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pa Tabela" sheetId="1" r:id="rId4"/>
    <sheet state="visible" name="Garantia" sheetId="2" r:id="rId5"/>
    <sheet state="hidden" name="Cores Capa" sheetId="3" r:id="rId6"/>
    <sheet state="hidden" name="Mark Up " sheetId="4" r:id="rId7"/>
    <sheet state="hidden" name="Origem " sheetId="5" r:id="rId8"/>
    <sheet state="visible" name="Aparadores" sheetId="6" r:id="rId9"/>
    <sheet state="visible" name="Buffets" sheetId="7" r:id="rId10"/>
    <sheet state="visible" name="Carrinhos de Chá " sheetId="8" r:id="rId11"/>
    <sheet state="visible" name="Gaveteiros" sheetId="9" r:id="rId12"/>
    <sheet state="visible" name="Complementos" sheetId="10" r:id="rId13"/>
    <sheet state="visible" name="Mesa Centro e Laterais" sheetId="11" r:id="rId14"/>
    <sheet state="visible" name="Mesas Jantar e Mesa Apoio" sheetId="12" r:id="rId15"/>
    <sheet state="visible" name="Informações" sheetId="13" r:id="rId16"/>
    <sheet state="visible" name="Racks" sheetId="14" r:id="rId17"/>
    <sheet state="visible" name="Sofá Table" sheetId="15" r:id="rId18"/>
    <sheet state="visible" name="Valores Vidros e Espelhos" sheetId="16" r:id="rId19"/>
    <sheet state="hidden" name="Vidros" sheetId="17" r:id="rId20"/>
    <sheet state="visible" name="Bases Apara. P TMP de Mármore" sheetId="18" r:id="rId21"/>
    <sheet state="visible" name="Base MEC e MAL Para TMP Mármore" sheetId="19" r:id="rId22"/>
    <sheet state="visible" name="Bases Mesas P Tampos de Mármore" sheetId="20" r:id="rId23"/>
  </sheets>
  <definedNames/>
  <calcPr/>
  <extLst>
    <ext uri="GoogleSheetsCustomDataVersion2">
      <go:sheetsCustomData xmlns:go="http://customooxmlschemas.google.com/" r:id="rId24" roundtripDataChecksum="hoNHb6+5kLnV3y3o5mROt6k0VG988uQ1dypvABQZw0c="/>
    </ext>
  </extLst>
</workbook>
</file>

<file path=xl/sharedStrings.xml><?xml version="1.0" encoding="utf-8"?>
<sst xmlns="http://schemas.openxmlformats.org/spreadsheetml/2006/main" count="6704" uniqueCount="2286">
  <si>
    <t>2025/1</t>
  </si>
  <si>
    <t>17 de Fevereiro 2025</t>
  </si>
  <si>
    <t>ACABAMENTOS:</t>
  </si>
  <si>
    <t>VIDROS:</t>
  </si>
  <si>
    <r>
      <rPr>
        <rFont val="Arial"/>
        <b/>
        <color theme="1"/>
        <sz val="8.0"/>
      </rPr>
      <t>* Para colocar</t>
    </r>
    <r>
      <rPr>
        <rFont val="Arial"/>
        <b/>
        <color theme="1"/>
        <sz val="8.0"/>
        <u/>
      </rPr>
      <t xml:space="preserve"> VIDRO EXTRA CLEAR, ESPELHO PRATA OU ESPELHO BRONZE, </t>
    </r>
    <r>
      <rPr>
        <rFont val="Arial"/>
        <b/>
        <color theme="1"/>
        <sz val="8.0"/>
      </rPr>
      <t>acrescentar ao móvel valor descrito na ultima página.                                                                                                                                                                                                        * O vidro utilizado nos móveis é comum, pode haver diferença de tonalidade;</t>
    </r>
  </si>
  <si>
    <t xml:space="preserve">* Vidros comum 4mm e extra clear 4mm medida maxima de 3,20x1,30 ou redondos e quadrados de 2,00x2,00 </t>
  </si>
  <si>
    <t>* Vidros comum 6mm medida maxima de 3,59x1,50 ou redondos e quadrados de 2,00x2,00(sob consulta) esta espessura é mais esverdeado que o vidro comum 4mm</t>
  </si>
  <si>
    <t>OBS: A Nogueira o Carvalho e o Louro Freijó somente são fornecidos em laminados, as bases de madeira maciça serão produzidas em madeira tingida em cor semelhante.</t>
  </si>
  <si>
    <t>OBS: Os metais presentes nas peças podem ser feitos em qualquer cor de LACA PADRÃO BRILHO OU FOSCO (Informar no pedido)</t>
  </si>
  <si>
    <t xml:space="preserve">LACAS LISAS BRAZIL </t>
  </si>
  <si>
    <t xml:space="preserve">LACAS METALIZADAS BRAZIL </t>
  </si>
  <si>
    <t xml:space="preserve">MADEIRAS TINGIDAS </t>
  </si>
  <si>
    <t xml:space="preserve">CARVALHOS TINGIDOS </t>
  </si>
  <si>
    <r>
      <rPr>
        <rFont val="Calibri"/>
        <color theme="1"/>
        <sz val="11.0"/>
      </rPr>
      <t xml:space="preserve">Areia H109 Brilho / Fosco
Branco Brilho / Fosco
Cinza Claro H155 Brilho / Fosco
Crômo Fosco 
Fendi N109 Brilho / Fosco
Preto Fosco 
</t>
    </r>
    <r>
      <rPr>
        <rFont val="Calibri"/>
        <b/>
        <color theme="1"/>
        <sz val="11.0"/>
        <u/>
      </rPr>
      <t xml:space="preserve">LACA CONCRETO BRAZIL 
</t>
    </r>
    <r>
      <rPr>
        <rFont val="Calibri"/>
        <color theme="1"/>
        <sz val="11.0"/>
      </rPr>
      <t>Concreto (Somente s/ Vidro)</t>
    </r>
  </si>
  <si>
    <r>
      <rPr>
        <rFont val="Calibri"/>
        <color theme="1"/>
        <sz val="11.0"/>
      </rPr>
      <t xml:space="preserve">Bronze
Chumbo 
N109
Ônix
</t>
    </r>
    <r>
      <rPr>
        <rFont val="Calibri"/>
        <b/>
        <color theme="1"/>
        <sz val="11.0"/>
        <u/>
      </rPr>
      <t xml:space="preserve">METAIS
</t>
    </r>
    <r>
      <rPr>
        <rFont val="Calibri"/>
        <color theme="1"/>
        <sz val="11.0"/>
      </rPr>
      <t>Aço Cortein
New Golden 
Preto Fosco 
Ônix Metalizado 
N109 Metalizado</t>
    </r>
  </si>
  <si>
    <r>
      <rPr>
        <rFont val="Calibri"/>
        <color theme="1"/>
        <sz val="11.0"/>
      </rPr>
      <t xml:space="preserve">Imbuia Clara 
</t>
    </r>
    <r>
      <rPr>
        <rFont val="Calibri"/>
        <b/>
        <color theme="1"/>
        <sz val="11.0"/>
        <u/>
      </rPr>
      <t xml:space="preserve">LÂMINAS
</t>
    </r>
    <r>
      <rPr>
        <rFont val="Calibri"/>
        <color theme="1"/>
        <sz val="11.0"/>
      </rPr>
      <t xml:space="preserve">Carvalho
Louro Freijó 
Nogueira 
Pau Ferro 
</t>
    </r>
  </si>
  <si>
    <r>
      <rPr>
        <rFont val="Calibri"/>
        <color theme="1"/>
        <sz val="11.0"/>
      </rPr>
      <t xml:space="preserve">Carvalho Claro
Carvalho Ebanizado 
Carvalho Lavado
Carvalho Natural
</t>
    </r>
    <r>
      <rPr>
        <rFont val="Calibri"/>
        <b/>
        <color theme="1"/>
        <sz val="11.0"/>
        <u/>
      </rPr>
      <t>CARVALHOS LAQUEADO</t>
    </r>
    <r>
      <rPr>
        <rFont val="Calibri"/>
        <color theme="1"/>
        <sz val="11.0"/>
      </rPr>
      <t xml:space="preserve">
Albanizado
Cinza Claro (</t>
    </r>
    <r>
      <rPr>
        <rFont val="Calibri"/>
        <color theme="1"/>
        <sz val="8.0"/>
      </rPr>
      <t>H155 Fosco</t>
    </r>
    <r>
      <rPr>
        <rFont val="Calibri"/>
        <color theme="1"/>
        <sz val="11.0"/>
      </rPr>
      <t xml:space="preserve">) 
</t>
    </r>
    <r>
      <rPr>
        <rFont val="Calibri"/>
        <b/>
        <color theme="1"/>
        <sz val="11.0"/>
        <u/>
      </rPr>
      <t xml:space="preserve">CARVALHOS METALIZADOS
</t>
    </r>
    <r>
      <rPr>
        <rFont val="Calibri"/>
        <color theme="1"/>
        <sz val="11.0"/>
      </rPr>
      <t>N109 Metalizado
Ônix Metalizado</t>
    </r>
    <r>
      <rPr>
        <rFont val="Calibri"/>
        <b/>
        <color theme="1"/>
        <sz val="11.0"/>
        <u/>
      </rPr>
      <t xml:space="preserve"> </t>
    </r>
    <r>
      <rPr>
        <rFont val="Calibri"/>
        <color theme="1"/>
        <sz val="11.0"/>
      </rPr>
      <t xml:space="preserve">
</t>
    </r>
  </si>
  <si>
    <t>OBS: Lacas especiais Sayerlack Brilho ou Fosca acrescentar 15% sobre a terceira coluna da tabela, se for laca especial metalizada ou perolizada consultar a empresa.</t>
  </si>
  <si>
    <t xml:space="preserve">Local onde faz a multiplicação nas colunas da tabelas, se precisar dobrar o valor mudar o numero 1 para 2, se precisar triplicar o valor trocar numero 1 para 3 e por assim adiante. </t>
  </si>
  <si>
    <t>MARK UP</t>
  </si>
  <si>
    <t>9464-1</t>
  </si>
  <si>
    <t>Aparador Alabama (canto garrafa)</t>
  </si>
  <si>
    <t>1,40 x 0,45 x 0,76</t>
  </si>
  <si>
    <t>X</t>
  </si>
  <si>
    <t>9464-2</t>
  </si>
  <si>
    <t>1,60 x 0,45 x 0,76</t>
  </si>
  <si>
    <t>9464-3</t>
  </si>
  <si>
    <t>1,80 x 0,45 x 0,76</t>
  </si>
  <si>
    <t>9464-4</t>
  </si>
  <si>
    <t>2,00 x 0,45 x 0,76</t>
  </si>
  <si>
    <t>9464-5</t>
  </si>
  <si>
    <t>2,20 x 0,45 x 0,76</t>
  </si>
  <si>
    <t>4064-2</t>
  </si>
  <si>
    <t>Aparador Aurora (3 gavetas marchetadas); pés metal</t>
  </si>
  <si>
    <t>1,66 x 0,45 x 0,80</t>
  </si>
  <si>
    <t>4064-3</t>
  </si>
  <si>
    <t>Aparador Aurora (3 gaveta marchetadas)  pés metal</t>
  </si>
  <si>
    <t>1,86 x 0,45 x 0,80</t>
  </si>
  <si>
    <t>4064-4</t>
  </si>
  <si>
    <t>Aparador Aurora (3 gavetas marchetadas) pés metal</t>
  </si>
  <si>
    <t>2,06 x 0,45 x 0,80</t>
  </si>
  <si>
    <t>4065-2</t>
  </si>
  <si>
    <t>Aparador Aurora (c/ bandeja), pés metal</t>
  </si>
  <si>
    <t>1,66 x 0,45 x 0,76</t>
  </si>
  <si>
    <t>4065-3</t>
  </si>
  <si>
    <t>1,86 x 0,45 x 0,76</t>
  </si>
  <si>
    <t>4065-4</t>
  </si>
  <si>
    <t>2,06 x 0,45 x 0,76</t>
  </si>
  <si>
    <t>10984-1</t>
  </si>
  <si>
    <t>Aparador Baden ,tp e bandeja canto garrafa, pés metal (se laca brilho somente c/ VD)</t>
  </si>
  <si>
    <t>1,40 x 0,39 x 0,75</t>
  </si>
  <si>
    <t>10984-2</t>
  </si>
  <si>
    <t>1,60 x 0,39 x 0,75</t>
  </si>
  <si>
    <t>10984-3</t>
  </si>
  <si>
    <t>1,80 x 0,39 x 0,75</t>
  </si>
  <si>
    <t>10984-4</t>
  </si>
  <si>
    <t>2,00 x 0,39 x 0,75</t>
  </si>
  <si>
    <t>11620-1</t>
  </si>
  <si>
    <t>Aparador Bari TP.(Seul)</t>
  </si>
  <si>
    <t>11620-2</t>
  </si>
  <si>
    <t>11620-3</t>
  </si>
  <si>
    <t>11640-2</t>
  </si>
  <si>
    <t>Aparador Bogotá ,TP.Canto Garrafa; C/ MARCHETARIA</t>
  </si>
  <si>
    <t>11640-3</t>
  </si>
  <si>
    <t>11640-4</t>
  </si>
  <si>
    <t>11641-2</t>
  </si>
  <si>
    <t>Aparador Bogotá ,TP.Canto Garrafa; S/ MARCHETARIA</t>
  </si>
  <si>
    <t>11641-3</t>
  </si>
  <si>
    <t>11641-4</t>
  </si>
  <si>
    <t>9554-1</t>
  </si>
  <si>
    <t>Aparador Copenhague (tmp oblongo) (se laca brilho somente c/ VD)</t>
  </si>
  <si>
    <t>1,41 x 0,46 x 0,76</t>
  </si>
  <si>
    <t>9554-2</t>
  </si>
  <si>
    <t>1,61 x 0,46 x 0,76</t>
  </si>
  <si>
    <t>9554-3</t>
  </si>
  <si>
    <t>1,81 x 0,46 x 0,76</t>
  </si>
  <si>
    <t>4594-2</t>
  </si>
  <si>
    <t>Aparador Ellos (canto garrafa), pés metal</t>
  </si>
  <si>
    <t>1,35 x 0,35 x 0,76</t>
  </si>
  <si>
    <t>4594-3</t>
  </si>
  <si>
    <t>1,60 x 0,35 x 0,76</t>
  </si>
  <si>
    <t>4594-4</t>
  </si>
  <si>
    <t>1,80 x 0,35 x 0,76</t>
  </si>
  <si>
    <t>11034-1</t>
  </si>
  <si>
    <t>Aparador Granada (tp oblongo), pés mad. (se laca brilho somente c/ VD)</t>
  </si>
  <si>
    <t>1,46 x 0,45 x 0,76</t>
  </si>
  <si>
    <t>11034-2</t>
  </si>
  <si>
    <t>11034-3</t>
  </si>
  <si>
    <t>11034-4</t>
  </si>
  <si>
    <t>10484-1</t>
  </si>
  <si>
    <t>Aparador Madagascar (tp oblongo), pés metal; (com tampo sobreposto)</t>
  </si>
  <si>
    <t>1,36 x 0,39 x 0,76</t>
  </si>
  <si>
    <t>10484-2</t>
  </si>
  <si>
    <t>1,56 x 0,39 x 0,76</t>
  </si>
  <si>
    <t>10484-3</t>
  </si>
  <si>
    <t>1,76 x 0,39 x 0,76</t>
  </si>
  <si>
    <t>10484-4</t>
  </si>
  <si>
    <t>1,96 x 0,39 x 0,76</t>
  </si>
  <si>
    <t>11294-1</t>
  </si>
  <si>
    <t>Aparador  Maracatu, c/ 2 gavetas (se laca brilho somente c/ VD)</t>
  </si>
  <si>
    <t>1,51 x 0,46 x 0,78</t>
  </si>
  <si>
    <t>11294-2</t>
  </si>
  <si>
    <t>1,71 x 0,46 x 0,78</t>
  </si>
  <si>
    <t>11294-3</t>
  </si>
  <si>
    <t>1,91 x 0,46 x 0,78</t>
  </si>
  <si>
    <t>11294-4</t>
  </si>
  <si>
    <t>2,11 x 0,46 x 0,78</t>
  </si>
  <si>
    <t>11740-15</t>
  </si>
  <si>
    <t>Aparador Maro, Pés metal,TP Superior c/ VIDRO INCOLOR (8mm)</t>
  </si>
  <si>
    <t>2,10 x 0,45 x 0,76</t>
  </si>
  <si>
    <t>11740-16</t>
  </si>
  <si>
    <t>2,40 x 0,45 x 0,76</t>
  </si>
  <si>
    <t>7804-3</t>
  </si>
  <si>
    <t>Aparador Oslo, tampo bandeja, pés mad.</t>
  </si>
  <si>
    <t>1,75 x 0,45 x 0,76</t>
  </si>
  <si>
    <t>7804-4</t>
  </si>
  <si>
    <t xml:space="preserve">Aparador Oslo, tampo bandeja, pés mad. </t>
  </si>
  <si>
    <t>1,95 x 0,45 x 0,76</t>
  </si>
  <si>
    <t>7804-5</t>
  </si>
  <si>
    <t>2,15 x 0,45 x 0,76</t>
  </si>
  <si>
    <t>11984-2</t>
  </si>
  <si>
    <t>Aparador Rene TP. Canto Garrafa</t>
  </si>
  <si>
    <t>11984-3</t>
  </si>
  <si>
    <t>10634-1</t>
  </si>
  <si>
    <t>Aparador Palermo (tp oblongo, c/ 3 gav.) pés metal (se laca brilho somente c/ VD)</t>
  </si>
  <si>
    <t>1,41 x 0,46 x 0,77</t>
  </si>
  <si>
    <t>10634-2</t>
  </si>
  <si>
    <t>1,61 x 0,46 x 0,77</t>
  </si>
  <si>
    <t>10634-3</t>
  </si>
  <si>
    <t>1,81 x 0,46 x 0,77</t>
  </si>
  <si>
    <t>10634-4</t>
  </si>
  <si>
    <t>2,01 x 0,46 x 0,77</t>
  </si>
  <si>
    <t>8990-3</t>
  </si>
  <si>
    <t>Buffet Aurora Marchetado (4 portas;1 gav. Int.; 1 prat.), tpo bandeja (se laca somente c/ VD), pés metal</t>
  </si>
  <si>
    <t>1,84 x 0,48 x 0,76</t>
  </si>
  <si>
    <t>8990-4</t>
  </si>
  <si>
    <t>2,04 x 0,48 x 0,76</t>
  </si>
  <si>
    <t>8990-5</t>
  </si>
  <si>
    <t>Buffet Aurora Marchetado (5 portas;1 gav. Int.; 2 prat.), tpo bandeja (se laca somente c/ VD), pés metal</t>
  </si>
  <si>
    <t>2,29 x 0,48 x 0,76</t>
  </si>
  <si>
    <t>8990-7</t>
  </si>
  <si>
    <t>2,54 x 0,48 x 0,76</t>
  </si>
  <si>
    <t>11800-10</t>
  </si>
  <si>
    <t>Buffet Aurora B Marchetado""INTERNO PRETO OU CINZA"" 
(4 portas;1 gav. Int.; 1 prat.), tpo bandeja (se laca brilho somente c/ VD), pés metal</t>
  </si>
  <si>
    <t>1,86 x 0,48 x 0,75</t>
  </si>
  <si>
    <t>11800-12</t>
  </si>
  <si>
    <t>2,06 x 0,48 x 0,75</t>
  </si>
  <si>
    <t>11800-14</t>
  </si>
  <si>
    <t>Buffet Aurora B Marchetado""INTERNO PRETO OU CINZA"" 
(5 portas;1 gav. Int.; 1 prat.), tpo bandeja (se laca brilho somente c/ VD), pés metal</t>
  </si>
  <si>
    <t>2,31 x 0,48 x 0,75</t>
  </si>
  <si>
    <t>11800-18</t>
  </si>
  <si>
    <t>2,56 x 0,48 x 0,75</t>
  </si>
  <si>
    <t>10670-10</t>
  </si>
  <si>
    <t>Buffet Baden (4 P, 1 Prat Pq, 1 Gav.),pés de metal (se laca brilho somente c/ VD)</t>
  </si>
  <si>
    <t>1,80 x 0,48 x 0,76</t>
  </si>
  <si>
    <t>10670-12</t>
  </si>
  <si>
    <t>2,00 x 0,48 x 0,76</t>
  </si>
  <si>
    <t>10670-14</t>
  </si>
  <si>
    <t>Buffet Baden (5 P, 2 Prat Pq, 1 Gav.),pés de metal (se laca brilho somente c/ VD)</t>
  </si>
  <si>
    <t>2,25 x 0,48 x 0,76</t>
  </si>
  <si>
    <t>10670-18</t>
  </si>
  <si>
    <t>2,50 x 0,48 x 0,76</t>
  </si>
  <si>
    <t>8417-0</t>
  </si>
  <si>
    <t>Buffet Casablanca (1 gav.int.;1 prat; 4 portas),pés mad.</t>
  </si>
  <si>
    <t>1,80 x 0,47 x 0,80</t>
  </si>
  <si>
    <t>8417-1</t>
  </si>
  <si>
    <t>2,00 x 0,47 x 0,80</t>
  </si>
  <si>
    <t>11820-10</t>
  </si>
  <si>
    <t>Buffet Chaplin B ""INTERNO PRETO OU CINZA"" (4 portas;1 gav. Int.; 1 prat.), tpo bandeja (se laca brilho somente c/ VD), pés metal</t>
  </si>
  <si>
    <t>11820-12</t>
  </si>
  <si>
    <t>11820-14</t>
  </si>
  <si>
    <t>Buffet Chaplin B ""INTERNO PRETO OU CINZA"" (5 portas;1 gav. Int.; 1 prat.), tpo bandeja (se laca brilho somente c/ VD), pés metal</t>
  </si>
  <si>
    <t>11820-18</t>
  </si>
  <si>
    <t>7980-3</t>
  </si>
  <si>
    <t>Buffet Dinamo (4 portas, 2 gav.), pés metal</t>
  </si>
  <si>
    <t>1,80 x 0,47 x 0,76</t>
  </si>
  <si>
    <t>7980-4</t>
  </si>
  <si>
    <t>2,00 x 0,47 x 0,76</t>
  </si>
  <si>
    <t>7980-7</t>
  </si>
  <si>
    <t>Buffet Dinamo (5 portas, 3 gav.), pés metal</t>
  </si>
  <si>
    <t>2,50 x 0,47 x 0,76</t>
  </si>
  <si>
    <t>10111-10</t>
  </si>
  <si>
    <t>Buffet Genova ,Nicho, Pés de Metal (4 portas, 2 Prat., 1 Gav.)</t>
  </si>
  <si>
    <t>10111-12</t>
  </si>
  <si>
    <t>10111-14</t>
  </si>
  <si>
    <t>Buffet Genova ,Nicho, Pés de Metal (5 portas, 3 Prat., 1 Gav.)</t>
  </si>
  <si>
    <t>2,25 x 0,47 x 0,80</t>
  </si>
  <si>
    <t>10111-18</t>
  </si>
  <si>
    <t>2,50 x 0,47 x 0,80</t>
  </si>
  <si>
    <t>11940-10</t>
  </si>
  <si>
    <t>Buffet Genova  B   ""INTERNO PRETO OU CINZA"" , Nicho, Pés de Metal (4 portas, 2 Prat., 1 Gav.)</t>
  </si>
  <si>
    <t>1,82 x 0,47 x 0,80</t>
  </si>
  <si>
    <t>11940-12</t>
  </si>
  <si>
    <t>Buffet Genova  B   ""INTERNO PRETO OU CINZA"" ,  Nicho, Pés de Metal (4 portas, 2 Prat., 1 Gav.)</t>
  </si>
  <si>
    <t>2,02 x 0,47 x 0,80</t>
  </si>
  <si>
    <t>11940-14</t>
  </si>
  <si>
    <t>Buffet Genova  B   ""INTERNO PRETO OU CINZA"" ,  Nicho, Pés de Metal (5 portas, 3 Prat., 1 Gav.)</t>
  </si>
  <si>
    <t>2,27 x 0,47 x 0,80</t>
  </si>
  <si>
    <t>11940-18</t>
  </si>
  <si>
    <t>2,52 x 0,47 x 0,80</t>
  </si>
  <si>
    <t>10141-10</t>
  </si>
  <si>
    <t>Buffet Kyoto Porta Marchetada(4 portas) Pux Cava Tp Arredondado Pés de Metal (Somente SEM VD)</t>
  </si>
  <si>
    <t>1,88 x 0,45 x 0,76</t>
  </si>
  <si>
    <t>10141-12</t>
  </si>
  <si>
    <t>2,08 x 0,45 x 0,76</t>
  </si>
  <si>
    <t>10141-15</t>
  </si>
  <si>
    <t>Buffet Kyoto Porta Marchetada(5 portas) Pux Cava Tp Arredondado Pés de Metal (Somente SEM VD)</t>
  </si>
  <si>
    <t>2,32 x 0,45 x 0,76</t>
  </si>
  <si>
    <t>10141-18</t>
  </si>
  <si>
    <t>2,58 x 0,45 x 0,76</t>
  </si>
  <si>
    <t>12010-10</t>
  </si>
  <si>
    <t>Buffet Kyoto "B" Porta Marchetada  "INTERNO PRETO OU CINZA"
(4 portas) Pux Cava Tp Arredondado Pés Metal (Somente SEM VD)</t>
  </si>
  <si>
    <t>12010-12</t>
  </si>
  <si>
    <t>12010-14</t>
  </si>
  <si>
    <t>Buffet Kyoto "B" Porta Marchetada  "INTERNO PRETO OU CINZA"
(5 portas) Pux Cava Tp Arredondado Pés Metal (Somente SEM VD)</t>
  </si>
  <si>
    <t>12010-18</t>
  </si>
  <si>
    <t>11155-2</t>
  </si>
  <si>
    <t>Balcão Rhone (1 prateleira), pés metal (se laca brilho somente c/ VD)</t>
  </si>
  <si>
    <t>1,25 x 0,36 x 0,89</t>
  </si>
  <si>
    <t>11760-10</t>
  </si>
  <si>
    <t>Buffet Wave Marchetado (4 portas;1 gav. Int.; 1 prat.), pés madeira</t>
  </si>
  <si>
    <t>1,82 x 0,47 x 0,76</t>
  </si>
  <si>
    <t>11760-12</t>
  </si>
  <si>
    <t>2,02 x 0,47 x 0,76</t>
  </si>
  <si>
    <t>11760-14</t>
  </si>
  <si>
    <t>Buffet Wave Marchetado (5 portas;1 gav. Int.; 1 prat.), pés madeira</t>
  </si>
  <si>
    <t>2,27 x 0,47 x 0,76</t>
  </si>
  <si>
    <t>11760-18</t>
  </si>
  <si>
    <t>2,52 x 0,47 x 0,76</t>
  </si>
  <si>
    <t>11761-10</t>
  </si>
  <si>
    <t>Buffet Wave B Marchetaria""INTERNO PRETO OU CINZA"" 
(4 portas;1 gav. Int.; 1 prat.),pés de madeira</t>
  </si>
  <si>
    <t>1,85 x 0,47 x 0,76</t>
  </si>
  <si>
    <t>11761-12</t>
  </si>
  <si>
    <t>2,05 x 0,47 x 0,76</t>
  </si>
  <si>
    <t>11761-14</t>
  </si>
  <si>
    <t>Buffet Wave B Marchetaria""INTERNO PRETO OU CINZA"" 
(5 portas;1 gav. Int.; 2 prat.),pés de madeira</t>
  </si>
  <si>
    <t>2,30 x 0,47 x 0,76</t>
  </si>
  <si>
    <t>11761-18</t>
  </si>
  <si>
    <t>Buffet Wave B Marchetaria""INTERNO PRETO OU CINZA""
(5 portas;1 gav. Int.; 2 prat.),pés de madeira</t>
  </si>
  <si>
    <t>2,55 x 0,47 x 0,76</t>
  </si>
  <si>
    <t>4829-0</t>
  </si>
  <si>
    <t>Carrinho de Chá Gold (se laca brilho somente c/ VD)</t>
  </si>
  <si>
    <t>1,16 x 0,46 x 0,80</t>
  </si>
  <si>
    <t>10249-4</t>
  </si>
  <si>
    <t>Carrinho de Chá Macau (se laca brilho, somente c/ VD)</t>
  </si>
  <si>
    <t>0,80 x 0,36 x 0,82</t>
  </si>
  <si>
    <t>11760-4</t>
  </si>
  <si>
    <t>Carrinho de Chá QUIOS (se laca brilho, somente c/ VD)</t>
  </si>
  <si>
    <t>10019-18</t>
  </si>
  <si>
    <t>Carrinho de Chá Vancouver (se laca brilho somente c/ VD) - (Vidro somente no tampo superior)</t>
  </si>
  <si>
    <t>2,12 x 0,56 x 0,80</t>
  </si>
  <si>
    <t>11880-0</t>
  </si>
  <si>
    <t>Gaveteiro Cairo (2 gav.;c/ corrediça toque), pés metal</t>
  </si>
  <si>
    <t>0,50 x 0,45 x 0,60</t>
  </si>
  <si>
    <t>11880-2</t>
  </si>
  <si>
    <t>0,70 x 0,45 x 0,60</t>
  </si>
  <si>
    <t>11042-0</t>
  </si>
  <si>
    <t>Gaveteiro Los Angeles (2 gav.;c/ pux.cava), pés metal</t>
  </si>
  <si>
    <t>11042-2</t>
  </si>
  <si>
    <t>11860-0</t>
  </si>
  <si>
    <t>Gaveteiro Mileto C/ MARCHETARIA  (2 gav.;c/ pux.cava), pés metal</t>
  </si>
  <si>
    <t>0,50 x 0,47 x 0,60</t>
  </si>
  <si>
    <t>11860-2</t>
  </si>
  <si>
    <t>0,70 x 0,47 x 0,60</t>
  </si>
  <si>
    <t>11152-0</t>
  </si>
  <si>
    <t>Gaveteiro Rhone (1 gav.;c/ pux.cava), pés metal 
(se laca brilho somente c/ VD)</t>
  </si>
  <si>
    <t>0,54 x 0,47 x 0,60</t>
  </si>
  <si>
    <t>11152-2</t>
  </si>
  <si>
    <t>0,74 x 0,47 x 0,60</t>
  </si>
  <si>
    <t>7261-0</t>
  </si>
  <si>
    <t>Gaveteiro Siciliano (1 gav.;c/ pux.cava), pés metal</t>
  </si>
  <si>
    <t>7261-2</t>
  </si>
  <si>
    <t>7262-0</t>
  </si>
  <si>
    <t>Gaveteiro Siciliano (2 gav.;c/ pux.cava), pés metal</t>
  </si>
  <si>
    <t>0,50 x 0,45 x 0,59</t>
  </si>
  <si>
    <t>7262-2</t>
  </si>
  <si>
    <t>0,70 x 0,45 x 0,59</t>
  </si>
  <si>
    <t>11032-0</t>
  </si>
  <si>
    <t>Gaveteiro Tóquio  (2 gav.;c/ puxador), pés metal</t>
  </si>
  <si>
    <t>11032-2</t>
  </si>
  <si>
    <t>Gaveteiro ´Tquio  (2 gav.;c/ puxador), pés metal</t>
  </si>
  <si>
    <t>10742-5</t>
  </si>
  <si>
    <t>Gaveteiro Trento (1 gav. c/ pux.), pés mad. 
(se laca brilho somente c/ VD)</t>
  </si>
  <si>
    <t>0,45 Ø 0,61</t>
  </si>
  <si>
    <t>10742-6</t>
  </si>
  <si>
    <t>0,54 Ø 0,61</t>
  </si>
  <si>
    <t>1410-0</t>
  </si>
  <si>
    <t>Cristaleira Cartagena (4 prat;2 luminárias)</t>
  </si>
  <si>
    <t>0,82 x 0,37 x 1,82</t>
  </si>
  <si>
    <t>1410-0Sl</t>
  </si>
  <si>
    <t>Cristaleira Cartagena (4 prat;s/iluminação)</t>
  </si>
  <si>
    <t>1410-2SI</t>
  </si>
  <si>
    <t>Cristaleira Cartagena (2 prat;s/iluminação)</t>
  </si>
  <si>
    <t>0,82 x 0,37 x 1,29</t>
  </si>
  <si>
    <t>1411-0</t>
  </si>
  <si>
    <t>Cristaleira Cartagena (1 porta/4 prat;1 luminária)</t>
  </si>
  <si>
    <t>0,42 x 0,37 x 1,82</t>
  </si>
  <si>
    <t>1411-0Sl</t>
  </si>
  <si>
    <t>Cristaleira Cartagena (1 porta/4 prat;s/iluminação)</t>
  </si>
  <si>
    <t>10440-2</t>
  </si>
  <si>
    <t>Bandeja Café Claus, Tp Garrafa 
(se laca brilho somente c/ VD)</t>
  </si>
  <si>
    <t>0,51 x 0,31 x 0,05</t>
  </si>
  <si>
    <t>9705-0</t>
  </si>
  <si>
    <t>Cabideiro Esparta</t>
  </si>
  <si>
    <t>0,40 X 0,40 X 1,70</t>
  </si>
  <si>
    <t>11070-3</t>
  </si>
  <si>
    <t>Banco Parla (tp oblongo chanfrado), pés mad. 
(somente sem VD)</t>
  </si>
  <si>
    <t>1,60 x 0,45 x 0,42</t>
  </si>
  <si>
    <t>11070-4</t>
  </si>
  <si>
    <t>1,80 x 0,45 x 0,42</t>
  </si>
  <si>
    <t>11070-5</t>
  </si>
  <si>
    <t>2,00 x 0,45 x 0,42</t>
  </si>
  <si>
    <t>9594-0</t>
  </si>
  <si>
    <t>Escrivaninha Manhattan, 1 Gaveta (se laca somente c/ VD)</t>
  </si>
  <si>
    <t>1,36 x 0,71 x 0,78</t>
  </si>
  <si>
    <t>9594-2</t>
  </si>
  <si>
    <t>1,61 x 0,71 x 0,78</t>
  </si>
  <si>
    <t>9594-3</t>
  </si>
  <si>
    <t>Escrivaninha Manhattan, 2 Gavetas (se laca somente c/ VD)</t>
  </si>
  <si>
    <t>1,81 x 0,71 x 0,78</t>
  </si>
  <si>
    <t>11460-0</t>
  </si>
  <si>
    <t>Mesa Lateral Alba TP.Redondo (Vidro Somente No Aplique)</t>
  </si>
  <si>
    <t>0,40 Ø X 0,50</t>
  </si>
  <si>
    <t>11460-1</t>
  </si>
  <si>
    <t>0,40 Ø X 0,55</t>
  </si>
  <si>
    <t>11460-2</t>
  </si>
  <si>
    <t>0,60 Ø X 0,63</t>
  </si>
  <si>
    <t>11460-3</t>
  </si>
  <si>
    <t>0,60 Ø X 0,50</t>
  </si>
  <si>
    <t>11460-16</t>
  </si>
  <si>
    <t>Mesa Centro Alba (Se com vidro, sem detalhe no Tampo)</t>
  </si>
  <si>
    <t>1,20 X 0,60 X 0,33</t>
  </si>
  <si>
    <t>11460-18</t>
  </si>
  <si>
    <t>1,40 X 0,70 X 0,33</t>
  </si>
  <si>
    <t>11460-20</t>
  </si>
  <si>
    <t>1,60 X 0,70 X 0,33</t>
  </si>
  <si>
    <t>11460-22</t>
  </si>
  <si>
    <t>1,80 X 0,70 X 0,33</t>
  </si>
  <si>
    <t>10808-1</t>
  </si>
  <si>
    <t>Mesa Centro/Lateral Angra (tp orgânico) pés metal</t>
  </si>
  <si>
    <t>0,56 x 0,38 x 0,30</t>
  </si>
  <si>
    <t>10808-2</t>
  </si>
  <si>
    <t>0,56 x 0,38 x 0,35</t>
  </si>
  <si>
    <t>10808-3</t>
  </si>
  <si>
    <t>Mesa Lateral Angra (tp orgânico) pés metal</t>
  </si>
  <si>
    <t>0,56 x 0,38 x 0,50</t>
  </si>
  <si>
    <t>10808-4</t>
  </si>
  <si>
    <t>0,56 x 0,38 x 0,60</t>
  </si>
  <si>
    <t>10908-3</t>
  </si>
  <si>
    <t>Mesa Lateral Arles, pés de metal</t>
  </si>
  <si>
    <t>0,90 x 0,37 x 0,60</t>
  </si>
  <si>
    <t>10908-1</t>
  </si>
  <si>
    <t>0,60 x 0,37 x 0,60</t>
  </si>
  <si>
    <t>9308-1</t>
  </si>
  <si>
    <t>Mesa Lateral Austin (se laca brilho somente c/  VD), haste metal</t>
  </si>
  <si>
    <t>0,41 Ø 0,53 alt</t>
  </si>
  <si>
    <t>9308-2</t>
  </si>
  <si>
    <t>0,41 Ø 0,63 alt</t>
  </si>
  <si>
    <t>8075-0</t>
  </si>
  <si>
    <t>Mesa Lateral Barcelona (borda chanfrada)</t>
  </si>
  <si>
    <t>0,80 Ø 0,63 alt</t>
  </si>
  <si>
    <t>8075-1</t>
  </si>
  <si>
    <t>0,50 Ø 0,50 alt</t>
  </si>
  <si>
    <t>8075-2</t>
  </si>
  <si>
    <t>0,60 Ø 0,60 alt</t>
  </si>
  <si>
    <t>8075-3</t>
  </si>
  <si>
    <t>0,70 Ø 0,70 alt</t>
  </si>
  <si>
    <t>9228-1</t>
  </si>
  <si>
    <t>Mesa Lateral Beethoven (se laca brilho somente c/ VD), base metal</t>
  </si>
  <si>
    <t>0,61 x 0,31 x 0,50</t>
  </si>
  <si>
    <t>9228-2</t>
  </si>
  <si>
    <t>0,61 x 0,36 x 0,60</t>
  </si>
  <si>
    <t>4316-5</t>
  </si>
  <si>
    <t>Mesa Centro Beta (vidro 6mm)</t>
  </si>
  <si>
    <t>1,20 x 0,60 x 0,30</t>
  </si>
  <si>
    <t>4316-7</t>
  </si>
  <si>
    <t>1,40 x 0,70 x 0,30</t>
  </si>
  <si>
    <t>4316-8</t>
  </si>
  <si>
    <t>1,60 x 0,80 x 0,30</t>
  </si>
  <si>
    <t>11470-0</t>
  </si>
  <si>
    <t xml:space="preserve">Mesa Centro Benin </t>
  </si>
  <si>
    <t>0,60 X 0,40 X 0,30</t>
  </si>
  <si>
    <t>11470-1</t>
  </si>
  <si>
    <t>0,90 X 0,60 X 0,33</t>
  </si>
  <si>
    <t>11470-16</t>
  </si>
  <si>
    <t>11470-18</t>
  </si>
  <si>
    <t>11470-20</t>
  </si>
  <si>
    <t>11470-22</t>
  </si>
  <si>
    <t>1,80 X 0,80 X 0,33</t>
  </si>
  <si>
    <t>8580-0</t>
  </si>
  <si>
    <t>Mesa Centro Bocca - ( lisa)</t>
  </si>
  <si>
    <t>0,70 Ø 0,20 alt</t>
  </si>
  <si>
    <t>8580-1</t>
  </si>
  <si>
    <t>0,90 Ø 0,25 alt</t>
  </si>
  <si>
    <t>8580-7</t>
  </si>
  <si>
    <t>0,60 Ø 0,30 alt</t>
  </si>
  <si>
    <t>8580-8</t>
  </si>
  <si>
    <t>0,80 Ø 0,30 alt</t>
  </si>
  <si>
    <t>8580-9</t>
  </si>
  <si>
    <t>0,90 Ø 0,30 alt</t>
  </si>
  <si>
    <t>8580-10</t>
  </si>
  <si>
    <t>1,20 Ø 0,30 alt</t>
  </si>
  <si>
    <t>8580-2</t>
  </si>
  <si>
    <t>Mesa Centro Bocca (c/ 2 recortes)</t>
  </si>
  <si>
    <t>8580-3</t>
  </si>
  <si>
    <t xml:space="preserve">Mesa Centro Bocca (c/ 1 recorte) </t>
  </si>
  <si>
    <t>8580-4</t>
  </si>
  <si>
    <t>Mesa Centro Bocca (redonda/conj.2 pçs) - COR ÚNICA</t>
  </si>
  <si>
    <t>1,30 x 0,90 x 0,25</t>
  </si>
  <si>
    <t>8580-6</t>
  </si>
  <si>
    <t>Mesa Centro Bocca (redonda/conj.3 pçs) - COR ÚNICA</t>
  </si>
  <si>
    <t>1,70 x 0,90 x 0,25</t>
  </si>
  <si>
    <t>10038-8</t>
  </si>
  <si>
    <t>Mesa Lateral Bologna Tp Red Bandeja Pés de Metal (se laca brilho somente c/ VD)</t>
  </si>
  <si>
    <t>0,46 Ø 0,50</t>
  </si>
  <si>
    <t>10038-12</t>
  </si>
  <si>
    <t>0,61 Ø 0,60</t>
  </si>
  <si>
    <t>10088-8</t>
  </si>
  <si>
    <t>Mesa Lateral Bristol Red Pés de Madeira com Det Metal (se laca brilho somente c/ VD)</t>
  </si>
  <si>
    <t>0,49 Ø 0,50</t>
  </si>
  <si>
    <t>10088-12</t>
  </si>
  <si>
    <t>0,64 Ø 0,60</t>
  </si>
  <si>
    <t>4667-1</t>
  </si>
  <si>
    <t>Mesa Lateral Cannes (oval), haste metal</t>
  </si>
  <si>
    <t>0,40 x 0,30 x 0,50</t>
  </si>
  <si>
    <t>4667-2</t>
  </si>
  <si>
    <t>0,40 x 0,30 x 0,55</t>
  </si>
  <si>
    <t>4668-0</t>
  </si>
  <si>
    <t>Mesa Lateral Cannes, haste metal</t>
  </si>
  <si>
    <t>0,30 Ø 0,50 alt</t>
  </si>
  <si>
    <t>4668-7</t>
  </si>
  <si>
    <t>0,30 Ø 0,55 alt</t>
  </si>
  <si>
    <t>4668-8</t>
  </si>
  <si>
    <t>0,30 Ø 0,61 alt</t>
  </si>
  <si>
    <t>11218-3</t>
  </si>
  <si>
    <t xml:space="preserve">Mesa Lateral Capri, haste metal  (somente s/ VD)  </t>
  </si>
  <si>
    <t>0,30 Ø 0,60 alt</t>
  </si>
  <si>
    <t>11218-4</t>
  </si>
  <si>
    <t>0,30 Ø 0,65 alt</t>
  </si>
  <si>
    <t>11218-5</t>
  </si>
  <si>
    <t>0,30 Ø 0,70 alt</t>
  </si>
  <si>
    <t>10348-6</t>
  </si>
  <si>
    <t>Mesa Centro Carrara,Tp Bandeja (se laca brilho somente c/ VD)</t>
  </si>
  <si>
    <t>0,41 Ø 0,35</t>
  </si>
  <si>
    <t>10348-10</t>
  </si>
  <si>
    <t>0,51 Ø 0,30</t>
  </si>
  <si>
    <t>10348-12</t>
  </si>
  <si>
    <t>0,61 Ø 0,28</t>
  </si>
  <si>
    <t>8590-0</t>
  </si>
  <si>
    <t>Mesa Centro Century (cantos garrafa)</t>
  </si>
  <si>
    <t>0,60 x 0,60 x 0,20</t>
  </si>
  <si>
    <t>8590-1</t>
  </si>
  <si>
    <t>1,20 x 0,60 x 0,20</t>
  </si>
  <si>
    <t>8590-2</t>
  </si>
  <si>
    <t>1,35 x 0,70 x 0,20</t>
  </si>
  <si>
    <t>8590-3</t>
  </si>
  <si>
    <t>1,60 x 0,80 x 0,20</t>
  </si>
  <si>
    <t>8590-5</t>
  </si>
  <si>
    <t>1,80 x 0,80 x 0,20</t>
  </si>
  <si>
    <t>8596-1</t>
  </si>
  <si>
    <t>8596-2</t>
  </si>
  <si>
    <t>1,35 x 0,70 x 0,30</t>
  </si>
  <si>
    <t>8596-3</t>
  </si>
  <si>
    <t>8596-5</t>
  </si>
  <si>
    <t>1,80 x 0,80 x 0,30</t>
  </si>
  <si>
    <t>7688-1</t>
  </si>
  <si>
    <t>Mesa Lateral Chess (haste metal)</t>
  </si>
  <si>
    <t>7688-2</t>
  </si>
  <si>
    <t>7248-0</t>
  </si>
  <si>
    <t>Mesa Lateral Class (haste metal) se laca brilho somente c/ VD</t>
  </si>
  <si>
    <t>0,41 Ø 0,52 alt</t>
  </si>
  <si>
    <t>7248-1</t>
  </si>
  <si>
    <t>0,31 Ø 0,47 alt</t>
  </si>
  <si>
    <t>9186-2</t>
  </si>
  <si>
    <t>Mesa Lateral Colômbia (se laca brilho somente c/ VD)</t>
  </si>
  <si>
    <t>0,61 Ø 0,63 alt</t>
  </si>
  <si>
    <t>9186-3</t>
  </si>
  <si>
    <t>Mesa Lateral Colômbia (se laca brilho somente c/ VD) MED.MÁXIMA</t>
  </si>
  <si>
    <t>0,71 Ø 0,73 alt</t>
  </si>
  <si>
    <t>4598-0</t>
  </si>
  <si>
    <t>Mesa Lateral Ellos ( haste metal)</t>
  </si>
  <si>
    <t>0,50 x 0,30 x 0,40</t>
  </si>
  <si>
    <t>4598-1</t>
  </si>
  <si>
    <t>0,50 x 0,30 x 0,50</t>
  </si>
  <si>
    <t>4598-2</t>
  </si>
  <si>
    <t>0,60 x 0,30 x 0,60</t>
  </si>
  <si>
    <t>11540-3</t>
  </si>
  <si>
    <t>Mesa Centro Diano (Se c/ Vidro, somente no Aplique)</t>
  </si>
  <si>
    <t>0,70 Ø X 0,30</t>
  </si>
  <si>
    <t>11540-4</t>
  </si>
  <si>
    <t>0,90 Ø X 0,33</t>
  </si>
  <si>
    <t>11540-5</t>
  </si>
  <si>
    <t>0,90 Ø X 0,30</t>
  </si>
  <si>
    <t>11540-6</t>
  </si>
  <si>
    <t>1,20 Ø X 0,33</t>
  </si>
  <si>
    <t>11198-0</t>
  </si>
  <si>
    <t xml:space="preserve">Mesa Centro Grecco </t>
  </si>
  <si>
    <t>0,60 Ø X 0,35</t>
  </si>
  <si>
    <t>11198-1</t>
  </si>
  <si>
    <t>Mesa Centro Grecco VD.Fumê ( Apenas no recorte)</t>
  </si>
  <si>
    <t>0,70 Ø X 0,33</t>
  </si>
  <si>
    <t>11198-2</t>
  </si>
  <si>
    <t>11198-5</t>
  </si>
  <si>
    <t>11198-6</t>
  </si>
  <si>
    <t>11198-10</t>
  </si>
  <si>
    <t>Mesa Centro Grecco TP. Vidro Fumê</t>
  </si>
  <si>
    <t>0,51 Ø X 0,33</t>
  </si>
  <si>
    <t>4648-2</t>
  </si>
  <si>
    <t>Mesa Lateral Havana (canto garrafa)</t>
  </si>
  <si>
    <t>11248-3</t>
  </si>
  <si>
    <t xml:space="preserve">Mesa Lateral Imola, haste metal   </t>
  </si>
  <si>
    <t xml:space="preserve">0,30 Ø 0,49 </t>
  </si>
  <si>
    <t>11248-5</t>
  </si>
  <si>
    <t>11248-4</t>
  </si>
  <si>
    <t xml:space="preserve">0,30 Ø 0,54 </t>
  </si>
  <si>
    <t>11701-0</t>
  </si>
  <si>
    <t>Mesa lateral Itália</t>
  </si>
  <si>
    <t>0,60 Ø 0,51</t>
  </si>
  <si>
    <t>11701-1</t>
  </si>
  <si>
    <t xml:space="preserve">0,60 Ø 0,64 </t>
  </si>
  <si>
    <t>11700-3</t>
  </si>
  <si>
    <t xml:space="preserve">Mesa Centro Itália (se laca brilho somente c/ VD) </t>
  </si>
  <si>
    <t xml:space="preserve">0,70 Ø 0,33 </t>
  </si>
  <si>
    <t>11700-4</t>
  </si>
  <si>
    <t xml:space="preserve">0,90 Ø 0,35 </t>
  </si>
  <si>
    <t>11700-6</t>
  </si>
  <si>
    <t xml:space="preserve">1,20 Ø 0,35 </t>
  </si>
  <si>
    <t>11440-2</t>
  </si>
  <si>
    <t>Mesa Centro Kabuk ( TP. Orgânico)</t>
  </si>
  <si>
    <t>0,60 X 0,45 X 0,33</t>
  </si>
  <si>
    <t>11440-4</t>
  </si>
  <si>
    <t>0,90 X 0,70 X 0,30</t>
  </si>
  <si>
    <t>11440-5</t>
  </si>
  <si>
    <t>0,90 X 0,70 X 0,33</t>
  </si>
  <si>
    <t>11440-6</t>
  </si>
  <si>
    <t>1,20 X 0,80 X 0,30</t>
  </si>
  <si>
    <t>10298-6</t>
  </si>
  <si>
    <t>Mesa Lateral La Paz Tp  C/ 1/3 Bandeja Haste de Metal 
(se laca brilho somente c/ VD)</t>
  </si>
  <si>
    <t>0,41 x 0,31 x 0,50</t>
  </si>
  <si>
    <t>10298-7</t>
  </si>
  <si>
    <t>0,41 x 0,31 x 0,55</t>
  </si>
  <si>
    <t>11660-1</t>
  </si>
  <si>
    <t xml:space="preserve">Mesa Lateral La Salle TP. Canto Garrafa C/ Machetaria </t>
  </si>
  <si>
    <t>0,60 X 0,30 X 0,50</t>
  </si>
  <si>
    <t>11660-2</t>
  </si>
  <si>
    <t>0,60 X 0,30 X 0,63</t>
  </si>
  <si>
    <t>11088-8</t>
  </si>
  <si>
    <t>Mesa Lateral Le Mans, pés metal</t>
  </si>
  <si>
    <t>11088-10</t>
  </si>
  <si>
    <t>0,50 Ø 0,60 alt</t>
  </si>
  <si>
    <t>11006-2</t>
  </si>
  <si>
    <t>Mesa Centro Maia (tp orgânico) pés em mad.</t>
  </si>
  <si>
    <t>1,41 x 0,62 x 0,33</t>
  </si>
  <si>
    <t>11006-3</t>
  </si>
  <si>
    <t>1,61 x 0,62 x 0,33</t>
  </si>
  <si>
    <t>11006-4</t>
  </si>
  <si>
    <t>1,81 x 0,62 x 0,33</t>
  </si>
  <si>
    <t>9758-0</t>
  </si>
  <si>
    <t>Mesa Lateral Majestic (somente laminado ou laca fosca sem VD)</t>
  </si>
  <si>
    <t>0,43 Ø 0,50 alt</t>
  </si>
  <si>
    <t>9758-1</t>
  </si>
  <si>
    <t>0,53 Ø 0,60 alt</t>
  </si>
  <si>
    <t>10426-10</t>
  </si>
  <si>
    <t>Mesa Lateral Marselha Red Tp c/ Borda (se brilho  laca somente VD)</t>
  </si>
  <si>
    <t>0,31 Ø 0,50</t>
  </si>
  <si>
    <t>10426-12</t>
  </si>
  <si>
    <t>0,41 Ø 0,63</t>
  </si>
  <si>
    <t>4786-1</t>
  </si>
  <si>
    <t>Mesa Centro Medelin (canto garrafa)</t>
  </si>
  <si>
    <t>0,60 x 0,60 x 0,25</t>
  </si>
  <si>
    <t>4786-2</t>
  </si>
  <si>
    <t>0,60 x 0,60 x 0,30</t>
  </si>
  <si>
    <t>4786-3</t>
  </si>
  <si>
    <t>0,60 x 0,60 x 0,35</t>
  </si>
  <si>
    <t>4786-5</t>
  </si>
  <si>
    <t>0,90 x 0,90 x 0,30</t>
  </si>
  <si>
    <t>11520-0</t>
  </si>
  <si>
    <t>Mesa Lateral Mentz TP. Redondo</t>
  </si>
  <si>
    <t>0,50 Ø X 0,50</t>
  </si>
  <si>
    <t>11520-1</t>
  </si>
  <si>
    <t>0,50 Ø X 0,55</t>
  </si>
  <si>
    <t>11520-2</t>
  </si>
  <si>
    <t xml:space="preserve">0,50 Ø X 0,63 </t>
  </si>
  <si>
    <t>10406-6</t>
  </si>
  <si>
    <t xml:space="preserve">Mesa Centro Mendonza TP. C/ Marchetaria </t>
  </si>
  <si>
    <t>10406-7</t>
  </si>
  <si>
    <t>10406-8</t>
  </si>
  <si>
    <t>10406-10</t>
  </si>
  <si>
    <t>11600-3</t>
  </si>
  <si>
    <t xml:space="preserve">Mesa Latera Nara, haste metal, TP Bandeja c/ Lamina Decorativa </t>
  </si>
  <si>
    <t xml:space="preserve">0,30 Ø 0,51 </t>
  </si>
  <si>
    <t>11600-4</t>
  </si>
  <si>
    <t xml:space="preserve">0,30 Ø 0,56 </t>
  </si>
  <si>
    <t>11600-5</t>
  </si>
  <si>
    <t xml:space="preserve">0,30 Ø 0,62 </t>
  </si>
  <si>
    <t>11681-0</t>
  </si>
  <si>
    <t>Mesa Lateral Olímpia</t>
  </si>
  <si>
    <t>0,50 Ø 0,50</t>
  </si>
  <si>
    <t>11681-1</t>
  </si>
  <si>
    <t>0,50 Ø 0,55</t>
  </si>
  <si>
    <t>11681-2</t>
  </si>
  <si>
    <t>0,60 Ø 0,63</t>
  </si>
  <si>
    <t>11680-1</t>
  </si>
  <si>
    <t xml:space="preserve">Mesa Centro Olímpia </t>
  </si>
  <si>
    <t xml:space="preserve">0,50 Ø 0,30 </t>
  </si>
  <si>
    <t>11680-3</t>
  </si>
  <si>
    <t>11680-4</t>
  </si>
  <si>
    <t>0,90 Ø 0,35</t>
  </si>
  <si>
    <t>11680-5</t>
  </si>
  <si>
    <t>0,90 Ø 0,30</t>
  </si>
  <si>
    <t>11680-6</t>
  </si>
  <si>
    <t>1,20 Ø 0,35</t>
  </si>
  <si>
    <t>9666-2</t>
  </si>
  <si>
    <t>Mesa Centro Orlando</t>
  </si>
  <si>
    <t>9666-3</t>
  </si>
  <si>
    <t>0,70 Ø 0,33 alt</t>
  </si>
  <si>
    <t>9666-4</t>
  </si>
  <si>
    <t>0,90 Ø 0,35 alt</t>
  </si>
  <si>
    <t>7748-1</t>
  </si>
  <si>
    <t>Mesa Lateral Otto (se laca brilho somente c/ VD)</t>
  </si>
  <si>
    <t>0,34 Ø 0,51 alt</t>
  </si>
  <si>
    <t>7748-2</t>
  </si>
  <si>
    <t>0,44 Ø 0,61 alt</t>
  </si>
  <si>
    <t>10256-16</t>
  </si>
  <si>
    <t>Mesa Centro Padova Tp Garrafa 1Pé Cilindro Deitado (se laca brilho somente c/ VD)</t>
  </si>
  <si>
    <t>1,21 X 0,61 X 0,33</t>
  </si>
  <si>
    <t>10256-18</t>
  </si>
  <si>
    <t>1,41 X 0,71 X 0,33</t>
  </si>
  <si>
    <t>10256-20</t>
  </si>
  <si>
    <t>1,61 X 0,81 X 0,33</t>
  </si>
  <si>
    <t>9358-1</t>
  </si>
  <si>
    <t>Mesa Lateral Park (se laca brilho somente c/ VD)</t>
  </si>
  <si>
    <t>0,51 Ø 0,52 alt</t>
  </si>
  <si>
    <t>9358-2</t>
  </si>
  <si>
    <t>0,61 Ø 0,62 alt</t>
  </si>
  <si>
    <t>10636-1</t>
  </si>
  <si>
    <t>Mesa Centro Palermo (tp oblongo), pés metal (se laca brilho somente c/ VD)</t>
  </si>
  <si>
    <t>1,20 x 0,45 x 0,31</t>
  </si>
  <si>
    <t>10636-2</t>
  </si>
  <si>
    <t>1,40 x 0,45 x 0,31</t>
  </si>
  <si>
    <t>10636-3</t>
  </si>
  <si>
    <t>1,60 x 0,45 x 0,31</t>
  </si>
  <si>
    <t>10636-4</t>
  </si>
  <si>
    <t>1,80 x 0,45 x 0,31</t>
  </si>
  <si>
    <t>11065-1</t>
  </si>
  <si>
    <t xml:space="preserve">Mesa Centro Parla (tp oblongo), pés mad. </t>
  </si>
  <si>
    <t>1,20 x 0,52 x 0,33</t>
  </si>
  <si>
    <t>11065-2</t>
  </si>
  <si>
    <t>1,40 x 0,52 x 0,33</t>
  </si>
  <si>
    <t>11065-3</t>
  </si>
  <si>
    <t>1,60 x 0,52 x 0,33</t>
  </si>
  <si>
    <t>11065-4</t>
  </si>
  <si>
    <t>1,80 x 0,52 x 0,33</t>
  </si>
  <si>
    <t>4888-1</t>
  </si>
  <si>
    <t>Mesa Lateral Pencil (oval), pés metal</t>
  </si>
  <si>
    <t>0,60 x 0,40 x 0,50</t>
  </si>
  <si>
    <t>4888-2</t>
  </si>
  <si>
    <t>Mesa Lateral Pencil (oval), pés metal - (ALTURA MÁXIMA)</t>
  </si>
  <si>
    <t>0,60 x 0,40 x 0,60</t>
  </si>
  <si>
    <t>7046-1</t>
  </si>
  <si>
    <t>Mesa Centro Petrus, pés metal</t>
  </si>
  <si>
    <t>0,90 x 0,45 x 0,27</t>
  </si>
  <si>
    <t>7046-2</t>
  </si>
  <si>
    <t>0,90 x 0,45 x 0,33</t>
  </si>
  <si>
    <t>7046-7</t>
  </si>
  <si>
    <t>10318-10</t>
  </si>
  <si>
    <t>Mesa Lateral Portobello Red. 2Cilindro (se laca brilho somente c/ VD)</t>
  </si>
  <si>
    <t>0,41 Ø 0,50</t>
  </si>
  <si>
    <t>10318-12</t>
  </si>
  <si>
    <t>0,41 Ø 0,60</t>
  </si>
  <si>
    <t>9606-2</t>
  </si>
  <si>
    <t xml:space="preserve">Mesa Centro Queens </t>
  </si>
  <si>
    <t>0,70 Ø 0,24 alt</t>
  </si>
  <si>
    <t>9606-3</t>
  </si>
  <si>
    <t>0,90 Ø 0,24 alt</t>
  </si>
  <si>
    <t>9606-4</t>
  </si>
  <si>
    <t>0,90 Ø 0,32 alt</t>
  </si>
  <si>
    <t>9606-6</t>
  </si>
  <si>
    <t>1,20 Ø 0,32 alt</t>
  </si>
  <si>
    <t>11540-7</t>
  </si>
  <si>
    <t>Mesa Centro Ribera ( TP. Orgânico)</t>
  </si>
  <si>
    <t>1,35 X 0,70 X 0,33</t>
  </si>
  <si>
    <t>11540-8</t>
  </si>
  <si>
    <t>9187-2</t>
  </si>
  <si>
    <t xml:space="preserve">Mesa Lateral Salento  </t>
  </si>
  <si>
    <t>9187-3</t>
  </si>
  <si>
    <t>Mesa Lateral Salento</t>
  </si>
  <si>
    <t>11481-1</t>
  </si>
  <si>
    <t>Mesa Centro Terne TP. Redondo (Somente S/ Vidro)</t>
  </si>
  <si>
    <t>0,70 Ø X 0,35</t>
  </si>
  <si>
    <t>11481-2</t>
  </si>
  <si>
    <t>11481-3</t>
  </si>
  <si>
    <t>11481-4</t>
  </si>
  <si>
    <t>11481-5</t>
  </si>
  <si>
    <t>11481-6</t>
  </si>
  <si>
    <t>11481-7</t>
  </si>
  <si>
    <t>1,10 Ø X 0,26</t>
  </si>
  <si>
    <t>11480-6</t>
  </si>
  <si>
    <t>Mesa Centro Terne (Somente S/ Vidro)</t>
  </si>
  <si>
    <t>11480-7</t>
  </si>
  <si>
    <t>11480-8</t>
  </si>
  <si>
    <t>11480-10</t>
  </si>
  <si>
    <t>11488-1</t>
  </si>
  <si>
    <t>Mesa lateral Terne TP. Redondo (Somente S/ Vidro)</t>
  </si>
  <si>
    <t>0,60 Ø X 0,55</t>
  </si>
  <si>
    <t>11488-2</t>
  </si>
  <si>
    <t>0,60 Ø X 0,60</t>
  </si>
  <si>
    <t>11488-3</t>
  </si>
  <si>
    <t>0,70 Ø X 0,55</t>
  </si>
  <si>
    <t>11488-4</t>
  </si>
  <si>
    <t>0,70 Ø X 0,60</t>
  </si>
  <si>
    <t>10338-10</t>
  </si>
  <si>
    <t>Mesa Lateral Toscana, Haste de Metal</t>
  </si>
  <si>
    <t>0,30 Ø 0,50</t>
  </si>
  <si>
    <t>10338-11</t>
  </si>
  <si>
    <t>Mesa Lateral Toscana , Haste de Metal</t>
  </si>
  <si>
    <t>0,30 Ø 0,55</t>
  </si>
  <si>
    <t>10746-0</t>
  </si>
  <si>
    <t>Mesa Centro Trento, (tp redondo), pés mad.</t>
  </si>
  <si>
    <t>0,73 Ø 0,30</t>
  </si>
  <si>
    <t>10746-2</t>
  </si>
  <si>
    <t>0,93 Ø 0,30</t>
  </si>
  <si>
    <t>10746-3</t>
  </si>
  <si>
    <t>0,93 Ø 0,33</t>
  </si>
  <si>
    <t>10746-4</t>
  </si>
  <si>
    <t>1,03 Ø 0,30</t>
  </si>
  <si>
    <t>10746-5</t>
  </si>
  <si>
    <t>1,03 Ø 0,33</t>
  </si>
  <si>
    <t>10746-6</t>
  </si>
  <si>
    <t>1,23 Ø 0,33</t>
  </si>
  <si>
    <t>10128-8</t>
  </si>
  <si>
    <t>Mesa Lateral Turim Tp Red Bandeja, Pé de Madeira e Metal (se laca brilho somente c/ VD)</t>
  </si>
  <si>
    <t>10128-12</t>
  </si>
  <si>
    <t>10215-16</t>
  </si>
  <si>
    <t>Mesa Centro Turim (AVULSA GRANDE) Tp Garrafa Bandeja Pés de Metal e Mad. ( se laca brilho somente c/ VD)</t>
  </si>
  <si>
    <t>1,21 x 0,61 x 0,30</t>
  </si>
  <si>
    <t>10215-18</t>
  </si>
  <si>
    <t>1,41 x 0,61 x 0,30</t>
  </si>
  <si>
    <t>10215-20</t>
  </si>
  <si>
    <t>1,61 x 0,61 x 0,30</t>
  </si>
  <si>
    <t>10215-22</t>
  </si>
  <si>
    <t>1,81 x 0,81 x 0,30</t>
  </si>
  <si>
    <t>10216-8</t>
  </si>
  <si>
    <t>Mesa Centro Turim (AVULSA PEQUENA) Tp Garrafa Bandeja Pés de Metal e Mad. ( se laca brilho somente c/ VD)</t>
  </si>
  <si>
    <t>0,81 X 0,31 X 0,35</t>
  </si>
  <si>
    <t>10216-12</t>
  </si>
  <si>
    <t>1,01 X 0,31 X 0,35</t>
  </si>
  <si>
    <t>10216-16</t>
  </si>
  <si>
    <t>Mesa Centro Turim Sobreposta Tp Garrafa Bandeja Pés de Metal e Mad. ( se laca brilho somente c/ VD) ( Conj. 2 pçs)</t>
  </si>
  <si>
    <t>1,21 X 0,81 X 0,35</t>
  </si>
  <si>
    <t>10216-18</t>
  </si>
  <si>
    <t>1,41 X 0,81 X 0,35</t>
  </si>
  <si>
    <t>10216-20</t>
  </si>
  <si>
    <t>1,61 X 0,81 X 0,35</t>
  </si>
  <si>
    <t>10216-22</t>
  </si>
  <si>
    <t>1,81 X 1,01 X 0,35</t>
  </si>
  <si>
    <t>11560-3</t>
  </si>
  <si>
    <t>Mesa Centro Udine ( TP. Orgânico)</t>
  </si>
  <si>
    <t>0,70 X 0,70 X 0,30</t>
  </si>
  <si>
    <t>11560-4</t>
  </si>
  <si>
    <t>0,90 X 0,90 X 0,33</t>
  </si>
  <si>
    <t>11560-5</t>
  </si>
  <si>
    <t>0,90 X 0,90 X 0,30</t>
  </si>
  <si>
    <t>11560-6</t>
  </si>
  <si>
    <t>1,20 X 1,20 X 0,33</t>
  </si>
  <si>
    <t>11880-3</t>
  </si>
  <si>
    <t xml:space="preserve">Mesa Centro Village TP. Bandeja c/ Lamina Decorativa </t>
  </si>
  <si>
    <t>0,60 Ø 0,31</t>
  </si>
  <si>
    <t>11880-4</t>
  </si>
  <si>
    <t>0,70 Ø 0,31</t>
  </si>
  <si>
    <t>11880-5</t>
  </si>
  <si>
    <t xml:space="preserve">0,90 Ø 0,36 </t>
  </si>
  <si>
    <t>11880-6</t>
  </si>
  <si>
    <t xml:space="preserve">0,90 Ø 0,31 </t>
  </si>
  <si>
    <t>11880-7</t>
  </si>
  <si>
    <t xml:space="preserve">1,20 Ø 0,36 </t>
  </si>
  <si>
    <t>11580-3</t>
  </si>
  <si>
    <t>Mesa Lateral Volos, haste metal</t>
  </si>
  <si>
    <t>0,45 X 0,25 X 0,50</t>
  </si>
  <si>
    <t>11580-4</t>
  </si>
  <si>
    <t>0,45 X 0,25 X 0,55</t>
  </si>
  <si>
    <t>11580-5</t>
  </si>
  <si>
    <t>0,45 X 0,25 X 0,61</t>
  </si>
  <si>
    <t>9617-8</t>
  </si>
  <si>
    <t xml:space="preserve">Mesa Centro Zara (se laca brilho somente c/ VD) </t>
  </si>
  <si>
    <t>0,50 Ø 0,40</t>
  </si>
  <si>
    <t>9617-9</t>
  </si>
  <si>
    <t>0,60 Ø 0,30</t>
  </si>
  <si>
    <t>9617-2</t>
  </si>
  <si>
    <t>9617-3</t>
  </si>
  <si>
    <t>0,90 Ø 0,20 alt</t>
  </si>
  <si>
    <t>9617-4</t>
  </si>
  <si>
    <t>9617-6</t>
  </si>
  <si>
    <t>8696-5</t>
  </si>
  <si>
    <t>Mesa Centro Ziggy (se laca brilho somente c/ VD)</t>
  </si>
  <si>
    <t>8696-7</t>
  </si>
  <si>
    <t>1,41 x 0,71 x 0,30</t>
  </si>
  <si>
    <t>8696-8</t>
  </si>
  <si>
    <t>1,61 x 0,81 x 0,30</t>
  </si>
  <si>
    <t>8696-0</t>
  </si>
  <si>
    <t>Mesa Centro Ziggy (somente reduzir medidas) (laca somente c/ VD)</t>
  </si>
  <si>
    <t>0,91 Ø 0,33 alt</t>
  </si>
  <si>
    <t>8697-2</t>
  </si>
  <si>
    <t>0,71 Ø 0,28 alt</t>
  </si>
  <si>
    <t>8698-2</t>
  </si>
  <si>
    <t>Mesa lateral Ziggy (somente reduzir medidas) (laca somente c/ VD)</t>
  </si>
  <si>
    <t>0,61 Ø 0,60 alt</t>
  </si>
  <si>
    <t>8698-1</t>
  </si>
  <si>
    <t>0,61 Ø 0,50 alt</t>
  </si>
  <si>
    <t>10075-16</t>
  </si>
  <si>
    <t>Mesa Centro Zaragoza (AVULSA GRANDE) Tp Garrafa Bandeja Pés Metal (se laca brilho somente c/ VD)</t>
  </si>
  <si>
    <t>10075-18</t>
  </si>
  <si>
    <t>10075-20</t>
  </si>
  <si>
    <t>10075-22</t>
  </si>
  <si>
    <t>10076-8</t>
  </si>
  <si>
    <t>Mesa Centro Zaragoza (AVULSA PEQUENA) Tp Garrafa Bandeja Pés Metal (se laca brilho somente c/ VD)</t>
  </si>
  <si>
    <t>0,81 X 0,31 X 0,36</t>
  </si>
  <si>
    <t>10076-12</t>
  </si>
  <si>
    <t>1,01 X 0,31 X 0,36</t>
  </si>
  <si>
    <t>10076-16</t>
  </si>
  <si>
    <t>Mesa Centro Zaragoza Sobreposta Tp Garrafa Bandeja Pés Metal (se laca brilho somente c/ VD) ( Conj. 2 pçs)</t>
  </si>
  <si>
    <t>1,21 X 0,81 X 0,36</t>
  </si>
  <si>
    <t>10076-18</t>
  </si>
  <si>
    <t>1,41 X 0,81 X 0,36</t>
  </si>
  <si>
    <t>10076-20</t>
  </si>
  <si>
    <t>1,61 X 0,81 X 0,36</t>
  </si>
  <si>
    <t>10076-22</t>
  </si>
  <si>
    <t>1,81 X 1,01 X 0,36</t>
  </si>
  <si>
    <t>8494-0</t>
  </si>
  <si>
    <t>MESA CENTRO GOA TAMPO COM PALHA E VIDRO</t>
  </si>
  <si>
    <t>0,75 Ø 0,30 alt</t>
  </si>
  <si>
    <t>8494-4</t>
  </si>
  <si>
    <t>0,95 Ø 0,30 alt</t>
  </si>
  <si>
    <t>8494-5</t>
  </si>
  <si>
    <t>0,95 Ø 0,35 alt</t>
  </si>
  <si>
    <t>8494-6</t>
  </si>
  <si>
    <t>1,15 Ø 0,35 alt</t>
  </si>
  <si>
    <t>8493-1</t>
  </si>
  <si>
    <t>MESA LATERAL GOA TAMPO COM PALHA E VIDRO</t>
  </si>
  <si>
    <t>0,55 Ø 0,50</t>
  </si>
  <si>
    <t>8493-2</t>
  </si>
  <si>
    <t>0,65 Ø 0,60</t>
  </si>
  <si>
    <t>9460-1</t>
  </si>
  <si>
    <t>Mesa Jantar Alabama (canto garrafa)</t>
  </si>
  <si>
    <t>1,40 x 1,40 x 0,76</t>
  </si>
  <si>
    <t>9460-2</t>
  </si>
  <si>
    <t>1,50 x 1,50 x 0,76</t>
  </si>
  <si>
    <t>9460-3</t>
  </si>
  <si>
    <t>1,60 x 1,60 x 0,76</t>
  </si>
  <si>
    <t>9460-5</t>
  </si>
  <si>
    <t>1,60 x 0,90 x 0,76</t>
  </si>
  <si>
    <t>9460-6</t>
  </si>
  <si>
    <t>1,80 x 1,00 x 0,76</t>
  </si>
  <si>
    <t>9460-7</t>
  </si>
  <si>
    <t>2,00 x 1,00 x 0,76</t>
  </si>
  <si>
    <t>9460-8</t>
  </si>
  <si>
    <t>2,20 x 1,10 x 0,76</t>
  </si>
  <si>
    <t>9460-9</t>
  </si>
  <si>
    <t>2,40 x 1,10 x 0,76</t>
  </si>
  <si>
    <t>9460-12</t>
  </si>
  <si>
    <t>2,70 x 1,20 x 0,76</t>
  </si>
  <si>
    <t>9460-13</t>
  </si>
  <si>
    <t>3,00 x 1,20 x 0,76</t>
  </si>
  <si>
    <t>9460-14</t>
  </si>
  <si>
    <t>3,20 x 1,20 x 0,76</t>
  </si>
  <si>
    <t>8078-2</t>
  </si>
  <si>
    <t>Mesa Apoio Barcelona (tmp 15mm)</t>
  </si>
  <si>
    <t>0,80 Ø 0,76 alt</t>
  </si>
  <si>
    <t>8078-3</t>
  </si>
  <si>
    <t>0,90 Ø 0,76 alt</t>
  </si>
  <si>
    <t>8078-4</t>
  </si>
  <si>
    <t>Mesa Jantar Barcelona (tmp 25mm)</t>
  </si>
  <si>
    <t>1,00 Ø 0,76 alt</t>
  </si>
  <si>
    <t>8078-0</t>
  </si>
  <si>
    <t>1,10 Ø 0,76 alt</t>
  </si>
  <si>
    <t>8078-1</t>
  </si>
  <si>
    <t>1,20 Ø 0,76 alt</t>
  </si>
  <si>
    <t>8072-0</t>
  </si>
  <si>
    <t>Mesa Jantar Barcelona</t>
  </si>
  <si>
    <t>1,35 Ø 0,76 alt</t>
  </si>
  <si>
    <t>8072-1</t>
  </si>
  <si>
    <t>1,48 Ø 0,76 alt</t>
  </si>
  <si>
    <t>8072-2</t>
  </si>
  <si>
    <t>1,60 Ø 0,76 alt</t>
  </si>
  <si>
    <t>8072-3</t>
  </si>
  <si>
    <t>1,80 Ø 0,76 alt</t>
  </si>
  <si>
    <t>8072-4</t>
  </si>
  <si>
    <t>2,00 Ø 0,76 alt</t>
  </si>
  <si>
    <t>8072-20</t>
  </si>
  <si>
    <t>Mesa Jantar Barcelona c/ Tp Giratório 0,70mt (VD só no Tp Giratório)</t>
  </si>
  <si>
    <t>8072-21</t>
  </si>
  <si>
    <t>8072-22</t>
  </si>
  <si>
    <t>Mesa Jantar Barcelona c/ Tp Giratório 0,80mt  (VD só no Tp Giratório)</t>
  </si>
  <si>
    <t>8072-23</t>
  </si>
  <si>
    <t>Mesa Jantar Barcelona c/ Tp Giratório 0,90mt (VD só no Tp Giratório)</t>
  </si>
  <si>
    <t>8072-24</t>
  </si>
  <si>
    <t>8096-0</t>
  </si>
  <si>
    <t>Mesa Jantar Elíptica Barcelona</t>
  </si>
  <si>
    <t>2,00 x 1,20 x 0,76</t>
  </si>
  <si>
    <t>8096-1</t>
  </si>
  <si>
    <t>2,20 x 1,20 x 0,76</t>
  </si>
  <si>
    <t>8096-2</t>
  </si>
  <si>
    <t>2,40 x 1,20 x 0,76</t>
  </si>
  <si>
    <t>8096-12</t>
  </si>
  <si>
    <t>8096-13</t>
  </si>
  <si>
    <t>8096-14</t>
  </si>
  <si>
    <t>10741-14</t>
  </si>
  <si>
    <t>Mesa Jantar Belize</t>
  </si>
  <si>
    <t xml:space="preserve">1,35 Ø 0,76 alt </t>
  </si>
  <si>
    <t>10741-18</t>
  </si>
  <si>
    <t>10741-22</t>
  </si>
  <si>
    <t xml:space="preserve">1,60 Ø 0,76 alt </t>
  </si>
  <si>
    <t>10741-24</t>
  </si>
  <si>
    <t xml:space="preserve">1,80 Ø 0,76 alt </t>
  </si>
  <si>
    <t>10741-25</t>
  </si>
  <si>
    <t xml:space="preserve">2,00 Ø 0,76 alt </t>
  </si>
  <si>
    <t>10741-0</t>
  </si>
  <si>
    <t>Mesa Jantar Belize c/ Tp Giratório 0,70mt (VD só no Tp Giratório)</t>
  </si>
  <si>
    <t>10741-1</t>
  </si>
  <si>
    <t>10741-2</t>
  </si>
  <si>
    <t>Mesa Jantar Belize c/ Tp Giratório 0,80mt (VD só no Tp Giratório)</t>
  </si>
  <si>
    <t>10741-3</t>
  </si>
  <si>
    <t>Mesa Jantar Belize c/ Tp Giratório 0,90mt (VD só no Tp Giratório)</t>
  </si>
  <si>
    <t>10741-4</t>
  </si>
  <si>
    <t>9188-5</t>
  </si>
  <si>
    <t xml:space="preserve">Mesa Apoio Belmonte </t>
  </si>
  <si>
    <t>9188-3</t>
  </si>
  <si>
    <t>Mesa Apoio Belmonte</t>
  </si>
  <si>
    <t>9188-4</t>
  </si>
  <si>
    <t>Mesa Jantar Belmonte</t>
  </si>
  <si>
    <t>9188-0</t>
  </si>
  <si>
    <t>9188-1</t>
  </si>
  <si>
    <t>9180-0</t>
  </si>
  <si>
    <t>9180-1</t>
  </si>
  <si>
    <t>9180-2</t>
  </si>
  <si>
    <t>9180-3</t>
  </si>
  <si>
    <t>9180-4</t>
  </si>
  <si>
    <t>9180-20</t>
  </si>
  <si>
    <t>Mesa Jantar Belmonte c/ Tp Giratório 0,70mt (VD só no Tp Giratório)</t>
  </si>
  <si>
    <t>9180-21</t>
  </si>
  <si>
    <t>9180-22</t>
  </si>
  <si>
    <t>Mesa Jantar Belmonte c/ Tp Giratório 0,80mt (VD só no Tp Giratório)</t>
  </si>
  <si>
    <t>9180-23</t>
  </si>
  <si>
    <t>Mesa Jantar Belmonte c/ Tp Giratório 0,90mt (VD só no Tp Giratório)</t>
  </si>
  <si>
    <t>9180-24</t>
  </si>
  <si>
    <t>11140-1</t>
  </si>
  <si>
    <t>Mesa Bistrô Belmonte</t>
  </si>
  <si>
    <t>0,80 Ø 1,00 alt</t>
  </si>
  <si>
    <t>11140-2</t>
  </si>
  <si>
    <t xml:space="preserve">0,90 Ø 1,00 alt </t>
  </si>
  <si>
    <t>9180-5</t>
  </si>
  <si>
    <t>Mesa Jantar Belmonte (base e tampo elíptico)</t>
  </si>
  <si>
    <t>9180-8</t>
  </si>
  <si>
    <t>9180-9</t>
  </si>
  <si>
    <t>9180-12</t>
  </si>
  <si>
    <t>9180-13</t>
  </si>
  <si>
    <t>9180-14</t>
  </si>
  <si>
    <t>11250-14</t>
  </si>
  <si>
    <t xml:space="preserve">Mesa Jantar Biondo  (Tampo Orgânico) </t>
  </si>
  <si>
    <t>11250-18</t>
  </si>
  <si>
    <t>11250-22</t>
  </si>
  <si>
    <t>11250-24</t>
  </si>
  <si>
    <t>11250-25</t>
  </si>
  <si>
    <t>10200-72</t>
  </si>
  <si>
    <t>Mesa Jantar Bologna Tp Garrafa</t>
  </si>
  <si>
    <t>10200-76</t>
  </si>
  <si>
    <t>10200-82</t>
  </si>
  <si>
    <t>10200-88</t>
  </si>
  <si>
    <t>10200-94</t>
  </si>
  <si>
    <t>10200-96</t>
  </si>
  <si>
    <t>10200-98</t>
  </si>
  <si>
    <t>10200-16</t>
  </si>
  <si>
    <t>Mesa Jantar Bologna Tp Garrafa (se com vidro, vidro bi-partido)</t>
  </si>
  <si>
    <t>3,50 x 1,20 x 0,76</t>
  </si>
  <si>
    <t>10200-18</t>
  </si>
  <si>
    <t>3,70 x 1,20 x 0,76</t>
  </si>
  <si>
    <t>10200-20</t>
  </si>
  <si>
    <t>4,00 x 1,20 x 0,76</t>
  </si>
  <si>
    <t>11720-6</t>
  </si>
  <si>
    <t>Mesa Jantar Bloom TP. (Canto Garrafa)</t>
  </si>
  <si>
    <t>11720-7</t>
  </si>
  <si>
    <t>11720-8</t>
  </si>
  <si>
    <t>11720-9</t>
  </si>
  <si>
    <t>11720-12</t>
  </si>
  <si>
    <t>11720-13</t>
  </si>
  <si>
    <t>11720-14</t>
  </si>
  <si>
    <t>10500-72</t>
  </si>
  <si>
    <t>Mesa Jantar Bruxelas (canto garrafa) (1ª col.base laqueada/2ª e 3ª col. base laminada)</t>
  </si>
  <si>
    <t>10500-76</t>
  </si>
  <si>
    <t>10500-82</t>
  </si>
  <si>
    <t>10500-88</t>
  </si>
  <si>
    <t>10500-94</t>
  </si>
  <si>
    <t>2,70 x 1,10 x 0,76</t>
  </si>
  <si>
    <t>10500-96</t>
  </si>
  <si>
    <t>10500-98</t>
  </si>
  <si>
    <t>8410-7</t>
  </si>
  <si>
    <t>Mesa Jantar Casablanca (canto reto)</t>
  </si>
  <si>
    <t>1,60 x 1,00 x 0,76</t>
  </si>
  <si>
    <t>8410-3</t>
  </si>
  <si>
    <t>8410-4</t>
  </si>
  <si>
    <t>8410-5</t>
  </si>
  <si>
    <t>8410-6</t>
  </si>
  <si>
    <t>8410-12</t>
  </si>
  <si>
    <t>8410-13</t>
  </si>
  <si>
    <t>8410-14</t>
  </si>
  <si>
    <t>8420-0</t>
  </si>
  <si>
    <t xml:space="preserve">Mesa Jantar Casablanca (4 pés) </t>
  </si>
  <si>
    <t>8420-1</t>
  </si>
  <si>
    <t>8420-2</t>
  </si>
  <si>
    <t>8432-0</t>
  </si>
  <si>
    <t>Mesa Apoio Casablanca (3 pés)</t>
  </si>
  <si>
    <t>8432-1</t>
  </si>
  <si>
    <t>8431-7</t>
  </si>
  <si>
    <t>Mesa Jantar Casablanca (4 pés)</t>
  </si>
  <si>
    <t>8431-8</t>
  </si>
  <si>
    <t>8594-5</t>
  </si>
  <si>
    <t>Mesa Jantar Century  (tp garrafa)</t>
  </si>
  <si>
    <t>8594-6</t>
  </si>
  <si>
    <t>8594-7</t>
  </si>
  <si>
    <t>8594-8</t>
  </si>
  <si>
    <t>8594-9</t>
  </si>
  <si>
    <t>8594-12</t>
  </si>
  <si>
    <t>8594-13</t>
  </si>
  <si>
    <t>8594-14</t>
  </si>
  <si>
    <t>8594-16</t>
  </si>
  <si>
    <t>Mesa Jantar Century  (tp garrafa) ( se com vidro, vidro bi partido)</t>
  </si>
  <si>
    <t>8594-18</t>
  </si>
  <si>
    <t>8594-20</t>
  </si>
  <si>
    <t>11380-6</t>
  </si>
  <si>
    <t>Mesa Jantar Celta TP. (SOMENTE SEM VIDRO)</t>
  </si>
  <si>
    <t>1,83 x 1,03 x 0,76</t>
  </si>
  <si>
    <t>11380-7</t>
  </si>
  <si>
    <t>2,03 x 1,03 x 0,76</t>
  </si>
  <si>
    <t>11380-8</t>
  </si>
  <si>
    <t>2,23 x 1,13 x 0,76</t>
  </si>
  <si>
    <t>11380-9</t>
  </si>
  <si>
    <t>2,43 x 1,13 x 0,76</t>
  </si>
  <si>
    <t>11380-12</t>
  </si>
  <si>
    <t>2,73 x 1,23 x 0,76</t>
  </si>
  <si>
    <t>11380-13</t>
  </si>
  <si>
    <t>3,03 x 1,23 x 0,76</t>
  </si>
  <si>
    <t>11380-14</t>
  </si>
  <si>
    <t>3,23 x 1,23 x 0,76</t>
  </si>
  <si>
    <t>9550-6</t>
  </si>
  <si>
    <t>Mesa Jantar Copenhague (tp garrafa)</t>
  </si>
  <si>
    <t>9550-7</t>
  </si>
  <si>
    <t>9550-8</t>
  </si>
  <si>
    <t>9550-9</t>
  </si>
  <si>
    <t>9550-12</t>
  </si>
  <si>
    <t>9550-13</t>
  </si>
  <si>
    <t>9550-14</t>
  </si>
  <si>
    <t>9550-16</t>
  </si>
  <si>
    <t>Mesa Jantar Copenhague (tp garrafa)(se com vidro, vidro bi partido)</t>
  </si>
  <si>
    <t>9550-18</t>
  </si>
  <si>
    <t>9550-20</t>
  </si>
  <si>
    <t>5235-0</t>
  </si>
  <si>
    <t>Mesa Jantar Filadélfia (canto reto)</t>
  </si>
  <si>
    <t>5235-1</t>
  </si>
  <si>
    <t>5235-2</t>
  </si>
  <si>
    <t>5236-0</t>
  </si>
  <si>
    <t>Mesa Apoio Filadélfia (canto reto)</t>
  </si>
  <si>
    <t>0,90 x 0,90 x 0,76</t>
  </si>
  <si>
    <t>5236-1</t>
  </si>
  <si>
    <t>1,00 x 1,00 x 0,76</t>
  </si>
  <si>
    <t>5236-2</t>
  </si>
  <si>
    <t>1,10 x 1,10 x 0,76</t>
  </si>
  <si>
    <t>5236-3</t>
  </si>
  <si>
    <t>Mesa Jantar Filadélfia (med.max 1,20) (canto reto)</t>
  </si>
  <si>
    <t>1,20 x 1,20 x 0,76</t>
  </si>
  <si>
    <t>5235-7</t>
  </si>
  <si>
    <t>5235-3</t>
  </si>
  <si>
    <t>5235-4</t>
  </si>
  <si>
    <t>5235-5</t>
  </si>
  <si>
    <t>5235-6</t>
  </si>
  <si>
    <t>5235-12</t>
  </si>
  <si>
    <t>5235-13</t>
  </si>
  <si>
    <t>5235-14</t>
  </si>
  <si>
    <t>5235-16</t>
  </si>
  <si>
    <t>Mesa Jantar Filadélfia (tp reto)(se com vidro, vidro bi partido)</t>
  </si>
  <si>
    <t>5235-18</t>
  </si>
  <si>
    <t>5235-20</t>
  </si>
  <si>
    <t>9640-7</t>
  </si>
  <si>
    <t>Mesa Jantar Houston(garrafa) (med. Mínima)</t>
  </si>
  <si>
    <t>9640-8</t>
  </si>
  <si>
    <t>Mesa Jantar Houston (garrafa)</t>
  </si>
  <si>
    <t>9640-9</t>
  </si>
  <si>
    <t>2,40 X 1,10 X 0,76</t>
  </si>
  <si>
    <t>9640-12</t>
  </si>
  <si>
    <t xml:space="preserve">2,70 X 1,20 X 0,76 </t>
  </si>
  <si>
    <t>9640-13</t>
  </si>
  <si>
    <t>3,00 X 1,20 X 0,76</t>
  </si>
  <si>
    <t>9640-14</t>
  </si>
  <si>
    <t>3,20 X 1,20 X 0,76</t>
  </si>
  <si>
    <t>9640-16</t>
  </si>
  <si>
    <t>Mesa Jantar Houston (garrafa)(se com vidro, vidro bi-partido)</t>
  </si>
  <si>
    <t>9640-18</t>
  </si>
  <si>
    <t>9640-20</t>
  </si>
  <si>
    <t>10580-14</t>
  </si>
  <si>
    <t>Mesa Jantar Lancy TP. (Redondo)</t>
  </si>
  <si>
    <t xml:space="preserve">1,35 Ø 0,76 </t>
  </si>
  <si>
    <t>10580-18</t>
  </si>
  <si>
    <t xml:space="preserve">1,48 Ø 0,76 </t>
  </si>
  <si>
    <t>10580-22</t>
  </si>
  <si>
    <t xml:space="preserve">1,60 Ø 0,76 </t>
  </si>
  <si>
    <t>10580-24</t>
  </si>
  <si>
    <t xml:space="preserve">1,80 Ø 0,76 </t>
  </si>
  <si>
    <t>10400-76</t>
  </si>
  <si>
    <t>Mesa Jantar Mendonza (tp orgânico) com marchetaria</t>
  </si>
  <si>
    <t>2,00 x 1,10 x 0,76</t>
  </si>
  <si>
    <t>#VALUE!</t>
  </si>
  <si>
    <t>10400-82</t>
  </si>
  <si>
    <t>10400-88</t>
  </si>
  <si>
    <t>10400-94</t>
  </si>
  <si>
    <t>10400-96</t>
  </si>
  <si>
    <t>10400-98</t>
  </si>
  <si>
    <t>10401-76</t>
  </si>
  <si>
    <t>Mesa Jantar Mendonza (tp orgânico) sem marchetaria</t>
  </si>
  <si>
    <t>10401-82</t>
  </si>
  <si>
    <t>10401-88</t>
  </si>
  <si>
    <t>10401-94</t>
  </si>
  <si>
    <t>10401-96</t>
  </si>
  <si>
    <t>10401-98</t>
  </si>
  <si>
    <t>7440-0</t>
  </si>
  <si>
    <t>Mesa Jantar Nápoles (canto reto)</t>
  </si>
  <si>
    <t>7440-1</t>
  </si>
  <si>
    <t>7440-2</t>
  </si>
  <si>
    <t>7440-5</t>
  </si>
  <si>
    <t>7440-6</t>
  </si>
  <si>
    <t>7440-7</t>
  </si>
  <si>
    <t>7440-8</t>
  </si>
  <si>
    <t>7440-9</t>
  </si>
  <si>
    <t>7440-12</t>
  </si>
  <si>
    <t>7440-13</t>
  </si>
  <si>
    <t>7440-14</t>
  </si>
  <si>
    <t>7440-16</t>
  </si>
  <si>
    <t>Mesa Jantar Nápoles (tp reto) (se com vidro, vidro bi-partido)</t>
  </si>
  <si>
    <t>7440-18</t>
  </si>
  <si>
    <t>7440-20</t>
  </si>
  <si>
    <t>9660-0</t>
  </si>
  <si>
    <t>Mesa Jantar Orlando (borda chanfrada)</t>
  </si>
  <si>
    <t>9660-1</t>
  </si>
  <si>
    <t>9660-2</t>
  </si>
  <si>
    <t>9660-3</t>
  </si>
  <si>
    <t>9660-4</t>
  </si>
  <si>
    <t>9660-20</t>
  </si>
  <si>
    <t>Mesa Jantar Orlando c/ Tp Giratório 0,70mt (VD só no Tp Giratório)</t>
  </si>
  <si>
    <t>9660-21</t>
  </si>
  <si>
    <t>9660-22</t>
  </si>
  <si>
    <t>Mesa Jantar Orlando c/ Tp Giratório 0,80mt (VD só no Tp Giratório)</t>
  </si>
  <si>
    <t>9660-23</t>
  </si>
  <si>
    <t>Mesa Jantar Orlando c/ Tp Giratório 0,90mt (VD só no Tp Giratório)</t>
  </si>
  <si>
    <t>9660-24</t>
  </si>
  <si>
    <t>9410-6</t>
  </si>
  <si>
    <t>Mesa Jantar Picture (canto garrafa)</t>
  </si>
  <si>
    <t>9410-7</t>
  </si>
  <si>
    <t>9410-8</t>
  </si>
  <si>
    <t>9410-9</t>
  </si>
  <si>
    <t>9410-12</t>
  </si>
  <si>
    <t xml:space="preserve">Mesa Jantar Picture (canto garrafa) </t>
  </si>
  <si>
    <t>9410-13</t>
  </si>
  <si>
    <t>9410-14</t>
  </si>
  <si>
    <t>Mesa Jantar Picture (canto garrafa) (Medida Máxima)</t>
  </si>
  <si>
    <t>10520-72</t>
  </si>
  <si>
    <t>Mesa Jantar Santorini (canto garrafa)</t>
  </si>
  <si>
    <t>10520-76</t>
  </si>
  <si>
    <t>10520-82</t>
  </si>
  <si>
    <t>10520-88</t>
  </si>
  <si>
    <t>10520-94</t>
  </si>
  <si>
    <t>10520-96</t>
  </si>
  <si>
    <t>10520-98</t>
  </si>
  <si>
    <t>11281-8</t>
  </si>
  <si>
    <t>Mesa Jantar Sintra TP. (Canto Garrafa)</t>
  </si>
  <si>
    <t>11281-9</t>
  </si>
  <si>
    <t>11281-12</t>
  </si>
  <si>
    <t>11281-13</t>
  </si>
  <si>
    <t>11281-14</t>
  </si>
  <si>
    <t>11280-8</t>
  </si>
  <si>
    <t>Mesa Jantar Sintra TP. (OBLONGO SEUL)</t>
  </si>
  <si>
    <t>11280-9</t>
  </si>
  <si>
    <t>11280-12</t>
  </si>
  <si>
    <t>11280-13</t>
  </si>
  <si>
    <t>11280-14</t>
  </si>
  <si>
    <t>8720-0</t>
  </si>
  <si>
    <t>Mesa Jantar Vitro (canto reto)</t>
  </si>
  <si>
    <t>8720-1</t>
  </si>
  <si>
    <t>8720-2</t>
  </si>
  <si>
    <t>8720-5</t>
  </si>
  <si>
    <t>8720-6</t>
  </si>
  <si>
    <t>8720-7</t>
  </si>
  <si>
    <t>8720-8</t>
  </si>
  <si>
    <t>8720-9</t>
  </si>
  <si>
    <t>8720-12</t>
  </si>
  <si>
    <t>8720-13</t>
  </si>
  <si>
    <t>8720-14</t>
  </si>
  <si>
    <t>8720-16</t>
  </si>
  <si>
    <t>Mesa Jantar Vitro (canto reto) (se com vidro, vidro bi-partido)</t>
  </si>
  <si>
    <t>8720-18</t>
  </si>
  <si>
    <t>8720-20</t>
  </si>
  <si>
    <t>8997-12</t>
  </si>
  <si>
    <t>Rack Aurora 3 Gavetas Pés de Metal</t>
  </si>
  <si>
    <t>2,09 x 0,45 x 0,45</t>
  </si>
  <si>
    <t>8997-16</t>
  </si>
  <si>
    <t>2,29 x 0,45 x 0,45</t>
  </si>
  <si>
    <t>8997-19</t>
  </si>
  <si>
    <t>2,59 x 0,45 x 0,45</t>
  </si>
  <si>
    <t>7301-0</t>
  </si>
  <si>
    <t>Rack Firenze (3 gavetas/não pode ser desmontado)</t>
  </si>
  <si>
    <t>2,00 x 0,45 x 0,55</t>
  </si>
  <si>
    <t>7301-1</t>
  </si>
  <si>
    <t>2,20 x 0,45 x 0,55</t>
  </si>
  <si>
    <t>7301-2</t>
  </si>
  <si>
    <t>2,50 x 0,45 x 0,55</t>
  </si>
  <si>
    <t>7301-3</t>
  </si>
  <si>
    <t>Rack Firenze (4 gavetas/não pode ser desmontado)</t>
  </si>
  <si>
    <t>3,00 x 0,45 x 0,55</t>
  </si>
  <si>
    <t>4595-1</t>
  </si>
  <si>
    <t>Sofá Table Ellos (canto garrafa)</t>
  </si>
  <si>
    <t>0,90 x 0,35 x 0,50</t>
  </si>
  <si>
    <t>4595-2</t>
  </si>
  <si>
    <t>1,35 x 0,35 x 0,50</t>
  </si>
  <si>
    <t>4595-3</t>
  </si>
  <si>
    <t>1,60 x 0,35 x 0,50</t>
  </si>
  <si>
    <t>4595-4</t>
  </si>
  <si>
    <t>1,80 x 0,35 x 0,50</t>
  </si>
  <si>
    <t>4595-5</t>
  </si>
  <si>
    <t>2,20 x 0,35 x 0,50</t>
  </si>
  <si>
    <t>11033-2</t>
  </si>
  <si>
    <t>Sofá Table Granada (Tp Oblongo), pés mad.</t>
  </si>
  <si>
    <t>1,36 x 0,41 x 0,50</t>
  </si>
  <si>
    <t>11033-3</t>
  </si>
  <si>
    <t>1,56 x 0,41 x 0,50</t>
  </si>
  <si>
    <t>11033-4</t>
  </si>
  <si>
    <t>1,76 x 0,41 x 0,50</t>
  </si>
  <si>
    <t>11033-5</t>
  </si>
  <si>
    <t>2,16 x 0,41 x 0,50</t>
  </si>
  <si>
    <t>11840-3</t>
  </si>
  <si>
    <t>Sofá Table Kallan ( TP. Orgânico)</t>
  </si>
  <si>
    <t>11840-4</t>
  </si>
  <si>
    <t>11840-5</t>
  </si>
  <si>
    <t>2,00 x 0,35 x 0,50</t>
  </si>
  <si>
    <t>11840-6</t>
  </si>
  <si>
    <t>11840-7</t>
  </si>
  <si>
    <t>2,40 x 0,35 x 0,50</t>
  </si>
  <si>
    <t>11900-6</t>
  </si>
  <si>
    <t>Sofá Table Maro, Pés metal,TP Superior c/ VIDRO INCOLOR (8mm)</t>
  </si>
  <si>
    <t>11900-7</t>
  </si>
  <si>
    <t>9463-1</t>
  </si>
  <si>
    <t>Base Aparador Alabama para tampo de Mármore</t>
  </si>
  <si>
    <t>9463-2</t>
  </si>
  <si>
    <t>9463-3</t>
  </si>
  <si>
    <t>9463-4</t>
  </si>
  <si>
    <t>9463-5</t>
  </si>
  <si>
    <t>11624-1</t>
  </si>
  <si>
    <t>Base Aparador Bari para tampo de Mármore</t>
  </si>
  <si>
    <t>11624-2</t>
  </si>
  <si>
    <t>11624-3</t>
  </si>
  <si>
    <t>11644-2</t>
  </si>
  <si>
    <t>Base Aparador Bogotá ,para tampo de Mármore</t>
  </si>
  <si>
    <t>11644-3</t>
  </si>
  <si>
    <t>11644-4</t>
  </si>
  <si>
    <t>11035-1</t>
  </si>
  <si>
    <t>Base Aparador Granada para tampo de Mármore</t>
  </si>
  <si>
    <t>11035-2</t>
  </si>
  <si>
    <t>11035-3</t>
  </si>
  <si>
    <t>11035-4</t>
  </si>
  <si>
    <t>8086-1</t>
  </si>
  <si>
    <t>Base Mesa Lateral Barcelona para tampo de Mármore</t>
  </si>
  <si>
    <t>8086-2</t>
  </si>
  <si>
    <t>8086-3</t>
  </si>
  <si>
    <t>8086-0</t>
  </si>
  <si>
    <t>8586-0</t>
  </si>
  <si>
    <t>Base Mesa Centro Century para tampo de Mármore</t>
  </si>
  <si>
    <t>8586-1</t>
  </si>
  <si>
    <t>8586-2</t>
  </si>
  <si>
    <t>8586-3</t>
  </si>
  <si>
    <t>8586-5</t>
  </si>
  <si>
    <t>8595-1</t>
  </si>
  <si>
    <t>8595-2</t>
  </si>
  <si>
    <t>8595-3</t>
  </si>
  <si>
    <t>8595-5</t>
  </si>
  <si>
    <t>11446-2</t>
  </si>
  <si>
    <t>Base Mesa Centro Kabuk para tampo de Mármore</t>
  </si>
  <si>
    <t>11446-4</t>
  </si>
  <si>
    <t>11446-5</t>
  </si>
  <si>
    <t>11446-6</t>
  </si>
  <si>
    <t>4796-1</t>
  </si>
  <si>
    <t>Base Mesa Centro Medelin para tampo de Mármore</t>
  </si>
  <si>
    <t>4796-2</t>
  </si>
  <si>
    <t>4796-3</t>
  </si>
  <si>
    <t>4796-5</t>
  </si>
  <si>
    <t>10407-6</t>
  </si>
  <si>
    <t>Base Mesa Centro Mendonza para tampo de Mármore</t>
  </si>
  <si>
    <t>10407-7</t>
  </si>
  <si>
    <t>10407-8</t>
  </si>
  <si>
    <t>10407-10</t>
  </si>
  <si>
    <t>11526-0</t>
  </si>
  <si>
    <t>Base Mesa Lateral Mentz para tampo de Mármore</t>
  </si>
  <si>
    <t>11526-1</t>
  </si>
  <si>
    <t>11526-2</t>
  </si>
  <si>
    <t>10266-1</t>
  </si>
  <si>
    <t>Base Mesa Centro Padova para tampo de Mármore</t>
  </si>
  <si>
    <t>10266-2</t>
  </si>
  <si>
    <t>10266-3</t>
  </si>
  <si>
    <t>9607-2</t>
  </si>
  <si>
    <t>Base Mesa Centro Queens para tampo de Mármore</t>
  </si>
  <si>
    <t>9607-3</t>
  </si>
  <si>
    <t>9607-4</t>
  </si>
  <si>
    <t>9607-6</t>
  </si>
  <si>
    <t>11546-7</t>
  </si>
  <si>
    <t>Base Mesa Centro Ribera para tampo de Mármore</t>
  </si>
  <si>
    <t>11546-8</t>
  </si>
  <si>
    <t>8071-0</t>
  </si>
  <si>
    <t>Base Mesa Jantar Barcelona para tampo de Mármore</t>
  </si>
  <si>
    <t>8071-1</t>
  </si>
  <si>
    <t>8071-2</t>
  </si>
  <si>
    <t>8071-3</t>
  </si>
  <si>
    <t>8071-4</t>
  </si>
  <si>
    <t>8091-0</t>
  </si>
  <si>
    <t>Base Mesa Jantar Elíptica Barcelona para tampo de Mármore</t>
  </si>
  <si>
    <t>8091-1</t>
  </si>
  <si>
    <t>8091-2</t>
  </si>
  <si>
    <t>8091-12</t>
  </si>
  <si>
    <t>8091-13</t>
  </si>
  <si>
    <t>8091-14</t>
  </si>
  <si>
    <t>11401-6</t>
  </si>
  <si>
    <t>Base Mesa Jantar Bari para tampo de Mármore</t>
  </si>
  <si>
    <t>11401-7</t>
  </si>
  <si>
    <t>11401-8</t>
  </si>
  <si>
    <t>11401-9</t>
  </si>
  <si>
    <t>11401-12</t>
  </si>
  <si>
    <t>11401-13</t>
  </si>
  <si>
    <t>11401-14</t>
  </si>
  <si>
    <t>10750-0</t>
  </si>
  <si>
    <t>Base Mesa Jantar Belize para tampo de Mármore</t>
  </si>
  <si>
    <t>10750-1</t>
  </si>
  <si>
    <t>10750-2</t>
  </si>
  <si>
    <t>10750-3</t>
  </si>
  <si>
    <t>10750-4</t>
  </si>
  <si>
    <t>9190-0</t>
  </si>
  <si>
    <t>Base Mesa Jantar Belmonte para tampo de Mármore</t>
  </si>
  <si>
    <t>9190-1</t>
  </si>
  <si>
    <t>9190-2</t>
  </si>
  <si>
    <t>9190-3</t>
  </si>
  <si>
    <t>9190-4</t>
  </si>
  <si>
    <t>9190-5</t>
  </si>
  <si>
    <t>Base Mesa Jantar Eliptica Belmonte para tampo de Mármore</t>
  </si>
  <si>
    <t>9190-8</t>
  </si>
  <si>
    <t>9190-9</t>
  </si>
  <si>
    <t>9190-12</t>
  </si>
  <si>
    <t>9190-13</t>
  </si>
  <si>
    <t>9190-14</t>
  </si>
  <si>
    <t>11260-0</t>
  </si>
  <si>
    <t>Base Mesa Jantar Biondo para tampo de Mármore</t>
  </si>
  <si>
    <t>11260-1</t>
  </si>
  <si>
    <t>11260-2</t>
  </si>
  <si>
    <t>11260-3</t>
  </si>
  <si>
    <t>11260-4</t>
  </si>
  <si>
    <t>11721-6</t>
  </si>
  <si>
    <t>Base Mesa Jantar Bloom para tampo de Mármore</t>
  </si>
  <si>
    <t>11721-7</t>
  </si>
  <si>
    <t>11721-8</t>
  </si>
  <si>
    <t>11721-9</t>
  </si>
  <si>
    <t>11721-12</t>
  </si>
  <si>
    <t>11721-13</t>
  </si>
  <si>
    <t>11721-14</t>
  </si>
  <si>
    <t>10201-7</t>
  </si>
  <si>
    <t>Base Mesa Jantar Bologna para tampo de Mármore</t>
  </si>
  <si>
    <t>10201-8</t>
  </si>
  <si>
    <t>10201-9</t>
  </si>
  <si>
    <t>10201-12</t>
  </si>
  <si>
    <t>10201-13</t>
  </si>
  <si>
    <t>10201-14</t>
  </si>
  <si>
    <t>8592-5</t>
  </si>
  <si>
    <t>Base Mesa Jantar Century para tampo de Mármore</t>
  </si>
  <si>
    <t>8592-6</t>
  </si>
  <si>
    <t>8592-7</t>
  </si>
  <si>
    <t>8592-8</t>
  </si>
  <si>
    <t>8592-9</t>
  </si>
  <si>
    <t>8592-12</t>
  </si>
  <si>
    <t>8592-13</t>
  </si>
  <si>
    <t>8592-14</t>
  </si>
  <si>
    <t>9560-6</t>
  </si>
  <si>
    <t>Base Mesa Jantar Copenhague para tampo de Mármore</t>
  </si>
  <si>
    <t>9560-7</t>
  </si>
  <si>
    <t>9560-8</t>
  </si>
  <si>
    <t>9560-9</t>
  </si>
  <si>
    <t>9560-12</t>
  </si>
  <si>
    <t>9560-13</t>
  </si>
  <si>
    <t>9560-14</t>
  </si>
  <si>
    <t>5237-5</t>
  </si>
  <si>
    <t>Base Mesa Jantar Filadélfia para tampo de Mármore</t>
  </si>
  <si>
    <t>5237-6</t>
  </si>
  <si>
    <t>5237-7</t>
  </si>
  <si>
    <t>5237-8</t>
  </si>
  <si>
    <t>5237-9</t>
  </si>
  <si>
    <t>5237-12</t>
  </si>
  <si>
    <t>5237-13</t>
  </si>
  <si>
    <t>5237-14</t>
  </si>
  <si>
    <t>8641-7</t>
  </si>
  <si>
    <t>Base Mesa Jantar Houston base cilindríca para tampo de Mármore  (med. Mínima)</t>
  </si>
  <si>
    <t>8641-8</t>
  </si>
  <si>
    <t xml:space="preserve">Base Mesa Jantar Houston base cilindríca para tampo de Mármore </t>
  </si>
  <si>
    <t>8641-9</t>
  </si>
  <si>
    <t>8641-12</t>
  </si>
  <si>
    <t>8641-13</t>
  </si>
  <si>
    <t>8641-14</t>
  </si>
  <si>
    <t>10590-0</t>
  </si>
  <si>
    <t>Base Mesa Jantar Lancy para tampo de Mármore</t>
  </si>
  <si>
    <t>10590-1</t>
  </si>
  <si>
    <t>10590-2</t>
  </si>
  <si>
    <t>10590-3</t>
  </si>
  <si>
    <t>12021-6</t>
  </si>
  <si>
    <t>Base Mesa Jantar Lyon para tampo de Mármore</t>
  </si>
  <si>
    <t>12021-7</t>
  </si>
  <si>
    <t>12021-8</t>
  </si>
  <si>
    <t>12021-9</t>
  </si>
  <si>
    <t>12021-12</t>
  </si>
  <si>
    <t>12021-13</t>
  </si>
  <si>
    <t>12021-14</t>
  </si>
  <si>
    <t>10410-7</t>
  </si>
  <si>
    <t>Base Mesa Jantar Mendonza para tampo de Mármore</t>
  </si>
  <si>
    <t>10410-8</t>
  </si>
  <si>
    <t>10410-9</t>
  </si>
  <si>
    <t>10410-12</t>
  </si>
  <si>
    <t>10410-13</t>
  </si>
  <si>
    <t>10410-14</t>
  </si>
  <si>
    <t>7441-7</t>
  </si>
  <si>
    <t>Base Mesa Jantar Nápoles para tampo de Mármore</t>
  </si>
  <si>
    <t>7441-8</t>
  </si>
  <si>
    <t>7441-9</t>
  </si>
  <si>
    <t>7441-12</t>
  </si>
  <si>
    <t>7441-13</t>
  </si>
  <si>
    <t>7441-14</t>
  </si>
  <si>
    <t>9670-0</t>
  </si>
  <si>
    <t>Base Mesa Jantar Orlando para tampo de Mármore</t>
  </si>
  <si>
    <t>9670-1</t>
  </si>
  <si>
    <t>9670-2</t>
  </si>
  <si>
    <t>9670-3</t>
  </si>
  <si>
    <t>9670-4</t>
  </si>
  <si>
    <t>9420-6</t>
  </si>
  <si>
    <t>Base Mesa Jantar Picture para tampo de Mármore</t>
  </si>
  <si>
    <t>9420-7</t>
  </si>
  <si>
    <t>9420-8</t>
  </si>
  <si>
    <t>9420-9</t>
  </si>
  <si>
    <t>9420-12</t>
  </si>
  <si>
    <t>9420-13</t>
  </si>
  <si>
    <t>9420-14</t>
  </si>
  <si>
    <t>Base Mesa Jantar Picture para tampo de Mármore (Medida Máxima)</t>
  </si>
  <si>
    <t>10461-6</t>
  </si>
  <si>
    <t>Base Mesa Jantar Rívia para tampo de Mármore</t>
  </si>
  <si>
    <t>10461-7</t>
  </si>
  <si>
    <t>10461-8</t>
  </si>
  <si>
    <t>10461-9</t>
  </si>
  <si>
    <t>10461-12</t>
  </si>
  <si>
    <t>10461-13</t>
  </si>
  <si>
    <t>10461-14</t>
  </si>
  <si>
    <t>10739-6</t>
  </si>
  <si>
    <t xml:space="preserve">Base Mesa Jantar Trento para tampo de Mármore </t>
  </si>
  <si>
    <t>10739-7</t>
  </si>
  <si>
    <t>10739-8</t>
  </si>
  <si>
    <t>10739-9</t>
  </si>
  <si>
    <t>10739-12</t>
  </si>
  <si>
    <t>10739-13</t>
  </si>
  <si>
    <t>10739-14</t>
  </si>
  <si>
    <t>10570-7</t>
  </si>
  <si>
    <t xml:space="preserve">Base Mesa Jantar Vigo base cilindríca  - s/aplique para tampo de Mármore </t>
  </si>
  <si>
    <t>10570-8</t>
  </si>
  <si>
    <t>10570-9</t>
  </si>
  <si>
    <t>10570-12</t>
  </si>
  <si>
    <t>10570-13</t>
  </si>
  <si>
    <t>10570-14</t>
  </si>
  <si>
    <t>8721-7</t>
  </si>
  <si>
    <t>Base Mesa Jantar Vitro para tampo de Mármore</t>
  </si>
  <si>
    <t>8721-8</t>
  </si>
  <si>
    <t>8721-9</t>
  </si>
  <si>
    <t>8721-12</t>
  </si>
  <si>
    <t>8721-13</t>
  </si>
  <si>
    <t>8721-14</t>
  </si>
  <si>
    <t>10040-0</t>
  </si>
  <si>
    <t>Mesa Jantar Kobe  (Tampo Orgânico) " somente s/VIDRO"</t>
  </si>
  <si>
    <t>10040-1</t>
  </si>
  <si>
    <t>10040-2</t>
  </si>
  <si>
    <t>10040-3</t>
  </si>
  <si>
    <t>9940-9</t>
  </si>
  <si>
    <t>Mesa Jantar Salta TAMPO CANTO MOEDA</t>
  </si>
  <si>
    <t>9940-12</t>
  </si>
  <si>
    <t>9940-13</t>
  </si>
  <si>
    <t>9940-14</t>
  </si>
  <si>
    <t>9940-16</t>
  </si>
  <si>
    <t>Mesa Jantar Salta (tp reto) (se com vidro, vidro bi-partido) TAMPO CANTO MOEDA</t>
  </si>
  <si>
    <t>9940-18</t>
  </si>
  <si>
    <t>9940-20</t>
  </si>
  <si>
    <t>11200-9</t>
  </si>
  <si>
    <t>MESA JANTAR TOMIE   "TP OBLONGO SEUL"</t>
  </si>
  <si>
    <t>11200-12</t>
  </si>
  <si>
    <t>11200-13</t>
  </si>
  <si>
    <t>11200-14</t>
  </si>
  <si>
    <t>11200-16</t>
  </si>
  <si>
    <t>MESA JANTAR TOMIE (SE COM VIDRO, VIDRO BI-PARTIDO)"TP OBLONGO SEUL"</t>
  </si>
  <si>
    <t>11200-18</t>
  </si>
  <si>
    <t>11200-20</t>
  </si>
  <si>
    <t>10010-8</t>
  </si>
  <si>
    <t>Mesa de Jantar Monza TAMPO CANTO MOEDA</t>
  </si>
  <si>
    <t>10010-9</t>
  </si>
  <si>
    <t>10010-12</t>
  </si>
  <si>
    <t>10010-13</t>
  </si>
  <si>
    <t>10010-14</t>
  </si>
  <si>
    <t>10050-8</t>
  </si>
  <si>
    <t>Mesa de Jantar La Plata TAMPO CANTO MOEDA</t>
  </si>
  <si>
    <t>10050-9</t>
  </si>
  <si>
    <t>10050-12</t>
  </si>
  <si>
    <t>10050-13</t>
  </si>
  <si>
    <t>10050-14</t>
  </si>
  <si>
    <t>11180-9</t>
  </si>
  <si>
    <t xml:space="preserve">MESA DE  JANTAR LESCHER </t>
  </si>
  <si>
    <t>11180-12</t>
  </si>
  <si>
    <t>11180-13</t>
  </si>
  <si>
    <t>11180-14</t>
  </si>
  <si>
    <t>11180-16</t>
  </si>
  <si>
    <t>11180-18</t>
  </si>
  <si>
    <t>11180-20</t>
  </si>
  <si>
    <t>9930-6</t>
  </si>
  <si>
    <t>Mesa de Jantar Ussé TAMPO CANTO MOEDA</t>
  </si>
  <si>
    <t>9930-7</t>
  </si>
  <si>
    <t>9930-8</t>
  </si>
  <si>
    <t>9930-9</t>
  </si>
  <si>
    <t>9930-12</t>
  </si>
  <si>
    <t>9930-13</t>
  </si>
  <si>
    <t>9930-14</t>
  </si>
  <si>
    <t>10060-6</t>
  </si>
  <si>
    <t>Mesa de Jantar Dijon TAMPO CANTO MOEDA</t>
  </si>
  <si>
    <t>10060-7</t>
  </si>
  <si>
    <t>10060-8</t>
  </si>
  <si>
    <t>10060-9</t>
  </si>
  <si>
    <t>10060-12</t>
  </si>
  <si>
    <t>10060-13</t>
  </si>
  <si>
    <t>10060-14</t>
  </si>
  <si>
    <t>10061-6</t>
  </si>
  <si>
    <t>Mesa de Jantar Dijon TAMPO CANTO MOEDA, COM MARCHETARIA</t>
  </si>
  <si>
    <t>10061-7</t>
  </si>
  <si>
    <t>10061-8</t>
  </si>
  <si>
    <t>10061-9</t>
  </si>
  <si>
    <t>10061-12</t>
  </si>
  <si>
    <t>10061-13</t>
  </si>
  <si>
    <t>10061-14</t>
  </si>
  <si>
    <t>10020-7</t>
  </si>
  <si>
    <t>Mesa Jantar Elíptica Macaçar " somente s/VIDRO"</t>
  </si>
  <si>
    <t>10020-8</t>
  </si>
  <si>
    <t>10020-9</t>
  </si>
  <si>
    <t>10020-12</t>
  </si>
  <si>
    <t>10020-13</t>
  </si>
  <si>
    <t>10020-14</t>
  </si>
  <si>
    <t>9920-6</t>
  </si>
  <si>
    <t>Mesa de Jantar Lipsia " somente s/VIDRO"</t>
  </si>
  <si>
    <t>9920-7</t>
  </si>
  <si>
    <t>9920-8</t>
  </si>
  <si>
    <t>9920-9</t>
  </si>
  <si>
    <t>9920-12</t>
  </si>
  <si>
    <t>9920-13</t>
  </si>
  <si>
    <t>9920-14</t>
  </si>
  <si>
    <t>3292-0</t>
  </si>
  <si>
    <t>Mesa de Jantar Verona</t>
  </si>
  <si>
    <t>3292-1</t>
  </si>
  <si>
    <t>3292-2</t>
  </si>
  <si>
    <t>3292-3</t>
  </si>
  <si>
    <t>3292-4</t>
  </si>
  <si>
    <t>3292-20</t>
  </si>
  <si>
    <t>Mesa Jantar Verona c/ Tp Giratório 0,70mt (VD só no Tp Giratório)</t>
  </si>
  <si>
    <t>3292-21</t>
  </si>
  <si>
    <t>3292-22</t>
  </si>
  <si>
    <t>Mesa Jantar Verona c/ Tp Giratório 0,80mt (VD só no Tp Giratório)</t>
  </si>
  <si>
    <t>3292-23</t>
  </si>
  <si>
    <t>Mesa Jantar Verona c/ Tp Giratório 0,90mt (VD só no Tp Giratório)</t>
  </si>
  <si>
    <t>3292-24</t>
  </si>
  <si>
    <t>6064-3</t>
  </si>
  <si>
    <t>APARADOR TROIA</t>
  </si>
  <si>
    <t>1,80 x 0,50 x 0,76</t>
  </si>
  <si>
    <t>6064-4</t>
  </si>
  <si>
    <t>2,00 x 0,50 x 0,76</t>
  </si>
  <si>
    <t>6064-5</t>
  </si>
  <si>
    <t>2,20 x 0,50 x 0,76</t>
  </si>
  <si>
    <t>1064-1</t>
  </si>
  <si>
    <t>APARADOR USSÉ</t>
  </si>
  <si>
    <t>1064-2</t>
  </si>
  <si>
    <t>1064-3</t>
  </si>
  <si>
    <t>1064-4</t>
  </si>
  <si>
    <t>2,01 x 0,46 x 0,76</t>
  </si>
  <si>
    <t>1014-1</t>
  </si>
  <si>
    <t>APARADOR COBK VIDRO APENAS NA BANDEJA</t>
  </si>
  <si>
    <t>1014-2</t>
  </si>
  <si>
    <t>1,60 x 0,39 x 0,76</t>
  </si>
  <si>
    <t>1014-3</t>
  </si>
  <si>
    <t>1,80 x 0,39 x 0,76</t>
  </si>
  <si>
    <t>1014-4</t>
  </si>
  <si>
    <t>2,00 x 0,39 x 0,76</t>
  </si>
  <si>
    <t>10024-2</t>
  </si>
  <si>
    <t>APARADOR MACAÇAR "SOMENTE SEM VIDRO"</t>
  </si>
  <si>
    <t>10024-3</t>
  </si>
  <si>
    <t>10024-4</t>
  </si>
  <si>
    <t>10054-2</t>
  </si>
  <si>
    <t>APARADOR LA PLATA</t>
  </si>
  <si>
    <t>10054-3</t>
  </si>
  <si>
    <t>10054-4</t>
  </si>
  <si>
    <t>10054-5</t>
  </si>
  <si>
    <t>9924-1</t>
  </si>
  <si>
    <t>APARADOR LIPSIA  "SOMENTE SEM VIDRO"</t>
  </si>
  <si>
    <t>9924-2</t>
  </si>
  <si>
    <t>9924-3</t>
  </si>
  <si>
    <t>9924-4</t>
  </si>
  <si>
    <t>11094-4</t>
  </si>
  <si>
    <t>APARADROR OITICICA</t>
  </si>
  <si>
    <t>2,00 X 0,50 X 0,76</t>
  </si>
  <si>
    <t>11094-6</t>
  </si>
  <si>
    <t>2,40 X 0,50 X 0,76</t>
  </si>
  <si>
    <t>11104-4</t>
  </si>
  <si>
    <t>APARADOR CILDO " somente s/VIDRO"</t>
  </si>
  <si>
    <t xml:space="preserve">2,00 X 0,50 X 0,76 </t>
  </si>
  <si>
    <t>11104-5</t>
  </si>
  <si>
    <t xml:space="preserve">2,20 X 0,50 X 0,76 </t>
  </si>
  <si>
    <t>11104-6</t>
  </si>
  <si>
    <t xml:space="preserve">2,40 X 0,50 X 0,76 </t>
  </si>
  <si>
    <t>3196-3</t>
  </si>
  <si>
    <t>MESA DE CENTRO NIDA  "SOMENTE S/VIDRO"</t>
  </si>
  <si>
    <t>3196-4</t>
  </si>
  <si>
    <t>0,90 Ø X 0,35</t>
  </si>
  <si>
    <t>3196-6</t>
  </si>
  <si>
    <t>1,20 Ø X 0,35</t>
  </si>
  <si>
    <t>12038-3</t>
  </si>
  <si>
    <t>mesa lateral Saint Clair " somente s/VIDRO"</t>
  </si>
  <si>
    <t>0,83 X 0,54 X 0,50</t>
  </si>
  <si>
    <t>12038-4</t>
  </si>
  <si>
    <t>0,83 X 0,54 X 0,60</t>
  </si>
  <si>
    <t>12036-11</t>
  </si>
  <si>
    <t>MESA DE CENTRO Saint Clair " somente s/VIDRO"</t>
  </si>
  <si>
    <t>2,23 X 1,08 X 0,38</t>
  </si>
  <si>
    <t>12036-10</t>
  </si>
  <si>
    <t>2,00 X 1,00 X 0,38</t>
  </si>
  <si>
    <t>12036-4</t>
  </si>
  <si>
    <t xml:space="preserve">1,80 X 0,90 X 0,38 </t>
  </si>
  <si>
    <t>12036-3</t>
  </si>
  <si>
    <t>1,60 X 0,80 X 0,38</t>
  </si>
  <si>
    <t>9921-2</t>
  </si>
  <si>
    <t>MESA DE CENTRO LIPSIA  REDONDA " somente s/VIDRO"</t>
  </si>
  <si>
    <t>9921-4</t>
  </si>
  <si>
    <t>9921-5</t>
  </si>
  <si>
    <t>9921-6</t>
  </si>
  <si>
    <t>9926-7</t>
  </si>
  <si>
    <t>MESA DE CENTRO LIPSIA " somente s/VIDRO"</t>
  </si>
  <si>
    <t>1,35 X 0,70 X 0,30</t>
  </si>
  <si>
    <t>9926-8</t>
  </si>
  <si>
    <t>1,60 X 0,70 X 0,30</t>
  </si>
  <si>
    <t>9926-10</t>
  </si>
  <si>
    <t>1,80 X 0,80 X 0,30</t>
  </si>
  <si>
    <t>3300-7</t>
  </si>
  <si>
    <t>MESA DE CENTRO CORA " somente s/VIDRO"</t>
  </si>
  <si>
    <t>1,35 X 0,70 X 0,35</t>
  </si>
  <si>
    <t>3300-8</t>
  </si>
  <si>
    <t>1,60 X 0,70 X 0,35</t>
  </si>
  <si>
    <t>3301-3</t>
  </si>
  <si>
    <t>0,70 Ø X 0,29</t>
  </si>
  <si>
    <t>3301-4</t>
  </si>
  <si>
    <t>0,90 Ø X 0,29</t>
  </si>
  <si>
    <t>11176-8</t>
  </si>
  <si>
    <t>MESA DE CENTRO MILHARES, C/ detalhe em pedra " somente s/VIDRO"</t>
  </si>
  <si>
    <t>160 x 55 x 40</t>
  </si>
  <si>
    <t>11176-10</t>
  </si>
  <si>
    <t>180 x 70 x 32</t>
  </si>
  <si>
    <t>11176-11</t>
  </si>
  <si>
    <t>225 x 70 x 32</t>
  </si>
  <si>
    <t>11175-8</t>
  </si>
  <si>
    <t>MESA DE CENTRO MILHARES " somente s/VIDRO"</t>
  </si>
  <si>
    <t>11175-10</t>
  </si>
  <si>
    <t>11175-11</t>
  </si>
  <si>
    <t>3166-8</t>
  </si>
  <si>
    <t xml:space="preserve">MESA DE CENTRO ADORE </t>
  </si>
  <si>
    <t>3166-10</t>
  </si>
  <si>
    <t>3178-3</t>
  </si>
  <si>
    <t>MESA LATERAL  ATLAS</t>
  </si>
  <si>
    <t>0,90 X 0,34 X 0,63</t>
  </si>
  <si>
    <t>3188-3</t>
  </si>
  <si>
    <t>MESA LATERAL  RECATO</t>
  </si>
  <si>
    <t>0,90 X 0,39 X 0,65</t>
  </si>
  <si>
    <t>3218-8</t>
  </si>
  <si>
    <t>MESA LATERAL MUNIQUE "SOMENTE S/VIDRO"</t>
  </si>
  <si>
    <t>0,47 Ø X 0,48</t>
  </si>
  <si>
    <t>3218-12</t>
  </si>
  <si>
    <t>0,63 Ø X 0,58</t>
  </si>
  <si>
    <t>3208-0</t>
  </si>
  <si>
    <t>MESA LATERAL DEVILLE "SOMENTE S/VIDRO"</t>
  </si>
  <si>
    <t>0,50 Ø X 0,51</t>
  </si>
  <si>
    <t>3208-1</t>
  </si>
  <si>
    <t>0,50 Ø X 0,56</t>
  </si>
  <si>
    <t>3208-2</t>
  </si>
  <si>
    <t>0,50 Ø X 0,64</t>
  </si>
  <si>
    <t>3238-1</t>
  </si>
  <si>
    <t>MESA LATERAL DALI ''PRODUZIDO APENAS EM LACA""</t>
  </si>
  <si>
    <t>0,30 Ø X 0,55</t>
  </si>
  <si>
    <t>3238-2</t>
  </si>
  <si>
    <t>0,30 Ø X 0,63</t>
  </si>
  <si>
    <t>12048-3</t>
  </si>
  <si>
    <t>MESA LATERAL YUNES " somente s/VIDRO"</t>
  </si>
  <si>
    <t>62X50X55</t>
  </si>
  <si>
    <t>12048-4</t>
  </si>
  <si>
    <t>62X50X60</t>
  </si>
  <si>
    <t>3248-1</t>
  </si>
  <si>
    <t>MESA LATERAL COLLE</t>
  </si>
  <si>
    <t>3248-2</t>
  </si>
  <si>
    <t>3258-6</t>
  </si>
  <si>
    <t>Mesa Lateral Tunis, haste metal</t>
  </si>
  <si>
    <t>3258-7</t>
  </si>
  <si>
    <t>Mesa Lateral Tunis, haste metal      48</t>
  </si>
  <si>
    <t>3258-8</t>
  </si>
  <si>
    <t>Mesa Lateral Tunis, tampo duplo;  haste metal</t>
  </si>
  <si>
    <t>0,56 Ø 0,61 alt</t>
  </si>
  <si>
    <t>3268-0</t>
  </si>
  <si>
    <t>Mesa Lateral TROIKA, haste metal ""SOMENTE COM BASE EM LACA""</t>
  </si>
  <si>
    <t>0,30 Ø X 0,50 alt</t>
  </si>
  <si>
    <t>3268-1</t>
  </si>
  <si>
    <t>0,30 Ø X 0,55 alt</t>
  </si>
  <si>
    <t>3268-2</t>
  </si>
  <si>
    <t>0,56 Ø X 0,61 alt</t>
  </si>
  <si>
    <t>3278-3</t>
  </si>
  <si>
    <t>Mesa Lateral BASKA</t>
  </si>
  <si>
    <t>0,45 Ø X 0,55 alt</t>
  </si>
  <si>
    <t>3278-4</t>
  </si>
  <si>
    <t>0,48 Ø X 0,63 alt</t>
  </si>
  <si>
    <t>3322-0</t>
  </si>
  <si>
    <t>GAVETEIRO HADAR " SOMENTE S/VIDRO"</t>
  </si>
  <si>
    <t>54 x 46,5 x 60</t>
  </si>
  <si>
    <t>3322-2</t>
  </si>
  <si>
    <t>74 x 46,5 x 60</t>
  </si>
  <si>
    <t>11122-0</t>
  </si>
  <si>
    <t>GAVETEIRO ERNESTO</t>
  </si>
  <si>
    <t>0,54 X 0,46 X 0,56</t>
  </si>
  <si>
    <t>11122-2</t>
  </si>
  <si>
    <t>0,74 X 0,46 X 0,56</t>
  </si>
  <si>
    <t>3222-5</t>
  </si>
  <si>
    <t xml:space="preserve">GAVETEIRO LASI </t>
  </si>
  <si>
    <t xml:space="preserve"> 0,41 Ø X 0,65</t>
  </si>
  <si>
    <t>3310-0</t>
  </si>
  <si>
    <t>MOLDURA MUNIZ</t>
  </si>
  <si>
    <t>1,06 X 0,13 X 1,13</t>
  </si>
  <si>
    <t>11133-2</t>
  </si>
  <si>
    <t>MOLDURA IRAN</t>
  </si>
  <si>
    <t>1,96 X 0,95 X 0,7,5</t>
  </si>
  <si>
    <t>8695-5</t>
  </si>
  <si>
    <t>Mesa Centro Ziggy c/tampo vazado e tampo de  vidro</t>
  </si>
  <si>
    <t>8695-7</t>
  </si>
  <si>
    <t>8695-8</t>
  </si>
  <si>
    <t>3338-0</t>
  </si>
  <si>
    <t>MESA LATERAL LIRA ""BASE APENAS EM FIBRA""</t>
  </si>
  <si>
    <t>3338-1</t>
  </si>
  <si>
    <t>3338-2</t>
  </si>
  <si>
    <t>0,30 Ø X 0,61 alt</t>
  </si>
  <si>
    <t>4060-4</t>
  </si>
  <si>
    <t>BANCO RESPIRO</t>
  </si>
  <si>
    <t>180 X 45 X 42</t>
  </si>
  <si>
    <t>4060-5</t>
  </si>
  <si>
    <t>200 X 45 X 42</t>
  </si>
  <si>
    <t>APARADORES</t>
  </si>
  <si>
    <t>AMBIENTADAS</t>
  </si>
  <si>
    <t>COLEÇÃO</t>
  </si>
  <si>
    <t>REF</t>
  </si>
  <si>
    <r>
      <rPr>
        <rFont val="Arial"/>
        <b/>
        <color theme="1"/>
        <sz val="8.0"/>
      </rPr>
      <t xml:space="preserve">DESCRIÇÃO   </t>
    </r>
    <r>
      <rPr>
        <rFont val="Arial"/>
        <b/>
        <color rgb="FFFF0000"/>
        <sz val="8.0"/>
      </rPr>
      <t xml:space="preserve"> </t>
    </r>
  </si>
  <si>
    <t>COMP X PROF X ALT</t>
  </si>
  <si>
    <t>Em caso de cores diferentes Base ou Tampo, utilizar preço de maior valor</t>
  </si>
  <si>
    <t>COLUNA 1</t>
  </si>
  <si>
    <t>COLUNA 2</t>
  </si>
  <si>
    <t>COLUNA 3</t>
  </si>
  <si>
    <t>COLUNA 4</t>
  </si>
  <si>
    <t>LACA LISA BRAZIL
 ( COM OU SEM VIDRO PINTADO)</t>
  </si>
  <si>
    <t>- CARVALHO CLARO
- CARVALHO NATURAL
- CARVALHO LAVADO
- CARV. EBANIZADO  
- IMBUIA CLARA
* ACRESCENTAR 12% 
SE COM VIDRO PINTADO</t>
  </si>
  <si>
    <t>- NOGUEIRA
- NOGUEIRA NATURAL 
- LOURO FREIJÓ
- LOURO FREIJÓ NATURAL
- CANELA
- LACA METALIZADA BRAZIL
- CARV. ÔNIX  METALIZADO
- CARV. N109 METALIZADO
- CARV. ALBANIZADO
- CARV. H155 FOSCO
- CONCRETO  
(SOMENTE SEM VIDRO)</t>
  </si>
  <si>
    <t xml:space="preserve">- PAU FERRO
</t>
  </si>
  <si>
    <t>OBS. O ACABAMENTO DO METAL NÃO INFLUENCIARÁ NO VALOR DO APARADOR</t>
  </si>
  <si>
    <t>ALABAMA</t>
  </si>
  <si>
    <t>AURORA</t>
  </si>
  <si>
    <t>BADEN</t>
  </si>
  <si>
    <r>
      <rPr>
        <rFont val="Arial"/>
        <color theme="1"/>
        <sz val="9.0"/>
      </rPr>
      <t xml:space="preserve">Aparador Baden ,tp e bandeja canto garrafa, pés metal </t>
    </r>
    <r>
      <rPr>
        <rFont val="Arial"/>
        <b/>
        <color theme="1"/>
        <sz val="9.0"/>
      </rPr>
      <t>(se laca brilho somente c/ VD)</t>
    </r>
  </si>
  <si>
    <t>1,40 x 0,39 x 0,76</t>
  </si>
  <si>
    <r>
      <rPr>
        <rFont val="Arial"/>
        <color theme="1"/>
        <sz val="9.0"/>
      </rPr>
      <t xml:space="preserve">Aparador Baden ,tp e bandeja canto garrafa, pés metal </t>
    </r>
    <r>
      <rPr>
        <rFont val="Arial"/>
        <b/>
        <color theme="1"/>
        <sz val="9.0"/>
      </rPr>
      <t>(se laca brilho somente c/ VD)</t>
    </r>
  </si>
  <si>
    <r>
      <rPr>
        <rFont val="Arial"/>
        <color theme="1"/>
        <sz val="9.0"/>
      </rPr>
      <t xml:space="preserve">Aparador Baden ,tp e bandeja canto garrafa, pés metal </t>
    </r>
    <r>
      <rPr>
        <rFont val="Arial"/>
        <b/>
        <color theme="1"/>
        <sz val="9.0"/>
      </rPr>
      <t>(se laca brilho somente c/ VD)</t>
    </r>
  </si>
  <si>
    <r>
      <rPr>
        <rFont val="Arial"/>
        <color theme="1"/>
        <sz val="9.0"/>
      </rPr>
      <t xml:space="preserve">Aparador Baden ,tp e bandeja canto garrafa, pés metal </t>
    </r>
    <r>
      <rPr>
        <rFont val="Arial"/>
        <b/>
        <color theme="1"/>
        <sz val="9.0"/>
      </rPr>
      <t>(se laca brilho somente c/ VD)</t>
    </r>
  </si>
  <si>
    <t>BARI</t>
  </si>
  <si>
    <t>Aparador Bari pés Mad.</t>
  </si>
  <si>
    <t>BOGOTÁ</t>
  </si>
  <si>
    <t>CILDO</t>
  </si>
  <si>
    <t>Aparador Cildo "SOMENTE SEM VIDRO"</t>
  </si>
  <si>
    <t>COBK</t>
  </si>
  <si>
    <t>Aparador Cobk Vidro Apenas na Bandeja, Pés Metal</t>
  </si>
  <si>
    <t>COPENHAGUE</t>
  </si>
  <si>
    <r>
      <rPr>
        <rFont val="Arial"/>
        <color theme="1"/>
        <sz val="9.0"/>
      </rPr>
      <t>Aparador Copenhague (tmp oblongo)</t>
    </r>
    <r>
      <rPr>
        <rFont val="Arial"/>
        <b/>
        <color theme="1"/>
        <sz val="9.0"/>
      </rPr>
      <t xml:space="preserve"> (se laca brilho somente c/ VD)</t>
    </r>
  </si>
  <si>
    <r>
      <rPr>
        <rFont val="Arial"/>
        <color theme="1"/>
        <sz val="9.0"/>
      </rPr>
      <t>Aparador Copenhague (tmp oblongo)</t>
    </r>
    <r>
      <rPr>
        <rFont val="Arial"/>
        <b/>
        <color theme="1"/>
        <sz val="9.0"/>
      </rPr>
      <t xml:space="preserve"> (se laca brilho somente c/ VD)</t>
    </r>
  </si>
  <si>
    <r>
      <rPr>
        <rFont val="Arial"/>
        <color theme="1"/>
        <sz val="9.0"/>
      </rPr>
      <t>Aparador Copenhague (tmp oblongo)</t>
    </r>
    <r>
      <rPr>
        <rFont val="Arial"/>
        <b/>
        <color theme="1"/>
        <sz val="9.0"/>
      </rPr>
      <t xml:space="preserve"> (se laca brilho somente c/ VD)</t>
    </r>
  </si>
  <si>
    <t>ELLOS</t>
  </si>
  <si>
    <t>GRANADA</t>
  </si>
  <si>
    <r>
      <rPr>
        <rFont val="Arial"/>
        <color theme="1"/>
        <sz val="9.0"/>
      </rPr>
      <t xml:space="preserve">Aparador Granada (tp oblongo), pés mad. </t>
    </r>
    <r>
      <rPr>
        <rFont val="Arial"/>
        <b/>
        <color theme="1"/>
        <sz val="9.0"/>
      </rPr>
      <t>(se laca brilho somente c/ VD)</t>
    </r>
  </si>
  <si>
    <r>
      <rPr>
        <rFont val="Arial"/>
        <color theme="1"/>
        <sz val="9.0"/>
      </rPr>
      <t xml:space="preserve">Aparador Granada (tp oblongo), pés mad. </t>
    </r>
    <r>
      <rPr>
        <rFont val="Arial"/>
        <b/>
        <color theme="1"/>
        <sz val="9.0"/>
      </rPr>
      <t>(se laca brilho somente c/ VD)</t>
    </r>
  </si>
  <si>
    <r>
      <rPr>
        <rFont val="Arial"/>
        <color theme="1"/>
        <sz val="9.0"/>
      </rPr>
      <t xml:space="preserve">Aparador Granada (tp oblongo), pés mad. </t>
    </r>
    <r>
      <rPr>
        <rFont val="Arial"/>
        <b/>
        <color theme="1"/>
        <sz val="9.0"/>
      </rPr>
      <t>(se laca brilho somente c/ VD)</t>
    </r>
  </si>
  <si>
    <r>
      <rPr>
        <rFont val="Arial"/>
        <color theme="1"/>
        <sz val="9.0"/>
      </rPr>
      <t xml:space="preserve">Aparador Granada (tp oblongo), pés mad. </t>
    </r>
    <r>
      <rPr>
        <rFont val="Arial"/>
        <b/>
        <color theme="1"/>
        <sz val="9.0"/>
      </rPr>
      <t>(se laca brilho somente c/ VD)</t>
    </r>
  </si>
  <si>
    <t>LA PLATA</t>
  </si>
  <si>
    <t>Aparador Lá Plata</t>
  </si>
  <si>
    <t>LIPSIA</t>
  </si>
  <si>
    <t>Aparador Lipsia  "SOMENTE SEM VIDRO"</t>
  </si>
  <si>
    <t>MACAÇAR</t>
  </si>
  <si>
    <t>Aparador Macaçar "SOMENTE SEM VIDRO"</t>
  </si>
  <si>
    <t>MADAGASCAR</t>
  </si>
  <si>
    <t>MARACATU</t>
  </si>
  <si>
    <r>
      <rPr>
        <rFont val="Arial"/>
        <color theme="1"/>
        <sz val="9.0"/>
      </rPr>
      <t xml:space="preserve">Aparador  Maracatu, c/ 2 gavetas </t>
    </r>
    <r>
      <rPr>
        <rFont val="Arial"/>
        <b/>
        <color theme="1"/>
        <sz val="9.0"/>
      </rPr>
      <t>(se laca brilho somente c/ VD)</t>
    </r>
  </si>
  <si>
    <r>
      <rPr>
        <rFont val="Arial"/>
        <color theme="1"/>
        <sz val="9.0"/>
      </rPr>
      <t xml:space="preserve">Aparador  Maracatu, c/ 2 gavetas </t>
    </r>
    <r>
      <rPr>
        <rFont val="Arial"/>
        <b/>
        <color theme="1"/>
        <sz val="9.0"/>
      </rPr>
      <t>(se laca brilho somente c/ VD)</t>
    </r>
  </si>
  <si>
    <r>
      <rPr>
        <rFont val="Arial"/>
        <color theme="1"/>
        <sz val="9.0"/>
      </rPr>
      <t xml:space="preserve">Aparador  Maracatu, c/ 2 gavetas </t>
    </r>
    <r>
      <rPr>
        <rFont val="Arial"/>
        <b/>
        <color theme="1"/>
        <sz val="9.0"/>
      </rPr>
      <t>(se laca brilho somente c/ VD)</t>
    </r>
  </si>
  <si>
    <r>
      <rPr>
        <rFont val="Arial"/>
        <color theme="1"/>
        <sz val="9.0"/>
      </rPr>
      <t xml:space="preserve">Aparador  Maracatu, c/ 2 gavetas </t>
    </r>
    <r>
      <rPr>
        <rFont val="Arial"/>
        <b/>
        <color theme="1"/>
        <sz val="9.0"/>
      </rPr>
      <t>(se laca brilho somente c/ VD)</t>
    </r>
  </si>
  <si>
    <t>MARO</t>
  </si>
  <si>
    <t>OITICICA</t>
  </si>
  <si>
    <t>Aparador Oiticica "SOMENTE SEM VIDRO"</t>
  </si>
  <si>
    <t>OSLO</t>
  </si>
  <si>
    <t>PALERMO</t>
  </si>
  <si>
    <r>
      <rPr>
        <rFont val="Arial"/>
        <color theme="1"/>
        <sz val="9.0"/>
      </rPr>
      <t>Aparador Palermo (tp oblongo, c/ 3 gav.) pés metal</t>
    </r>
    <r>
      <rPr>
        <rFont val="Arial"/>
        <b/>
        <color theme="1"/>
        <sz val="9.0"/>
      </rPr>
      <t xml:space="preserve"> (se laca brilho somente c/ VD)</t>
    </r>
  </si>
  <si>
    <r>
      <rPr>
        <rFont val="Arial"/>
        <color theme="1"/>
        <sz val="9.0"/>
      </rPr>
      <t>Aparador Palermo (tp oblongo, c/ 3 gav.) pés metal</t>
    </r>
    <r>
      <rPr>
        <rFont val="Arial"/>
        <b/>
        <color theme="1"/>
        <sz val="9.0"/>
      </rPr>
      <t xml:space="preserve"> (se laca brilho somente c/ VD)</t>
    </r>
  </si>
  <si>
    <r>
      <rPr>
        <rFont val="Arial"/>
        <color theme="1"/>
        <sz val="9.0"/>
      </rPr>
      <t>Aparador Palermo (tp oblongo, c/ 3 gav.) pés metal</t>
    </r>
    <r>
      <rPr>
        <rFont val="Arial"/>
        <b/>
        <color theme="1"/>
        <sz val="9.0"/>
      </rPr>
      <t xml:space="preserve"> (se laca brilho somente c/ VD)</t>
    </r>
  </si>
  <si>
    <r>
      <rPr>
        <rFont val="Arial"/>
        <color theme="1"/>
        <sz val="9.0"/>
      </rPr>
      <t>Aparador Palermo (tp oblongo, c/ 3 gav.) pés metal</t>
    </r>
    <r>
      <rPr>
        <rFont val="Arial"/>
        <b/>
        <color theme="1"/>
        <sz val="9.0"/>
      </rPr>
      <t xml:space="preserve"> (se laca brilho somente c/ VD)</t>
    </r>
  </si>
  <si>
    <t>RENE</t>
  </si>
  <si>
    <t>TROIA</t>
  </si>
  <si>
    <t>Aparador Troia</t>
  </si>
  <si>
    <t>USSÉ</t>
  </si>
  <si>
    <t>Aparador Ussé</t>
  </si>
  <si>
    <t>BUFFETS</t>
  </si>
  <si>
    <r>
      <rPr>
        <rFont val="Arial"/>
        <b/>
        <color theme="1"/>
        <sz val="8.0"/>
      </rPr>
      <t xml:space="preserve">DESCRIÇÃO   </t>
    </r>
    <r>
      <rPr>
        <rFont val="Arial"/>
        <b/>
        <color rgb="FFFF0000"/>
        <sz val="8.0"/>
      </rPr>
      <t xml:space="preserve"> </t>
    </r>
  </si>
  <si>
    <t>Em caso de cores diferentes, utilizar preço de maior valor</t>
  </si>
  <si>
    <t>- NOGUEIRA
- NOGUEIRA NATURAL 
- LOURO FREIJÓ
- LOURO FREIJÓ NATURAL
- CANELA
- LACA METALIZADA BRAZIL
- CARV. ÔNIX  METALIZADO
- CARV. N109 METALIZADO
- CARV. ALBANIZADO
- CARV. H155 FOSCO
- CONCRETO  (SOMENTE SEM VIDRO)</t>
  </si>
  <si>
    <t>- PAU FERRO</t>
  </si>
  <si>
    <t xml:space="preserve">FUNDO DO BUFFET NO MESMO ACABAMENTO DO MOVEL ACRESCENTAR +5% E INFORMAR NO PEDIDO </t>
  </si>
  <si>
    <t>OBS. O ACABAMENTO DO METAL NÃO INFLUENCIARÁ NO VALOR DO BUFFET</t>
  </si>
  <si>
    <r>
      <rPr>
        <rFont val="Arial"/>
        <color theme="1"/>
        <sz val="9.0"/>
      </rPr>
      <t xml:space="preserve">Buffet Aurora Marchetado (4 portas;1 gav. Int.; 1 prat.), tpo bandeja </t>
    </r>
    <r>
      <rPr>
        <rFont val="Arial"/>
        <b/>
        <color theme="1"/>
        <sz val="9.0"/>
      </rPr>
      <t>(se laca somente c/ VD), pés metal</t>
    </r>
  </si>
  <si>
    <r>
      <rPr>
        <rFont val="Arial"/>
        <color theme="1"/>
        <sz val="9.0"/>
      </rPr>
      <t xml:space="preserve">Buffet Aurora Marchetado (4 portas;1 gav. Int.; 1 prat.), tpo bandeja </t>
    </r>
    <r>
      <rPr>
        <rFont val="Arial"/>
        <b/>
        <color theme="1"/>
        <sz val="9.0"/>
      </rPr>
      <t>(se laca somente c/ VD), pés metal</t>
    </r>
  </si>
  <si>
    <r>
      <rPr>
        <rFont val="Arial"/>
        <color theme="1"/>
        <sz val="9.0"/>
      </rPr>
      <t xml:space="preserve">Buffet Aurora Marchetado (5 portas;1 gav. Int.; 2 prat.), tpo bandeja </t>
    </r>
    <r>
      <rPr>
        <rFont val="Arial"/>
        <b/>
        <color theme="1"/>
        <sz val="9.0"/>
      </rPr>
      <t>(se laca somente c/ VD)</t>
    </r>
    <r>
      <rPr>
        <rFont val="Arial"/>
        <color theme="1"/>
        <sz val="9.0"/>
      </rPr>
      <t>, pés metal</t>
    </r>
  </si>
  <si>
    <r>
      <rPr>
        <rFont val="Arial"/>
        <color theme="1"/>
        <sz val="9.0"/>
      </rPr>
      <t xml:space="preserve">Buffet Aurora Marchetado (5 portas;1 gav. Int.; 2 prat.), tpo bandeja </t>
    </r>
    <r>
      <rPr>
        <rFont val="Arial"/>
        <b/>
        <color theme="1"/>
        <sz val="9.0"/>
      </rPr>
      <t>(se laca somente c/ VD)</t>
    </r>
    <r>
      <rPr>
        <rFont val="Arial"/>
        <color theme="1"/>
        <sz val="9.0"/>
      </rPr>
      <t>, pés metal</t>
    </r>
  </si>
  <si>
    <r>
      <rPr>
        <rFont val="Arial"/>
        <color theme="1"/>
        <sz val="9.0"/>
      </rPr>
      <t>Buffet Baden (4 P, 1 Prat Pq, 1 Gav.),pés de metal</t>
    </r>
    <r>
      <rPr>
        <rFont val="Arial"/>
        <b/>
        <color theme="1"/>
        <sz val="9.0"/>
      </rPr>
      <t xml:space="preserve"> (se laca brilho somente c/ VD)</t>
    </r>
  </si>
  <si>
    <r>
      <rPr>
        <rFont val="Arial"/>
        <color theme="1"/>
        <sz val="9.0"/>
      </rPr>
      <t>Buffet Baden (4 P, 1 Prat Pq, 1 Gav.),pés de metal</t>
    </r>
    <r>
      <rPr>
        <rFont val="Arial"/>
        <b/>
        <color theme="1"/>
        <sz val="9.0"/>
      </rPr>
      <t xml:space="preserve"> (se laca brilho somente c/ VD)</t>
    </r>
  </si>
  <si>
    <r>
      <rPr>
        <rFont val="Arial"/>
        <color theme="1"/>
        <sz val="9.0"/>
      </rPr>
      <t>Buffet Baden (5 P, 1 Prat Pq,1 Prat Gr, 1 Gav.),pés de metal</t>
    </r>
    <r>
      <rPr>
        <rFont val="Arial"/>
        <b/>
        <color theme="1"/>
        <sz val="9.0"/>
      </rPr>
      <t xml:space="preserve"> (se laca brilho somente c/ VD)</t>
    </r>
  </si>
  <si>
    <r>
      <rPr>
        <rFont val="Arial"/>
        <color theme="1"/>
        <sz val="9.0"/>
      </rPr>
      <t>Buffet Baden (5 P, 1 Prat Pq,1 Prat Gr, 1 Gav.),pés de metal</t>
    </r>
    <r>
      <rPr>
        <rFont val="Arial"/>
        <b/>
        <color theme="1"/>
        <sz val="9.0"/>
      </rPr>
      <t xml:space="preserve"> (se laca brilho somente c/ VD)</t>
    </r>
  </si>
  <si>
    <t>CASABLANCA</t>
  </si>
  <si>
    <t>CHAPLIN</t>
  </si>
  <si>
    <t>DINAMO</t>
  </si>
  <si>
    <t>GENOVA</t>
  </si>
  <si>
    <t>KYOTO</t>
  </si>
  <si>
    <t>RHONE</t>
  </si>
  <si>
    <r>
      <rPr>
        <rFont val="Arial"/>
        <color theme="1"/>
        <sz val="9.0"/>
      </rPr>
      <t xml:space="preserve">Balcão Rhone (1 prateleira), pés metal </t>
    </r>
    <r>
      <rPr>
        <rFont val="Arial"/>
        <b/>
        <color theme="1"/>
        <sz val="9.0"/>
      </rPr>
      <t>(se laca brilho somente c/ VD)</t>
    </r>
  </si>
  <si>
    <t>WAVE</t>
  </si>
  <si>
    <t>CARRINHOS DE CHÁ</t>
  </si>
  <si>
    <r>
      <rPr>
        <rFont val="Arial"/>
        <b/>
        <color theme="1"/>
        <sz val="8.0"/>
      </rPr>
      <t xml:space="preserve">DESCRIÇÃO   </t>
    </r>
    <r>
      <rPr>
        <rFont val="Arial"/>
        <b/>
        <color rgb="FFFF0000"/>
        <sz val="8.0"/>
      </rPr>
      <t xml:space="preserve"> </t>
    </r>
  </si>
  <si>
    <t xml:space="preserve">- NOGUEIRA
- NOGUEIRA NATURAL 
- LOURO FREIJÓ
- LOURO FREIJÓ NATURAL
- CANELA
- LACA METALIZADA BRAZIL
- CARV. ÔNIX  METALIZADO
- CARV. N109 METALIZADO
- CARV. ALBANIZADO
- CARV. H155 FOSCO
- CONCRETO  (SOMENTE SEM VIDRO)
</t>
  </si>
  <si>
    <t xml:space="preserve">- PAU FERRO
</t>
  </si>
  <si>
    <t>OBS. O ACABAMENTO DO METAL NÃO INFLUENCIARÁ NO VALOR DO CARRINHO DE CHÁ</t>
  </si>
  <si>
    <t>GOLD</t>
  </si>
  <si>
    <r>
      <rPr>
        <rFont val="Arial"/>
        <color theme="1"/>
        <sz val="9.0"/>
      </rPr>
      <t xml:space="preserve">Carrinho de Chá Gold </t>
    </r>
    <r>
      <rPr>
        <rFont val="Arial"/>
        <b/>
        <color theme="1"/>
        <sz val="9.0"/>
      </rPr>
      <t>(se laca brilho somente c/ VD)</t>
    </r>
  </si>
  <si>
    <t>MACAU</t>
  </si>
  <si>
    <r>
      <rPr>
        <rFont val="Arial"/>
        <color theme="1"/>
        <sz val="9.0"/>
      </rPr>
      <t xml:space="preserve">Carrinho de Chá Macau </t>
    </r>
    <r>
      <rPr>
        <rFont val="Arial"/>
        <b/>
        <color theme="1"/>
        <sz val="9.0"/>
      </rPr>
      <t>(se laca brilho, somente c/ VD)</t>
    </r>
  </si>
  <si>
    <t>0,82 x 0,36 x 0,82</t>
  </si>
  <si>
    <t>QUIOS</t>
  </si>
  <si>
    <t>VANCOUVER</t>
  </si>
  <si>
    <r>
      <rPr>
        <rFont val="Arial"/>
        <color theme="1"/>
        <sz val="9.0"/>
      </rPr>
      <t xml:space="preserve">Carrinho de Chá Vancouver (se laca brilho somente c/ VD) - </t>
    </r>
    <r>
      <rPr>
        <rFont val="Arial"/>
        <b/>
        <color theme="1"/>
        <sz val="9.0"/>
      </rPr>
      <t>(Vidro somente no tampo superior)</t>
    </r>
  </si>
  <si>
    <t xml:space="preserve">GAVETEIROS  </t>
  </si>
  <si>
    <r>
      <rPr>
        <rFont val="Arial"/>
        <b/>
        <color theme="1"/>
        <sz val="8.0"/>
      </rPr>
      <t xml:space="preserve">DESCRIÇÃO   </t>
    </r>
    <r>
      <rPr>
        <rFont val="Arial"/>
        <b/>
        <color rgb="FFFF0000"/>
        <sz val="8.0"/>
      </rPr>
      <t xml:space="preserve"> </t>
    </r>
  </si>
  <si>
    <t xml:space="preserve">- NOGUEIRA
- NOGUEIRA NATURAL 
- LOURO FREIJÓ
- LOURO FREIJÓ NATURAL
- CANELA
- LACA METALIZADA BRAZIL
- CARV. ÔNIX  METALIZADO
- CARV. N109 METALIZADO
- CARV. ALBANIZADO
- CARV. H155 FOSCO
- CONCRETO  (SOMENTE SEM VIDRO)
</t>
  </si>
  <si>
    <t>OBS. O ACABAMENTO DO METAL NÃO INFLUENCIARÁ NO VALOR DOS GAVETEIROS</t>
  </si>
  <si>
    <t>CAIRO</t>
  </si>
  <si>
    <t>ERNESTO</t>
  </si>
  <si>
    <t>Gaveteiro Ernesto Pés Metal</t>
  </si>
  <si>
    <t>0,54 X 0,46 X 0,58</t>
  </si>
  <si>
    <t>0,74 X 0,46 X 0,58</t>
  </si>
  <si>
    <t>HADAR</t>
  </si>
  <si>
    <t>Gaveteiro Hadar Pés Metal</t>
  </si>
  <si>
    <t>54,0 x 46,5 x 60</t>
  </si>
  <si>
    <t>74,0 x 46,5 x 60</t>
  </si>
  <si>
    <t>LASI</t>
  </si>
  <si>
    <t xml:space="preserve">Gaveteiro Lasi </t>
  </si>
  <si>
    <t>LOS ANGELES</t>
  </si>
  <si>
    <t>MILETO</t>
  </si>
  <si>
    <r>
      <rPr>
        <rFont val="Arial"/>
        <color theme="1"/>
        <sz val="9.0"/>
      </rPr>
      <t xml:space="preserve">Gaveteiro Rhone (1 gav.;c/ pux.cava), pés metal 
</t>
    </r>
    <r>
      <rPr>
        <rFont val="Arial"/>
        <b/>
        <color theme="1"/>
        <sz val="9.0"/>
      </rPr>
      <t>(se laca brilho somente c/ VD)</t>
    </r>
  </si>
  <si>
    <r>
      <rPr>
        <rFont val="Arial"/>
        <color theme="1"/>
        <sz val="9.0"/>
      </rPr>
      <t xml:space="preserve">Gaveteiro Rhone (1 gav.;c/ pux.cava), pés metal 
</t>
    </r>
    <r>
      <rPr>
        <rFont val="Arial"/>
        <b/>
        <color theme="1"/>
        <sz val="9.0"/>
      </rPr>
      <t>(se laca brilho somente c/ VD)</t>
    </r>
  </si>
  <si>
    <t>SICILIANO</t>
  </si>
  <si>
    <t>TÓQUIO</t>
  </si>
  <si>
    <t>TRENTO</t>
  </si>
  <si>
    <r>
      <rPr>
        <rFont val="Arial"/>
        <color theme="1"/>
        <sz val="9.0"/>
      </rPr>
      <t xml:space="preserve">Gaveteiro Trento (1 gav. c/ pux.), pés mad. </t>
    </r>
    <r>
      <rPr>
        <rFont val="Arial"/>
        <b/>
        <color theme="1"/>
        <sz val="9.0"/>
      </rPr>
      <t>(se laca brilho somente c/ VD)</t>
    </r>
  </si>
  <si>
    <r>
      <rPr>
        <rFont val="Arial"/>
        <color theme="1"/>
        <sz val="9.0"/>
      </rPr>
      <t xml:space="preserve">Gaveteiro Trento (1 gav. c/ pux.), pés mad. </t>
    </r>
    <r>
      <rPr>
        <rFont val="Arial"/>
        <b/>
        <color theme="1"/>
        <sz val="9.0"/>
      </rPr>
      <t>(se laca brilho somente c/ VD)</t>
    </r>
  </si>
  <si>
    <t>COMPLEMENTOS</t>
  </si>
  <si>
    <r>
      <rPr>
        <rFont val="Arial"/>
        <b/>
        <color theme="1"/>
        <sz val="8.0"/>
      </rPr>
      <t xml:space="preserve">DESCRIÇÃO   </t>
    </r>
    <r>
      <rPr>
        <rFont val="Arial"/>
        <b/>
        <color rgb="FFFF0000"/>
        <sz val="8.0"/>
      </rPr>
      <t xml:space="preserve"> </t>
    </r>
  </si>
  <si>
    <t xml:space="preserve">- NOGUEIRA
- NOGUEIRA NATURAL 
- LOURO FREIJÓ
- LOURO FREIJÓ NATURAL
- CANELA
- LACA METALIZADA BRAZIL
- CARV. ÔNIX  METALIZADO
- CARV. N109 METALIZADO
- CARV. ALBANIZADO
- CARV. H155 FOSCO
- CONCRETO  (SOMENTE SEM VIDRO)
</t>
  </si>
  <si>
    <t>OBS. O ACABAMENTO DO METAL NÃO INFLUENCIARÁ NO VALOR DO MÓVEL</t>
  </si>
  <si>
    <t>CARTAGENA</t>
  </si>
  <si>
    <t>CLAUS</t>
  </si>
  <si>
    <r>
      <rPr>
        <rFont val="Arial"/>
        <color theme="1"/>
        <sz val="9.0"/>
      </rPr>
      <t>Bandeja Café Claus, Tp Garrafa</t>
    </r>
    <r>
      <rPr>
        <rFont val="Arial"/>
        <b/>
        <color theme="1"/>
        <sz val="9.0"/>
      </rPr>
      <t xml:space="preserve"> 
(se laca brilho somente c/ VD)</t>
    </r>
  </si>
  <si>
    <t>ESPARTA</t>
  </si>
  <si>
    <t>PARLA</t>
  </si>
  <si>
    <r>
      <rPr>
        <rFont val="Arial"/>
        <color theme="1"/>
        <sz val="9.0"/>
      </rPr>
      <t xml:space="preserve">Banco Parla (tp oblongo chanfrado), pés mad. 
</t>
    </r>
    <r>
      <rPr>
        <rFont val="Arial"/>
        <b/>
        <color theme="1"/>
        <sz val="9.0"/>
      </rPr>
      <t>(somente sem VD)</t>
    </r>
  </si>
  <si>
    <r>
      <rPr>
        <rFont val="Arial"/>
        <color theme="1"/>
        <sz val="9.0"/>
      </rPr>
      <t xml:space="preserve">Banco Parla (tp oblongo chanfrado), pés mad. 
</t>
    </r>
    <r>
      <rPr>
        <rFont val="Arial"/>
        <b/>
        <color theme="1"/>
        <sz val="9.0"/>
      </rPr>
      <t>(somente sem VD)</t>
    </r>
  </si>
  <si>
    <r>
      <rPr>
        <rFont val="Arial"/>
        <color theme="1"/>
        <sz val="9.0"/>
      </rPr>
      <t xml:space="preserve">Banco Parla (tp oblongo chanfrado), pés mad. 
</t>
    </r>
    <r>
      <rPr>
        <rFont val="Arial"/>
        <b/>
        <color theme="1"/>
        <sz val="9.0"/>
      </rPr>
      <t>(somente sem VD)</t>
    </r>
  </si>
  <si>
    <t>RESPIRO</t>
  </si>
  <si>
    <t>Banco Respiro c/ detalhe maciço</t>
  </si>
  <si>
    <t>1,80 X 0,45 X 0,42</t>
  </si>
  <si>
    <t>2,00 X 0,45 X 0,42</t>
  </si>
  <si>
    <t>MANHATTAN</t>
  </si>
  <si>
    <r>
      <rPr>
        <rFont val="Arial"/>
        <color theme="1"/>
        <sz val="9.0"/>
      </rPr>
      <t xml:space="preserve">Escrivaninha Manhattan, 1 Gaveta </t>
    </r>
    <r>
      <rPr>
        <rFont val="Arial"/>
        <b/>
        <color theme="1"/>
        <sz val="9.0"/>
      </rPr>
      <t>(se laca somente c/ VD)</t>
    </r>
  </si>
  <si>
    <r>
      <rPr>
        <rFont val="Arial"/>
        <color theme="1"/>
        <sz val="9.0"/>
      </rPr>
      <t xml:space="preserve">Escrivaninha Manhattan, 1 Gaveta </t>
    </r>
    <r>
      <rPr>
        <rFont val="Arial"/>
        <b/>
        <color theme="1"/>
        <sz val="9.0"/>
      </rPr>
      <t>(se laca somente c/ VD)</t>
    </r>
  </si>
  <si>
    <r>
      <rPr>
        <rFont val="Arial"/>
        <color theme="1"/>
        <sz val="9.0"/>
      </rPr>
      <t xml:space="preserve">Escrivaninha Manhattan, 2 Gavetas </t>
    </r>
    <r>
      <rPr>
        <rFont val="Arial"/>
        <b/>
        <color theme="1"/>
        <sz val="9.0"/>
      </rPr>
      <t>(se laca somente c/ VD</t>
    </r>
    <r>
      <rPr>
        <rFont val="Arial"/>
        <color theme="1"/>
        <sz val="9.0"/>
      </rPr>
      <t>)</t>
    </r>
  </si>
  <si>
    <t>IRAN</t>
  </si>
  <si>
    <t>Moldura Iran c/ Espelho Prata</t>
  </si>
  <si>
    <t>1,96 X 0,95 X 0,75</t>
  </si>
  <si>
    <t>MUNIZ</t>
  </si>
  <si>
    <t>Moldura Muniz c/ Espelho Prata</t>
  </si>
  <si>
    <t>MESAS DE CENTRO E LATERAIS</t>
  </si>
  <si>
    <r>
      <rPr>
        <rFont val="Arial"/>
        <b/>
        <color theme="1"/>
        <sz val="8.0"/>
      </rPr>
      <t xml:space="preserve">DESCRIÇÃO   </t>
    </r>
    <r>
      <rPr>
        <rFont val="Arial"/>
        <b/>
        <color rgb="FFFF0000"/>
        <sz val="8.0"/>
      </rPr>
      <t xml:space="preserve"> </t>
    </r>
  </si>
  <si>
    <t>COLUNA 5</t>
  </si>
  <si>
    <t>- CARVALHO CLARO
- CARVALHO NATURAL
- CARVALHO LAVADO
- CARV. EBANIZADO  
- IMBUIA CLARA
* ACRESCENTAR 12% SE COM VIDRO PINTADO</t>
  </si>
  <si>
    <t xml:space="preserve">MESA COM TAMPO LACA LISA (COM OU SEM VIDRO PINTADO)
E BASE EM:
- CARVALHO CLARO
- CARVALHO NATURAL
- CARVALHO LAVADO
- CARV. EBANIZADO  
- IMBUIA CLARA
</t>
  </si>
  <si>
    <t xml:space="preserve">- NOGUEIRA
- NOGUEIRA NATURAL 
- LOURO FREIJÓ
- CANELA
- LACA METALIZADA BRAZIL
- CARVALHO ÔNIX METALIZADO
- CARVALHO N109 METALIZADO
- CARVALHO ALBANIZADO
- CARVALHO H155 FOSCO  
(TAMPO COM OU SEM VIDRO)
- CONCRETO  (SOMENTE SEM VIDRO)
</t>
  </si>
  <si>
    <t>OBS. O ACABAMENTO DO METAL NÃO INFLUENCIARÁ NO VALOR DA MESA CENTRO/LATERAL</t>
  </si>
  <si>
    <t>ADORE</t>
  </si>
  <si>
    <t>Mesa Centro Adore  "SOMENTE S/VIDRO"</t>
  </si>
  <si>
    <t>ALBA</t>
  </si>
  <si>
    <t>ANGRA</t>
  </si>
  <si>
    <t>ATLAS</t>
  </si>
  <si>
    <t>Mesa Lateral Atlas</t>
  </si>
  <si>
    <t>ARLES</t>
  </si>
  <si>
    <t>AUSTIN</t>
  </si>
  <si>
    <r>
      <rPr>
        <rFont val="Arial"/>
        <color theme="1"/>
        <sz val="9.0"/>
      </rPr>
      <t xml:space="preserve">Mesa Lateral Austin </t>
    </r>
    <r>
      <rPr>
        <rFont val="Arial"/>
        <b/>
        <color theme="1"/>
        <sz val="9.0"/>
      </rPr>
      <t>(se laca brilho somente c/  VD</t>
    </r>
    <r>
      <rPr>
        <rFont val="Arial"/>
        <color theme="1"/>
        <sz val="9.0"/>
      </rPr>
      <t>), haste metal</t>
    </r>
  </si>
  <si>
    <r>
      <rPr>
        <rFont val="Arial"/>
        <color theme="1"/>
        <sz val="9.0"/>
      </rPr>
      <t xml:space="preserve">Mesa Lateral Austin </t>
    </r>
    <r>
      <rPr>
        <rFont val="Arial"/>
        <b/>
        <color theme="1"/>
        <sz val="9.0"/>
      </rPr>
      <t>(se laca brilho somente c/  VD</t>
    </r>
    <r>
      <rPr>
        <rFont val="Arial"/>
        <color theme="1"/>
        <sz val="9.0"/>
      </rPr>
      <t>), haste metal</t>
    </r>
  </si>
  <si>
    <t>BASKA</t>
  </si>
  <si>
    <t>Mesa Lateral Baska</t>
  </si>
  <si>
    <t xml:space="preserve">0,45 Ø X 0,55 </t>
  </si>
  <si>
    <t xml:space="preserve">0,48 Ø X 0,63 </t>
  </si>
  <si>
    <t>BARCELONA</t>
  </si>
  <si>
    <t>BEETHOVEN</t>
  </si>
  <si>
    <r>
      <rPr>
        <rFont val="Arial"/>
        <color theme="1"/>
        <sz val="9.0"/>
      </rPr>
      <t xml:space="preserve">Mesa Lateral Beethoven </t>
    </r>
    <r>
      <rPr>
        <rFont val="Arial"/>
        <b/>
        <color theme="1"/>
        <sz val="9.0"/>
      </rPr>
      <t>(se laca brilho somente c/ VD)</t>
    </r>
    <r>
      <rPr>
        <rFont val="Arial"/>
        <color theme="1"/>
        <sz val="9.0"/>
      </rPr>
      <t>, base metal</t>
    </r>
  </si>
  <si>
    <r>
      <rPr>
        <rFont val="Arial"/>
        <color theme="1"/>
        <sz val="9.0"/>
      </rPr>
      <t xml:space="preserve">Mesa Lateral Beethoven </t>
    </r>
    <r>
      <rPr>
        <rFont val="Arial"/>
        <b/>
        <color theme="1"/>
        <sz val="9.0"/>
      </rPr>
      <t>(se laca brilho somente c/ VD)</t>
    </r>
    <r>
      <rPr>
        <rFont val="Arial"/>
        <color theme="1"/>
        <sz val="9.0"/>
      </rPr>
      <t>, base metal</t>
    </r>
  </si>
  <si>
    <t>BETA</t>
  </si>
  <si>
    <t>BENIN</t>
  </si>
  <si>
    <t>BOCCA</t>
  </si>
  <si>
    <t>BOLOGNA</t>
  </si>
  <si>
    <r>
      <rPr>
        <rFont val="Arial"/>
        <color theme="1"/>
        <sz val="9.0"/>
      </rPr>
      <t xml:space="preserve">Mesa Lateral Bologna Tp Red Bandeja Pés de Metal </t>
    </r>
    <r>
      <rPr>
        <rFont val="Arial"/>
        <b/>
        <color theme="1"/>
        <sz val="9.0"/>
      </rPr>
      <t>(se laca brilho somente c/ VD)</t>
    </r>
  </si>
  <si>
    <r>
      <rPr>
        <rFont val="Arial"/>
        <color theme="1"/>
        <sz val="9.0"/>
      </rPr>
      <t xml:space="preserve">Mesa Lateral Bologna Tp Red Bandeja Pés de Metal </t>
    </r>
    <r>
      <rPr>
        <rFont val="Arial"/>
        <b/>
        <color theme="1"/>
        <sz val="9.0"/>
      </rPr>
      <t>(se laca brilho somente c/ VD)</t>
    </r>
  </si>
  <si>
    <t>BRISTOL</t>
  </si>
  <si>
    <r>
      <rPr>
        <rFont val="Arial"/>
        <color theme="1"/>
        <sz val="9.0"/>
      </rPr>
      <t xml:space="preserve">Mesa Lateral Bristol Red Pés de Madeira com Det Metal </t>
    </r>
    <r>
      <rPr>
        <rFont val="Arial"/>
        <b/>
        <color theme="1"/>
        <sz val="9.0"/>
      </rPr>
      <t>(se laca brilho somente c/ VD)</t>
    </r>
  </si>
  <si>
    <r>
      <rPr>
        <rFont val="Arial"/>
        <color theme="1"/>
        <sz val="9.0"/>
      </rPr>
      <t xml:space="preserve">Mesa Lateral Bristol Red Pés de Madeira com Det Metal </t>
    </r>
    <r>
      <rPr>
        <rFont val="Arial"/>
        <b/>
        <color theme="1"/>
        <sz val="9.0"/>
      </rPr>
      <t>(se laca brilho somente c/ VD)</t>
    </r>
  </si>
  <si>
    <t>CANNES</t>
  </si>
  <si>
    <t>CAPRI</t>
  </si>
  <si>
    <r>
      <rPr>
        <rFont val="Arial"/>
        <color theme="1"/>
        <sz val="9.0"/>
      </rPr>
      <t xml:space="preserve">Mesa Lateral Capri, haste metal  </t>
    </r>
    <r>
      <rPr>
        <rFont val="Arial"/>
        <b/>
        <color theme="1"/>
        <sz val="9.0"/>
      </rPr>
      <t xml:space="preserve">(somente s/ VD)  </t>
    </r>
  </si>
  <si>
    <r>
      <rPr>
        <rFont val="Arial"/>
        <color theme="1"/>
        <sz val="9.0"/>
      </rPr>
      <t xml:space="preserve">Mesa Lateral Capri, haste metal  </t>
    </r>
    <r>
      <rPr>
        <rFont val="Arial"/>
        <b/>
        <color theme="1"/>
        <sz val="9.0"/>
      </rPr>
      <t xml:space="preserve">(somente s/ VD)  </t>
    </r>
  </si>
  <si>
    <r>
      <rPr>
        <rFont val="Arial"/>
        <color theme="1"/>
        <sz val="9.0"/>
      </rPr>
      <t xml:space="preserve">Mesa Lateral Capri, haste metal  </t>
    </r>
    <r>
      <rPr>
        <rFont val="Arial"/>
        <b/>
        <color theme="1"/>
        <sz val="9.0"/>
      </rPr>
      <t xml:space="preserve">(somente s/ VD)  </t>
    </r>
  </si>
  <si>
    <t>CARRARA</t>
  </si>
  <si>
    <r>
      <rPr>
        <rFont val="Arial"/>
        <color theme="1"/>
        <sz val="9.0"/>
      </rPr>
      <t xml:space="preserve">Mesa Centro Carrara,Tp Bandeja </t>
    </r>
    <r>
      <rPr>
        <rFont val="Arial"/>
        <b/>
        <color theme="1"/>
        <sz val="9.0"/>
      </rPr>
      <t>(se laca brilho somente c/ VD)</t>
    </r>
  </si>
  <si>
    <r>
      <rPr>
        <rFont val="Arial"/>
        <color theme="1"/>
        <sz val="9.0"/>
      </rPr>
      <t xml:space="preserve">Mesa Centro Carrara,Tp Bandeja </t>
    </r>
    <r>
      <rPr>
        <rFont val="Arial"/>
        <b/>
        <color theme="1"/>
        <sz val="9.0"/>
      </rPr>
      <t>(se laca brilho somente c/ VD)</t>
    </r>
  </si>
  <si>
    <r>
      <rPr>
        <rFont val="Arial"/>
        <color theme="1"/>
        <sz val="9.0"/>
      </rPr>
      <t xml:space="preserve">Mesa Centro Carrara,Tp Bandeja </t>
    </r>
    <r>
      <rPr>
        <rFont val="Arial"/>
        <b/>
        <color theme="1"/>
        <sz val="9.0"/>
      </rPr>
      <t>(se laca brilho somente c/ VD)</t>
    </r>
  </si>
  <si>
    <t>CENTURY</t>
  </si>
  <si>
    <t>CHESS</t>
  </si>
  <si>
    <t>CLASS</t>
  </si>
  <si>
    <r>
      <rPr>
        <rFont val="Arial"/>
        <color theme="1"/>
        <sz val="9.0"/>
      </rPr>
      <t xml:space="preserve">Mesa Lateral Class (haste metal) </t>
    </r>
    <r>
      <rPr>
        <rFont val="Arial"/>
        <b/>
        <color theme="1"/>
        <sz val="9.0"/>
      </rPr>
      <t>se laca brilho somente c/ VD</t>
    </r>
  </si>
  <si>
    <r>
      <rPr>
        <rFont val="Arial"/>
        <color theme="1"/>
        <sz val="9.0"/>
      </rPr>
      <t xml:space="preserve">Mesa Lateral Class (haste metal) </t>
    </r>
    <r>
      <rPr>
        <rFont val="Arial"/>
        <b/>
        <color theme="1"/>
        <sz val="9.0"/>
      </rPr>
      <t>se laca brilho somente c/ VD</t>
    </r>
  </si>
  <si>
    <t>COLLE</t>
  </si>
  <si>
    <t>Mesa Lateral Colle</t>
  </si>
  <si>
    <t>COLÔMBIA</t>
  </si>
  <si>
    <r>
      <rPr>
        <rFont val="Arial"/>
        <color theme="1"/>
        <sz val="9.0"/>
      </rPr>
      <t xml:space="preserve">Mesa Lateral Colômbia </t>
    </r>
    <r>
      <rPr>
        <rFont val="Arial"/>
        <b/>
        <color theme="1"/>
        <sz val="9.0"/>
      </rPr>
      <t>(se laca brilho somente c/ VD)</t>
    </r>
  </si>
  <si>
    <r>
      <rPr>
        <rFont val="Arial"/>
        <color theme="1"/>
        <sz val="9.0"/>
      </rPr>
      <t xml:space="preserve">Mesa Lateral Colômbia </t>
    </r>
    <r>
      <rPr>
        <rFont val="Arial"/>
        <b/>
        <color theme="1"/>
        <sz val="9.0"/>
      </rPr>
      <t>(se laca brilho somente c/ VD)</t>
    </r>
    <r>
      <rPr>
        <rFont val="Arial"/>
        <color theme="1"/>
        <sz val="9.0"/>
      </rPr>
      <t xml:space="preserve"> </t>
    </r>
    <r>
      <rPr>
        <rFont val="Arial"/>
        <b/>
        <color rgb="FFFF0000"/>
        <sz val="9.0"/>
      </rPr>
      <t>MED.MÁXIMA</t>
    </r>
  </si>
  <si>
    <t>CORA</t>
  </si>
  <si>
    <t>Mesa Centro Cora Redonda "SOMENTE S/VIDRO"</t>
  </si>
  <si>
    <t>Mesa Centro Cora "SOMENTE S/VIDRO"</t>
  </si>
  <si>
    <t>DALI</t>
  </si>
  <si>
    <t>Mesa Lateral Dali ''PRODUZIDO APENAS EM LACA PADRÃO E METALIZADA""</t>
  </si>
  <si>
    <t>0,31 Ø X 0,55</t>
  </si>
  <si>
    <t>0,31 Ø X 0,63</t>
  </si>
  <si>
    <t>DEVILLE</t>
  </si>
  <si>
    <t>Mesa Lateral Deville "SOMENTE S/VIDRO"</t>
  </si>
  <si>
    <t>DIANO</t>
  </si>
  <si>
    <t>GOA</t>
  </si>
  <si>
    <t>Mesa Lateral Goa TP. C/ Palha e Vidro Incolor</t>
  </si>
  <si>
    <t>0,55 Ø 0,50 alt</t>
  </si>
  <si>
    <t>0,65 Ø 0,60 alt</t>
  </si>
  <si>
    <t>Mesa Centro Goa TP. C/ Palha e Vidro Incolor</t>
  </si>
  <si>
    <t>GRECCO</t>
  </si>
  <si>
    <t>HAVANA</t>
  </si>
  <si>
    <t>ÍMOLA</t>
  </si>
  <si>
    <t xml:space="preserve">0,30 Ø 0,61 </t>
  </si>
  <si>
    <t>ITÁLIA</t>
  </si>
  <si>
    <t xml:space="preserve">0,60 Ø 0,51 </t>
  </si>
  <si>
    <t>KABUK</t>
  </si>
  <si>
    <t>LA PAZ</t>
  </si>
  <si>
    <r>
      <rPr>
        <rFont val="Arial"/>
        <color theme="1"/>
        <sz val="9.0"/>
      </rPr>
      <t>Mesa Lateral La Paz Tp  C/ 1/3 Bandeja Haste de Metal</t>
    </r>
    <r>
      <rPr>
        <rFont val="Arial"/>
        <b/>
        <color theme="1"/>
        <sz val="9.0"/>
      </rPr>
      <t xml:space="preserve"> 
(se laca brilho somente c/ VD)</t>
    </r>
  </si>
  <si>
    <r>
      <rPr>
        <rFont val="Arial"/>
        <color theme="1"/>
        <sz val="9.0"/>
      </rPr>
      <t>Mesa Lateral La Paz Tp  C/ 1/3 Bandeja Haste de Metal</t>
    </r>
    <r>
      <rPr>
        <rFont val="Arial"/>
        <b/>
        <color theme="1"/>
        <sz val="9.0"/>
      </rPr>
      <t xml:space="preserve"> 
(se laca brilho somente c/ VD)</t>
    </r>
  </si>
  <si>
    <t>LA SALLE</t>
  </si>
  <si>
    <t>LE MANS</t>
  </si>
  <si>
    <t>Mesa Centro Lipsia  Redonda "SOMENTE S/VIDRO"</t>
  </si>
  <si>
    <t>Mesa Centro Lipsia  "SOMENTE S/VIDRO"</t>
  </si>
  <si>
    <t>LIRA</t>
  </si>
  <si>
    <t>Mesa Lateral Lira "Base Somente Textura Concreto"</t>
  </si>
  <si>
    <t xml:space="preserve">0,30 Ø X 0,50 </t>
  </si>
  <si>
    <t>0,30 Ø X 0,56</t>
  </si>
  <si>
    <t xml:space="preserve">0,30 Ø X 0,61 </t>
  </si>
  <si>
    <t>MAIA</t>
  </si>
  <si>
    <t>MAJESTIC</t>
  </si>
  <si>
    <r>
      <rPr>
        <rFont val="Arial"/>
        <color theme="1"/>
        <sz val="9.0"/>
      </rPr>
      <t xml:space="preserve">Mesa Lateral Majestic </t>
    </r>
    <r>
      <rPr>
        <rFont val="Arial"/>
        <b/>
        <color theme="1"/>
        <sz val="9.0"/>
      </rPr>
      <t>(somente laminado ou laca fosca sem VD)</t>
    </r>
  </si>
  <si>
    <r>
      <rPr>
        <rFont val="Arial"/>
        <color theme="1"/>
        <sz val="9.0"/>
      </rPr>
      <t xml:space="preserve">Mesa Lateral Majestic </t>
    </r>
    <r>
      <rPr>
        <rFont val="Arial"/>
        <b/>
        <color theme="1"/>
        <sz val="9.0"/>
      </rPr>
      <t>(somente laminado ou laca fosca sem VD)</t>
    </r>
  </si>
  <si>
    <t>MARSELHA</t>
  </si>
  <si>
    <r>
      <rPr>
        <rFont val="Arial"/>
        <color theme="1"/>
        <sz val="9.0"/>
      </rPr>
      <t>Mesa Lateral Marselha Red Tp c/ Borda</t>
    </r>
    <r>
      <rPr>
        <rFont val="Arial"/>
        <b/>
        <color theme="1"/>
        <sz val="9.0"/>
      </rPr>
      <t xml:space="preserve"> (se brilho  laca somente VD)</t>
    </r>
  </si>
  <si>
    <r>
      <rPr>
        <rFont val="Arial"/>
        <color theme="1"/>
        <sz val="9.0"/>
      </rPr>
      <t>Mesa Lateral Marselha Red Tp c/ Borda</t>
    </r>
    <r>
      <rPr>
        <rFont val="Arial"/>
        <b/>
        <color theme="1"/>
        <sz val="9.0"/>
      </rPr>
      <t xml:space="preserve"> (se brilho  laca somente VD)</t>
    </r>
  </si>
  <si>
    <t>MEDELIN</t>
  </si>
  <si>
    <t>MENTZ</t>
  </si>
  <si>
    <t>MENDONZA</t>
  </si>
  <si>
    <t>MILHAZES</t>
  </si>
  <si>
    <t>Mesa Centro Milhazes C/ detalhe em pedra "SOMENTE S/VIDRO"</t>
  </si>
  <si>
    <t>1,60 x 0,55 x 0,40</t>
  </si>
  <si>
    <t>1,80 x 0,70 x 0,32</t>
  </si>
  <si>
    <t>2,25 x 0,70 x 0,32</t>
  </si>
  <si>
    <t xml:space="preserve">Mesa Centro Milhazes C/ detalhe em Madeira 
S/ Pedra "SOMENTE S/VIDRO" </t>
  </si>
  <si>
    <t>MUNIQUE</t>
  </si>
  <si>
    <t>Mesa Lateral Munique "SOMENTE S/VIDRO"</t>
  </si>
  <si>
    <t>0,46 Ø X 0,50</t>
  </si>
  <si>
    <t>0,62 Ø X 0,60</t>
  </si>
  <si>
    <t>NARA</t>
  </si>
  <si>
    <t>NIDA</t>
  </si>
  <si>
    <t>Mesa Centro Nida  "SOMENTE S/VIDRO"</t>
  </si>
  <si>
    <t>OLÍMPIA</t>
  </si>
  <si>
    <t>ORLANDO</t>
  </si>
  <si>
    <t>OTTO</t>
  </si>
  <si>
    <r>
      <rPr>
        <rFont val="Arial"/>
        <color theme="1"/>
        <sz val="9.0"/>
      </rPr>
      <t xml:space="preserve">Mesa Lateral Otto </t>
    </r>
    <r>
      <rPr>
        <rFont val="Arial"/>
        <b/>
        <color theme="1"/>
        <sz val="9.0"/>
      </rPr>
      <t>(se laca brilho somente c/ VD)</t>
    </r>
  </si>
  <si>
    <r>
      <rPr>
        <rFont val="Arial"/>
        <color theme="1"/>
        <sz val="9.0"/>
      </rPr>
      <t xml:space="preserve">Mesa Lateral Otto </t>
    </r>
    <r>
      <rPr>
        <rFont val="Arial"/>
        <b/>
        <color theme="1"/>
        <sz val="9.0"/>
      </rPr>
      <t>(se laca brilho somente c/ VD)</t>
    </r>
  </si>
  <si>
    <t>PADOVA</t>
  </si>
  <si>
    <r>
      <rPr>
        <rFont val="Arial"/>
        <color theme="1"/>
        <sz val="9.0"/>
      </rPr>
      <t xml:space="preserve">Mesa Centro Padova Tp Garrafa 1Pé Cilindro Deitado </t>
    </r>
    <r>
      <rPr>
        <rFont val="Arial"/>
        <b/>
        <color theme="1"/>
        <sz val="9.0"/>
      </rPr>
      <t>(se laca brilho somente c/ VD)</t>
    </r>
  </si>
  <si>
    <r>
      <rPr>
        <rFont val="Arial"/>
        <color theme="1"/>
        <sz val="9.0"/>
      </rPr>
      <t>Mesa Centro Padova Tp Garrafa 1Pé Cilindro Deitado</t>
    </r>
    <r>
      <rPr>
        <rFont val="Arial"/>
        <b/>
        <color theme="1"/>
        <sz val="9.0"/>
      </rPr>
      <t xml:space="preserve"> (se laca brilho somente c/ VD)</t>
    </r>
  </si>
  <si>
    <r>
      <rPr>
        <rFont val="Arial"/>
        <color theme="1"/>
        <sz val="9.0"/>
      </rPr>
      <t>Mesa Centro Padova Tp Garrafa 1Pé Cilindro Deitado</t>
    </r>
    <r>
      <rPr>
        <rFont val="Arial"/>
        <b/>
        <color theme="1"/>
        <sz val="9.0"/>
      </rPr>
      <t xml:space="preserve"> (se laca brilho somente c/ VD)</t>
    </r>
  </si>
  <si>
    <t>PARK</t>
  </si>
  <si>
    <r>
      <rPr>
        <rFont val="Arial"/>
        <color theme="1"/>
        <sz val="9.0"/>
      </rPr>
      <t>Mesa Lateral Park</t>
    </r>
    <r>
      <rPr>
        <rFont val="Arial"/>
        <b/>
        <color theme="1"/>
        <sz val="9.0"/>
      </rPr>
      <t xml:space="preserve"> (se laca brilho somente c/ VD)</t>
    </r>
  </si>
  <si>
    <r>
      <rPr>
        <rFont val="Arial"/>
        <color theme="1"/>
        <sz val="9.0"/>
      </rPr>
      <t xml:space="preserve">Mesa Lateral Park </t>
    </r>
    <r>
      <rPr>
        <rFont val="Arial"/>
        <b/>
        <color theme="1"/>
        <sz val="9.0"/>
      </rPr>
      <t>(se laca brilho somente c/ VD)</t>
    </r>
  </si>
  <si>
    <r>
      <rPr>
        <rFont val="Arial"/>
        <color theme="1"/>
        <sz val="9.0"/>
      </rPr>
      <t xml:space="preserve">Mesa Centro Palermo (tp oblongo), pés metal </t>
    </r>
    <r>
      <rPr>
        <rFont val="Arial"/>
        <b/>
        <color theme="1"/>
        <sz val="9.0"/>
      </rPr>
      <t>(se laca brilho somente c/ VD)</t>
    </r>
  </si>
  <si>
    <r>
      <rPr>
        <rFont val="Arial"/>
        <color theme="1"/>
        <sz val="9.0"/>
      </rPr>
      <t xml:space="preserve">Mesa Centro Palermo (tp oblongo), pés metal </t>
    </r>
    <r>
      <rPr>
        <rFont val="Arial"/>
        <b/>
        <color theme="1"/>
        <sz val="9.0"/>
      </rPr>
      <t>(se laca brilho somente c/ VD)</t>
    </r>
  </si>
  <si>
    <r>
      <rPr>
        <rFont val="Arial"/>
        <color theme="1"/>
        <sz val="9.0"/>
      </rPr>
      <t xml:space="preserve">Mesa Centro Palermo (tp oblongo), pés metal </t>
    </r>
    <r>
      <rPr>
        <rFont val="Arial"/>
        <b/>
        <color theme="1"/>
        <sz val="9.0"/>
      </rPr>
      <t>(se laca brilho somente c/ VD)</t>
    </r>
  </si>
  <si>
    <r>
      <rPr>
        <rFont val="Arial"/>
        <color theme="1"/>
        <sz val="9.0"/>
      </rPr>
      <t xml:space="preserve">Mesa Centro Palermo (tp oblongo), pés metal </t>
    </r>
    <r>
      <rPr>
        <rFont val="Arial"/>
        <b/>
        <color theme="1"/>
        <sz val="9.0"/>
      </rPr>
      <t>(se laca brilho somente c/ VD)</t>
    </r>
  </si>
  <si>
    <r>
      <rPr>
        <rFont val="Arial"/>
        <color theme="1"/>
        <sz val="9.0"/>
      </rPr>
      <t>Mesa Centro Parla (tp oblongo), pés mad.</t>
    </r>
    <r>
      <rPr>
        <rFont val="Arial"/>
        <b/>
        <color theme="1"/>
        <sz val="9.0"/>
      </rPr>
      <t xml:space="preserve"> </t>
    </r>
  </si>
  <si>
    <r>
      <rPr>
        <rFont val="Arial"/>
        <color theme="1"/>
        <sz val="9.0"/>
      </rPr>
      <t>Mesa Centro Parla (tp oblongo), pés mad.</t>
    </r>
    <r>
      <rPr>
        <rFont val="Arial"/>
        <b/>
        <color theme="1"/>
        <sz val="9.0"/>
      </rPr>
      <t xml:space="preserve"> </t>
    </r>
  </si>
  <si>
    <r>
      <rPr>
        <rFont val="Arial"/>
        <color theme="1"/>
        <sz val="9.0"/>
      </rPr>
      <t>Mesa Centro Parla (tp oblongo), pés mad.</t>
    </r>
    <r>
      <rPr>
        <rFont val="Arial"/>
        <b/>
        <color theme="1"/>
        <sz val="9.0"/>
      </rPr>
      <t xml:space="preserve"> </t>
    </r>
  </si>
  <si>
    <r>
      <rPr>
        <rFont val="Arial"/>
        <color theme="1"/>
        <sz val="9.0"/>
      </rPr>
      <t>Mesa Centro Parla (tp oblongo), pés mad.</t>
    </r>
    <r>
      <rPr>
        <rFont val="Arial"/>
        <b/>
        <color theme="1"/>
        <sz val="9.0"/>
      </rPr>
      <t xml:space="preserve"> </t>
    </r>
  </si>
  <si>
    <t>PENCIL</t>
  </si>
  <si>
    <r>
      <rPr>
        <rFont val="Arial"/>
        <color theme="1"/>
        <sz val="9.0"/>
      </rPr>
      <t xml:space="preserve">Mesa Lateral Pencil (oval), pés metal - </t>
    </r>
    <r>
      <rPr>
        <rFont val="Arial"/>
        <b/>
        <color rgb="FFFF0000"/>
        <sz val="9.0"/>
      </rPr>
      <t>(ALTURA MÁXIMA)</t>
    </r>
  </si>
  <si>
    <t>PETRUS</t>
  </si>
  <si>
    <t>PORTOBELLO</t>
  </si>
  <si>
    <r>
      <rPr>
        <rFont val="Arial"/>
        <color theme="1"/>
        <sz val="9.0"/>
      </rPr>
      <t xml:space="preserve">Mesa Lateral Portobello Red. 2Cilindro </t>
    </r>
    <r>
      <rPr>
        <rFont val="Arial"/>
        <b/>
        <color theme="1"/>
        <sz val="9.0"/>
      </rPr>
      <t>(se laca brilho somente c/ VD)</t>
    </r>
  </si>
  <si>
    <r>
      <rPr>
        <rFont val="Arial"/>
        <color theme="1"/>
        <sz val="9.0"/>
      </rPr>
      <t xml:space="preserve">Mesa Lateral Portobello Red. 2Cilindro </t>
    </r>
    <r>
      <rPr>
        <rFont val="Arial"/>
        <b/>
        <color theme="1"/>
        <sz val="9.0"/>
      </rPr>
      <t>(se laca brilho somente c/ VD)</t>
    </r>
  </si>
  <si>
    <t>QUEENS</t>
  </si>
  <si>
    <t>RECATO</t>
  </si>
  <si>
    <t>Mesa Lateral  Recato</t>
  </si>
  <si>
    <t>RIBERA</t>
  </si>
  <si>
    <t>SAINT CLAIR</t>
  </si>
  <si>
    <t>Mesa Centro Saint Clair "SOMENTE S/VIDRO"</t>
  </si>
  <si>
    <t>Mesa Lateral Saint Clair "SOMENTE S/VIDRO"</t>
  </si>
  <si>
    <t>SALENTO</t>
  </si>
  <si>
    <t>TERNE</t>
  </si>
  <si>
    <t>TOSCANA</t>
  </si>
  <si>
    <t>TROIKA</t>
  </si>
  <si>
    <t>Mesa Lateral Troika, haste metal ""SOMENTE COM BASE EM LACA""</t>
  </si>
  <si>
    <t xml:space="preserve">0,30 Ø X 0,56 </t>
  </si>
  <si>
    <t>TUNIS</t>
  </si>
  <si>
    <t xml:space="preserve">0,30 Ø 0,55 </t>
  </si>
  <si>
    <t>Mesa Lateral Tunis, Tampo duplo;  haste metal</t>
  </si>
  <si>
    <t xml:space="preserve">0,56 Ø 0,61 </t>
  </si>
  <si>
    <t>TURIM</t>
  </si>
  <si>
    <r>
      <rPr>
        <rFont val="Arial"/>
        <color theme="1"/>
        <sz val="9.0"/>
      </rPr>
      <t>Mesa Lateral Turim Tp Red Bandeja, Pé de Madeira e Metal</t>
    </r>
    <r>
      <rPr>
        <rFont val="Arial"/>
        <b/>
        <color theme="1"/>
        <sz val="9.0"/>
      </rPr>
      <t xml:space="preserve"> (se laca brilho somente c/ VD)</t>
    </r>
  </si>
  <si>
    <r>
      <rPr>
        <rFont val="Arial"/>
        <color theme="1"/>
        <sz val="9.0"/>
      </rPr>
      <t>Mesa Lateral Turim Tp Red Bandeja, Pé de Madeira e Metal</t>
    </r>
    <r>
      <rPr>
        <rFont val="Arial"/>
        <b/>
        <color theme="1"/>
        <sz val="9.0"/>
      </rPr>
      <t xml:space="preserve"> (se laca brilho somente c/ VD)</t>
    </r>
  </si>
  <si>
    <r>
      <rPr>
        <rFont val="Arial"/>
        <color theme="1"/>
        <sz val="9.0"/>
      </rPr>
      <t xml:space="preserve">Mesa Centro Turim (AVULSA GRANDE) Tp Garrafa Bandeja Pés de Metal e Mad. 
</t>
    </r>
    <r>
      <rPr>
        <rFont val="Arial"/>
        <b/>
        <color theme="1"/>
        <sz val="9.0"/>
      </rPr>
      <t>( se laca brilho somente c/ VD)</t>
    </r>
  </si>
  <si>
    <r>
      <rPr>
        <rFont val="Arial"/>
        <color theme="1"/>
        <sz val="9.0"/>
      </rPr>
      <t xml:space="preserve">Mesa Centro Turim (AVULSA GRANDE) Tp Garrafa Bandeja Pés de Metal e Mad. 
</t>
    </r>
    <r>
      <rPr>
        <rFont val="Arial"/>
        <b/>
        <color theme="1"/>
        <sz val="9.0"/>
      </rPr>
      <t>( se laca brilho somente c/ VD)</t>
    </r>
  </si>
  <si>
    <r>
      <rPr>
        <rFont val="Arial"/>
        <color theme="1"/>
        <sz val="9.0"/>
      </rPr>
      <t xml:space="preserve">Mesa Centro Turim (AVULSA GRANDE) Tp Garrafa Bandeja Pés de Metal e Mad. 
</t>
    </r>
    <r>
      <rPr>
        <rFont val="Arial"/>
        <b/>
        <color theme="1"/>
        <sz val="9.0"/>
      </rPr>
      <t>( se laca brilho somente c/ VD)</t>
    </r>
  </si>
  <si>
    <r>
      <rPr>
        <rFont val="Arial"/>
        <color theme="1"/>
        <sz val="9.0"/>
      </rPr>
      <t xml:space="preserve">Mesa Centro Turim (AVULSA GRANDE) Tp Garrafa Bandeja Pés de Metal e Mad. 
</t>
    </r>
    <r>
      <rPr>
        <rFont val="Arial"/>
        <b/>
        <color theme="1"/>
        <sz val="9.0"/>
      </rPr>
      <t>( se laca brilho somente c/ VD)</t>
    </r>
  </si>
  <si>
    <r>
      <rPr>
        <rFont val="Arial"/>
        <color theme="1"/>
        <sz val="9.0"/>
      </rPr>
      <t>Mesa Centro Turim</t>
    </r>
    <r>
      <rPr>
        <rFont val="Arial"/>
        <b/>
        <color rgb="FFFF0000"/>
        <sz val="9.0"/>
      </rPr>
      <t xml:space="preserve"> (AVULSA PEQUENA</t>
    </r>
    <r>
      <rPr>
        <rFont val="Arial"/>
        <color theme="1"/>
        <sz val="9.0"/>
      </rPr>
      <t xml:space="preserve">) Tp Garrafa Bandeja Pés de Metal e Mad. 
</t>
    </r>
    <r>
      <rPr>
        <rFont val="Arial"/>
        <b/>
        <color theme="1"/>
        <sz val="9.0"/>
      </rPr>
      <t>( se laca brilho somente c/ VD)</t>
    </r>
  </si>
  <si>
    <r>
      <rPr>
        <rFont val="Arial"/>
        <color theme="1"/>
        <sz val="9.0"/>
      </rPr>
      <t>Mesa Centro Turim</t>
    </r>
    <r>
      <rPr>
        <rFont val="Arial"/>
        <b/>
        <color rgb="FFFF0000"/>
        <sz val="9.0"/>
      </rPr>
      <t xml:space="preserve"> (AVULSA PEQUENA</t>
    </r>
    <r>
      <rPr>
        <rFont val="Arial"/>
        <color theme="1"/>
        <sz val="9.0"/>
      </rPr>
      <t xml:space="preserve">) Tp Garrafa Bandeja Pés de Metal e Mad. 
</t>
    </r>
    <r>
      <rPr>
        <rFont val="Arial"/>
        <b/>
        <color theme="1"/>
        <sz val="9.0"/>
      </rPr>
      <t>( se laca brilho somente c/ VD)</t>
    </r>
  </si>
  <si>
    <r>
      <rPr>
        <rFont val="Arial"/>
        <color theme="1"/>
        <sz val="9.0"/>
      </rPr>
      <t xml:space="preserve">Mesa Centro Turim Sobreposta Tp Garrafa Bandeja Pés de Metal e Mad. </t>
    </r>
    <r>
      <rPr>
        <rFont val="Arial"/>
        <b/>
        <color theme="1"/>
        <sz val="9.0"/>
      </rPr>
      <t>(se laca brilho somente c/ VD)</t>
    </r>
    <r>
      <rPr>
        <rFont val="Arial"/>
        <color theme="1"/>
        <sz val="9.0"/>
      </rPr>
      <t xml:space="preserve"> </t>
    </r>
    <r>
      <rPr>
        <rFont val="Arial"/>
        <b/>
        <color rgb="FFFF0000"/>
        <sz val="9.0"/>
      </rPr>
      <t>(Conj. 2 pçs)</t>
    </r>
  </si>
  <si>
    <r>
      <rPr>
        <rFont val="Arial"/>
        <color theme="1"/>
        <sz val="9.0"/>
      </rPr>
      <t xml:space="preserve">Mesa Centro Turim Sobreposta Tp Garrafa Bandeja Pés de Metal e Mad. </t>
    </r>
    <r>
      <rPr>
        <rFont val="Arial"/>
        <b/>
        <color theme="1"/>
        <sz val="9.0"/>
      </rPr>
      <t>(se laca brilho somente c/ VD)</t>
    </r>
    <r>
      <rPr>
        <rFont val="Arial"/>
        <color theme="1"/>
        <sz val="9.0"/>
      </rPr>
      <t xml:space="preserve"> </t>
    </r>
    <r>
      <rPr>
        <rFont val="Arial"/>
        <b/>
        <color rgb="FFFF0000"/>
        <sz val="9.0"/>
      </rPr>
      <t>(Conj. 2 pçs)</t>
    </r>
  </si>
  <si>
    <r>
      <rPr>
        <rFont val="Arial"/>
        <color theme="1"/>
        <sz val="9.0"/>
      </rPr>
      <t xml:space="preserve">Mesa Centro Turim Sobreposta Tp Garrafa Bandeja Pés de Metal e Mad. </t>
    </r>
    <r>
      <rPr>
        <rFont val="Arial"/>
        <b/>
        <color theme="1"/>
        <sz val="9.0"/>
      </rPr>
      <t>(se laca brilho somente c/ VD)</t>
    </r>
    <r>
      <rPr>
        <rFont val="Arial"/>
        <color theme="1"/>
        <sz val="9.0"/>
      </rPr>
      <t xml:space="preserve"> </t>
    </r>
    <r>
      <rPr>
        <rFont val="Arial"/>
        <b/>
        <color rgb="FFFF0000"/>
        <sz val="9.0"/>
      </rPr>
      <t>(Conj. 2 pçs)</t>
    </r>
  </si>
  <si>
    <r>
      <rPr>
        <rFont val="Arial"/>
        <color theme="1"/>
        <sz val="9.0"/>
      </rPr>
      <t xml:space="preserve">Mesa Centro Turim Sobreposta Tp Garrafa Bandeja Pés de Metal e Mad. </t>
    </r>
    <r>
      <rPr>
        <rFont val="Arial"/>
        <b/>
        <color theme="1"/>
        <sz val="9.0"/>
      </rPr>
      <t>(se laca brilho somente c/ VD)</t>
    </r>
    <r>
      <rPr>
        <rFont val="Arial"/>
        <color theme="1"/>
        <sz val="9.0"/>
      </rPr>
      <t xml:space="preserve"> </t>
    </r>
    <r>
      <rPr>
        <rFont val="Arial"/>
        <b/>
        <color rgb="FFFF0000"/>
        <sz val="9.0"/>
      </rPr>
      <t>(Conj. 2 pçs)</t>
    </r>
  </si>
  <si>
    <t>UDINE</t>
  </si>
  <si>
    <t>VILLAGE</t>
  </si>
  <si>
    <t>VOLOS</t>
  </si>
  <si>
    <t>YUNES</t>
  </si>
  <si>
    <t>Mesa Lateral Yunes "SOMENTE S/VIDRO"</t>
  </si>
  <si>
    <t>0,62 X 0,50 X 0,55</t>
  </si>
  <si>
    <t>0,62 X 0,50 X 0,60</t>
  </si>
  <si>
    <t>ZARA</t>
  </si>
  <si>
    <r>
      <rPr>
        <rFont val="Arial"/>
        <color theme="1"/>
        <sz val="9.0"/>
      </rPr>
      <t xml:space="preserve">Mesa Centro Zara </t>
    </r>
    <r>
      <rPr>
        <rFont val="Arial"/>
        <b/>
        <color theme="1"/>
        <sz val="9.0"/>
      </rPr>
      <t xml:space="preserve">(se laca brilho somente c/ VD) </t>
    </r>
  </si>
  <si>
    <r>
      <rPr>
        <rFont val="Arial"/>
        <color theme="1"/>
        <sz val="9.0"/>
      </rPr>
      <t xml:space="preserve">Mesa Centro Zara </t>
    </r>
    <r>
      <rPr>
        <rFont val="Arial"/>
        <b/>
        <color theme="1"/>
        <sz val="9.0"/>
      </rPr>
      <t xml:space="preserve">(se laca brilho somente c/ VD) </t>
    </r>
  </si>
  <si>
    <r>
      <rPr>
        <rFont val="Arial"/>
        <color theme="1"/>
        <sz val="9.0"/>
      </rPr>
      <t xml:space="preserve">Mesa Centro Zara </t>
    </r>
    <r>
      <rPr>
        <rFont val="Arial"/>
        <b/>
        <color theme="1"/>
        <sz val="9.0"/>
      </rPr>
      <t xml:space="preserve">(se laca brilho somente c/ VD) </t>
    </r>
  </si>
  <si>
    <r>
      <rPr>
        <rFont val="Arial"/>
        <color theme="1"/>
        <sz val="9.0"/>
      </rPr>
      <t xml:space="preserve">Mesa Centro Zara </t>
    </r>
    <r>
      <rPr>
        <rFont val="Arial"/>
        <b/>
        <color theme="1"/>
        <sz val="9.0"/>
      </rPr>
      <t xml:space="preserve">(se laca brilho somente c/ VD) </t>
    </r>
  </si>
  <si>
    <r>
      <rPr>
        <rFont val="Arial"/>
        <color theme="1"/>
        <sz val="9.0"/>
      </rPr>
      <t xml:space="preserve">Mesa Centro Zara </t>
    </r>
    <r>
      <rPr>
        <rFont val="Arial"/>
        <b/>
        <color theme="1"/>
        <sz val="9.0"/>
      </rPr>
      <t xml:space="preserve">(se laca brilho somente c/ VD) </t>
    </r>
  </si>
  <si>
    <r>
      <rPr>
        <rFont val="Arial"/>
        <color theme="1"/>
        <sz val="9.0"/>
      </rPr>
      <t xml:space="preserve">Mesa Centro Zara </t>
    </r>
    <r>
      <rPr>
        <rFont val="Arial"/>
        <b/>
        <color theme="1"/>
        <sz val="9.0"/>
      </rPr>
      <t xml:space="preserve">(se laca brilho somente c/ VD) </t>
    </r>
  </si>
  <si>
    <t>ZIGGY</t>
  </si>
  <si>
    <t>Mesa Centro Ziggy c/ tampo vazado e tampo de vidro</t>
  </si>
  <si>
    <r>
      <rPr>
        <rFont val="Arial"/>
        <color theme="1"/>
        <sz val="9.0"/>
      </rPr>
      <t xml:space="preserve">Mesa Centro Ziggy </t>
    </r>
    <r>
      <rPr>
        <rFont val="Arial"/>
        <b/>
        <color theme="1"/>
        <sz val="9.0"/>
      </rPr>
      <t>(se laca brilho somente c/ VD)</t>
    </r>
  </si>
  <si>
    <r>
      <rPr>
        <rFont val="Arial"/>
        <color theme="1"/>
        <sz val="9.0"/>
      </rPr>
      <t xml:space="preserve">Mesa Centro Ziggy </t>
    </r>
    <r>
      <rPr>
        <rFont val="Arial"/>
        <b/>
        <color theme="1"/>
        <sz val="9.0"/>
      </rPr>
      <t>(se laca brilho somente c/ VD)</t>
    </r>
  </si>
  <si>
    <r>
      <rPr>
        <rFont val="Arial"/>
        <color theme="1"/>
        <sz val="9.0"/>
      </rPr>
      <t xml:space="preserve">Mesa Centro Ziggy </t>
    </r>
    <r>
      <rPr>
        <rFont val="Arial"/>
        <b/>
        <color theme="1"/>
        <sz val="9.0"/>
      </rPr>
      <t>(se laca brilho somente c/ VD)</t>
    </r>
  </si>
  <si>
    <r>
      <rPr>
        <rFont val="Arial"/>
        <color theme="1"/>
        <sz val="9.0"/>
      </rPr>
      <t xml:space="preserve">Mesa Centro Ziggy (somente reduzir medidas) </t>
    </r>
    <r>
      <rPr>
        <rFont val="Arial"/>
        <b/>
        <color theme="1"/>
        <sz val="9.0"/>
      </rPr>
      <t>(laca somente c/ VD)</t>
    </r>
  </si>
  <si>
    <r>
      <rPr>
        <rFont val="Arial"/>
        <color theme="1"/>
        <sz val="9.0"/>
      </rPr>
      <t xml:space="preserve">Mesa Centro Ziggy (somente reduzir medidas) </t>
    </r>
    <r>
      <rPr>
        <rFont val="Arial"/>
        <b/>
        <color theme="1"/>
        <sz val="9.0"/>
      </rPr>
      <t>(laca somente c/ VD)</t>
    </r>
  </si>
  <si>
    <r>
      <rPr>
        <rFont val="Arial"/>
        <color theme="1"/>
        <sz val="9.0"/>
      </rPr>
      <t xml:space="preserve">Mesa lateral Ziggy (somente reduzir medidas) </t>
    </r>
    <r>
      <rPr>
        <rFont val="Arial"/>
        <b/>
        <color theme="1"/>
        <sz val="9.0"/>
      </rPr>
      <t>(laca somente c/ VD)</t>
    </r>
  </si>
  <si>
    <r>
      <rPr>
        <rFont val="Arial"/>
        <color theme="1"/>
        <sz val="9.0"/>
      </rPr>
      <t xml:space="preserve">Mesa lateral Ziggy (somente reduzir medidas) </t>
    </r>
    <r>
      <rPr>
        <rFont val="Arial"/>
        <b/>
        <color theme="1"/>
        <sz val="9.0"/>
      </rPr>
      <t>(laca somente c/ VD)</t>
    </r>
  </si>
  <si>
    <t>ZARAGOZA</t>
  </si>
  <si>
    <r>
      <rPr>
        <rFont val="Arial"/>
        <color theme="1"/>
        <sz val="9.0"/>
      </rPr>
      <t xml:space="preserve">Mesa Centro Zaragoza </t>
    </r>
    <r>
      <rPr>
        <rFont val="Arial"/>
        <b/>
        <color rgb="FFFF0000"/>
        <sz val="9.0"/>
      </rPr>
      <t>(AVULSA GRANDE</t>
    </r>
    <r>
      <rPr>
        <rFont val="Arial"/>
        <color theme="1"/>
        <sz val="9.0"/>
      </rPr>
      <t xml:space="preserve">) Tp Garrafa Bandeja Pés Metal </t>
    </r>
    <r>
      <rPr>
        <rFont val="Arial"/>
        <b/>
        <color theme="1"/>
        <sz val="9.0"/>
      </rPr>
      <t>(se laca brilho somente c/ VD)</t>
    </r>
  </si>
  <si>
    <r>
      <rPr>
        <rFont val="Arial"/>
        <color theme="1"/>
        <sz val="9.0"/>
      </rPr>
      <t xml:space="preserve">Mesa Centro Zaragoza </t>
    </r>
    <r>
      <rPr>
        <rFont val="Arial"/>
        <b/>
        <color rgb="FFFF0000"/>
        <sz val="9.0"/>
      </rPr>
      <t>(AVULSA GRANDE</t>
    </r>
    <r>
      <rPr>
        <rFont val="Arial"/>
        <color theme="1"/>
        <sz val="9.0"/>
      </rPr>
      <t xml:space="preserve">) Tp Garrafa Bandeja Pés Metal </t>
    </r>
    <r>
      <rPr>
        <rFont val="Arial"/>
        <b/>
        <color theme="1"/>
        <sz val="9.0"/>
      </rPr>
      <t>(se laca brilho somente c/ VD)</t>
    </r>
  </si>
  <si>
    <r>
      <rPr>
        <rFont val="Arial"/>
        <color theme="1"/>
        <sz val="9.0"/>
      </rPr>
      <t xml:space="preserve">Mesa Centro Zaragoza </t>
    </r>
    <r>
      <rPr>
        <rFont val="Arial"/>
        <b/>
        <color rgb="FFFF0000"/>
        <sz val="9.0"/>
      </rPr>
      <t>(AVULSA GRANDE</t>
    </r>
    <r>
      <rPr>
        <rFont val="Arial"/>
        <color theme="1"/>
        <sz val="9.0"/>
      </rPr>
      <t xml:space="preserve">) Tp Garrafa Bandeja Pés Metal </t>
    </r>
    <r>
      <rPr>
        <rFont val="Arial"/>
        <b/>
        <color theme="1"/>
        <sz val="9.0"/>
      </rPr>
      <t>(se laca brilho somente c/ VD)</t>
    </r>
  </si>
  <si>
    <r>
      <rPr>
        <rFont val="Arial"/>
        <color theme="1"/>
        <sz val="9.0"/>
      </rPr>
      <t xml:space="preserve">Mesa Centro Zaragoza </t>
    </r>
    <r>
      <rPr>
        <rFont val="Arial"/>
        <b/>
        <color rgb="FFFF0000"/>
        <sz val="9.0"/>
      </rPr>
      <t>(AVULSA GRANDE</t>
    </r>
    <r>
      <rPr>
        <rFont val="Arial"/>
        <color theme="1"/>
        <sz val="9.0"/>
      </rPr>
      <t xml:space="preserve">) Tp Garrafa Bandeja Pés Metal </t>
    </r>
    <r>
      <rPr>
        <rFont val="Arial"/>
        <b/>
        <color theme="1"/>
        <sz val="9.0"/>
      </rPr>
      <t>(se laca brilho somente c/ VD)</t>
    </r>
  </si>
  <si>
    <r>
      <rPr>
        <rFont val="Arial"/>
        <color theme="1"/>
        <sz val="9.0"/>
      </rPr>
      <t xml:space="preserve">Mesa Centro Zaragoza </t>
    </r>
    <r>
      <rPr>
        <rFont val="Arial"/>
        <b/>
        <color rgb="FFFF0000"/>
        <sz val="9.0"/>
      </rPr>
      <t>(AVULSA PEQUENA</t>
    </r>
    <r>
      <rPr>
        <rFont val="Arial"/>
        <color theme="1"/>
        <sz val="9.0"/>
      </rPr>
      <t xml:space="preserve">) Tp Garrafa Bandeja Pés Metal </t>
    </r>
    <r>
      <rPr>
        <rFont val="Arial"/>
        <b/>
        <color theme="1"/>
        <sz val="9.0"/>
      </rPr>
      <t>(se laca brilho somente c/ VD)</t>
    </r>
  </si>
  <si>
    <r>
      <rPr>
        <rFont val="Arial"/>
        <color theme="1"/>
        <sz val="9.0"/>
      </rPr>
      <t xml:space="preserve">Mesa Centro Zaragoza </t>
    </r>
    <r>
      <rPr>
        <rFont val="Arial"/>
        <b/>
        <color rgb="FFFF0000"/>
        <sz val="9.0"/>
      </rPr>
      <t>(AVULSA PEQUENA</t>
    </r>
    <r>
      <rPr>
        <rFont val="Arial"/>
        <color theme="1"/>
        <sz val="9.0"/>
      </rPr>
      <t xml:space="preserve">) Tp Garrafa Bandeja Pés Metal </t>
    </r>
    <r>
      <rPr>
        <rFont val="Arial"/>
        <b/>
        <color theme="1"/>
        <sz val="9.0"/>
      </rPr>
      <t>(se laca brilho somente c/ VD)</t>
    </r>
  </si>
  <si>
    <r>
      <rPr>
        <rFont val="Arial"/>
        <color theme="1"/>
        <sz val="9.0"/>
      </rPr>
      <t xml:space="preserve">Mesa Centro Zaragoza Sobreposta Tp Garrafa Bandeja Pés Metal </t>
    </r>
    <r>
      <rPr>
        <rFont val="Arial"/>
        <b/>
        <color theme="1"/>
        <sz val="9.0"/>
      </rPr>
      <t>(se laca brilho somente c/ VD</t>
    </r>
    <r>
      <rPr>
        <rFont val="Arial"/>
        <color theme="1"/>
        <sz val="9.0"/>
      </rPr>
      <t xml:space="preserve">) </t>
    </r>
    <r>
      <rPr>
        <rFont val="Arial"/>
        <b/>
        <color rgb="FFFF0000"/>
        <sz val="9.0"/>
      </rPr>
      <t>( Conj. 2 pçs)</t>
    </r>
  </si>
  <si>
    <r>
      <rPr>
        <rFont val="Arial"/>
        <color theme="1"/>
        <sz val="9.0"/>
      </rPr>
      <t xml:space="preserve">Mesa Centro Zaragoza Sobreposta Tp Garrafa Bandeja Pés Metal </t>
    </r>
    <r>
      <rPr>
        <rFont val="Arial"/>
        <b/>
        <color theme="1"/>
        <sz val="9.0"/>
      </rPr>
      <t>(se laca brilho somente c/ VD)</t>
    </r>
    <r>
      <rPr>
        <rFont val="Arial"/>
        <color theme="1"/>
        <sz val="9.0"/>
      </rPr>
      <t xml:space="preserve"> </t>
    </r>
    <r>
      <rPr>
        <rFont val="Arial"/>
        <b/>
        <color rgb="FFFF0000"/>
        <sz val="9.0"/>
      </rPr>
      <t>( Conj. 2 pçs)</t>
    </r>
  </si>
  <si>
    <r>
      <rPr>
        <rFont val="Arial"/>
        <color theme="1"/>
        <sz val="9.0"/>
      </rPr>
      <t>Mesa Centro Zaragoza Sobreposta Tp Garrafa Bandeja Pés Metal</t>
    </r>
    <r>
      <rPr>
        <rFont val="Arial"/>
        <b/>
        <color theme="1"/>
        <sz val="9.0"/>
      </rPr>
      <t xml:space="preserve"> (se laca brilho somente c/ VD)</t>
    </r>
    <r>
      <rPr>
        <rFont val="Arial"/>
        <color theme="1"/>
        <sz val="9.0"/>
      </rPr>
      <t xml:space="preserve"> </t>
    </r>
    <r>
      <rPr>
        <rFont val="Arial"/>
        <b/>
        <color rgb="FFFF0000"/>
        <sz val="9.0"/>
      </rPr>
      <t>( Conj. 2 pçs)</t>
    </r>
  </si>
  <si>
    <r>
      <rPr>
        <rFont val="Arial"/>
        <color theme="1"/>
        <sz val="9.0"/>
      </rPr>
      <t xml:space="preserve">Mesa Centro Zaragoza Sobreposta Tp Garrafa Bandeja Pés Metal </t>
    </r>
    <r>
      <rPr>
        <rFont val="Arial"/>
        <b/>
        <color theme="1"/>
        <sz val="9.0"/>
      </rPr>
      <t>(se laca brilho somente c/ VD)</t>
    </r>
    <r>
      <rPr>
        <rFont val="Arial"/>
        <color theme="1"/>
        <sz val="9.0"/>
      </rPr>
      <t xml:space="preserve"> </t>
    </r>
    <r>
      <rPr>
        <rFont val="Arial"/>
        <b/>
        <color rgb="FFFF0000"/>
        <sz val="9.0"/>
      </rPr>
      <t>( Conj. 2 pçs)</t>
    </r>
  </si>
  <si>
    <t>MESAS DE JANTAR E MESAS DE APOIO</t>
  </si>
  <si>
    <r>
      <rPr>
        <rFont val="Arial"/>
        <b/>
        <color theme="1"/>
        <sz val="8.0"/>
      </rPr>
      <t xml:space="preserve">DESCRIÇÃO   </t>
    </r>
    <r>
      <rPr>
        <rFont val="Arial"/>
        <b/>
        <color rgb="FFFF0000"/>
        <sz val="8.0"/>
      </rPr>
      <t xml:space="preserve"> </t>
    </r>
  </si>
  <si>
    <t xml:space="preserve">- NOGUEIRA
- NOGUEIRA NATURAL 
- LOURO FREIJÓ
- CANELA
- LACA METALIZADA BRAZIL
- CARVALHO ÔNIX METALIZADO
- CARVALHO N109 METALIZADO
- CARVALHO ALBANIZADO
- CARVALHO H155 FOSCO  
TAMPO COM OU SEM VIDRO
- CONCRETO  (SOMENTE SEM VIDRO)
</t>
  </si>
  <si>
    <t>BARCELONA 
TP GIRATÓRIO</t>
  </si>
  <si>
    <r>
      <rPr>
        <rFont val="Arial"/>
        <color theme="1"/>
        <sz val="9.0"/>
      </rPr>
      <t xml:space="preserve">Mesa Jantar Barcelona c/ Tp Giratório 0,70mt </t>
    </r>
    <r>
      <rPr>
        <rFont val="Arial"/>
        <b/>
        <color rgb="FFFF0000"/>
        <sz val="9.0"/>
      </rPr>
      <t>(VD só no Tp Giratório)</t>
    </r>
  </si>
  <si>
    <r>
      <rPr>
        <rFont val="Arial"/>
        <color theme="1"/>
        <sz val="9.0"/>
      </rPr>
      <t xml:space="preserve">Mesa Jantar Barcelona c/ Tp Giratório 0,70mt </t>
    </r>
    <r>
      <rPr>
        <rFont val="Arial"/>
        <b/>
        <color rgb="FFFF0000"/>
        <sz val="9.0"/>
      </rPr>
      <t>(VD só no Tp Giratório)</t>
    </r>
  </si>
  <si>
    <r>
      <rPr>
        <rFont val="Arial"/>
        <color theme="1"/>
        <sz val="9.0"/>
      </rPr>
      <t xml:space="preserve">Mesa Jantar Barcelona c/ Tp Giratório 0,80mt  </t>
    </r>
    <r>
      <rPr>
        <rFont val="Arial"/>
        <b/>
        <color rgb="FFFF0000"/>
        <sz val="9.0"/>
      </rPr>
      <t>(VD só no Tp Giratório)</t>
    </r>
  </si>
  <si>
    <r>
      <rPr>
        <rFont val="Arial"/>
        <color theme="1"/>
        <sz val="9.0"/>
      </rPr>
      <t xml:space="preserve">Mesa Jantar Barcelona c/ Tp Giratório 0,90mt </t>
    </r>
    <r>
      <rPr>
        <rFont val="Arial"/>
        <b/>
        <color rgb="FFFF0000"/>
        <sz val="9.0"/>
      </rPr>
      <t>(VD só no Tp Giratório)</t>
    </r>
  </si>
  <si>
    <r>
      <rPr>
        <rFont val="Arial"/>
        <color theme="1"/>
        <sz val="9.0"/>
      </rPr>
      <t xml:space="preserve">Mesa Jantar Barcelona c/ Tp Giratório 0,90mt </t>
    </r>
    <r>
      <rPr>
        <rFont val="Arial"/>
        <b/>
        <color rgb="FFFF0000"/>
        <sz val="9.0"/>
      </rPr>
      <t>(VD só no Tp Giratório)</t>
    </r>
  </si>
  <si>
    <t>BELIZE</t>
  </si>
  <si>
    <t>BELIZE 
TP GIRATÓRIO</t>
  </si>
  <si>
    <r>
      <rPr>
        <rFont val="Arial"/>
        <color theme="1"/>
        <sz val="9.0"/>
      </rPr>
      <t xml:space="preserve">Mesa Jantar Belize c/ Tp Giratório 0,70mt </t>
    </r>
    <r>
      <rPr>
        <rFont val="Arial"/>
        <b/>
        <color rgb="FFFF0000"/>
        <sz val="9.0"/>
      </rPr>
      <t>(VD só no Tp Giratório)</t>
    </r>
  </si>
  <si>
    <r>
      <rPr>
        <rFont val="Arial"/>
        <color theme="1"/>
        <sz val="9.0"/>
      </rPr>
      <t xml:space="preserve">Mesa Jantar Belize c/ Tp Giratório 0,70mt </t>
    </r>
    <r>
      <rPr>
        <rFont val="Arial"/>
        <b/>
        <color rgb="FFFF0000"/>
        <sz val="9.0"/>
      </rPr>
      <t>(VD só no Tp Giratório)</t>
    </r>
  </si>
  <si>
    <r>
      <rPr>
        <rFont val="Arial"/>
        <color theme="1"/>
        <sz val="9.0"/>
      </rPr>
      <t xml:space="preserve">Mesa Jantar Belize c/ Tp Giratório 0,80mt </t>
    </r>
    <r>
      <rPr>
        <rFont val="Arial"/>
        <b/>
        <color rgb="FFFF0000"/>
        <sz val="9.0"/>
      </rPr>
      <t>(VD só no Tp Giratório)</t>
    </r>
  </si>
  <si>
    <r>
      <rPr>
        <rFont val="Arial"/>
        <color theme="1"/>
        <sz val="9.0"/>
      </rPr>
      <t xml:space="preserve">Mesa Jantar Belize c/ Tp Giratório 0,90mt </t>
    </r>
    <r>
      <rPr>
        <rFont val="Arial"/>
        <b/>
        <color rgb="FFFF0000"/>
        <sz val="9.0"/>
      </rPr>
      <t>(VD só no Tp Giratório)</t>
    </r>
  </si>
  <si>
    <r>
      <rPr>
        <rFont val="Arial"/>
        <color theme="1"/>
        <sz val="9.0"/>
      </rPr>
      <t xml:space="preserve">Mesa Jantar Belize c/ Tp Giratório 0,90mt </t>
    </r>
    <r>
      <rPr>
        <rFont val="Arial"/>
        <b/>
        <color rgb="FFFF0000"/>
        <sz val="9.0"/>
      </rPr>
      <t>(VD só no Tp Giratório)</t>
    </r>
  </si>
  <si>
    <t>BELMONTE</t>
  </si>
  <si>
    <t xml:space="preserve">BELMONTE
TP GIRATÓRIO </t>
  </si>
  <si>
    <r>
      <rPr>
        <rFont val="Arial"/>
        <color theme="1"/>
        <sz val="9.0"/>
      </rPr>
      <t xml:space="preserve">Mesa Jantar Belmonte c/ Tp Giratório 0,70mt </t>
    </r>
    <r>
      <rPr>
        <rFont val="Arial"/>
        <b/>
        <color rgb="FFFF0000"/>
        <sz val="9.0"/>
      </rPr>
      <t>(VD só no Tp Giratório)</t>
    </r>
  </si>
  <si>
    <r>
      <rPr>
        <rFont val="Arial"/>
        <color theme="1"/>
        <sz val="9.0"/>
      </rPr>
      <t xml:space="preserve">Mesa Jantar Belmonte c/ Tp Giratório 0,70mt </t>
    </r>
    <r>
      <rPr>
        <rFont val="Arial"/>
        <b/>
        <color rgb="FFFF0000"/>
        <sz val="9.0"/>
      </rPr>
      <t>(VD só no Tp Giratório)</t>
    </r>
  </si>
  <si>
    <r>
      <rPr>
        <rFont val="Arial"/>
        <color theme="1"/>
        <sz val="9.0"/>
      </rPr>
      <t xml:space="preserve">Mesa Jantar Belmonte c/ Tp Giratório 0,80mt </t>
    </r>
    <r>
      <rPr>
        <rFont val="Arial"/>
        <b/>
        <color rgb="FFFF0000"/>
        <sz val="9.0"/>
      </rPr>
      <t>(VD só no Tp Giratório)</t>
    </r>
  </si>
  <si>
    <r>
      <rPr>
        <rFont val="Arial"/>
        <color theme="1"/>
        <sz val="9.0"/>
      </rPr>
      <t xml:space="preserve">Mesa Jantar Belmonte c/ Tp Giratório 0,90mt </t>
    </r>
    <r>
      <rPr>
        <rFont val="Arial"/>
        <b/>
        <color rgb="FFFF0000"/>
        <sz val="9.0"/>
      </rPr>
      <t>(VD só no Tp Giratório)</t>
    </r>
  </si>
  <si>
    <r>
      <rPr>
        <rFont val="Arial"/>
        <color theme="1"/>
        <sz val="9.0"/>
      </rPr>
      <t xml:space="preserve">Mesa Jantar Belmonte c/ Tp Giratório 0,90mt </t>
    </r>
    <r>
      <rPr>
        <rFont val="Arial"/>
        <b/>
        <color rgb="FFFF0000"/>
        <sz val="9.0"/>
      </rPr>
      <t>(VD só no Tp Giratório)</t>
    </r>
  </si>
  <si>
    <t>BIONDO</t>
  </si>
  <si>
    <t>BLOOM</t>
  </si>
  <si>
    <t>BRUXELAS</t>
  </si>
  <si>
    <t>Mesa Jantar Bruxelas (canto garrafa) (base em aço carbono laminado)</t>
  </si>
  <si>
    <t xml:space="preserve">CENTURY                   
</t>
  </si>
  <si>
    <t>CELTA</t>
  </si>
  <si>
    <t>DIJON</t>
  </si>
  <si>
    <t>Mesa Jantar Dijon (Tampo Canto Moeda c/ Marchetaria)</t>
  </si>
  <si>
    <t>Mesa Jantar Dijon (Tampo Canto Moeda)</t>
  </si>
  <si>
    <t>FILADÉLFIA</t>
  </si>
  <si>
    <t>HOUSTON</t>
  </si>
  <si>
    <t>KOBE</t>
  </si>
  <si>
    <t xml:space="preserve">1,35 Ø 0,76  </t>
  </si>
  <si>
    <t>LANCY</t>
  </si>
  <si>
    <t>Mesa Jantar La Plata (Tampo Canto Moeda)</t>
  </si>
  <si>
    <t>LESCHER</t>
  </si>
  <si>
    <t xml:space="preserve">Mesa Jantar Lescher </t>
  </si>
  <si>
    <t>Mesa Jantar Lescher  (se com vidro, vidro bi-partido)</t>
  </si>
  <si>
    <t>Mesa Jantar Lipsia " somente s/VIDRO"</t>
  </si>
  <si>
    <t>Mesa Jantar Macaçar  (Tampo Elíptico) " somente s/VIDRO"</t>
  </si>
  <si>
    <t>MONZA</t>
  </si>
  <si>
    <t>Mesa Jantar Monza (Tampo Canto Moeda)</t>
  </si>
  <si>
    <t>NÁPOLES</t>
  </si>
  <si>
    <t>ORLANDO
TP GIRATÓRIO</t>
  </si>
  <si>
    <r>
      <rPr>
        <rFont val="Arial"/>
        <color theme="1"/>
        <sz val="9.0"/>
      </rPr>
      <t xml:space="preserve">Mesa Jantar Orlando c/ Tp Giratório 0,70mt </t>
    </r>
    <r>
      <rPr>
        <rFont val="Arial"/>
        <b/>
        <color rgb="FFFF0000"/>
        <sz val="9.0"/>
      </rPr>
      <t>(VD só no Tp Giratório)</t>
    </r>
  </si>
  <si>
    <r>
      <rPr>
        <rFont val="Arial"/>
        <color theme="1"/>
        <sz val="9.0"/>
      </rPr>
      <t xml:space="preserve">Mesa Jantar Orlando c/ Tp Giratório 0,70mt </t>
    </r>
    <r>
      <rPr>
        <rFont val="Arial"/>
        <b/>
        <color rgb="FFFF0000"/>
        <sz val="9.0"/>
      </rPr>
      <t>(VD só no Tp Giratório)</t>
    </r>
  </si>
  <si>
    <r>
      <rPr>
        <rFont val="Arial"/>
        <color theme="1"/>
        <sz val="9.0"/>
      </rPr>
      <t xml:space="preserve">Mesa Jantar Orlando c/ Tp Giratório 0,80mt </t>
    </r>
    <r>
      <rPr>
        <rFont val="Arial"/>
        <b/>
        <color rgb="FFFF0000"/>
        <sz val="9.0"/>
      </rPr>
      <t>(VD só no Tp Giratório)</t>
    </r>
  </si>
  <si>
    <r>
      <rPr>
        <rFont val="Arial"/>
        <color theme="1"/>
        <sz val="9.0"/>
      </rPr>
      <t xml:space="preserve">Mesa Jantar Orlando c/ Tp Giratório 0,90mt </t>
    </r>
    <r>
      <rPr>
        <rFont val="Arial"/>
        <b/>
        <color rgb="FFFF0000"/>
        <sz val="9.0"/>
      </rPr>
      <t>(VD só no Tp Giratório)</t>
    </r>
  </si>
  <si>
    <r>
      <rPr>
        <rFont val="Arial"/>
        <color theme="1"/>
        <sz val="9.0"/>
      </rPr>
      <t xml:space="preserve">Mesa Jantar Orlando c/ Tp Giratório 0,90mt </t>
    </r>
    <r>
      <rPr>
        <rFont val="Arial"/>
        <b/>
        <color rgb="FFFF0000"/>
        <sz val="9.0"/>
      </rPr>
      <t>(VD só no Tp Giratório)</t>
    </r>
  </si>
  <si>
    <t>PICTURE</t>
  </si>
  <si>
    <r>
      <rPr>
        <rFont val="Arial"/>
        <color theme="1"/>
        <sz val="9.0"/>
      </rPr>
      <t>Mesa Jantar Picture (canto garrafa)</t>
    </r>
    <r>
      <rPr>
        <rFont val="Arial"/>
        <b/>
        <color rgb="FFFF0000"/>
        <sz val="9.0"/>
      </rPr>
      <t xml:space="preserve"> (Medida Máxima)</t>
    </r>
  </si>
  <si>
    <t>SANTORINI</t>
  </si>
  <si>
    <t>SALTA</t>
  </si>
  <si>
    <t>Mesa Jantar Salta (Tampo Canto Moeda)</t>
  </si>
  <si>
    <t>Mesa Jantar Salta (TP Canto Moeda) (se com vidro, vidro bi-partido)</t>
  </si>
  <si>
    <t>SINTRA</t>
  </si>
  <si>
    <t>Mesa Jantar Sintra TP. (OBLONGO)</t>
  </si>
  <si>
    <t>TOMIE</t>
  </si>
  <si>
    <t>Mesa Jantar Tomie  (Tampo Oblongo)</t>
  </si>
  <si>
    <t>Mesa Jantar Tomie (se com vidro, vidro bi-partido)
"TP OBLONGO"</t>
  </si>
  <si>
    <t>Mesa Jantar Ussé (Tampo Canto Moeda)</t>
  </si>
  <si>
    <t>VERONA</t>
  </si>
  <si>
    <t>Mesa Jantar Verona "Base Somente Textura Concreto"</t>
  </si>
  <si>
    <t>1,35 Ø 0,76</t>
  </si>
  <si>
    <t>1,48 Ø 0,76</t>
  </si>
  <si>
    <t>1,60 Ø 0,76</t>
  </si>
  <si>
    <t>1,80 Ø 0,76</t>
  </si>
  <si>
    <t>2,00 Ø 0,76</t>
  </si>
  <si>
    <t>VITRO</t>
  </si>
  <si>
    <t xml:space="preserve">INFORMAÇÕES ADICIONAIS SOBRE AS MESAS DE JANTAR </t>
  </si>
  <si>
    <t xml:space="preserve">OBS: Mesas acima de 3,50 com tampo de vidro somente será possível com vidro bipartido e tampos laminados sentido do veio na profundidade. </t>
  </si>
  <si>
    <t>* Para colocar VIDRO EXTRA CLEAR, ESPELHO PRATA OU ESPELHO BRONZE, acrescentar ao móvel valor descrito na pág. "Valores Vidros e Espelhos"                                                                                                                                                                                                        
* O vidro utilizado nos móveis é comum, pode haver diferença de tonalidade;</t>
  </si>
  <si>
    <t>* Para vidros comum 4mm e extra clear 4mm medida maxima de 3,20x1,30 ou redondos e quadrados de 2,00x2,00</t>
  </si>
  <si>
    <t>* Para vidros comum 6mm medida maxima de 3,59x1,50 ou redondos e quadrados de 2,00x2,00(sob consulta) esta espessura é mais esverdeado que o vidro comum 4mm</t>
  </si>
  <si>
    <t>*Para transformar mesa com canto reto em canto garrafa + 5%;</t>
  </si>
  <si>
    <t>*Para transformar mesa com canto reto ou canto garrafa em arredondado, elíptico (oval) e oblongo + 15%;</t>
  </si>
  <si>
    <t>*Para transformar tampo redondo para quadrado, ou quadrado para redondo  - Sob consulta</t>
  </si>
  <si>
    <t>*Tampo bipartido p/mesas retangulares acrescentar 13%, EXCETO:(Alabama, Bruxelas, Celta, Jakarta, Lyon, Sintra, Trento e tampos arredondados, Elíptico, Oblongo e Orgânico), que não é possível a produção.</t>
  </si>
  <si>
    <t>RACK</t>
  </si>
  <si>
    <r>
      <rPr>
        <rFont val="Arial"/>
        <b/>
        <color theme="1"/>
        <sz val="8.0"/>
      </rPr>
      <t xml:space="preserve">DESCRIÇÃO   </t>
    </r>
    <r>
      <rPr>
        <rFont val="Arial"/>
        <b/>
        <color rgb="FFFF0000"/>
        <sz val="8.0"/>
      </rPr>
      <t xml:space="preserve"> </t>
    </r>
  </si>
  <si>
    <t>- NOGUEIRA
- NOGUEIRA NATURAL 
- LOURO FREIJÓ
- CANELA
- LOURO FREIJÓ NATURAL
- LACA METALIZADA BRAZIL
- CARV. ÔNIX  METALIZADO
- CARV. N109 METALIZADO
- CARV. ALBANIZADO
- CARV. H155 FOSCO
- CONCRETO  (SOMENTE SEM VIDRO)</t>
  </si>
  <si>
    <t>OBS. O ACABAMENTO DO METAL NÃO INFLUENCIARÁ NO VALOR DO RACK</t>
  </si>
  <si>
    <t>FIRENZE</t>
  </si>
  <si>
    <t xml:space="preserve">SOFÁ TABLE </t>
  </si>
  <si>
    <r>
      <rPr>
        <rFont val="Arial"/>
        <b/>
        <color theme="1"/>
        <sz val="8.0"/>
      </rPr>
      <t xml:space="preserve">DESCRIÇÃO   </t>
    </r>
    <r>
      <rPr>
        <rFont val="Arial"/>
        <b/>
        <color rgb="FFFF0000"/>
        <sz val="8.0"/>
      </rPr>
      <t xml:space="preserve"> </t>
    </r>
  </si>
  <si>
    <t>OBS. O ACABAMENTO DO METAL NÃO INFLUENCIARÁ NO VALOR DO SOFÁ</t>
  </si>
  <si>
    <t>KALLAN</t>
  </si>
  <si>
    <t>ACRÉSCIMO PARA COLAR VIDRO EXTRA CLEAR PINTADO, ESPELHO PRATA, ESPELHO BRONZE, 
LAMINA DE TS OU VIDRO ACIDATO PINTADO</t>
  </si>
  <si>
    <t>Quadrados e retangulares</t>
  </si>
  <si>
    <t>Vidro Extra Clear</t>
  </si>
  <si>
    <t xml:space="preserve"> Espelho Prata 
4 mm</t>
  </si>
  <si>
    <t>Espelho Bronze            4mm</t>
  </si>
  <si>
    <t>Lamina TS Pedra</t>
  </si>
  <si>
    <t>Vidro Acidato 4mm</t>
  </si>
  <si>
    <t>1,30 X 1,30</t>
  </si>
  <si>
    <t>1,40 x 1,40</t>
  </si>
  <si>
    <t>1,50 x 1,50</t>
  </si>
  <si>
    <t>1,60 x 1,60</t>
  </si>
  <si>
    <t>1,60 x 0,90</t>
  </si>
  <si>
    <t>1,60 x 1,00</t>
  </si>
  <si>
    <t>1,80 x 1,00</t>
  </si>
  <si>
    <t>2,00 x 1,00</t>
  </si>
  <si>
    <t>2,20 x 1,10</t>
  </si>
  <si>
    <t>2,40 x 1,10</t>
  </si>
  <si>
    <t>2,70 x 1,20</t>
  </si>
  <si>
    <t>3,00 x 1,20</t>
  </si>
  <si>
    <t>3,20 x 1,20</t>
  </si>
  <si>
    <t>1,10 x 0,39</t>
  </si>
  <si>
    <t>1,40 x 0,39</t>
  </si>
  <si>
    <t>1,60 x 0,39</t>
  </si>
  <si>
    <t>1,80 x 0,39</t>
  </si>
  <si>
    <t>1,10 x 0,45</t>
  </si>
  <si>
    <t>1,40 x 0,45</t>
  </si>
  <si>
    <t>1,60 x 0,45</t>
  </si>
  <si>
    <t>1,80 x 0,45</t>
  </si>
  <si>
    <t>2,00 x 0,45</t>
  </si>
  <si>
    <t>2,20 x 0,45</t>
  </si>
  <si>
    <t>2,50 x 0,45</t>
  </si>
  <si>
    <t>0,90 x 0,90</t>
  </si>
  <si>
    <t>0,90 x 0,70</t>
  </si>
  <si>
    <t>1,20 x 0,60</t>
  </si>
  <si>
    <t>1,20 x 0,70</t>
  </si>
  <si>
    <t>1,40 x 0,70</t>
  </si>
  <si>
    <t>1,40 x 0,90</t>
  </si>
  <si>
    <t>1,20 x 1,20</t>
  </si>
  <si>
    <t>1,10 x 1,10</t>
  </si>
  <si>
    <t>1,00 x 1,00</t>
  </si>
  <si>
    <t>0,50 x 0,50</t>
  </si>
  <si>
    <t>0,60 x 0,60</t>
  </si>
  <si>
    <t>Redondos</t>
  </si>
  <si>
    <t xml:space="preserve"> Espelho prata 
4 mm</t>
  </si>
  <si>
    <t>Espelho bronze            4mm</t>
  </si>
  <si>
    <t>30 Ø</t>
  </si>
  <si>
    <t>40 Ø</t>
  </si>
  <si>
    <t>50 Ø</t>
  </si>
  <si>
    <t>60 Ø</t>
  </si>
  <si>
    <t>70 Ø</t>
  </si>
  <si>
    <t>80 Ø</t>
  </si>
  <si>
    <t>90 Ø</t>
  </si>
  <si>
    <t>1,00 Ø</t>
  </si>
  <si>
    <t>1,10 Ø</t>
  </si>
  <si>
    <t>1,20 Ø</t>
  </si>
  <si>
    <t>1,35 Ø</t>
  </si>
  <si>
    <t>1,48 Ø</t>
  </si>
  <si>
    <t>1,60 Ø</t>
  </si>
  <si>
    <t>1,80 Ø</t>
  </si>
  <si>
    <t>2,00 Ø</t>
  </si>
  <si>
    <t>Elípticos e Barril 4mm</t>
  </si>
  <si>
    <t>0,80 x 0,45</t>
  </si>
  <si>
    <t>1,20 X 0,60</t>
  </si>
  <si>
    <t>1,60 X 0,80</t>
  </si>
  <si>
    <t>1,80 X 0,80</t>
  </si>
  <si>
    <t>1,80 X 1,00</t>
  </si>
  <si>
    <t>2,00 X 1,00</t>
  </si>
  <si>
    <t>2,00 x 1,20</t>
  </si>
  <si>
    <t>2,20 x 1,20</t>
  </si>
  <si>
    <t>2,40 x 1,20</t>
  </si>
  <si>
    <t>Vidro Marmorizado  
 4 mm</t>
  </si>
  <si>
    <t>LAMINA TS PEDRA</t>
  </si>
  <si>
    <t>Vidro Marmorizado   
4 mm</t>
  </si>
  <si>
    <t>BASE DE APARADOR PARA TAMPO DE MÁRMORE</t>
  </si>
  <si>
    <r>
      <rPr>
        <rFont val="Arial"/>
        <b/>
        <color theme="1"/>
        <sz val="11.0"/>
      </rPr>
      <t xml:space="preserve">DESCRIÇÃO
Base de aparador para tampo de mármore, com sobre tampo recuado 5cm da borda da pedra. </t>
    </r>
    <r>
      <rPr>
        <rFont val="Arial"/>
        <b/>
        <color rgb="FFFF0000"/>
        <sz val="11.0"/>
      </rPr>
      <t xml:space="preserve">“NÃO FORNECEMOS A PEDRA"    </t>
    </r>
  </si>
  <si>
    <t>BASE EM:
-LACA LISA BRAZIL</t>
  </si>
  <si>
    <t>BASE EM:
- CARVALHO CLARO
- CARVALHO NATURAL
- CARVALHO EBANIZADO  
- IMBUIA CLARA</t>
  </si>
  <si>
    <t xml:space="preserve">BASE EM:
- NOGUEIRA
- NOGUEIRA NATURAL
- LOURO FREIJÓ
- LOURO FREIJÓ NATURAL
- CANELA
- CONCRETO
- LACA METALIZADA BRAZIL
- CARV. ÔNIX METALIZADO
- CARV. N109 METALIZADO
- CARV. ALBANIZADO 
- CARV. H155 FOSCO
</t>
  </si>
  <si>
    <t>BASE EM:                                                                        
-PAU FERRO</t>
  </si>
  <si>
    <t>BASE DE MESA CENTRO E LATERAL PARA TAMPO DE MÁRMORE</t>
  </si>
  <si>
    <r>
      <rPr>
        <rFont val="Arial"/>
        <b/>
        <color theme="1"/>
        <sz val="10.0"/>
      </rPr>
      <t xml:space="preserve">DESCRIÇÃO
Base de mesas centro e laterais para tampo de mármore, com sobre tampo recuado 5cm da borda da pedra.  </t>
    </r>
    <r>
      <rPr>
        <rFont val="Arial"/>
        <b/>
        <color rgb="FFFF0000"/>
        <sz val="10.0"/>
      </rPr>
      <t>“NÃO FORNECEMOS A PEDRA"</t>
    </r>
  </si>
  <si>
    <t>MEDELIO</t>
  </si>
  <si>
    <t>BASE PARA TAMPO DE MÁRMORE</t>
  </si>
  <si>
    <r>
      <rPr>
        <rFont val="Arial"/>
        <b/>
        <color theme="1"/>
        <sz val="11.0"/>
      </rPr>
      <t xml:space="preserve">DESCRIÇÃO
Base de mesas de jantar para tampo de mármore, com sobre tampo recuado 15cm da borda da pedra.  </t>
    </r>
    <r>
      <rPr>
        <rFont val="Arial"/>
        <b/>
        <color rgb="FFFF0000"/>
        <sz val="11.0"/>
      </rPr>
      <t>“NÃO FORNECEMOS A PEDRA"</t>
    </r>
    <r>
      <rPr>
        <rFont val="Arial"/>
        <b/>
        <color theme="1"/>
        <sz val="11.0"/>
      </rPr>
      <t xml:space="preserve">  ''Altura total da base e sobre tampo 74 cm de altura''
   </t>
    </r>
    <r>
      <rPr>
        <rFont val="Arial"/>
        <b/>
        <color rgb="FFFF0000"/>
        <sz val="11.0"/>
      </rPr>
      <t xml:space="preserve"> </t>
    </r>
  </si>
  <si>
    <t>BASE EM:
- NOGUEIRA
- NOGUEIRA NATURAL
- LOURO FREIJÓ
- LOURO FREIJÓ NATURAL
- CANELA
- CONCRETO
- LACA METALIZADA BRAZIL
- CARV. ÔNIX METALIZADO
- CARV. N109 METALIZADO
- CARV. ALBANIZADO 
- CARV. H155 FOSCO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</si>
</sst>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_-&quot;R$&quot;\ * #,##0.00_-;\-&quot;R$&quot;\ * #,##0.00_-;_-&quot;R$&quot;\ * &quot;-&quot;??_-;_-@"/>
    <numFmt numFmtId="165" formatCode="&quot;R$&quot;\ #,##0.00"/>
    <numFmt numFmtId="166" formatCode="_(&quot;R$ &quot;* #,##0.00_);_(&quot;R$ &quot;* \(#,##0.00\);_(&quot;R$ &quot;* &quot;-&quot;??_);_(@_)"/>
  </numFmts>
  <fonts count="45">
    <font>
      <sz val="11.0"/>
      <color theme="1"/>
      <name val="Calibri"/>
      <scheme val="minor"/>
    </font>
    <font>
      <u/>
      <sz val="8.0"/>
      <color theme="1"/>
      <name val="Calibri"/>
    </font>
    <font>
      <b/>
      <sz val="12.0"/>
      <color theme="1"/>
      <name val="Calibri"/>
    </font>
    <font>
      <b/>
      <sz val="16.0"/>
      <color rgb="FFFF0000"/>
      <name val="Calibri"/>
    </font>
    <font>
      <sz val="16.0"/>
      <color rgb="FFFF0000"/>
      <name val="Calibri"/>
    </font>
    <font>
      <b/>
      <u/>
      <sz val="10.0"/>
      <color rgb="FFFF0000"/>
      <name val="Calibri"/>
    </font>
    <font>
      <b/>
      <u/>
      <sz val="14.0"/>
      <color theme="1"/>
      <name val="Lustria"/>
    </font>
    <font/>
    <font>
      <b/>
      <u/>
      <sz val="9.0"/>
      <color theme="1"/>
      <name val="Calibri"/>
    </font>
    <font>
      <sz val="9.0"/>
      <color theme="1"/>
      <name val="Calibri"/>
    </font>
    <font>
      <b/>
      <sz val="8.0"/>
      <color theme="1"/>
      <name val="Arial"/>
    </font>
    <font>
      <b/>
      <sz val="11.0"/>
      <color theme="1"/>
      <name val="Calibri"/>
    </font>
    <font>
      <b/>
      <u/>
      <sz val="11.0"/>
      <color theme="1"/>
      <name val="Calibri"/>
    </font>
    <font>
      <b/>
      <u/>
      <sz val="11.0"/>
      <color theme="1"/>
      <name val="Calibri"/>
    </font>
    <font>
      <sz val="11.0"/>
      <color theme="1"/>
      <name val="Calibri"/>
    </font>
    <font>
      <b/>
      <sz val="10.0"/>
      <color theme="1"/>
      <name val="Calibri"/>
    </font>
    <font>
      <sz val="14.0"/>
      <color theme="1"/>
      <name val="Calibri"/>
    </font>
    <font>
      <b/>
      <sz val="11.0"/>
      <color rgb="FFFF0000"/>
      <name val="Calibri"/>
    </font>
    <font>
      <sz val="16.0"/>
      <color theme="1"/>
      <name val="Arial"/>
    </font>
    <font>
      <b/>
      <sz val="16.0"/>
      <color theme="1"/>
      <name val="Arial"/>
    </font>
    <font>
      <sz val="8.0"/>
      <color theme="1"/>
      <name val="Calibri"/>
    </font>
    <font>
      <b/>
      <sz val="11.0"/>
      <color rgb="FFFF0000"/>
      <name val="Arial"/>
    </font>
    <font>
      <b/>
      <sz val="7.0"/>
      <color theme="1"/>
      <name val="Arial"/>
    </font>
    <font>
      <b/>
      <sz val="8.0"/>
      <color rgb="FFFF0000"/>
      <name val="Arial"/>
    </font>
    <font>
      <sz val="9.0"/>
      <color theme="1"/>
      <name val="Arial"/>
    </font>
    <font>
      <b/>
      <sz val="8.0"/>
      <color theme="1"/>
      <name val="Calibri"/>
    </font>
    <font>
      <sz val="11.0"/>
      <color theme="1"/>
      <name val="Arial"/>
    </font>
    <font>
      <b/>
      <i/>
      <sz val="8.0"/>
      <color theme="1"/>
      <name val="Arial"/>
    </font>
    <font>
      <i/>
      <sz val="11.0"/>
      <color theme="1"/>
      <name val="Calibri"/>
    </font>
    <font>
      <b/>
      <sz val="10.0"/>
      <color rgb="FFFF0000"/>
      <name val="Arial"/>
    </font>
    <font>
      <b/>
      <sz val="9.0"/>
      <color theme="1"/>
      <name val="Arial"/>
    </font>
    <font>
      <b/>
      <sz val="12.0"/>
      <color rgb="FFFF0000"/>
      <name val="Arial"/>
    </font>
    <font>
      <sz val="9.0"/>
      <color theme="1"/>
      <name val="Areial"/>
    </font>
    <font>
      <sz val="8.0"/>
      <color theme="1"/>
      <name val="Arial"/>
    </font>
    <font>
      <b/>
      <sz val="20.0"/>
      <color rgb="FFFF0000"/>
      <name val="Calibri"/>
    </font>
    <font>
      <b/>
      <sz val="14.0"/>
      <color theme="1"/>
      <name val="Arial"/>
    </font>
    <font>
      <b/>
      <sz val="14.0"/>
      <color theme="1"/>
      <name val="Calibri"/>
    </font>
    <font>
      <b/>
      <sz val="9.0"/>
      <color theme="1"/>
      <name val="Calibri"/>
    </font>
    <font>
      <sz val="18.0"/>
      <color theme="1"/>
      <name val="Calibri"/>
    </font>
    <font>
      <sz val="12.0"/>
      <color theme="1"/>
      <name val="Calibri"/>
    </font>
    <font>
      <b/>
      <u/>
      <sz val="20.0"/>
      <color theme="1"/>
      <name val="Arial"/>
    </font>
    <font>
      <b/>
      <u/>
      <sz val="18.0"/>
      <color theme="1"/>
      <name val="Arial"/>
    </font>
    <font>
      <sz val="14.0"/>
      <color theme="1"/>
      <name val="Arial"/>
    </font>
    <font>
      <b/>
      <sz val="11.0"/>
      <color theme="1"/>
      <name val="Arial"/>
    </font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54">
    <xf borderId="0" fillId="0" fontId="0" numFmtId="0" xfId="0" applyAlignment="1" applyFont="1">
      <alignment readingOrder="0" shrinkToFit="0" vertical="bottom" wrapText="0"/>
    </xf>
    <xf quotePrefix="1" borderId="0" fillId="0" fontId="1" numFmtId="0" xfId="0" applyAlignment="1" applyFont="1">
      <alignment horizontal="right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0" fillId="0" fontId="4" numFmtId="0" xfId="0" applyAlignment="1" applyFont="1">
      <alignment horizontal="right" vertical="center"/>
    </xf>
    <xf borderId="0" fillId="0" fontId="5" numFmtId="0" xfId="0" applyAlignment="1" applyFont="1">
      <alignment horizontal="right" vertical="center"/>
    </xf>
    <xf borderId="1" fillId="0" fontId="6" numFmtId="0" xfId="0" applyAlignment="1" applyBorder="1" applyFont="1">
      <alignment horizontal="left" vertical="center"/>
    </xf>
    <xf borderId="2" fillId="0" fontId="7" numFmtId="0" xfId="0" applyBorder="1" applyFont="1"/>
    <xf borderId="3" fillId="0" fontId="7" numFmtId="0" xfId="0" applyBorder="1" applyFont="1"/>
    <xf borderId="0" fillId="0" fontId="8" numFmtId="0" xfId="0" applyAlignment="1" applyFont="1">
      <alignment horizontal="left" vertical="center"/>
    </xf>
    <xf borderId="0" fillId="0" fontId="9" numFmtId="0" xfId="0" applyAlignment="1" applyFont="1">
      <alignment horizontal="left" vertical="center"/>
    </xf>
    <xf borderId="4" fillId="2" fontId="9" numFmtId="0" xfId="0" applyAlignment="1" applyBorder="1" applyFill="1" applyFont="1">
      <alignment horizontal="center" vertical="center"/>
    </xf>
    <xf borderId="0" fillId="0" fontId="9" numFmtId="0" xfId="0" applyAlignment="1" applyFont="1">
      <alignment horizontal="right" vertical="center"/>
    </xf>
    <xf borderId="5" fillId="2" fontId="10" numFmtId="0" xfId="0" applyAlignment="1" applyBorder="1" applyFont="1">
      <alignment horizontal="left" shrinkToFit="0" vertical="center" wrapText="1"/>
    </xf>
    <xf borderId="6" fillId="0" fontId="7" numFmtId="0" xfId="0" applyBorder="1" applyFont="1"/>
    <xf borderId="7" fillId="0" fontId="7" numFmtId="0" xfId="0" applyBorder="1" applyFont="1"/>
    <xf borderId="0" fillId="0" fontId="11" numFmtId="0" xfId="0" applyFont="1"/>
    <xf borderId="0" fillId="0" fontId="10" numFmtId="0" xfId="0" applyAlignment="1" applyFont="1">
      <alignment horizontal="left" shrinkToFit="0" vertical="center" wrapText="1"/>
    </xf>
    <xf borderId="0" fillId="0" fontId="12" numFmtId="0" xfId="0" applyAlignment="1" applyFont="1">
      <alignment horizontal="center" vertical="center"/>
    </xf>
    <xf borderId="0" fillId="0" fontId="13" numFmtId="0" xfId="0" applyAlignment="1" applyFont="1">
      <alignment horizontal="center"/>
    </xf>
    <xf borderId="0" fillId="0" fontId="14" numFmtId="0" xfId="0" applyAlignment="1" applyFont="1">
      <alignment horizontal="center"/>
    </xf>
    <xf borderId="0" fillId="0" fontId="14" numFmtId="0" xfId="0" applyAlignment="1" applyFont="1">
      <alignment horizontal="center" shrinkToFit="0" vertical="top" wrapText="1"/>
    </xf>
    <xf borderId="0" fillId="0" fontId="15" numFmtId="0" xfId="0" applyAlignment="1" applyFont="1">
      <alignment horizontal="center" shrinkToFit="0" vertical="center" wrapText="1"/>
    </xf>
    <xf borderId="1" fillId="0" fontId="11" numFmtId="0" xfId="0" applyAlignment="1" applyBorder="1" applyFont="1">
      <alignment horizontal="center" shrinkToFit="0" vertical="center" wrapText="1"/>
    </xf>
    <xf borderId="1" fillId="3" fontId="16" numFmtId="0" xfId="0" applyAlignment="1" applyBorder="1" applyFill="1" applyFont="1">
      <alignment horizontal="center" vertical="center"/>
    </xf>
    <xf borderId="8" fillId="0" fontId="17" numFmtId="0" xfId="0" applyAlignment="1" applyBorder="1" applyFont="1">
      <alignment horizontal="center" vertical="center"/>
    </xf>
    <xf borderId="8" fillId="2" fontId="18" numFmtId="0" xfId="0" applyAlignment="1" applyBorder="1" applyFont="1">
      <alignment horizontal="center"/>
    </xf>
    <xf borderId="8" fillId="2" fontId="18" numFmtId="0" xfId="0" applyAlignment="1" applyBorder="1" applyFont="1">
      <alignment vertical="center"/>
    </xf>
    <xf borderId="8" fillId="2" fontId="18" numFmtId="0" xfId="0" applyAlignment="1" applyBorder="1" applyFont="1">
      <alignment horizontal="center" vertical="center"/>
    </xf>
    <xf borderId="8" fillId="0" fontId="18" numFmtId="164" xfId="0" applyAlignment="1" applyBorder="1" applyFont="1" applyNumberFormat="1">
      <alignment horizontal="center"/>
    </xf>
    <xf borderId="1" fillId="0" fontId="10" numFmtId="0" xfId="0" applyAlignment="1" applyBorder="1" applyFont="1">
      <alignment horizontal="center" shrinkToFit="0" vertical="center" wrapText="1"/>
    </xf>
    <xf borderId="1" fillId="0" fontId="19" numFmtId="0" xfId="0" applyAlignment="1" applyBorder="1" applyFont="1">
      <alignment horizontal="center" shrinkToFit="0" vertical="center" wrapText="1"/>
    </xf>
    <xf borderId="9" fillId="0" fontId="2" numFmtId="0" xfId="0" applyAlignment="1" applyBorder="1" applyFont="1">
      <alignment horizontal="center" shrinkToFit="0" textRotation="255" vertical="center" wrapText="1"/>
    </xf>
    <xf borderId="0" fillId="0" fontId="20" numFmtId="0" xfId="0" applyAlignment="1" applyFont="1">
      <alignment shrinkToFit="0" wrapText="1"/>
    </xf>
    <xf borderId="0" fillId="0" fontId="14" numFmtId="0" xfId="0" applyAlignment="1" applyFont="1">
      <alignment shrinkToFit="0" wrapText="1"/>
    </xf>
    <xf borderId="9" fillId="0" fontId="10" numFmtId="0" xfId="0" applyAlignment="1" applyBorder="1" applyFont="1">
      <alignment horizontal="center" vertical="center"/>
    </xf>
    <xf borderId="9" fillId="2" fontId="10" numFmtId="0" xfId="0" applyAlignment="1" applyBorder="1" applyFont="1">
      <alignment horizontal="center" vertical="center"/>
    </xf>
    <xf borderId="10" fillId="0" fontId="10" numFmtId="0" xfId="0" applyAlignment="1" applyBorder="1" applyFont="1">
      <alignment horizontal="center" shrinkToFit="0" vertical="center" wrapText="1"/>
    </xf>
    <xf borderId="9" fillId="0" fontId="10" numFmtId="0" xfId="0" applyAlignment="1" applyBorder="1" applyFont="1">
      <alignment horizontal="center" shrinkToFit="0" vertical="center" wrapText="1"/>
    </xf>
    <xf borderId="1" fillId="0" fontId="21" numFmtId="0" xfId="0" applyAlignment="1" applyBorder="1" applyFont="1">
      <alignment horizontal="center" vertical="center"/>
    </xf>
    <xf borderId="11" fillId="0" fontId="7" numFmtId="0" xfId="0" applyBorder="1" applyFont="1"/>
    <xf borderId="12" fillId="0" fontId="7" numFmtId="0" xfId="0" applyBorder="1" applyFont="1"/>
    <xf borderId="8" fillId="0" fontId="10" numFmtId="0" xfId="0" applyAlignment="1" applyBorder="1" applyFont="1">
      <alignment horizontal="center" vertical="center"/>
    </xf>
    <xf borderId="0" fillId="0" fontId="20" numFmtId="0" xfId="0" applyFont="1"/>
    <xf borderId="0" fillId="0" fontId="16" numFmtId="0" xfId="0" applyFont="1"/>
    <xf borderId="8" fillId="2" fontId="22" numFmtId="0" xfId="0" applyAlignment="1" applyBorder="1" applyFont="1">
      <alignment horizontal="left" shrinkToFit="0" vertical="top" wrapText="1"/>
    </xf>
    <xf quotePrefix="1" borderId="8" fillId="2" fontId="22" numFmtId="0" xfId="0" applyAlignment="1" applyBorder="1" applyFont="1">
      <alignment horizontal="left" shrinkToFit="0" vertical="top" wrapText="1"/>
    </xf>
    <xf borderId="13" fillId="0" fontId="7" numFmtId="0" xfId="0" applyBorder="1" applyFont="1"/>
    <xf borderId="14" fillId="0" fontId="7" numFmtId="0" xfId="0" applyBorder="1" applyFont="1"/>
    <xf borderId="1" fillId="0" fontId="23" numFmtId="0" xfId="0" applyAlignment="1" applyBorder="1" applyFont="1">
      <alignment horizontal="center" shrinkToFit="0" vertical="center" wrapText="1"/>
    </xf>
    <xf borderId="9" fillId="0" fontId="10" numFmtId="0" xfId="0" applyAlignment="1" applyBorder="1" applyFont="1">
      <alignment horizontal="center" vertical="top"/>
    </xf>
    <xf borderId="8" fillId="0" fontId="24" numFmtId="0" xfId="0" applyAlignment="1" applyBorder="1" applyFont="1">
      <alignment horizontal="center" vertical="center"/>
    </xf>
    <xf borderId="8" fillId="0" fontId="24" numFmtId="0" xfId="0" applyBorder="1" applyFont="1"/>
    <xf borderId="8" fillId="0" fontId="24" numFmtId="0" xfId="0" applyAlignment="1" applyBorder="1" applyFont="1">
      <alignment horizontal="center" shrinkToFit="0" vertical="center" wrapText="1"/>
    </xf>
    <xf borderId="8" fillId="0" fontId="24" numFmtId="164" xfId="0" applyAlignment="1" applyBorder="1" applyFont="1" applyNumberFormat="1">
      <alignment horizontal="center" shrinkToFit="0" vertical="center" wrapText="1"/>
    </xf>
    <xf borderId="9" fillId="0" fontId="20" numFmtId="0" xfId="0" applyAlignment="1" applyBorder="1" applyFont="1">
      <alignment horizontal="center"/>
    </xf>
    <xf borderId="8" fillId="0" fontId="24" numFmtId="0" xfId="0" applyAlignment="1" applyBorder="1" applyFont="1">
      <alignment horizontal="left" shrinkToFit="0" vertical="center" wrapText="1"/>
    </xf>
    <xf borderId="8" fillId="2" fontId="24" numFmtId="0" xfId="0" applyAlignment="1" applyBorder="1" applyFont="1">
      <alignment horizontal="left" shrinkToFit="0" vertical="center" wrapText="1"/>
    </xf>
    <xf borderId="8" fillId="2" fontId="24" numFmtId="0" xfId="0" applyAlignment="1" applyBorder="1" applyFont="1">
      <alignment horizontal="center" vertical="center"/>
    </xf>
    <xf borderId="9" fillId="0" fontId="25" numFmtId="0" xfId="0" applyAlignment="1" applyBorder="1" applyFont="1">
      <alignment horizontal="center" vertical="top"/>
    </xf>
    <xf borderId="8" fillId="0" fontId="24" numFmtId="49" xfId="0" applyAlignment="1" applyBorder="1" applyFont="1" applyNumberFormat="1">
      <alignment horizontal="left" shrinkToFit="0" vertical="center" wrapText="1"/>
    </xf>
    <xf borderId="9" fillId="0" fontId="26" numFmtId="0" xfId="0" applyAlignment="1" applyBorder="1" applyFont="1">
      <alignment horizontal="center"/>
    </xf>
    <xf borderId="0" fillId="0" fontId="26" numFmtId="0" xfId="0" applyFont="1"/>
    <xf borderId="8" fillId="0" fontId="24" numFmtId="0" xfId="0" applyAlignment="1" applyBorder="1" applyFont="1">
      <alignment vertical="center"/>
    </xf>
    <xf borderId="9" fillId="0" fontId="24" numFmtId="0" xfId="0" applyAlignment="1" applyBorder="1" applyFont="1">
      <alignment horizontal="center"/>
    </xf>
    <xf borderId="0" fillId="0" fontId="24" numFmtId="0" xfId="0" applyFont="1"/>
    <xf borderId="8" fillId="2" fontId="24" numFmtId="0" xfId="0" applyAlignment="1" applyBorder="1" applyFont="1">
      <alignment horizontal="center" shrinkToFit="0" vertical="center" wrapText="1"/>
    </xf>
    <xf borderId="8" fillId="0" fontId="24" numFmtId="0" xfId="0" applyAlignment="1" applyBorder="1" applyFont="1">
      <alignment shrinkToFit="0" vertical="center" wrapText="1"/>
    </xf>
    <xf borderId="0" fillId="0" fontId="20" numFmtId="0" xfId="0" applyAlignment="1" applyFont="1">
      <alignment horizontal="center"/>
    </xf>
    <xf borderId="1" fillId="0" fontId="27" numFmtId="0" xfId="0" applyAlignment="1" applyBorder="1" applyFont="1">
      <alignment horizontal="center" shrinkToFit="0" wrapText="1"/>
    </xf>
    <xf borderId="0" fillId="0" fontId="28" numFmtId="0" xfId="0" applyAlignment="1" applyFont="1">
      <alignment shrinkToFit="0" wrapText="1"/>
    </xf>
    <xf borderId="1" fillId="0" fontId="29" numFmtId="0" xfId="0" applyAlignment="1" applyBorder="1" applyFont="1">
      <alignment horizontal="center" vertical="center"/>
    </xf>
    <xf borderId="8" fillId="0" fontId="22" numFmtId="0" xfId="0" applyAlignment="1" applyBorder="1" applyFont="1">
      <alignment horizontal="center" vertical="center"/>
    </xf>
    <xf quotePrefix="1" borderId="8" fillId="2" fontId="22" numFmtId="165" xfId="0" applyAlignment="1" applyBorder="1" applyFont="1" applyNumberFormat="1">
      <alignment horizontal="left" shrinkToFit="0" vertical="top" wrapText="1"/>
    </xf>
    <xf borderId="1" fillId="2" fontId="23" numFmtId="0" xfId="0" applyAlignment="1" applyBorder="1" applyFont="1">
      <alignment horizontal="left" shrinkToFit="0" vertical="center" wrapText="1"/>
    </xf>
    <xf borderId="9" fillId="2" fontId="25" numFmtId="0" xfId="0" applyAlignment="1" applyBorder="1" applyFont="1">
      <alignment horizontal="center" vertical="top"/>
    </xf>
    <xf borderId="8" fillId="2" fontId="24" numFmtId="0" xfId="0" applyAlignment="1" applyBorder="1" applyFont="1">
      <alignment shrinkToFit="0" vertical="center" wrapText="1"/>
    </xf>
    <xf borderId="8" fillId="0" fontId="24" numFmtId="2" xfId="0" applyAlignment="1" applyBorder="1" applyFont="1" applyNumberFormat="1">
      <alignment horizontal="center" shrinkToFit="0" vertical="center" wrapText="1"/>
    </xf>
    <xf borderId="8" fillId="2" fontId="24" numFmtId="2" xfId="0" applyAlignment="1" applyBorder="1" applyFont="1" applyNumberFormat="1">
      <alignment horizontal="center" shrinkToFit="0" vertical="center" wrapText="1"/>
    </xf>
    <xf borderId="8" fillId="0" fontId="25" numFmtId="0" xfId="0" applyAlignment="1" applyBorder="1" applyFont="1">
      <alignment horizontal="center" vertical="top"/>
    </xf>
    <xf borderId="8" fillId="0" fontId="20" numFmtId="0" xfId="0" applyBorder="1" applyFont="1"/>
    <xf borderId="9" fillId="0" fontId="10" numFmtId="0" xfId="0" applyAlignment="1" applyBorder="1" applyFont="1">
      <alignment horizontal="center" shrinkToFit="0" vertical="top" wrapText="1"/>
    </xf>
    <xf borderId="1" fillId="0" fontId="10" numFmtId="0" xfId="0" applyAlignment="1" applyBorder="1" applyFont="1">
      <alignment horizontal="center" shrinkToFit="0" wrapText="1"/>
    </xf>
    <xf borderId="9" fillId="0" fontId="10" numFmtId="164" xfId="0" applyAlignment="1" applyBorder="1" applyFont="1" applyNumberFormat="1">
      <alignment horizontal="center" vertical="center"/>
    </xf>
    <xf borderId="1" fillId="0" fontId="23" numFmtId="0" xfId="0" applyAlignment="1" applyBorder="1" applyFont="1">
      <alignment horizontal="center" vertical="center"/>
    </xf>
    <xf borderId="8" fillId="0" fontId="10" numFmtId="0" xfId="0" applyAlignment="1" applyBorder="1" applyFont="1">
      <alignment horizontal="center" vertical="top"/>
    </xf>
    <xf borderId="8" fillId="0" fontId="14" numFmtId="0" xfId="0" applyBorder="1" applyFont="1"/>
    <xf borderId="8" fillId="0" fontId="24" numFmtId="0" xfId="0" applyAlignment="1" applyBorder="1" applyFont="1">
      <alignment horizontal="left" vertical="center"/>
    </xf>
    <xf borderId="8" fillId="0" fontId="26" numFmtId="0" xfId="0" applyBorder="1" applyFont="1"/>
    <xf borderId="9" fillId="0" fontId="2" numFmtId="0" xfId="0" applyAlignment="1" applyBorder="1" applyFont="1">
      <alignment horizontal="center" textRotation="255" vertical="center"/>
    </xf>
    <xf borderId="9" fillId="0" fontId="11" numFmtId="0" xfId="0" applyAlignment="1" applyBorder="1" applyFont="1">
      <alignment horizontal="center" vertical="top"/>
    </xf>
    <xf borderId="9" fillId="0" fontId="14" numFmtId="0" xfId="0" applyAlignment="1" applyBorder="1" applyFont="1">
      <alignment horizontal="center"/>
    </xf>
    <xf borderId="8" fillId="0" fontId="11" numFmtId="0" xfId="0" applyAlignment="1" applyBorder="1" applyFont="1">
      <alignment horizontal="center" vertical="top"/>
    </xf>
    <xf borderId="9" fillId="0" fontId="16" numFmtId="0" xfId="0" applyAlignment="1" applyBorder="1" applyFont="1">
      <alignment horizontal="center"/>
    </xf>
    <xf borderId="9" fillId="0" fontId="30" numFmtId="0" xfId="0" applyAlignment="1" applyBorder="1" applyFont="1">
      <alignment horizontal="center" vertical="top"/>
    </xf>
    <xf borderId="9" fillId="0" fontId="10" numFmtId="164" xfId="0" applyAlignment="1" applyBorder="1" applyFont="1" applyNumberFormat="1">
      <alignment horizontal="center" vertical="top"/>
    </xf>
    <xf borderId="1" fillId="0" fontId="31" numFmtId="0" xfId="0" applyAlignment="1" applyBorder="1" applyFont="1">
      <alignment horizontal="left" vertical="center"/>
    </xf>
    <xf borderId="11" fillId="0" fontId="10" numFmtId="0" xfId="0" applyAlignment="1" applyBorder="1" applyFont="1">
      <alignment horizontal="center" vertical="top"/>
    </xf>
    <xf borderId="9" fillId="0" fontId="26" numFmtId="0" xfId="0" applyAlignment="1" applyBorder="1" applyFont="1">
      <alignment horizontal="center" vertical="center"/>
    </xf>
    <xf borderId="0" fillId="0" fontId="26" numFmtId="0" xfId="0" applyAlignment="1" applyFont="1">
      <alignment vertical="center"/>
    </xf>
    <xf borderId="8" fillId="0" fontId="24" numFmtId="0" xfId="0" applyAlignment="1" applyBorder="1" applyFont="1">
      <alignment horizontal="center"/>
    </xf>
    <xf borderId="9" fillId="2" fontId="14" numFmtId="0" xfId="0" applyAlignment="1" applyBorder="1" applyFont="1">
      <alignment horizontal="center"/>
    </xf>
    <xf borderId="4" fillId="2" fontId="14" numFmtId="0" xfId="0" applyBorder="1" applyFont="1"/>
    <xf borderId="13" fillId="0" fontId="24" numFmtId="0" xfId="0" applyAlignment="1" applyBorder="1" applyFont="1">
      <alignment horizontal="center" shrinkToFit="0" vertical="center" wrapText="1"/>
    </xf>
    <xf borderId="8" fillId="2" fontId="10" numFmtId="0" xfId="0" applyAlignment="1" applyBorder="1" applyFont="1">
      <alignment horizontal="center" vertical="top"/>
    </xf>
    <xf borderId="9" fillId="2" fontId="10" numFmtId="0" xfId="0" applyAlignment="1" applyBorder="1" applyFont="1">
      <alignment horizontal="center" vertical="top"/>
    </xf>
    <xf borderId="9" fillId="0" fontId="32" numFmtId="0" xfId="0" applyAlignment="1" applyBorder="1" applyFont="1">
      <alignment horizontal="center" shrinkToFit="0" wrapText="1"/>
    </xf>
    <xf borderId="9" fillId="0" fontId="11" numFmtId="0" xfId="0" applyAlignment="1" applyBorder="1" applyFont="1">
      <alignment horizontal="center" textRotation="255"/>
    </xf>
    <xf borderId="1" fillId="0" fontId="21" numFmtId="0" xfId="0" applyAlignment="1" applyBorder="1" applyFont="1">
      <alignment horizontal="left" vertical="center"/>
    </xf>
    <xf borderId="8" fillId="0" fontId="30" numFmtId="0" xfId="0" applyAlignment="1" applyBorder="1" applyFont="1">
      <alignment horizontal="center" vertical="center"/>
    </xf>
    <xf borderId="9" fillId="2" fontId="10" numFmtId="0" xfId="0" applyAlignment="1" applyBorder="1" applyFont="1">
      <alignment horizontal="center" shrinkToFit="0" vertical="top" wrapText="1"/>
    </xf>
    <xf borderId="0" fillId="0" fontId="14" numFmtId="0" xfId="0" applyAlignment="1" applyFont="1">
      <alignment vertical="center"/>
    </xf>
    <xf borderId="9" fillId="0" fontId="33" numFmtId="0" xfId="0" applyAlignment="1" applyBorder="1" applyFont="1">
      <alignment horizontal="center" vertical="top"/>
    </xf>
    <xf borderId="0" fillId="0" fontId="34" numFmtId="0" xfId="0" applyAlignment="1" applyFont="1">
      <alignment horizontal="center" vertical="center"/>
    </xf>
    <xf borderId="0" fillId="0" fontId="35" numFmtId="0" xfId="0" applyAlignment="1" applyFont="1">
      <alignment vertical="center"/>
    </xf>
    <xf borderId="0" fillId="0" fontId="36" numFmtId="0" xfId="0" applyAlignment="1" applyFont="1">
      <alignment shrinkToFit="0" vertical="center" wrapText="1"/>
    </xf>
    <xf borderId="0" fillId="0" fontId="37" numFmtId="0" xfId="0" applyFont="1"/>
    <xf borderId="0" fillId="0" fontId="36" numFmtId="0" xfId="0" applyAlignment="1" applyFont="1">
      <alignment vertical="center"/>
    </xf>
    <xf quotePrefix="1" borderId="8" fillId="2" fontId="22" numFmtId="0" xfId="0" applyAlignment="1" applyBorder="1" applyFont="1">
      <alignment shrinkToFit="0" vertical="top" wrapText="1"/>
    </xf>
    <xf borderId="1" fillId="2" fontId="23" numFmtId="0" xfId="0" applyAlignment="1" applyBorder="1" applyFont="1">
      <alignment horizontal="center" shrinkToFit="0" vertical="center" wrapText="1"/>
    </xf>
    <xf borderId="8" fillId="2" fontId="10" numFmtId="0" xfId="0" applyAlignment="1" applyBorder="1" applyFont="1">
      <alignment horizontal="left" shrinkToFit="0" vertical="top" wrapText="1"/>
    </xf>
    <xf quotePrefix="1" borderId="8" fillId="2" fontId="10" numFmtId="0" xfId="0" applyAlignment="1" applyBorder="1" applyFont="1">
      <alignment horizontal="left" shrinkToFit="0" vertical="top" wrapText="1"/>
    </xf>
    <xf quotePrefix="1" borderId="8" fillId="2" fontId="10" numFmtId="165" xfId="0" applyAlignment="1" applyBorder="1" applyFont="1" applyNumberFormat="1">
      <alignment horizontal="left" shrinkToFit="0" vertical="top" wrapText="1"/>
    </xf>
    <xf borderId="0" fillId="0" fontId="38" numFmtId="0" xfId="0" applyAlignment="1" applyFont="1">
      <alignment shrinkToFit="0" wrapText="1"/>
    </xf>
    <xf borderId="1" fillId="2" fontId="23" numFmtId="0" xfId="0" applyAlignment="1" applyBorder="1" applyFont="1">
      <alignment horizontal="center" vertical="center"/>
    </xf>
    <xf borderId="0" fillId="0" fontId="14" numFmtId="0" xfId="0" applyAlignment="1" applyFont="1">
      <alignment horizontal="right" vertical="center"/>
    </xf>
    <xf borderId="0" fillId="0" fontId="39" numFmtId="0" xfId="0" applyAlignment="1" applyFont="1">
      <alignment horizontal="center" vertical="center"/>
    </xf>
    <xf borderId="1" fillId="0" fontId="40" numFmtId="0" xfId="0" applyAlignment="1" applyBorder="1" applyFont="1">
      <alignment shrinkToFit="0" vertical="center" wrapText="1"/>
    </xf>
    <xf borderId="0" fillId="0" fontId="41" numFmtId="0" xfId="0" applyAlignment="1" applyFont="1">
      <alignment horizontal="center" shrinkToFit="0" vertical="center" wrapText="1"/>
    </xf>
    <xf borderId="8" fillId="0" fontId="14" numFmtId="0" xfId="0" applyAlignment="1" applyBorder="1" applyFont="1">
      <alignment horizontal="right" vertical="center"/>
    </xf>
    <xf borderId="8" fillId="0" fontId="19" numFmtId="0" xfId="0" applyAlignment="1" applyBorder="1" applyFont="1">
      <alignment horizontal="center" shrinkToFit="0" vertical="center" wrapText="1"/>
    </xf>
    <xf borderId="8" fillId="0" fontId="19" numFmtId="166" xfId="0" applyAlignment="1" applyBorder="1" applyFont="1" applyNumberFormat="1">
      <alignment horizontal="center" shrinkToFit="0" vertical="center" wrapText="1"/>
    </xf>
    <xf borderId="8" fillId="0" fontId="18" numFmtId="0" xfId="0" applyAlignment="1" applyBorder="1" applyFont="1">
      <alignment horizontal="center" shrinkToFit="0" vertical="center" wrapText="1"/>
    </xf>
    <xf borderId="8" fillId="0" fontId="18" numFmtId="164" xfId="0" applyAlignment="1" applyBorder="1" applyFont="1" applyNumberFormat="1">
      <alignment horizontal="right" shrinkToFit="0" vertical="center" wrapText="1"/>
    </xf>
    <xf borderId="8" fillId="0" fontId="18" numFmtId="164" xfId="0" applyAlignment="1" applyBorder="1" applyFont="1" applyNumberFormat="1">
      <alignment horizontal="center" shrinkToFit="0" vertical="center" wrapText="1"/>
    </xf>
    <xf borderId="8" fillId="0" fontId="18" numFmtId="0" xfId="0" applyAlignment="1" applyBorder="1" applyFont="1">
      <alignment horizontal="center" vertical="center"/>
    </xf>
    <xf borderId="8" fillId="0" fontId="18" numFmtId="0" xfId="0" applyAlignment="1" applyBorder="1" applyFont="1">
      <alignment horizontal="center"/>
    </xf>
    <xf borderId="0" fillId="0" fontId="26" numFmtId="165" xfId="0" applyAlignment="1" applyFont="1" applyNumberFormat="1">
      <alignment horizontal="center"/>
    </xf>
    <xf borderId="13" fillId="0" fontId="19" numFmtId="0" xfId="0" applyAlignment="1" applyBorder="1" applyFont="1">
      <alignment horizontal="center" shrinkToFit="0" vertical="center" wrapText="1"/>
    </xf>
    <xf borderId="13" fillId="0" fontId="19" numFmtId="166" xfId="0" applyAlignment="1" applyBorder="1" applyFont="1" applyNumberFormat="1">
      <alignment horizontal="center" shrinkToFit="0" vertical="center" wrapText="1"/>
    </xf>
    <xf borderId="15" fillId="0" fontId="35" numFmtId="165" xfId="0" applyAlignment="1" applyBorder="1" applyFont="1" applyNumberFormat="1">
      <alignment horizontal="center" shrinkToFit="0" vertical="center" wrapText="1"/>
    </xf>
    <xf borderId="8" fillId="0" fontId="35" numFmtId="165" xfId="0" applyAlignment="1" applyBorder="1" applyFont="1" applyNumberFormat="1">
      <alignment horizontal="center" shrinkToFit="0" vertical="center" wrapText="1"/>
    </xf>
    <xf borderId="8" fillId="0" fontId="35" numFmtId="164" xfId="0" applyAlignment="1" applyBorder="1" applyFont="1" applyNumberFormat="1">
      <alignment horizontal="center" shrinkToFit="0" vertical="center" wrapText="1"/>
    </xf>
    <xf borderId="0" fillId="0" fontId="14" numFmtId="164" xfId="0" applyFont="1" applyNumberFormat="1"/>
    <xf borderId="1" fillId="0" fontId="18" numFmtId="164" xfId="0" applyAlignment="1" applyBorder="1" applyFont="1" applyNumberFormat="1">
      <alignment horizontal="center" shrinkToFit="0" vertical="center" wrapText="1"/>
    </xf>
    <xf borderId="8" fillId="0" fontId="42" numFmtId="164" xfId="0" applyAlignment="1" applyBorder="1" applyFont="1" applyNumberFormat="1">
      <alignment horizontal="center" vertical="center"/>
    </xf>
    <xf borderId="1" fillId="0" fontId="19" numFmtId="166" xfId="0" applyAlignment="1" applyBorder="1" applyFont="1" applyNumberFormat="1">
      <alignment horizontal="center" shrinkToFit="0" vertical="center" wrapText="1"/>
    </xf>
    <xf borderId="1" fillId="0" fontId="35" numFmtId="165" xfId="0" applyAlignment="1" applyBorder="1" applyFont="1" applyNumberFormat="1">
      <alignment horizontal="center" shrinkToFit="0" vertical="center" wrapText="1"/>
    </xf>
    <xf borderId="0" fillId="0" fontId="42" numFmtId="164" xfId="0" applyAlignment="1" applyFont="1" applyNumberFormat="1">
      <alignment horizontal="center" vertical="center"/>
    </xf>
    <xf borderId="9" fillId="0" fontId="43" numFmtId="0" xfId="0" applyAlignment="1" applyBorder="1" applyFont="1">
      <alignment horizontal="left" shrinkToFit="0" vertical="center" wrapText="1"/>
    </xf>
    <xf borderId="9" fillId="0" fontId="10" numFmtId="0" xfId="0" applyAlignment="1" applyBorder="1" applyFont="1">
      <alignment horizontal="left" shrinkToFit="0" vertical="center" wrapText="1"/>
    </xf>
    <xf borderId="9" fillId="2" fontId="22" numFmtId="0" xfId="0" applyAlignment="1" applyBorder="1" applyFont="1">
      <alignment horizontal="left" shrinkToFit="0" vertical="top" wrapText="1"/>
    </xf>
    <xf borderId="9" fillId="0" fontId="44" numFmtId="0" xfId="0" applyAlignment="1" applyBorder="1" applyFont="1">
      <alignment horizontal="left" shrinkToFit="0" vertical="center" wrapText="1"/>
    </xf>
    <xf borderId="9" fillId="2" fontId="22" numFmtId="165" xfId="0" applyAlignment="1" applyBorder="1" applyFont="1" applyNumberFormat="1">
      <alignment horizontal="left" shrinkToFit="0" vertical="top" wrapText="1"/>
    </xf>
  </cellXfs>
  <cellStyles count="1">
    <cellStyle xfId="0" name="Normal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customschemas.google.com/relationships/workbookmetadata" Target="metadata"/><Relationship Id="rId23" Type="http://schemas.openxmlformats.org/officeDocument/2006/relationships/worksheet" Target="worksheets/sheet20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Relationship Id="rId2" Type="http://schemas.openxmlformats.org/officeDocument/2006/relationships/image" Target="../media/image2.jp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8.jpg"/></Relationships>
</file>

<file path=xl/drawings/_rels/drawing6.xml.rels><?xml version="1.0" encoding="UTF-8" standalone="yes"?><Relationships xmlns="http://schemas.openxmlformats.org/package/2006/relationships"><Relationship Id="rId20" Type="http://schemas.openxmlformats.org/officeDocument/2006/relationships/image" Target="../media/image29.png"/><Relationship Id="rId22" Type="http://schemas.openxmlformats.org/officeDocument/2006/relationships/image" Target="../media/image21.png"/><Relationship Id="rId21" Type="http://schemas.openxmlformats.org/officeDocument/2006/relationships/image" Target="../media/image32.png"/><Relationship Id="rId24" Type="http://schemas.openxmlformats.org/officeDocument/2006/relationships/image" Target="../media/image40.jpg"/><Relationship Id="rId23" Type="http://schemas.openxmlformats.org/officeDocument/2006/relationships/image" Target="../media/image36.png"/><Relationship Id="rId1" Type="http://schemas.openxmlformats.org/officeDocument/2006/relationships/image" Target="../media/image3.jpg"/><Relationship Id="rId2" Type="http://schemas.openxmlformats.org/officeDocument/2006/relationships/image" Target="../media/image19.png"/><Relationship Id="rId3" Type="http://schemas.openxmlformats.org/officeDocument/2006/relationships/image" Target="../media/image14.jpg"/><Relationship Id="rId4" Type="http://schemas.openxmlformats.org/officeDocument/2006/relationships/image" Target="../media/image22.jpg"/><Relationship Id="rId9" Type="http://schemas.openxmlformats.org/officeDocument/2006/relationships/image" Target="../media/image16.png"/><Relationship Id="rId26" Type="http://schemas.openxmlformats.org/officeDocument/2006/relationships/image" Target="../media/image35.jpg"/><Relationship Id="rId25" Type="http://schemas.openxmlformats.org/officeDocument/2006/relationships/image" Target="../media/image47.jpg"/><Relationship Id="rId5" Type="http://schemas.openxmlformats.org/officeDocument/2006/relationships/image" Target="../media/image9.png"/><Relationship Id="rId6" Type="http://schemas.openxmlformats.org/officeDocument/2006/relationships/image" Target="../media/image7.jpg"/><Relationship Id="rId7" Type="http://schemas.openxmlformats.org/officeDocument/2006/relationships/image" Target="../media/image5.jpg"/><Relationship Id="rId8" Type="http://schemas.openxmlformats.org/officeDocument/2006/relationships/image" Target="../media/image17.jpg"/><Relationship Id="rId11" Type="http://schemas.openxmlformats.org/officeDocument/2006/relationships/image" Target="../media/image13.jpg"/><Relationship Id="rId10" Type="http://schemas.openxmlformats.org/officeDocument/2006/relationships/image" Target="../media/image10.jpg"/><Relationship Id="rId13" Type="http://schemas.openxmlformats.org/officeDocument/2006/relationships/image" Target="../media/image11.jpg"/><Relationship Id="rId12" Type="http://schemas.openxmlformats.org/officeDocument/2006/relationships/image" Target="../media/image18.jpg"/><Relationship Id="rId15" Type="http://schemas.openxmlformats.org/officeDocument/2006/relationships/image" Target="../media/image6.jpg"/><Relationship Id="rId14" Type="http://schemas.openxmlformats.org/officeDocument/2006/relationships/image" Target="../media/image4.jpg"/><Relationship Id="rId17" Type="http://schemas.openxmlformats.org/officeDocument/2006/relationships/image" Target="../media/image15.jpg"/><Relationship Id="rId16" Type="http://schemas.openxmlformats.org/officeDocument/2006/relationships/image" Target="../media/image20.jpg"/><Relationship Id="rId19" Type="http://schemas.openxmlformats.org/officeDocument/2006/relationships/image" Target="../media/image30.png"/><Relationship Id="rId18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7.jpg"/><Relationship Id="rId3" Type="http://schemas.openxmlformats.org/officeDocument/2006/relationships/image" Target="../media/image43.jpg"/><Relationship Id="rId4" Type="http://schemas.openxmlformats.org/officeDocument/2006/relationships/image" Target="../media/image25.jpg"/><Relationship Id="rId9" Type="http://schemas.openxmlformats.org/officeDocument/2006/relationships/image" Target="../media/image31.jpg"/><Relationship Id="rId5" Type="http://schemas.openxmlformats.org/officeDocument/2006/relationships/image" Target="../media/image28.jpg"/><Relationship Id="rId6" Type="http://schemas.openxmlformats.org/officeDocument/2006/relationships/image" Target="../media/image41.jpg"/><Relationship Id="rId7" Type="http://schemas.openxmlformats.org/officeDocument/2006/relationships/image" Target="../media/image24.jpg"/><Relationship Id="rId8" Type="http://schemas.openxmlformats.org/officeDocument/2006/relationships/image" Target="../media/image34.jpg"/><Relationship Id="rId11" Type="http://schemas.openxmlformats.org/officeDocument/2006/relationships/image" Target="../media/image12.png"/><Relationship Id="rId10" Type="http://schemas.openxmlformats.org/officeDocument/2006/relationships/image" Target="../media/image44.jp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39.jpg"/><Relationship Id="rId3" Type="http://schemas.openxmlformats.org/officeDocument/2006/relationships/image" Target="../media/image45.jpg"/><Relationship Id="rId4" Type="http://schemas.openxmlformats.org/officeDocument/2006/relationships/image" Target="../media/image37.jpg"/><Relationship Id="rId5" Type="http://schemas.openxmlformats.org/officeDocument/2006/relationships/image" Target="../media/image23.jpg"/><Relationship Id="rId6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64.jpg"/><Relationship Id="rId3" Type="http://schemas.openxmlformats.org/officeDocument/2006/relationships/image" Target="../media/image42.jpg"/><Relationship Id="rId4" Type="http://schemas.openxmlformats.org/officeDocument/2006/relationships/image" Target="../media/image38.jpg"/><Relationship Id="rId9" Type="http://schemas.openxmlformats.org/officeDocument/2006/relationships/image" Target="../media/image49.jpg"/><Relationship Id="rId5" Type="http://schemas.openxmlformats.org/officeDocument/2006/relationships/image" Target="../media/image56.jpg"/><Relationship Id="rId6" Type="http://schemas.openxmlformats.org/officeDocument/2006/relationships/image" Target="../media/image3.jpg"/><Relationship Id="rId7" Type="http://schemas.openxmlformats.org/officeDocument/2006/relationships/image" Target="../media/image50.jpg"/><Relationship Id="rId8" Type="http://schemas.openxmlformats.org/officeDocument/2006/relationships/image" Target="../media/image65.jpg"/><Relationship Id="rId11" Type="http://schemas.openxmlformats.org/officeDocument/2006/relationships/image" Target="../media/image12.png"/><Relationship Id="rId10" Type="http://schemas.openxmlformats.org/officeDocument/2006/relationships/image" Target="../media/image59.jpg"/><Relationship Id="rId13" Type="http://schemas.openxmlformats.org/officeDocument/2006/relationships/image" Target="../media/image53.jpg"/><Relationship Id="rId12" Type="http://schemas.openxmlformats.org/officeDocument/2006/relationships/image" Target="../media/image55.jpg"/><Relationship Id="rId14" Type="http://schemas.openxmlformats.org/officeDocument/2006/relationships/image" Target="../media/image67.jp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58.jpg"/><Relationship Id="rId3" Type="http://schemas.openxmlformats.org/officeDocument/2006/relationships/image" Target="../media/image46.jpg"/><Relationship Id="rId4" Type="http://schemas.openxmlformats.org/officeDocument/2006/relationships/image" Target="../media/image57.jpg"/><Relationship Id="rId9" Type="http://schemas.openxmlformats.org/officeDocument/2006/relationships/image" Target="../media/image62.jpg"/><Relationship Id="rId5" Type="http://schemas.openxmlformats.org/officeDocument/2006/relationships/image" Target="../media/image77.png"/><Relationship Id="rId6" Type="http://schemas.openxmlformats.org/officeDocument/2006/relationships/image" Target="../media/image48.png"/><Relationship Id="rId7" Type="http://schemas.openxmlformats.org/officeDocument/2006/relationships/image" Target="../media/image51.png"/><Relationship Id="rId8" Type="http://schemas.openxmlformats.org/officeDocument/2006/relationships/image" Target="../media/image12.png"/><Relationship Id="rId11" Type="http://schemas.openxmlformats.org/officeDocument/2006/relationships/image" Target="../media/image63.jpg"/><Relationship Id="rId10" Type="http://schemas.openxmlformats.org/officeDocument/2006/relationships/image" Target="../media/image61.jpg"/></Relationships>
</file>

<file path=xl/drawings/_rels/drawing11.xml.rels><?xml version="1.0" encoding="UTF-8" standalone="yes"?><Relationships xmlns="http://schemas.openxmlformats.org/package/2006/relationships"><Relationship Id="rId40" Type="http://schemas.openxmlformats.org/officeDocument/2006/relationships/image" Target="../media/image97.jpg"/><Relationship Id="rId84" Type="http://schemas.openxmlformats.org/officeDocument/2006/relationships/image" Target="../media/image154.jpg"/><Relationship Id="rId83" Type="http://schemas.openxmlformats.org/officeDocument/2006/relationships/image" Target="../media/image143.jpg"/><Relationship Id="rId42" Type="http://schemas.openxmlformats.org/officeDocument/2006/relationships/image" Target="../media/image95.jpg"/><Relationship Id="rId86" Type="http://schemas.openxmlformats.org/officeDocument/2006/relationships/image" Target="../media/image151.png"/><Relationship Id="rId41" Type="http://schemas.openxmlformats.org/officeDocument/2006/relationships/image" Target="../media/image101.jpg"/><Relationship Id="rId85" Type="http://schemas.openxmlformats.org/officeDocument/2006/relationships/image" Target="../media/image152.jpg"/><Relationship Id="rId44" Type="http://schemas.openxmlformats.org/officeDocument/2006/relationships/image" Target="../media/image106.jpg"/><Relationship Id="rId88" Type="http://schemas.openxmlformats.org/officeDocument/2006/relationships/image" Target="../media/image155.jpg"/><Relationship Id="rId43" Type="http://schemas.openxmlformats.org/officeDocument/2006/relationships/image" Target="../media/image109.jpg"/><Relationship Id="rId87" Type="http://schemas.openxmlformats.org/officeDocument/2006/relationships/image" Target="../media/image163.jpg"/><Relationship Id="rId46" Type="http://schemas.openxmlformats.org/officeDocument/2006/relationships/image" Target="../media/image112.jpg"/><Relationship Id="rId45" Type="http://schemas.openxmlformats.org/officeDocument/2006/relationships/image" Target="../media/image120.jpg"/><Relationship Id="rId89" Type="http://schemas.openxmlformats.org/officeDocument/2006/relationships/image" Target="../media/image141.jpg"/><Relationship Id="rId80" Type="http://schemas.openxmlformats.org/officeDocument/2006/relationships/image" Target="../media/image140.png"/><Relationship Id="rId82" Type="http://schemas.openxmlformats.org/officeDocument/2006/relationships/image" Target="../media/image144.png"/><Relationship Id="rId81" Type="http://schemas.openxmlformats.org/officeDocument/2006/relationships/image" Target="../media/image161.png"/><Relationship Id="rId1" Type="http://schemas.openxmlformats.org/officeDocument/2006/relationships/image" Target="../media/image76.png"/><Relationship Id="rId2" Type="http://schemas.openxmlformats.org/officeDocument/2006/relationships/image" Target="../media/image70.jpg"/><Relationship Id="rId3" Type="http://schemas.openxmlformats.org/officeDocument/2006/relationships/image" Target="../media/image54.jpg"/><Relationship Id="rId4" Type="http://schemas.openxmlformats.org/officeDocument/2006/relationships/image" Target="../media/image66.jpg"/><Relationship Id="rId9" Type="http://schemas.openxmlformats.org/officeDocument/2006/relationships/image" Target="../media/image100.jpg"/><Relationship Id="rId48" Type="http://schemas.openxmlformats.org/officeDocument/2006/relationships/image" Target="../media/image104.jpg"/><Relationship Id="rId47" Type="http://schemas.openxmlformats.org/officeDocument/2006/relationships/image" Target="../media/image115.jpg"/><Relationship Id="rId49" Type="http://schemas.openxmlformats.org/officeDocument/2006/relationships/image" Target="../media/image122.jpg"/><Relationship Id="rId5" Type="http://schemas.openxmlformats.org/officeDocument/2006/relationships/image" Target="../media/image73.jpg"/><Relationship Id="rId6" Type="http://schemas.openxmlformats.org/officeDocument/2006/relationships/image" Target="../media/image86.jpg"/><Relationship Id="rId7" Type="http://schemas.openxmlformats.org/officeDocument/2006/relationships/image" Target="../media/image72.jpg"/><Relationship Id="rId8" Type="http://schemas.openxmlformats.org/officeDocument/2006/relationships/image" Target="../media/image80.jpg"/><Relationship Id="rId73" Type="http://schemas.openxmlformats.org/officeDocument/2006/relationships/image" Target="../media/image139.png"/><Relationship Id="rId72" Type="http://schemas.openxmlformats.org/officeDocument/2006/relationships/image" Target="../media/image134.png"/><Relationship Id="rId31" Type="http://schemas.openxmlformats.org/officeDocument/2006/relationships/image" Target="../media/image113.jpg"/><Relationship Id="rId75" Type="http://schemas.openxmlformats.org/officeDocument/2006/relationships/image" Target="../media/image126.png"/><Relationship Id="rId30" Type="http://schemas.openxmlformats.org/officeDocument/2006/relationships/image" Target="../media/image94.jpg"/><Relationship Id="rId74" Type="http://schemas.openxmlformats.org/officeDocument/2006/relationships/image" Target="../media/image146.png"/><Relationship Id="rId33" Type="http://schemas.openxmlformats.org/officeDocument/2006/relationships/image" Target="../media/image93.png"/><Relationship Id="rId77" Type="http://schemas.openxmlformats.org/officeDocument/2006/relationships/image" Target="../media/image145.jpg"/><Relationship Id="rId32" Type="http://schemas.openxmlformats.org/officeDocument/2006/relationships/image" Target="../media/image105.jpg"/><Relationship Id="rId76" Type="http://schemas.openxmlformats.org/officeDocument/2006/relationships/image" Target="../media/image131.jpg"/><Relationship Id="rId35" Type="http://schemas.openxmlformats.org/officeDocument/2006/relationships/image" Target="../media/image132.png"/><Relationship Id="rId79" Type="http://schemas.openxmlformats.org/officeDocument/2006/relationships/image" Target="../media/image157.png"/><Relationship Id="rId34" Type="http://schemas.openxmlformats.org/officeDocument/2006/relationships/image" Target="../media/image96.png"/><Relationship Id="rId78" Type="http://schemas.openxmlformats.org/officeDocument/2006/relationships/image" Target="../media/image153.png"/><Relationship Id="rId71" Type="http://schemas.openxmlformats.org/officeDocument/2006/relationships/image" Target="../media/image135.png"/><Relationship Id="rId70" Type="http://schemas.openxmlformats.org/officeDocument/2006/relationships/image" Target="../media/image117.png"/><Relationship Id="rId37" Type="http://schemas.openxmlformats.org/officeDocument/2006/relationships/image" Target="../media/image111.png"/><Relationship Id="rId36" Type="http://schemas.openxmlformats.org/officeDocument/2006/relationships/image" Target="../media/image103.jpg"/><Relationship Id="rId39" Type="http://schemas.openxmlformats.org/officeDocument/2006/relationships/image" Target="../media/image102.jpg"/><Relationship Id="rId38" Type="http://schemas.openxmlformats.org/officeDocument/2006/relationships/image" Target="../media/image107.png"/><Relationship Id="rId62" Type="http://schemas.openxmlformats.org/officeDocument/2006/relationships/image" Target="../media/image130.jpg"/><Relationship Id="rId61" Type="http://schemas.openxmlformats.org/officeDocument/2006/relationships/image" Target="../media/image119.jpg"/><Relationship Id="rId20" Type="http://schemas.openxmlformats.org/officeDocument/2006/relationships/image" Target="../media/image89.jpg"/><Relationship Id="rId64" Type="http://schemas.openxmlformats.org/officeDocument/2006/relationships/image" Target="../media/image137.jpg"/><Relationship Id="rId63" Type="http://schemas.openxmlformats.org/officeDocument/2006/relationships/image" Target="../media/image114.jpg"/><Relationship Id="rId22" Type="http://schemas.openxmlformats.org/officeDocument/2006/relationships/image" Target="../media/image98.jpg"/><Relationship Id="rId66" Type="http://schemas.openxmlformats.org/officeDocument/2006/relationships/image" Target="../media/image127.jpg"/><Relationship Id="rId21" Type="http://schemas.openxmlformats.org/officeDocument/2006/relationships/image" Target="../media/image92.jpg"/><Relationship Id="rId65" Type="http://schemas.openxmlformats.org/officeDocument/2006/relationships/image" Target="../media/image124.jpg"/><Relationship Id="rId24" Type="http://schemas.openxmlformats.org/officeDocument/2006/relationships/image" Target="../media/image75.jpg"/><Relationship Id="rId68" Type="http://schemas.openxmlformats.org/officeDocument/2006/relationships/image" Target="../media/image156.jpg"/><Relationship Id="rId23" Type="http://schemas.openxmlformats.org/officeDocument/2006/relationships/image" Target="../media/image71.jpg"/><Relationship Id="rId67" Type="http://schemas.openxmlformats.org/officeDocument/2006/relationships/image" Target="../media/image125.jpg"/><Relationship Id="rId60" Type="http://schemas.openxmlformats.org/officeDocument/2006/relationships/image" Target="../media/image118.jpg"/><Relationship Id="rId26" Type="http://schemas.openxmlformats.org/officeDocument/2006/relationships/image" Target="../media/image90.jpg"/><Relationship Id="rId25" Type="http://schemas.openxmlformats.org/officeDocument/2006/relationships/image" Target="../media/image85.jpg"/><Relationship Id="rId69" Type="http://schemas.openxmlformats.org/officeDocument/2006/relationships/image" Target="../media/image12.png"/><Relationship Id="rId28" Type="http://schemas.openxmlformats.org/officeDocument/2006/relationships/image" Target="../media/image91.jpg"/><Relationship Id="rId27" Type="http://schemas.openxmlformats.org/officeDocument/2006/relationships/image" Target="../media/image81.jpg"/><Relationship Id="rId29" Type="http://schemas.openxmlformats.org/officeDocument/2006/relationships/image" Target="../media/image87.jpg"/><Relationship Id="rId51" Type="http://schemas.openxmlformats.org/officeDocument/2006/relationships/image" Target="../media/image136.jpg"/><Relationship Id="rId50" Type="http://schemas.openxmlformats.org/officeDocument/2006/relationships/image" Target="../media/image129.jpg"/><Relationship Id="rId53" Type="http://schemas.openxmlformats.org/officeDocument/2006/relationships/image" Target="../media/image133.jpg"/><Relationship Id="rId52" Type="http://schemas.openxmlformats.org/officeDocument/2006/relationships/image" Target="../media/image108.jpg"/><Relationship Id="rId11" Type="http://schemas.openxmlformats.org/officeDocument/2006/relationships/image" Target="../media/image79.jpg"/><Relationship Id="rId55" Type="http://schemas.openxmlformats.org/officeDocument/2006/relationships/image" Target="../media/image110.jpg"/><Relationship Id="rId10" Type="http://schemas.openxmlformats.org/officeDocument/2006/relationships/image" Target="../media/image68.jpg"/><Relationship Id="rId54" Type="http://schemas.openxmlformats.org/officeDocument/2006/relationships/image" Target="../media/image116.jpg"/><Relationship Id="rId13" Type="http://schemas.openxmlformats.org/officeDocument/2006/relationships/image" Target="../media/image69.jpg"/><Relationship Id="rId57" Type="http://schemas.openxmlformats.org/officeDocument/2006/relationships/image" Target="../media/image138.jpg"/><Relationship Id="rId12" Type="http://schemas.openxmlformats.org/officeDocument/2006/relationships/image" Target="../media/image83.png"/><Relationship Id="rId56" Type="http://schemas.openxmlformats.org/officeDocument/2006/relationships/image" Target="../media/image123.jpg"/><Relationship Id="rId91" Type="http://schemas.openxmlformats.org/officeDocument/2006/relationships/image" Target="../media/image147.jpg"/><Relationship Id="rId90" Type="http://schemas.openxmlformats.org/officeDocument/2006/relationships/image" Target="../media/image164.jpg"/><Relationship Id="rId15" Type="http://schemas.openxmlformats.org/officeDocument/2006/relationships/image" Target="../media/image99.jpg"/><Relationship Id="rId59" Type="http://schemas.openxmlformats.org/officeDocument/2006/relationships/image" Target="../media/image128.jpg"/><Relationship Id="rId14" Type="http://schemas.openxmlformats.org/officeDocument/2006/relationships/image" Target="../media/image78.jpg"/><Relationship Id="rId58" Type="http://schemas.openxmlformats.org/officeDocument/2006/relationships/image" Target="../media/image121.jpg"/><Relationship Id="rId17" Type="http://schemas.openxmlformats.org/officeDocument/2006/relationships/image" Target="../media/image88.jpg"/><Relationship Id="rId16" Type="http://schemas.openxmlformats.org/officeDocument/2006/relationships/image" Target="../media/image82.jpg"/><Relationship Id="rId19" Type="http://schemas.openxmlformats.org/officeDocument/2006/relationships/image" Target="../media/image74.png"/><Relationship Id="rId18" Type="http://schemas.openxmlformats.org/officeDocument/2006/relationships/image" Target="../media/image84.jpg"/></Relationships>
</file>

<file path=xl/drawings/_rels/drawing12.xml.rels><?xml version="1.0" encoding="UTF-8" standalone="yes"?><Relationships xmlns="http://schemas.openxmlformats.org/package/2006/relationships"><Relationship Id="rId40" Type="http://schemas.openxmlformats.org/officeDocument/2006/relationships/image" Target="../media/image207.jpg"/><Relationship Id="rId42" Type="http://schemas.openxmlformats.org/officeDocument/2006/relationships/image" Target="../media/image196.png"/><Relationship Id="rId41" Type="http://schemas.openxmlformats.org/officeDocument/2006/relationships/image" Target="../media/image199.jpg"/><Relationship Id="rId44" Type="http://schemas.openxmlformats.org/officeDocument/2006/relationships/image" Target="../media/image187.png"/><Relationship Id="rId43" Type="http://schemas.openxmlformats.org/officeDocument/2006/relationships/image" Target="../media/image197.png"/><Relationship Id="rId46" Type="http://schemas.openxmlformats.org/officeDocument/2006/relationships/image" Target="../media/image204.jpg"/><Relationship Id="rId45" Type="http://schemas.openxmlformats.org/officeDocument/2006/relationships/image" Target="../media/image195.jpg"/><Relationship Id="rId1" Type="http://schemas.openxmlformats.org/officeDocument/2006/relationships/image" Target="../media/image176.jpg"/><Relationship Id="rId2" Type="http://schemas.openxmlformats.org/officeDocument/2006/relationships/image" Target="../media/image142.jpg"/><Relationship Id="rId3" Type="http://schemas.openxmlformats.org/officeDocument/2006/relationships/image" Target="../media/image222.jpg"/><Relationship Id="rId4" Type="http://schemas.openxmlformats.org/officeDocument/2006/relationships/image" Target="../media/image158.png"/><Relationship Id="rId9" Type="http://schemas.openxmlformats.org/officeDocument/2006/relationships/image" Target="../media/image149.jpg"/><Relationship Id="rId48" Type="http://schemas.openxmlformats.org/officeDocument/2006/relationships/image" Target="../media/image206.jpg"/><Relationship Id="rId47" Type="http://schemas.openxmlformats.org/officeDocument/2006/relationships/image" Target="../media/image198.jpg"/><Relationship Id="rId49" Type="http://schemas.openxmlformats.org/officeDocument/2006/relationships/image" Target="../media/image193.jpg"/><Relationship Id="rId5" Type="http://schemas.openxmlformats.org/officeDocument/2006/relationships/image" Target="../media/image191.jpg"/><Relationship Id="rId6" Type="http://schemas.openxmlformats.org/officeDocument/2006/relationships/image" Target="../media/image148.jpg"/><Relationship Id="rId7" Type="http://schemas.openxmlformats.org/officeDocument/2006/relationships/image" Target="../media/image160.jpg"/><Relationship Id="rId8" Type="http://schemas.openxmlformats.org/officeDocument/2006/relationships/image" Target="../media/image180.jpg"/><Relationship Id="rId31" Type="http://schemas.openxmlformats.org/officeDocument/2006/relationships/image" Target="../media/image194.jpg"/><Relationship Id="rId30" Type="http://schemas.openxmlformats.org/officeDocument/2006/relationships/image" Target="../media/image175.jpg"/><Relationship Id="rId33" Type="http://schemas.openxmlformats.org/officeDocument/2006/relationships/image" Target="../media/image192.png"/><Relationship Id="rId32" Type="http://schemas.openxmlformats.org/officeDocument/2006/relationships/image" Target="../media/image184.jpg"/><Relationship Id="rId35" Type="http://schemas.openxmlformats.org/officeDocument/2006/relationships/image" Target="../media/image200.jpg"/><Relationship Id="rId34" Type="http://schemas.openxmlformats.org/officeDocument/2006/relationships/image" Target="../media/image178.jpg"/><Relationship Id="rId37" Type="http://schemas.openxmlformats.org/officeDocument/2006/relationships/image" Target="../media/image201.jpg"/><Relationship Id="rId36" Type="http://schemas.openxmlformats.org/officeDocument/2006/relationships/image" Target="../media/image177.jpg"/><Relationship Id="rId39" Type="http://schemas.openxmlformats.org/officeDocument/2006/relationships/image" Target="../media/image188.png"/><Relationship Id="rId38" Type="http://schemas.openxmlformats.org/officeDocument/2006/relationships/image" Target="../media/image12.png"/><Relationship Id="rId20" Type="http://schemas.openxmlformats.org/officeDocument/2006/relationships/image" Target="../media/image171.jpg"/><Relationship Id="rId22" Type="http://schemas.openxmlformats.org/officeDocument/2006/relationships/image" Target="../media/image173.jpg"/><Relationship Id="rId21" Type="http://schemas.openxmlformats.org/officeDocument/2006/relationships/image" Target="../media/image183.jpg"/><Relationship Id="rId24" Type="http://schemas.openxmlformats.org/officeDocument/2006/relationships/image" Target="../media/image166.png"/><Relationship Id="rId23" Type="http://schemas.openxmlformats.org/officeDocument/2006/relationships/image" Target="../media/image170.png"/><Relationship Id="rId26" Type="http://schemas.openxmlformats.org/officeDocument/2006/relationships/image" Target="../media/image186.png"/><Relationship Id="rId25" Type="http://schemas.openxmlformats.org/officeDocument/2006/relationships/image" Target="../media/image182.jpg"/><Relationship Id="rId28" Type="http://schemas.openxmlformats.org/officeDocument/2006/relationships/image" Target="../media/image185.jpg"/><Relationship Id="rId27" Type="http://schemas.openxmlformats.org/officeDocument/2006/relationships/image" Target="../media/image174.jpg"/><Relationship Id="rId29" Type="http://schemas.openxmlformats.org/officeDocument/2006/relationships/image" Target="../media/image190.png"/><Relationship Id="rId50" Type="http://schemas.openxmlformats.org/officeDocument/2006/relationships/image" Target="../media/image189.jpg"/><Relationship Id="rId11" Type="http://schemas.openxmlformats.org/officeDocument/2006/relationships/image" Target="../media/image150.jpg"/><Relationship Id="rId10" Type="http://schemas.openxmlformats.org/officeDocument/2006/relationships/image" Target="../media/image165.jpg"/><Relationship Id="rId13" Type="http://schemas.openxmlformats.org/officeDocument/2006/relationships/image" Target="../media/image162.jpg"/><Relationship Id="rId12" Type="http://schemas.openxmlformats.org/officeDocument/2006/relationships/image" Target="../media/image159.jpg"/><Relationship Id="rId15" Type="http://schemas.openxmlformats.org/officeDocument/2006/relationships/image" Target="../media/image167.jpg"/><Relationship Id="rId14" Type="http://schemas.openxmlformats.org/officeDocument/2006/relationships/image" Target="../media/image179.jpg"/><Relationship Id="rId17" Type="http://schemas.openxmlformats.org/officeDocument/2006/relationships/image" Target="../media/image169.jpg"/><Relationship Id="rId16" Type="http://schemas.openxmlformats.org/officeDocument/2006/relationships/image" Target="../media/image168.jpg"/><Relationship Id="rId19" Type="http://schemas.openxmlformats.org/officeDocument/2006/relationships/image" Target="../media/image172.jpg"/><Relationship Id="rId18" Type="http://schemas.openxmlformats.org/officeDocument/2006/relationships/image" Target="../media/image181.jp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25.jpg"/><Relationship Id="rId2" Type="http://schemas.openxmlformats.org/officeDocument/2006/relationships/image" Target="../media/image214.png"/><Relationship Id="rId3" Type="http://schemas.openxmlformats.org/officeDocument/2006/relationships/image" Target="../media/image203.png"/><Relationship Id="rId4" Type="http://schemas.openxmlformats.org/officeDocument/2006/relationships/image" Target="../media/image1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11.jpg"/><Relationship Id="rId2" Type="http://schemas.openxmlformats.org/officeDocument/2006/relationships/image" Target="../media/image202.jpg"/><Relationship Id="rId3" Type="http://schemas.openxmlformats.org/officeDocument/2006/relationships/image" Target="../media/image215.jpg"/><Relationship Id="rId4" Type="http://schemas.openxmlformats.org/officeDocument/2006/relationships/image" Target="../media/image208.png"/><Relationship Id="rId5" Type="http://schemas.openxmlformats.org/officeDocument/2006/relationships/image" Target="../media/image213.jpg"/><Relationship Id="rId6" Type="http://schemas.openxmlformats.org/officeDocument/2006/relationships/image" Target="../media/image227.jpg"/><Relationship Id="rId7" Type="http://schemas.openxmlformats.org/officeDocument/2006/relationships/image" Target="../media/image1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9.png"/><Relationship Id="rId3" Type="http://schemas.openxmlformats.org/officeDocument/2006/relationships/image" Target="../media/image210.jpg"/><Relationship Id="rId4" Type="http://schemas.openxmlformats.org/officeDocument/2006/relationships/image" Target="../media/image205.jpg"/><Relationship Id="rId5" Type="http://schemas.openxmlformats.org/officeDocument/2006/relationships/image" Target="../media/image209.jp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19.png"/><Relationship Id="rId2" Type="http://schemas.openxmlformats.org/officeDocument/2006/relationships/image" Target="../media/image127.jpg"/><Relationship Id="rId3" Type="http://schemas.openxmlformats.org/officeDocument/2006/relationships/image" Target="../media/image101.jpg"/><Relationship Id="rId4" Type="http://schemas.openxmlformats.org/officeDocument/2006/relationships/image" Target="../media/image116.jpg"/><Relationship Id="rId9" Type="http://schemas.openxmlformats.org/officeDocument/2006/relationships/image" Target="../media/image75.jpg"/><Relationship Id="rId5" Type="http://schemas.openxmlformats.org/officeDocument/2006/relationships/image" Target="../media/image216.jpg"/><Relationship Id="rId6" Type="http://schemas.openxmlformats.org/officeDocument/2006/relationships/image" Target="../media/image123.jpg"/><Relationship Id="rId7" Type="http://schemas.openxmlformats.org/officeDocument/2006/relationships/image" Target="../media/image219.jpg"/><Relationship Id="rId8" Type="http://schemas.openxmlformats.org/officeDocument/2006/relationships/image" Target="../media/image218.jpg"/><Relationship Id="rId10" Type="http://schemas.openxmlformats.org/officeDocument/2006/relationships/image" Target="../media/image217.jp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3.png"/><Relationship Id="rId2" Type="http://schemas.openxmlformats.org/officeDocument/2006/relationships/image" Target="../media/image191.jpg"/><Relationship Id="rId3" Type="http://schemas.openxmlformats.org/officeDocument/2006/relationships/image" Target="../media/image220.jpg"/><Relationship Id="rId4" Type="http://schemas.openxmlformats.org/officeDocument/2006/relationships/image" Target="../media/image212.png"/><Relationship Id="rId9" Type="http://schemas.openxmlformats.org/officeDocument/2006/relationships/image" Target="../media/image162.jpg"/><Relationship Id="rId5" Type="http://schemas.openxmlformats.org/officeDocument/2006/relationships/image" Target="../media/image223.jpg"/><Relationship Id="rId6" Type="http://schemas.openxmlformats.org/officeDocument/2006/relationships/image" Target="../media/image178.jpg"/><Relationship Id="rId7" Type="http://schemas.openxmlformats.org/officeDocument/2006/relationships/image" Target="../media/image170.png"/><Relationship Id="rId8" Type="http://schemas.openxmlformats.org/officeDocument/2006/relationships/image" Target="../media/image226.jpg"/><Relationship Id="rId11" Type="http://schemas.openxmlformats.org/officeDocument/2006/relationships/image" Target="../media/image224.jpg"/><Relationship Id="rId10" Type="http://schemas.openxmlformats.org/officeDocument/2006/relationships/image" Target="../media/image142.jpg"/><Relationship Id="rId13" Type="http://schemas.openxmlformats.org/officeDocument/2006/relationships/image" Target="../media/image177.jpg"/><Relationship Id="rId12" Type="http://schemas.openxmlformats.org/officeDocument/2006/relationships/image" Target="../media/image221.jpg"/><Relationship Id="rId15" Type="http://schemas.openxmlformats.org/officeDocument/2006/relationships/image" Target="../media/image185.jpg"/><Relationship Id="rId14" Type="http://schemas.openxmlformats.org/officeDocument/2006/relationships/image" Target="../media/image181.jpg"/><Relationship Id="rId17" Type="http://schemas.openxmlformats.org/officeDocument/2006/relationships/image" Target="../media/image171.jpg"/><Relationship Id="rId16" Type="http://schemas.openxmlformats.org/officeDocument/2006/relationships/image" Target="../media/image190.png"/><Relationship Id="rId19" Type="http://schemas.openxmlformats.org/officeDocument/2006/relationships/image" Target="../media/image174.jpg"/><Relationship Id="rId18" Type="http://schemas.openxmlformats.org/officeDocument/2006/relationships/image" Target="../media/image173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228600</xdr:colOff>
      <xdr:row>3</xdr:row>
      <xdr:rowOff>47625</xdr:rowOff>
    </xdr:from>
    <xdr:ext cx="7486650" cy="3019425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8924925" cy="2057400"/>
    <xdr:pic>
      <xdr:nvPicPr>
        <xdr:cNvPr id="0" name="image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5753100" cy="9486900"/>
    <xdr:pic>
      <xdr:nvPicPr>
        <xdr:cNvPr id="0" name="image8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63</xdr:row>
      <xdr:rowOff>0</xdr:rowOff>
    </xdr:from>
    <xdr:ext cx="1219200" cy="0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63</xdr:row>
      <xdr:rowOff>0</xdr:rowOff>
    </xdr:from>
    <xdr:ext cx="1219200" cy="0"/>
    <xdr:pic>
      <xdr:nvPicPr>
        <xdr:cNvPr id="0" name="image3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0</xdr:row>
      <xdr:rowOff>19050</xdr:rowOff>
    </xdr:from>
    <xdr:ext cx="1190625" cy="333375"/>
    <xdr:pic>
      <xdr:nvPicPr>
        <xdr:cNvPr id="0" name="image1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10</xdr:row>
      <xdr:rowOff>152400</xdr:rowOff>
    </xdr:from>
    <xdr:ext cx="590550" cy="333375"/>
    <xdr:pic>
      <xdr:nvPicPr>
        <xdr:cNvPr descr="C:\Users\victoria\AppData\Local\Microsoft\Windows\Temporary Internet Files\Content.Word\AURORA (2).jpg" id="0" name="image1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13</xdr:row>
      <xdr:rowOff>104775</xdr:rowOff>
    </xdr:from>
    <xdr:ext cx="581025" cy="352425"/>
    <xdr:pic>
      <xdr:nvPicPr>
        <xdr:cNvPr descr="C:\Users\victoria\AppData\Local\Microsoft\Windows\Temporary Internet Files\Content.Word\AURORA.jpg" id="0" name="image22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6</xdr:row>
      <xdr:rowOff>57150</xdr:rowOff>
    </xdr:from>
    <xdr:ext cx="685800" cy="438150"/>
    <xdr:pic>
      <xdr:nvPicPr>
        <xdr:cNvPr id="0" name="image9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17</xdr:row>
      <xdr:rowOff>85725</xdr:rowOff>
    </xdr:from>
    <xdr:ext cx="609600" cy="447675"/>
    <xdr:pic>
      <xdr:nvPicPr>
        <xdr:cNvPr id="0" name="image7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39</xdr:row>
      <xdr:rowOff>142875</xdr:rowOff>
    </xdr:from>
    <xdr:ext cx="561975" cy="323850"/>
    <xdr:pic>
      <xdr:nvPicPr>
        <xdr:cNvPr descr="C:\Users\victoria\AppData\Local\Microsoft\Windows\Temporary Internet Files\Content.Word\ELLOS.jpg" id="0" name="image5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69</xdr:row>
      <xdr:rowOff>180975</xdr:rowOff>
    </xdr:from>
    <xdr:ext cx="638175" cy="428625"/>
    <xdr:pic>
      <xdr:nvPicPr>
        <xdr:cNvPr descr="C:\Users\victoria\AppData\Local\Microsoft\Windows\Temporary Internet Files\Content.Word\OSLO.jpg" id="0" name="image17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36</xdr:row>
      <xdr:rowOff>285750</xdr:rowOff>
    </xdr:from>
    <xdr:ext cx="638175" cy="400050"/>
    <xdr:pic>
      <xdr:nvPicPr>
        <xdr:cNvPr id="0" name="image16.pn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43</xdr:row>
      <xdr:rowOff>47625</xdr:rowOff>
    </xdr:from>
    <xdr:ext cx="704850" cy="514350"/>
    <xdr:pic>
      <xdr:nvPicPr>
        <xdr:cNvPr id="0" name="image10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58</xdr:row>
      <xdr:rowOff>9525</xdr:rowOff>
    </xdr:from>
    <xdr:ext cx="704850" cy="628650"/>
    <xdr:pic>
      <xdr:nvPicPr>
        <xdr:cNvPr id="0" name="image13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62</xdr:row>
      <xdr:rowOff>57150</xdr:rowOff>
    </xdr:from>
    <xdr:ext cx="676275" cy="523875"/>
    <xdr:pic>
      <xdr:nvPicPr>
        <xdr:cNvPr id="0" name="image18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73</xdr:row>
      <xdr:rowOff>47625</xdr:rowOff>
    </xdr:from>
    <xdr:ext cx="704850" cy="514350"/>
    <xdr:pic>
      <xdr:nvPicPr>
        <xdr:cNvPr id="0" name="image11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20</xdr:row>
      <xdr:rowOff>142875</xdr:rowOff>
    </xdr:from>
    <xdr:ext cx="504825" cy="352425"/>
    <xdr:pic>
      <xdr:nvPicPr>
        <xdr:cNvPr id="0" name="image4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25</xdr:row>
      <xdr:rowOff>9525</xdr:rowOff>
    </xdr:from>
    <xdr:ext cx="685800" cy="400050"/>
    <xdr:pic>
      <xdr:nvPicPr>
        <xdr:cNvPr id="0" name="image6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65</xdr:row>
      <xdr:rowOff>142875</xdr:rowOff>
    </xdr:from>
    <xdr:ext cx="638175" cy="390525"/>
    <xdr:pic>
      <xdr:nvPicPr>
        <xdr:cNvPr id="0" name="image20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76</xdr:row>
      <xdr:rowOff>152400</xdr:rowOff>
    </xdr:from>
    <xdr:ext cx="523875" cy="200025"/>
    <xdr:pic>
      <xdr:nvPicPr>
        <xdr:cNvPr id="0" name="image15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76200</xdr:colOff>
      <xdr:row>6</xdr:row>
      <xdr:rowOff>57150</xdr:rowOff>
    </xdr:from>
    <xdr:ext cx="390525" cy="371475"/>
    <xdr:pic>
      <xdr:nvPicPr>
        <xdr:cNvPr id="0" name="image1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66675</xdr:colOff>
      <xdr:row>12</xdr:row>
      <xdr:rowOff>0</xdr:rowOff>
    </xdr:from>
    <xdr:ext cx="390525" cy="371475"/>
    <xdr:pic>
      <xdr:nvPicPr>
        <xdr:cNvPr id="0" name="image1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66675</xdr:colOff>
      <xdr:row>17</xdr:row>
      <xdr:rowOff>104775</xdr:rowOff>
    </xdr:from>
    <xdr:ext cx="390525" cy="266700"/>
    <xdr:pic>
      <xdr:nvPicPr>
        <xdr:cNvPr id="0" name="image1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66675</xdr:colOff>
      <xdr:row>20</xdr:row>
      <xdr:rowOff>104775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76200</xdr:colOff>
      <xdr:row>24</xdr:row>
      <xdr:rowOff>190500</xdr:rowOff>
    </xdr:from>
    <xdr:ext cx="390525" cy="400050"/>
    <xdr:pic>
      <xdr:nvPicPr>
        <xdr:cNvPr id="0" name="image1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66675</xdr:colOff>
      <xdr:row>36</xdr:row>
      <xdr:rowOff>285750</xdr:rowOff>
    </xdr:from>
    <xdr:ext cx="390525" cy="152400"/>
    <xdr:pic>
      <xdr:nvPicPr>
        <xdr:cNvPr id="0" name="image1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66675</xdr:colOff>
      <xdr:row>39</xdr:row>
      <xdr:rowOff>66675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66675</xdr:colOff>
      <xdr:row>43</xdr:row>
      <xdr:rowOff>104775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66675</xdr:colOff>
      <xdr:row>58</xdr:row>
      <xdr:rowOff>95250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66675</xdr:colOff>
      <xdr:row>62</xdr:row>
      <xdr:rowOff>142875</xdr:rowOff>
    </xdr:from>
    <xdr:ext cx="390525" cy="266700"/>
    <xdr:pic>
      <xdr:nvPicPr>
        <xdr:cNvPr id="0" name="image1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66675</xdr:colOff>
      <xdr:row>65</xdr:row>
      <xdr:rowOff>104775</xdr:rowOff>
    </xdr:from>
    <xdr:ext cx="390525" cy="266700"/>
    <xdr:pic>
      <xdr:nvPicPr>
        <xdr:cNvPr id="0" name="image1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76200</xdr:colOff>
      <xdr:row>69</xdr:row>
      <xdr:rowOff>161925</xdr:rowOff>
    </xdr:from>
    <xdr:ext cx="390525" cy="400050"/>
    <xdr:pic>
      <xdr:nvPicPr>
        <xdr:cNvPr id="0" name="image1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66675</xdr:colOff>
      <xdr:row>76</xdr:row>
      <xdr:rowOff>19050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66675</xdr:colOff>
      <xdr:row>73</xdr:row>
      <xdr:rowOff>114300</xdr:rowOff>
    </xdr:from>
    <xdr:ext cx="390525" cy="266700"/>
    <xdr:pic>
      <xdr:nvPicPr>
        <xdr:cNvPr id="0" name="image1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29</xdr:row>
      <xdr:rowOff>142875</xdr:rowOff>
    </xdr:from>
    <xdr:ext cx="704850" cy="400050"/>
    <xdr:pic>
      <xdr:nvPicPr>
        <xdr:cNvPr id="0" name="image30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66675</xdr:colOff>
      <xdr:row>29</xdr:row>
      <xdr:rowOff>114300</xdr:rowOff>
    </xdr:from>
    <xdr:ext cx="390525" cy="400050"/>
    <xdr:pic>
      <xdr:nvPicPr>
        <xdr:cNvPr id="0" name="image1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33</xdr:row>
      <xdr:rowOff>9525</xdr:rowOff>
    </xdr:from>
    <xdr:ext cx="723900" cy="428625"/>
    <xdr:pic>
      <xdr:nvPicPr>
        <xdr:cNvPr id="0" name="image29.pn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76200</xdr:colOff>
      <xdr:row>33</xdr:row>
      <xdr:rowOff>9525</xdr:rowOff>
    </xdr:from>
    <xdr:ext cx="390525" cy="400050"/>
    <xdr:pic>
      <xdr:nvPicPr>
        <xdr:cNvPr id="0" name="image1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46</xdr:row>
      <xdr:rowOff>190500</xdr:rowOff>
    </xdr:from>
    <xdr:ext cx="676275" cy="466725"/>
    <xdr:pic>
      <xdr:nvPicPr>
        <xdr:cNvPr id="0" name="image32.pn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66675</xdr:colOff>
      <xdr:row>46</xdr:row>
      <xdr:rowOff>171450</xdr:rowOff>
    </xdr:from>
    <xdr:ext cx="390525" cy="400050"/>
    <xdr:pic>
      <xdr:nvPicPr>
        <xdr:cNvPr id="0" name="image1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50</xdr:row>
      <xdr:rowOff>161925</xdr:rowOff>
    </xdr:from>
    <xdr:ext cx="704850" cy="504825"/>
    <xdr:pic>
      <xdr:nvPicPr>
        <xdr:cNvPr id="0" name="image21.pn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76200</xdr:colOff>
      <xdr:row>51</xdr:row>
      <xdr:rowOff>0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54</xdr:row>
      <xdr:rowOff>152400</xdr:rowOff>
    </xdr:from>
    <xdr:ext cx="628650" cy="409575"/>
    <xdr:pic>
      <xdr:nvPicPr>
        <xdr:cNvPr id="0" name="image36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66675</xdr:colOff>
      <xdr:row>54</xdr:row>
      <xdr:rowOff>104775</xdr:rowOff>
    </xdr:from>
    <xdr:ext cx="390525" cy="400050"/>
    <xdr:pic>
      <xdr:nvPicPr>
        <xdr:cNvPr id="0" name="image1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66675</xdr:colOff>
      <xdr:row>67</xdr:row>
      <xdr:rowOff>142875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66675</xdr:colOff>
      <xdr:row>78</xdr:row>
      <xdr:rowOff>123825</xdr:rowOff>
    </xdr:from>
    <xdr:ext cx="390525" cy="400050"/>
    <xdr:pic>
      <xdr:nvPicPr>
        <xdr:cNvPr id="0" name="image1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66675</xdr:colOff>
      <xdr:row>81</xdr:row>
      <xdr:rowOff>200025</xdr:rowOff>
    </xdr:from>
    <xdr:ext cx="390525" cy="400050"/>
    <xdr:pic>
      <xdr:nvPicPr>
        <xdr:cNvPr id="0" name="image12.pn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67</xdr:row>
      <xdr:rowOff>171450</xdr:rowOff>
    </xdr:from>
    <xdr:ext cx="733425" cy="428625"/>
    <xdr:pic>
      <xdr:nvPicPr>
        <xdr:cNvPr id="0" name="image40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78</xdr:row>
      <xdr:rowOff>123825</xdr:rowOff>
    </xdr:from>
    <xdr:ext cx="733425" cy="466725"/>
    <xdr:pic>
      <xdr:nvPicPr>
        <xdr:cNvPr id="0" name="image47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82</xdr:row>
      <xdr:rowOff>0</xdr:rowOff>
    </xdr:from>
    <xdr:ext cx="695325" cy="447675"/>
    <xdr:pic>
      <xdr:nvPicPr>
        <xdr:cNvPr id="0" name="image35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0</xdr:row>
      <xdr:rowOff>0</xdr:rowOff>
    </xdr:from>
    <xdr:ext cx="1257300" cy="419100"/>
    <xdr:pic>
      <xdr:nvPicPr>
        <xdr:cNvPr id="0" name="image2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18</xdr:row>
      <xdr:rowOff>152400</xdr:rowOff>
    </xdr:from>
    <xdr:ext cx="581025" cy="266700"/>
    <xdr:pic>
      <xdr:nvPicPr>
        <xdr:cNvPr descr="C:\Users\Usuario\Documents\COLEÇÃO 2017\Casablanca (6).jpg" id="0" name="image2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7</xdr:row>
      <xdr:rowOff>123825</xdr:rowOff>
    </xdr:from>
    <xdr:ext cx="733425" cy="409575"/>
    <xdr:pic>
      <xdr:nvPicPr>
        <xdr:cNvPr descr="C:\Users\victoria\AppData\Local\Microsoft\Windows\Temporary Internet Files\Content.Word\CHAPLIN.jpg" id="0" name="image43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24</xdr:row>
      <xdr:rowOff>161925</xdr:rowOff>
    </xdr:from>
    <xdr:ext cx="723900" cy="342900"/>
    <xdr:pic>
      <xdr:nvPicPr>
        <xdr:cNvPr descr="C:\Users\victoria\AppData\Local\Microsoft\Windows\Temporary Internet Files\Content.Word\DINAMO (2).jpg" id="0" name="image25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15</xdr:row>
      <xdr:rowOff>104775</xdr:rowOff>
    </xdr:from>
    <xdr:ext cx="723900" cy="390525"/>
    <xdr:pic>
      <xdr:nvPicPr>
        <xdr:cNvPr id="0" name="image28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43</xdr:row>
      <xdr:rowOff>133350</xdr:rowOff>
    </xdr:from>
    <xdr:ext cx="504825" cy="409575"/>
    <xdr:pic>
      <xdr:nvPicPr>
        <xdr:cNvPr id="0" name="image41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30</xdr:row>
      <xdr:rowOff>95250</xdr:rowOff>
    </xdr:from>
    <xdr:ext cx="762000" cy="447675"/>
    <xdr:pic>
      <xdr:nvPicPr>
        <xdr:cNvPr id="0" name="image24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11</xdr:row>
      <xdr:rowOff>142875</xdr:rowOff>
    </xdr:from>
    <xdr:ext cx="685800" cy="171450"/>
    <xdr:pic>
      <xdr:nvPicPr>
        <xdr:cNvPr id="0" name="image3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21</xdr:row>
      <xdr:rowOff>47625</xdr:rowOff>
    </xdr:from>
    <xdr:ext cx="685800" cy="333375"/>
    <xdr:pic>
      <xdr:nvPicPr>
        <xdr:cNvPr id="0" name="image34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48</xdr:row>
      <xdr:rowOff>0</xdr:rowOff>
    </xdr:from>
    <xdr:ext cx="704850" cy="257175"/>
    <xdr:pic>
      <xdr:nvPicPr>
        <xdr:cNvPr id="0" name="image31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37</xdr:row>
      <xdr:rowOff>295275</xdr:rowOff>
    </xdr:from>
    <xdr:ext cx="666750" cy="542925"/>
    <xdr:pic>
      <xdr:nvPicPr>
        <xdr:cNvPr id="0" name="image44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10</xdr:row>
      <xdr:rowOff>142875</xdr:rowOff>
    </xdr:from>
    <xdr:ext cx="390525" cy="123825"/>
    <xdr:pic>
      <xdr:nvPicPr>
        <xdr:cNvPr id="0" name="image1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15</xdr:row>
      <xdr:rowOff>133350</xdr:rowOff>
    </xdr:from>
    <xdr:ext cx="390525" cy="266700"/>
    <xdr:pic>
      <xdr:nvPicPr>
        <xdr:cNvPr id="0" name="image1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66675</xdr:colOff>
      <xdr:row>18</xdr:row>
      <xdr:rowOff>38100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66675</xdr:colOff>
      <xdr:row>21</xdr:row>
      <xdr:rowOff>152400</xdr:rowOff>
    </xdr:from>
    <xdr:ext cx="390525" cy="266700"/>
    <xdr:pic>
      <xdr:nvPicPr>
        <xdr:cNvPr id="0" name="image1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24</xdr:row>
      <xdr:rowOff>171450</xdr:rowOff>
    </xdr:from>
    <xdr:ext cx="390525" cy="400050"/>
    <xdr:pic>
      <xdr:nvPicPr>
        <xdr:cNvPr id="0" name="image1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30</xdr:row>
      <xdr:rowOff>142875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66675</xdr:colOff>
      <xdr:row>38</xdr:row>
      <xdr:rowOff>171450</xdr:rowOff>
    </xdr:from>
    <xdr:ext cx="390525" cy="266700"/>
    <xdr:pic>
      <xdr:nvPicPr>
        <xdr:cNvPr id="0" name="image1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43</xdr:row>
      <xdr:rowOff>114300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48</xdr:row>
      <xdr:rowOff>9525</xdr:rowOff>
    </xdr:from>
    <xdr:ext cx="390525" cy="266700"/>
    <xdr:pic>
      <xdr:nvPicPr>
        <xdr:cNvPr id="0" name="image1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19050</xdr:rowOff>
    </xdr:from>
    <xdr:ext cx="1152525" cy="390525"/>
    <xdr:pic>
      <xdr:nvPicPr>
        <xdr:cNvPr id="0" name="image3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5</xdr:row>
      <xdr:rowOff>152400</xdr:rowOff>
    </xdr:from>
    <xdr:ext cx="457200" cy="314325"/>
    <xdr:pic>
      <xdr:nvPicPr>
        <xdr:cNvPr descr="C:\Users\Usuario\Documents\LANÇAMENTOS\GOLD.jpg" id="0" name="image39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6</xdr:row>
      <xdr:rowOff>152400</xdr:rowOff>
    </xdr:from>
    <xdr:ext cx="409575" cy="342900"/>
    <xdr:pic>
      <xdr:nvPicPr>
        <xdr:cNvPr id="0" name="image4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8</xdr:row>
      <xdr:rowOff>152400</xdr:rowOff>
    </xdr:from>
    <xdr:ext cx="447675" cy="342900"/>
    <xdr:pic>
      <xdr:nvPicPr>
        <xdr:cNvPr id="0" name="image37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7</xdr:row>
      <xdr:rowOff>114300</xdr:rowOff>
    </xdr:from>
    <xdr:ext cx="485775" cy="419100"/>
    <xdr:pic>
      <xdr:nvPicPr>
        <xdr:cNvPr id="0" name="image23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5</xdr:row>
      <xdr:rowOff>66675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6</xdr:row>
      <xdr:rowOff>76200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7</xdr:row>
      <xdr:rowOff>85725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8</xdr:row>
      <xdr:rowOff>76200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28575</xdr:rowOff>
    </xdr:from>
    <xdr:ext cx="1038225" cy="276225"/>
    <xdr:pic>
      <xdr:nvPicPr>
        <xdr:cNvPr id="0" name="image5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20</xdr:row>
      <xdr:rowOff>133350</xdr:rowOff>
    </xdr:from>
    <xdr:ext cx="285750" cy="266700"/>
    <xdr:pic>
      <xdr:nvPicPr>
        <xdr:cNvPr descr="C:\Users\Usuario\Documents\LANÇAMENTOS\SICILIANO.jpg" id="0" name="image64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16</xdr:row>
      <xdr:rowOff>161925</xdr:rowOff>
    </xdr:from>
    <xdr:ext cx="352425" cy="381000"/>
    <xdr:pic>
      <xdr:nvPicPr>
        <xdr:cNvPr id="0" name="image4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18</xdr:row>
      <xdr:rowOff>123825</xdr:rowOff>
    </xdr:from>
    <xdr:ext cx="390525" cy="361950"/>
    <xdr:pic>
      <xdr:nvPicPr>
        <xdr:cNvPr id="0" name="image38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24</xdr:row>
      <xdr:rowOff>142875</xdr:rowOff>
    </xdr:from>
    <xdr:ext cx="361950" cy="438150"/>
    <xdr:pic>
      <xdr:nvPicPr>
        <xdr:cNvPr id="0" name="image56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18</xdr:row>
      <xdr:rowOff>0</xdr:rowOff>
    </xdr:from>
    <xdr:ext cx="1219200" cy="0"/>
    <xdr:pic>
      <xdr:nvPicPr>
        <xdr:cNvPr id="0" name="image3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22</xdr:row>
      <xdr:rowOff>171450</xdr:rowOff>
    </xdr:from>
    <xdr:ext cx="581025" cy="219075"/>
    <xdr:pic>
      <xdr:nvPicPr>
        <xdr:cNvPr id="0" name="image50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12</xdr:row>
      <xdr:rowOff>171450</xdr:rowOff>
    </xdr:from>
    <xdr:ext cx="609600" cy="276225"/>
    <xdr:pic>
      <xdr:nvPicPr>
        <xdr:cNvPr id="0" name="image65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5</xdr:row>
      <xdr:rowOff>161925</xdr:rowOff>
    </xdr:from>
    <xdr:ext cx="371475" cy="314325"/>
    <xdr:pic>
      <xdr:nvPicPr>
        <xdr:cNvPr id="0" name="image49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14</xdr:row>
      <xdr:rowOff>161925</xdr:rowOff>
    </xdr:from>
    <xdr:ext cx="514350" cy="276225"/>
    <xdr:pic>
      <xdr:nvPicPr>
        <xdr:cNvPr id="0" name="image59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66675</xdr:colOff>
      <xdr:row>5</xdr:row>
      <xdr:rowOff>57150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66675</xdr:colOff>
      <xdr:row>12</xdr:row>
      <xdr:rowOff>95250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66675</xdr:colOff>
      <xdr:row>14</xdr:row>
      <xdr:rowOff>123825</xdr:rowOff>
    </xdr:from>
    <xdr:ext cx="390525" cy="266700"/>
    <xdr:pic>
      <xdr:nvPicPr>
        <xdr:cNvPr id="0" name="image1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16</xdr:row>
      <xdr:rowOff>114300</xdr:rowOff>
    </xdr:from>
    <xdr:ext cx="390525" cy="266700"/>
    <xdr:pic>
      <xdr:nvPicPr>
        <xdr:cNvPr id="0" name="image1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66675</xdr:colOff>
      <xdr:row>19</xdr:row>
      <xdr:rowOff>47625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22</xdr:row>
      <xdr:rowOff>47625</xdr:rowOff>
    </xdr:from>
    <xdr:ext cx="390525" cy="333375"/>
    <xdr:pic>
      <xdr:nvPicPr>
        <xdr:cNvPr id="0" name="image1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24</xdr:row>
      <xdr:rowOff>123825</xdr:rowOff>
    </xdr:from>
    <xdr:ext cx="390525" cy="266700"/>
    <xdr:pic>
      <xdr:nvPicPr>
        <xdr:cNvPr id="0" name="image1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66675</xdr:colOff>
      <xdr:row>7</xdr:row>
      <xdr:rowOff>133350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66675</xdr:colOff>
      <xdr:row>9</xdr:row>
      <xdr:rowOff>114300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66675</xdr:colOff>
      <xdr:row>11</xdr:row>
      <xdr:rowOff>123825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7</xdr:row>
      <xdr:rowOff>200025</xdr:rowOff>
    </xdr:from>
    <xdr:ext cx="533400" cy="438150"/>
    <xdr:pic>
      <xdr:nvPicPr>
        <xdr:cNvPr id="0" name="image55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9</xdr:row>
      <xdr:rowOff>171450</xdr:rowOff>
    </xdr:from>
    <xdr:ext cx="485775" cy="447675"/>
    <xdr:pic>
      <xdr:nvPicPr>
        <xdr:cNvPr id="0" name="image53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11</xdr:row>
      <xdr:rowOff>152400</xdr:rowOff>
    </xdr:from>
    <xdr:ext cx="285750" cy="504825"/>
    <xdr:pic>
      <xdr:nvPicPr>
        <xdr:cNvPr id="0" name="image67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104775</xdr:colOff>
      <xdr:row>11</xdr:row>
      <xdr:rowOff>114300</xdr:rowOff>
    </xdr:from>
    <xdr:ext cx="504825" cy="419100"/>
    <xdr:pic>
      <xdr:nvPicPr>
        <xdr:cNvPr id="0" name="image6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13</xdr:row>
      <xdr:rowOff>9525</xdr:rowOff>
    </xdr:from>
    <xdr:ext cx="685800" cy="361950"/>
    <xdr:pic>
      <xdr:nvPicPr>
        <xdr:cNvPr id="0" name="image58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5</xdr:row>
      <xdr:rowOff>133350</xdr:rowOff>
    </xdr:from>
    <xdr:ext cx="295275" cy="428625"/>
    <xdr:pic>
      <xdr:nvPicPr>
        <xdr:cNvPr id="0" name="image46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8</xdr:row>
      <xdr:rowOff>28575</xdr:rowOff>
    </xdr:from>
    <xdr:ext cx="266700" cy="428625"/>
    <xdr:pic>
      <xdr:nvPicPr>
        <xdr:cNvPr descr="C:\Users\Usuario\Documents\FORA DE LINHA\IPANEMA E COPACABANA.jpeg" id="0" name="image57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10</xdr:row>
      <xdr:rowOff>142875</xdr:rowOff>
    </xdr:from>
    <xdr:ext cx="542925" cy="219075"/>
    <xdr:pic>
      <xdr:nvPicPr>
        <xdr:cNvPr id="0" name="image77.pn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0</xdr:row>
      <xdr:rowOff>0</xdr:rowOff>
    </xdr:from>
    <xdr:ext cx="990600" cy="304800"/>
    <xdr:pic>
      <xdr:nvPicPr>
        <xdr:cNvPr id="0" name="image48.pn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17</xdr:row>
      <xdr:rowOff>209550</xdr:rowOff>
    </xdr:from>
    <xdr:ext cx="619125" cy="419100"/>
    <xdr:pic>
      <xdr:nvPicPr>
        <xdr:cNvPr id="0" name="image51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76200</xdr:colOff>
      <xdr:row>6</xdr:row>
      <xdr:rowOff>180975</xdr:rowOff>
    </xdr:from>
    <xdr:ext cx="390525" cy="400050"/>
    <xdr:pic>
      <xdr:nvPicPr>
        <xdr:cNvPr id="0" name="image1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76200</xdr:colOff>
      <xdr:row>12</xdr:row>
      <xdr:rowOff>276225</xdr:rowOff>
    </xdr:from>
    <xdr:ext cx="390525" cy="152400"/>
    <xdr:pic>
      <xdr:nvPicPr>
        <xdr:cNvPr id="0" name="image1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76200</xdr:colOff>
      <xdr:row>17</xdr:row>
      <xdr:rowOff>238125</xdr:rowOff>
    </xdr:from>
    <xdr:ext cx="390525" cy="400050"/>
    <xdr:pic>
      <xdr:nvPicPr>
        <xdr:cNvPr id="0" name="image1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76200</xdr:colOff>
      <xdr:row>11</xdr:row>
      <xdr:rowOff>104775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76200</xdr:colOff>
      <xdr:row>15</xdr:row>
      <xdr:rowOff>123825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76200</xdr:colOff>
      <xdr:row>20</xdr:row>
      <xdr:rowOff>209550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76200</xdr:colOff>
      <xdr:row>21</xdr:row>
      <xdr:rowOff>238125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15</xdr:row>
      <xdr:rowOff>161925</xdr:rowOff>
    </xdr:from>
    <xdr:ext cx="752475" cy="361950"/>
    <xdr:pic>
      <xdr:nvPicPr>
        <xdr:cNvPr id="0" name="image6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228600</xdr:colOff>
      <xdr:row>20</xdr:row>
      <xdr:rowOff>114300</xdr:rowOff>
    </xdr:from>
    <xdr:ext cx="371475" cy="666750"/>
    <xdr:pic>
      <xdr:nvPicPr>
        <xdr:cNvPr id="0" name="image61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21</xdr:row>
      <xdr:rowOff>123825</xdr:rowOff>
    </xdr:from>
    <xdr:ext cx="504825" cy="685800"/>
    <xdr:pic>
      <xdr:nvPicPr>
        <xdr:cNvPr id="0" name="image63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10</xdr:row>
      <xdr:rowOff>0</xdr:rowOff>
    </xdr:from>
    <xdr:ext cx="419100" cy="419100"/>
    <xdr:pic>
      <xdr:nvPicPr>
        <xdr:cNvPr id="0" name="image12.pn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171450</xdr:colOff>
      <xdr:row>0</xdr:row>
      <xdr:rowOff>0</xdr:rowOff>
    </xdr:from>
    <xdr:ext cx="1038225" cy="285750"/>
    <xdr:pic>
      <xdr:nvPicPr>
        <xdr:cNvPr id="0" name="image7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32</xdr:row>
      <xdr:rowOff>133350</xdr:rowOff>
    </xdr:from>
    <xdr:ext cx="600075" cy="390525"/>
    <xdr:pic>
      <xdr:nvPicPr>
        <xdr:cNvPr descr="C:\Users\Usuario\Documents\TODAS AS PEÇAS EM LINHA OK\BETA 5.jpg" id="0" name="image70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22</xdr:row>
      <xdr:rowOff>161925</xdr:rowOff>
    </xdr:from>
    <xdr:ext cx="523875" cy="390525"/>
    <xdr:pic>
      <xdr:nvPicPr>
        <xdr:cNvPr descr="C:\Users\victoria\AppData\Local\Microsoft\Windows\Temporary Internet Files\Content.Word\AUSTIN.jpg" id="0" name="image54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30</xdr:row>
      <xdr:rowOff>180975</xdr:rowOff>
    </xdr:from>
    <xdr:ext cx="676275" cy="381000"/>
    <xdr:pic>
      <xdr:nvPicPr>
        <xdr:cNvPr descr="C:\Users\victoria\Desktop\documentos do pc\EVENTO 2019\BEETHOVEN.jpeg" id="0" name="image6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16</xdr:row>
      <xdr:rowOff>19050</xdr:rowOff>
    </xdr:from>
    <xdr:ext cx="723900" cy="476250"/>
    <xdr:pic>
      <xdr:nvPicPr>
        <xdr:cNvPr id="0" name="image73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20</xdr:row>
      <xdr:rowOff>133350</xdr:rowOff>
    </xdr:from>
    <xdr:ext cx="333375" cy="295275"/>
    <xdr:pic>
      <xdr:nvPicPr>
        <xdr:cNvPr id="0" name="image86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58</xdr:row>
      <xdr:rowOff>0</xdr:rowOff>
    </xdr:from>
    <xdr:ext cx="476250" cy="409575"/>
    <xdr:pic>
      <xdr:nvPicPr>
        <xdr:cNvPr descr="C:\Users\Usuario\Documents\LANÇAMENTOS\CANNES.jpg" id="0" name="image72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314325</xdr:colOff>
      <xdr:row>55</xdr:row>
      <xdr:rowOff>133350</xdr:rowOff>
    </xdr:from>
    <xdr:ext cx="238125" cy="466725"/>
    <xdr:pic>
      <xdr:nvPicPr>
        <xdr:cNvPr descr="C:\Users\Usuario\Documents\LANÇAMENTOS\CANNES 2.jpg" id="0" name="image80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44</xdr:row>
      <xdr:rowOff>47625</xdr:rowOff>
    </xdr:from>
    <xdr:ext cx="723900" cy="504825"/>
    <xdr:pic>
      <xdr:nvPicPr>
        <xdr:cNvPr descr="C:\Users\Usuario\Documents\TODAS AS PEÇAS EM LINHA OK\BOCCA.jpg" id="0" name="image100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53</xdr:row>
      <xdr:rowOff>161925</xdr:rowOff>
    </xdr:from>
    <xdr:ext cx="676275" cy="400050"/>
    <xdr:pic>
      <xdr:nvPicPr>
        <xdr:cNvPr id="0" name="image68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63</xdr:row>
      <xdr:rowOff>228600</xdr:rowOff>
    </xdr:from>
    <xdr:ext cx="752475" cy="523875"/>
    <xdr:pic>
      <xdr:nvPicPr>
        <xdr:cNvPr id="0" name="image79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276225</xdr:colOff>
      <xdr:row>60</xdr:row>
      <xdr:rowOff>142875</xdr:rowOff>
    </xdr:from>
    <xdr:ext cx="276225" cy="361950"/>
    <xdr:pic>
      <xdr:nvPicPr>
        <xdr:cNvPr id="0" name="image83.pn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304800</xdr:colOff>
      <xdr:row>77</xdr:row>
      <xdr:rowOff>161925</xdr:rowOff>
    </xdr:from>
    <xdr:ext cx="266700" cy="390525"/>
    <xdr:pic>
      <xdr:nvPicPr>
        <xdr:cNvPr descr="C:\Users\Usuario\Documents\LANÇAMENTOS\CLASS.jpg" id="0" name="image69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111</xdr:row>
      <xdr:rowOff>133350</xdr:rowOff>
    </xdr:from>
    <xdr:ext cx="381000" cy="361950"/>
    <xdr:pic>
      <xdr:nvPicPr>
        <xdr:cNvPr descr="C:\Users\Usuario\Documents\LANÇAMENTOS\HAVANA.jpg" id="0" name="image78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75</xdr:row>
      <xdr:rowOff>133350</xdr:rowOff>
    </xdr:from>
    <xdr:ext cx="514350" cy="352425"/>
    <xdr:pic>
      <xdr:nvPicPr>
        <xdr:cNvPr descr="C:\Users\victoria\AppData\Local\Microsoft\Windows\Temporary Internet Files\Content.Word\CHESS.jpg" id="0" name="image99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257175</xdr:colOff>
      <xdr:row>81</xdr:row>
      <xdr:rowOff>171450</xdr:rowOff>
    </xdr:from>
    <xdr:ext cx="342900" cy="352425"/>
    <xdr:pic>
      <xdr:nvPicPr>
        <xdr:cNvPr descr="C:\Users\victoria\AppData\Local\Microsoft\Windows\Temporary Internet Files\Content.Word\COLOMBIA.jpg" id="0" name="image82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182</xdr:row>
      <xdr:rowOff>142875</xdr:rowOff>
    </xdr:from>
    <xdr:ext cx="381000" cy="428625"/>
    <xdr:pic>
      <xdr:nvPicPr>
        <xdr:cNvPr descr="C:\Users\victoria\AppData\Local\Microsoft\Windows\Temporary Internet Files\Content.Word\OTTO.jpg" id="0" name="image88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187</xdr:row>
      <xdr:rowOff>142875</xdr:rowOff>
    </xdr:from>
    <xdr:ext cx="533400" cy="542925"/>
    <xdr:pic>
      <xdr:nvPicPr>
        <xdr:cNvPr descr="C:\Users\victoria\AppData\Local\Microsoft\Windows\Temporary Internet Files\Content.Word\PARK.jpg" id="0" name="image84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143</xdr:row>
      <xdr:rowOff>152400</xdr:rowOff>
    </xdr:from>
    <xdr:ext cx="552450" cy="400050"/>
    <xdr:pic>
      <xdr:nvPicPr>
        <xdr:cNvPr id="0" name="image74.pn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148</xdr:row>
      <xdr:rowOff>19050</xdr:rowOff>
    </xdr:from>
    <xdr:ext cx="723900" cy="390525"/>
    <xdr:pic>
      <xdr:nvPicPr>
        <xdr:cNvPr descr="C:\Users\Usuario\Documents\LANÇAMENTOS\MEDELIN 3.jpg" id="0" name="image89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145</xdr:row>
      <xdr:rowOff>133350</xdr:rowOff>
    </xdr:from>
    <xdr:ext cx="571500" cy="438150"/>
    <xdr:pic>
      <xdr:nvPicPr>
        <xdr:cNvPr id="0" name="image92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140</xdr:row>
      <xdr:rowOff>180975</xdr:rowOff>
    </xdr:from>
    <xdr:ext cx="619125" cy="352425"/>
    <xdr:pic>
      <xdr:nvPicPr>
        <xdr:cNvPr id="0" name="image98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197</xdr:row>
      <xdr:rowOff>133350</xdr:rowOff>
    </xdr:from>
    <xdr:ext cx="333375" cy="304800"/>
    <xdr:pic>
      <xdr:nvPicPr>
        <xdr:cNvPr descr="C:\Users\Usuario\Documents\LANÇAMENTOS\PENCIL.jpg" id="0" name="image71.jp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205</xdr:row>
      <xdr:rowOff>38100</xdr:rowOff>
    </xdr:from>
    <xdr:ext cx="704850" cy="323850"/>
    <xdr:pic>
      <xdr:nvPicPr>
        <xdr:cNvPr id="0" name="image75.jp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238125</xdr:colOff>
      <xdr:row>234</xdr:row>
      <xdr:rowOff>152400</xdr:rowOff>
    </xdr:from>
    <xdr:ext cx="390525" cy="304800"/>
    <xdr:pic>
      <xdr:nvPicPr>
        <xdr:cNvPr id="0" name="image85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202</xdr:row>
      <xdr:rowOff>133350</xdr:rowOff>
    </xdr:from>
    <xdr:ext cx="457200" cy="447675"/>
    <xdr:pic>
      <xdr:nvPicPr>
        <xdr:cNvPr id="0" name="image90.jp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190</xdr:row>
      <xdr:rowOff>19050</xdr:rowOff>
    </xdr:from>
    <xdr:ext cx="733425" cy="485775"/>
    <xdr:pic>
      <xdr:nvPicPr>
        <xdr:cNvPr id="0" name="image81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194</xdr:row>
      <xdr:rowOff>85725</xdr:rowOff>
    </xdr:from>
    <xdr:ext cx="742950" cy="371475"/>
    <xdr:pic>
      <xdr:nvPicPr>
        <xdr:cNvPr id="0" name="image91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199</xdr:row>
      <xdr:rowOff>142875</xdr:rowOff>
    </xdr:from>
    <xdr:ext cx="647700" cy="419100"/>
    <xdr:pic>
      <xdr:nvPicPr>
        <xdr:cNvPr id="0" name="image87.jp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217</xdr:row>
      <xdr:rowOff>123825</xdr:rowOff>
    </xdr:from>
    <xdr:ext cx="457200" cy="409575"/>
    <xdr:pic>
      <xdr:nvPicPr>
        <xdr:cNvPr id="0" name="image94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237</xdr:row>
      <xdr:rowOff>228600</xdr:rowOff>
    </xdr:from>
    <xdr:ext cx="666750" cy="381000"/>
    <xdr:pic>
      <xdr:nvPicPr>
        <xdr:cNvPr id="0" name="image113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277</xdr:row>
      <xdr:rowOff>28575</xdr:rowOff>
    </xdr:from>
    <xdr:ext cx="581025" cy="352425"/>
    <xdr:pic>
      <xdr:nvPicPr>
        <xdr:cNvPr id="0" name="image105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248</xdr:row>
      <xdr:rowOff>152400</xdr:rowOff>
    </xdr:from>
    <xdr:ext cx="466725" cy="428625"/>
    <xdr:pic>
      <xdr:nvPicPr>
        <xdr:cNvPr id="0" name="image93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254</xdr:row>
      <xdr:rowOff>9525</xdr:rowOff>
    </xdr:from>
    <xdr:ext cx="762000" cy="571500"/>
    <xdr:pic>
      <xdr:nvPicPr>
        <xdr:cNvPr id="0" name="image96.pn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274</xdr:row>
      <xdr:rowOff>152400</xdr:rowOff>
    </xdr:from>
    <xdr:ext cx="457200" cy="304800"/>
    <xdr:pic>
      <xdr:nvPicPr>
        <xdr:cNvPr id="0" name="image132.pn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288</xdr:row>
      <xdr:rowOff>200025</xdr:rowOff>
    </xdr:from>
    <xdr:ext cx="600075" cy="314325"/>
    <xdr:pic>
      <xdr:nvPicPr>
        <xdr:cNvPr descr="C:\Users\Usuario\Documents\LANÇAMENTOS\ZIGGY.jpg" id="0" name="image103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283</xdr:row>
      <xdr:rowOff>104775</xdr:rowOff>
    </xdr:from>
    <xdr:ext cx="619125" cy="361950"/>
    <xdr:pic>
      <xdr:nvPicPr>
        <xdr:cNvPr id="0" name="image111.pn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294</xdr:row>
      <xdr:rowOff>228600</xdr:rowOff>
    </xdr:from>
    <xdr:ext cx="800100" cy="552450"/>
    <xdr:pic>
      <xdr:nvPicPr>
        <xdr:cNvPr id="0" name="image107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286</xdr:row>
      <xdr:rowOff>171450</xdr:rowOff>
    </xdr:from>
    <xdr:ext cx="600075" cy="381000"/>
    <xdr:pic>
      <xdr:nvPicPr>
        <xdr:cNvPr id="0" name="image102.jp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124</xdr:row>
      <xdr:rowOff>142875</xdr:rowOff>
    </xdr:from>
    <xdr:ext cx="476250" cy="447675"/>
    <xdr:pic>
      <xdr:nvPicPr>
        <xdr:cNvPr id="0" name="image97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68</xdr:row>
      <xdr:rowOff>123825</xdr:rowOff>
    </xdr:from>
    <xdr:ext cx="733425" cy="619125"/>
    <xdr:pic>
      <xdr:nvPicPr>
        <xdr:cNvPr descr="C:\Users\Usuario\Documents\TODAS AS PEÇAS EM LINHA OK\CENTURY 5.jpg" id="0" name="image101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179</xdr:row>
      <xdr:rowOff>161925</xdr:rowOff>
    </xdr:from>
    <xdr:ext cx="514350" cy="333375"/>
    <xdr:pic>
      <xdr:nvPicPr>
        <xdr:cNvPr id="0" name="image95.jp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184</xdr:row>
      <xdr:rowOff>247650</xdr:rowOff>
    </xdr:from>
    <xdr:ext cx="685800" cy="457200"/>
    <xdr:pic>
      <xdr:nvPicPr>
        <xdr:cNvPr id="0" name="image109.jp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51</xdr:row>
      <xdr:rowOff>152400</xdr:rowOff>
    </xdr:from>
    <xdr:ext cx="752475" cy="428625"/>
    <xdr:pic>
      <xdr:nvPicPr>
        <xdr:cNvPr id="0" name="image106.jp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228600</xdr:colOff>
      <xdr:row>128</xdr:row>
      <xdr:rowOff>133350</xdr:rowOff>
    </xdr:from>
    <xdr:ext cx="390525" cy="276225"/>
    <xdr:pic>
      <xdr:nvPicPr>
        <xdr:cNvPr id="0" name="image120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11</xdr:row>
      <xdr:rowOff>285750</xdr:rowOff>
    </xdr:from>
    <xdr:ext cx="695325" cy="247650"/>
    <xdr:pic>
      <xdr:nvPicPr>
        <xdr:cNvPr id="0" name="image112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8</xdr:row>
      <xdr:rowOff>161925</xdr:rowOff>
    </xdr:from>
    <xdr:ext cx="647700" cy="438150"/>
    <xdr:pic>
      <xdr:nvPicPr>
        <xdr:cNvPr id="0" name="image115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36</xdr:row>
      <xdr:rowOff>209550</xdr:rowOff>
    </xdr:from>
    <xdr:ext cx="704850" cy="466725"/>
    <xdr:pic>
      <xdr:nvPicPr>
        <xdr:cNvPr id="0" name="image104.jp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93</xdr:row>
      <xdr:rowOff>85725</xdr:rowOff>
    </xdr:from>
    <xdr:ext cx="733425" cy="276225"/>
    <xdr:pic>
      <xdr:nvPicPr>
        <xdr:cNvPr id="0" name="image122.jp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107</xdr:row>
      <xdr:rowOff>9525</xdr:rowOff>
    </xdr:from>
    <xdr:ext cx="714375" cy="428625"/>
    <xdr:pic>
      <xdr:nvPicPr>
        <xdr:cNvPr id="0" name="image129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112</xdr:row>
      <xdr:rowOff>142875</xdr:rowOff>
    </xdr:from>
    <xdr:ext cx="571500" cy="495300"/>
    <xdr:pic>
      <xdr:nvPicPr>
        <xdr:cNvPr id="0" name="image136.jpg"/>
        <xdr:cNvPicPr preferRelativeResize="0"/>
      </xdr:nvPicPr>
      <xdr:blipFill>
        <a:blip cstate="print" r:embed="rId5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116</xdr:row>
      <xdr:rowOff>95250</xdr:rowOff>
    </xdr:from>
    <xdr:ext cx="704850" cy="552450"/>
    <xdr:pic>
      <xdr:nvPicPr>
        <xdr:cNvPr id="0" name="image108.jpg"/>
        <xdr:cNvPicPr preferRelativeResize="0"/>
      </xdr:nvPicPr>
      <xdr:blipFill>
        <a:blip cstate="print" r:embed="rId5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126</xdr:row>
      <xdr:rowOff>123825</xdr:rowOff>
    </xdr:from>
    <xdr:ext cx="542925" cy="333375"/>
    <xdr:pic>
      <xdr:nvPicPr>
        <xdr:cNvPr id="0" name="image133.jpg"/>
        <xdr:cNvPicPr preferRelativeResize="0"/>
      </xdr:nvPicPr>
      <xdr:blipFill>
        <a:blip cstate="print" r:embed="rId5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121</xdr:row>
      <xdr:rowOff>28575</xdr:rowOff>
    </xdr:from>
    <xdr:ext cx="676275" cy="400050"/>
    <xdr:pic>
      <xdr:nvPicPr>
        <xdr:cNvPr id="0" name="image116.jpg"/>
        <xdr:cNvPicPr preferRelativeResize="0"/>
      </xdr:nvPicPr>
      <xdr:blipFill>
        <a:blip cstate="print" r:embed="rId5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151</xdr:row>
      <xdr:rowOff>171450</xdr:rowOff>
    </xdr:from>
    <xdr:ext cx="676275" cy="390525"/>
    <xdr:pic>
      <xdr:nvPicPr>
        <xdr:cNvPr id="0" name="image110.jpg"/>
        <xdr:cNvPicPr preferRelativeResize="0"/>
      </xdr:nvPicPr>
      <xdr:blipFill>
        <a:blip cstate="print" r:embed="rId5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155</xdr:row>
      <xdr:rowOff>9525</xdr:rowOff>
    </xdr:from>
    <xdr:ext cx="704850" cy="419100"/>
    <xdr:pic>
      <xdr:nvPicPr>
        <xdr:cNvPr id="0" name="image123.jpg"/>
        <xdr:cNvPicPr preferRelativeResize="0"/>
      </xdr:nvPicPr>
      <xdr:blipFill>
        <a:blip cstate="print" r:embed="rId5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166</xdr:row>
      <xdr:rowOff>171450</xdr:rowOff>
    </xdr:from>
    <xdr:ext cx="676275" cy="371475"/>
    <xdr:pic>
      <xdr:nvPicPr>
        <xdr:cNvPr id="0" name="image138.jpg"/>
        <xdr:cNvPicPr preferRelativeResize="0"/>
      </xdr:nvPicPr>
      <xdr:blipFill>
        <a:blip cstate="print" r:embed="rId5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171</xdr:row>
      <xdr:rowOff>209550</xdr:rowOff>
    </xdr:from>
    <xdr:ext cx="714375" cy="533400"/>
    <xdr:pic>
      <xdr:nvPicPr>
        <xdr:cNvPr id="0" name="image121.jpg"/>
        <xdr:cNvPicPr preferRelativeResize="0"/>
      </xdr:nvPicPr>
      <xdr:blipFill>
        <a:blip cstate="print" r:embed="rId5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175</xdr:row>
      <xdr:rowOff>180975</xdr:rowOff>
    </xdr:from>
    <xdr:ext cx="714375" cy="657225"/>
    <xdr:pic>
      <xdr:nvPicPr>
        <xdr:cNvPr id="0" name="image128.jpg"/>
        <xdr:cNvPicPr preferRelativeResize="0"/>
      </xdr:nvPicPr>
      <xdr:blipFill>
        <a:blip cstate="print" r:embed="rId5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190500</xdr:colOff>
      <xdr:row>209</xdr:row>
      <xdr:rowOff>123825</xdr:rowOff>
    </xdr:from>
    <xdr:ext cx="447675" cy="304800"/>
    <xdr:pic>
      <xdr:nvPicPr>
        <xdr:cNvPr id="0" name="image118.jpg"/>
        <xdr:cNvPicPr preferRelativeResize="0"/>
      </xdr:nvPicPr>
      <xdr:blipFill>
        <a:blip cstate="print" r:embed="rId6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221</xdr:row>
      <xdr:rowOff>0</xdr:rowOff>
    </xdr:from>
    <xdr:ext cx="723900" cy="447675"/>
    <xdr:pic>
      <xdr:nvPicPr>
        <xdr:cNvPr id="0" name="image119.jpg"/>
        <xdr:cNvPicPr preferRelativeResize="0"/>
      </xdr:nvPicPr>
      <xdr:blipFill>
        <a:blip cstate="print" r:embed="rId6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226</xdr:row>
      <xdr:rowOff>104775</xdr:rowOff>
    </xdr:from>
    <xdr:ext cx="704850" cy="409575"/>
    <xdr:pic>
      <xdr:nvPicPr>
        <xdr:cNvPr id="0" name="image130.jpg"/>
        <xdr:cNvPicPr preferRelativeResize="0"/>
      </xdr:nvPicPr>
      <xdr:blipFill>
        <a:blip cstate="print" r:embed="rId6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260</xdr:row>
      <xdr:rowOff>171450</xdr:rowOff>
    </xdr:from>
    <xdr:ext cx="704850" cy="447675"/>
    <xdr:pic>
      <xdr:nvPicPr>
        <xdr:cNvPr id="0" name="image114.jpg"/>
        <xdr:cNvPicPr preferRelativeResize="0"/>
      </xdr:nvPicPr>
      <xdr:blipFill>
        <a:blip cstate="print" r:embed="rId6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265</xdr:row>
      <xdr:rowOff>85725</xdr:rowOff>
    </xdr:from>
    <xdr:ext cx="695325" cy="457200"/>
    <xdr:pic>
      <xdr:nvPicPr>
        <xdr:cNvPr id="0" name="image137.jpg"/>
        <xdr:cNvPicPr preferRelativeResize="0"/>
      </xdr:nvPicPr>
      <xdr:blipFill>
        <a:blip cstate="print" r:embed="rId6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257175</xdr:colOff>
      <xdr:row>269</xdr:row>
      <xdr:rowOff>123825</xdr:rowOff>
    </xdr:from>
    <xdr:ext cx="314325" cy="381000"/>
    <xdr:pic>
      <xdr:nvPicPr>
        <xdr:cNvPr id="0" name="image124.jpg"/>
        <xdr:cNvPicPr preferRelativeResize="0"/>
      </xdr:nvPicPr>
      <xdr:blipFill>
        <a:blip cstate="print" r:embed="rId6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26</xdr:row>
      <xdr:rowOff>180975</xdr:rowOff>
    </xdr:from>
    <xdr:ext cx="400050" cy="495300"/>
    <xdr:pic>
      <xdr:nvPicPr>
        <xdr:cNvPr id="0" name="image127.jpg"/>
        <xdr:cNvPicPr preferRelativeResize="0"/>
      </xdr:nvPicPr>
      <xdr:blipFill>
        <a:blip cstate="print" r:embed="rId6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295275</xdr:colOff>
      <xdr:row>96</xdr:row>
      <xdr:rowOff>152400</xdr:rowOff>
    </xdr:from>
    <xdr:ext cx="266700" cy="361950"/>
    <xdr:pic>
      <xdr:nvPicPr>
        <xdr:cNvPr descr="C:\Users\Usuario\Documents\LANÇAMENTOS\ELLOS 6.jpg" id="0" name="image125.jpg"/>
        <xdr:cNvPicPr preferRelativeResize="0"/>
      </xdr:nvPicPr>
      <xdr:blipFill>
        <a:blip cstate="print" r:embed="rId6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231</xdr:row>
      <xdr:rowOff>28575</xdr:rowOff>
    </xdr:from>
    <xdr:ext cx="581025" cy="495300"/>
    <xdr:pic>
      <xdr:nvPicPr>
        <xdr:cNvPr id="0" name="image156.jpg"/>
        <xdr:cNvPicPr preferRelativeResize="0"/>
      </xdr:nvPicPr>
      <xdr:blipFill>
        <a:blip cstate="print" r:embed="rId6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9</xdr:row>
      <xdr:rowOff>85725</xdr:rowOff>
    </xdr:from>
    <xdr:ext cx="390525" cy="381000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16</xdr:row>
      <xdr:rowOff>66675</xdr:rowOff>
    </xdr:from>
    <xdr:ext cx="390525" cy="333375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20</xdr:row>
      <xdr:rowOff>47625</xdr:rowOff>
    </xdr:from>
    <xdr:ext cx="390525" cy="333375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22</xdr:row>
      <xdr:rowOff>95250</xdr:rowOff>
    </xdr:from>
    <xdr:ext cx="390525" cy="266700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27</xdr:row>
      <xdr:rowOff>0</xdr:rowOff>
    </xdr:from>
    <xdr:ext cx="390525" cy="371475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30</xdr:row>
      <xdr:rowOff>123825</xdr:rowOff>
    </xdr:from>
    <xdr:ext cx="390525" cy="266700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32</xdr:row>
      <xdr:rowOff>104775</xdr:rowOff>
    </xdr:from>
    <xdr:ext cx="390525" cy="371475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76200</xdr:colOff>
      <xdr:row>36</xdr:row>
      <xdr:rowOff>161925</xdr:rowOff>
    </xdr:from>
    <xdr:ext cx="390525" cy="400050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44</xdr:row>
      <xdr:rowOff>180975</xdr:rowOff>
    </xdr:from>
    <xdr:ext cx="390525" cy="400050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51</xdr:row>
      <xdr:rowOff>133350</xdr:rowOff>
    </xdr:from>
    <xdr:ext cx="390525" cy="266700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53</xdr:row>
      <xdr:rowOff>114300</xdr:rowOff>
    </xdr:from>
    <xdr:ext cx="390525" cy="266700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56</xdr:row>
      <xdr:rowOff>142875</xdr:rowOff>
    </xdr:from>
    <xdr:ext cx="390525" cy="400050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60</xdr:row>
      <xdr:rowOff>85725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63</xdr:row>
      <xdr:rowOff>295275</xdr:rowOff>
    </xdr:from>
    <xdr:ext cx="390525" cy="152400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69</xdr:row>
      <xdr:rowOff>47625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75</xdr:row>
      <xdr:rowOff>66675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77</xdr:row>
      <xdr:rowOff>114300</xdr:rowOff>
    </xdr:from>
    <xdr:ext cx="390525" cy="266700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81</xdr:row>
      <xdr:rowOff>114300</xdr:rowOff>
    </xdr:from>
    <xdr:ext cx="390525" cy="276225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96</xdr:row>
      <xdr:rowOff>123825</xdr:rowOff>
    </xdr:from>
    <xdr:ext cx="390525" cy="400050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93</xdr:row>
      <xdr:rowOff>19050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107</xdr:row>
      <xdr:rowOff>9525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111</xdr:row>
      <xdr:rowOff>85725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112</xdr:row>
      <xdr:rowOff>142875</xdr:rowOff>
    </xdr:from>
    <xdr:ext cx="390525" cy="400050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116</xdr:row>
      <xdr:rowOff>123825</xdr:rowOff>
    </xdr:from>
    <xdr:ext cx="390525" cy="400050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121</xdr:row>
      <xdr:rowOff>19050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124</xdr:row>
      <xdr:rowOff>152400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126</xdr:row>
      <xdr:rowOff>76200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128</xdr:row>
      <xdr:rowOff>38100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140</xdr:row>
      <xdr:rowOff>123825</xdr:rowOff>
    </xdr:from>
    <xdr:ext cx="390525" cy="400050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143</xdr:row>
      <xdr:rowOff>133350</xdr:rowOff>
    </xdr:from>
    <xdr:ext cx="390525" cy="266700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145</xdr:row>
      <xdr:rowOff>123825</xdr:rowOff>
    </xdr:from>
    <xdr:ext cx="390525" cy="266700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148</xdr:row>
      <xdr:rowOff>0</xdr:rowOff>
    </xdr:from>
    <xdr:ext cx="390525" cy="381000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151</xdr:row>
      <xdr:rowOff>114300</xdr:rowOff>
    </xdr:from>
    <xdr:ext cx="390525" cy="400050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155</xdr:row>
      <xdr:rowOff>0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166</xdr:row>
      <xdr:rowOff>257175</xdr:rowOff>
    </xdr:from>
    <xdr:ext cx="390525" cy="152400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174</xdr:row>
      <xdr:rowOff>19050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179</xdr:row>
      <xdr:rowOff>114300</xdr:rowOff>
    </xdr:from>
    <xdr:ext cx="390525" cy="371475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182</xdr:row>
      <xdr:rowOff>123825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184</xdr:row>
      <xdr:rowOff>295275</xdr:rowOff>
    </xdr:from>
    <xdr:ext cx="390525" cy="152400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187</xdr:row>
      <xdr:rowOff>200025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190</xdr:row>
      <xdr:rowOff>114300</xdr:rowOff>
    </xdr:from>
    <xdr:ext cx="390525" cy="266700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194</xdr:row>
      <xdr:rowOff>0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197</xdr:row>
      <xdr:rowOff>47625</xdr:rowOff>
    </xdr:from>
    <xdr:ext cx="390525" cy="333375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199</xdr:row>
      <xdr:rowOff>152400</xdr:rowOff>
    </xdr:from>
    <xdr:ext cx="390525" cy="285750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202</xdr:row>
      <xdr:rowOff>114300</xdr:rowOff>
    </xdr:from>
    <xdr:ext cx="390525" cy="266700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205</xdr:row>
      <xdr:rowOff>28575</xdr:rowOff>
    </xdr:from>
    <xdr:ext cx="390525" cy="371475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209</xdr:row>
      <xdr:rowOff>38100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217</xdr:row>
      <xdr:rowOff>85725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225</xdr:row>
      <xdr:rowOff>76200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234</xdr:row>
      <xdr:rowOff>66675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238</xdr:row>
      <xdr:rowOff>0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253</xdr:row>
      <xdr:rowOff>400050</xdr:rowOff>
    </xdr:from>
    <xdr:ext cx="390525" cy="123825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260</xdr:row>
      <xdr:rowOff>171450</xdr:rowOff>
    </xdr:from>
    <xdr:ext cx="390525" cy="400050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265</xdr:row>
      <xdr:rowOff>85725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269</xdr:row>
      <xdr:rowOff>85725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275</xdr:row>
      <xdr:rowOff>219075</xdr:rowOff>
    </xdr:from>
    <xdr:ext cx="390525" cy="342900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76200</xdr:colOff>
      <xdr:row>284</xdr:row>
      <xdr:rowOff>142875</xdr:rowOff>
    </xdr:from>
    <xdr:ext cx="390525" cy="371475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294</xdr:row>
      <xdr:rowOff>238125</xdr:rowOff>
    </xdr:from>
    <xdr:ext cx="390525" cy="400050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101</xdr:row>
      <xdr:rowOff>9525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100</xdr:row>
      <xdr:rowOff>95250</xdr:rowOff>
    </xdr:from>
    <xdr:ext cx="752475" cy="628650"/>
    <xdr:pic>
      <xdr:nvPicPr>
        <xdr:cNvPr id="0" name="image117.png"/>
        <xdr:cNvPicPr preferRelativeResize="0"/>
      </xdr:nvPicPr>
      <xdr:blipFill>
        <a:blip cstate="print" r:embed="rId7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5</xdr:row>
      <xdr:rowOff>152400</xdr:rowOff>
    </xdr:from>
    <xdr:ext cx="695325" cy="466725"/>
    <xdr:pic>
      <xdr:nvPicPr>
        <xdr:cNvPr id="0" name="image135.png"/>
        <xdr:cNvPicPr preferRelativeResize="0"/>
      </xdr:nvPicPr>
      <xdr:blipFill>
        <a:blip cstate="print" r:embed="rId7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5</xdr:row>
      <xdr:rowOff>123825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19</xdr:row>
      <xdr:rowOff>161925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228600</xdr:colOff>
      <xdr:row>24</xdr:row>
      <xdr:rowOff>114300</xdr:rowOff>
    </xdr:from>
    <xdr:ext cx="428625" cy="561975"/>
    <xdr:pic>
      <xdr:nvPicPr>
        <xdr:cNvPr id="0" name="image134.png"/>
        <xdr:cNvPicPr preferRelativeResize="0"/>
      </xdr:nvPicPr>
      <xdr:blipFill>
        <a:blip cstate="print" r:embed="rId7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24</xdr:row>
      <xdr:rowOff>171450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79</xdr:row>
      <xdr:rowOff>76200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84</xdr:row>
      <xdr:rowOff>228600</xdr:rowOff>
    </xdr:from>
    <xdr:ext cx="752475" cy="514350"/>
    <xdr:pic>
      <xdr:nvPicPr>
        <xdr:cNvPr id="0" name="image139.png"/>
        <xdr:cNvPicPr preferRelativeResize="0"/>
      </xdr:nvPicPr>
      <xdr:blipFill>
        <a:blip cstate="print" r:embed="rId7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83</xdr:row>
      <xdr:rowOff>28575</xdr:rowOff>
    </xdr:from>
    <xdr:ext cx="676275" cy="523875"/>
    <xdr:pic>
      <xdr:nvPicPr>
        <xdr:cNvPr id="0" name="image146.png"/>
        <xdr:cNvPicPr preferRelativeResize="0"/>
      </xdr:nvPicPr>
      <xdr:blipFill>
        <a:blip cstate="print" r:embed="rId7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84</xdr:row>
      <xdr:rowOff>38100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87</xdr:row>
      <xdr:rowOff>171450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89</xdr:row>
      <xdr:rowOff>219075</xdr:rowOff>
    </xdr:from>
    <xdr:ext cx="771525" cy="476250"/>
    <xdr:pic>
      <xdr:nvPicPr>
        <xdr:cNvPr id="0" name="image126.png"/>
        <xdr:cNvPicPr preferRelativeResize="0"/>
      </xdr:nvPicPr>
      <xdr:blipFill>
        <a:blip cstate="print" r:embed="rId7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89</xdr:row>
      <xdr:rowOff>190500</xdr:rowOff>
    </xdr:from>
    <xdr:ext cx="390525" cy="400050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131</xdr:row>
      <xdr:rowOff>9525</xdr:rowOff>
    </xdr:from>
    <xdr:ext cx="819150" cy="428625"/>
    <xdr:pic>
      <xdr:nvPicPr>
        <xdr:cNvPr id="0" name="image131.jpg"/>
        <xdr:cNvPicPr preferRelativeResize="0"/>
      </xdr:nvPicPr>
      <xdr:blipFill>
        <a:blip cstate="print" r:embed="rId7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134</xdr:row>
      <xdr:rowOff>19050</xdr:rowOff>
    </xdr:from>
    <xdr:ext cx="781050" cy="409575"/>
    <xdr:pic>
      <xdr:nvPicPr>
        <xdr:cNvPr id="0" name="image145.jpg"/>
        <xdr:cNvPicPr preferRelativeResize="0"/>
      </xdr:nvPicPr>
      <xdr:blipFill>
        <a:blip cstate="print" r:embed="rId7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132</xdr:row>
      <xdr:rowOff>95250</xdr:rowOff>
    </xdr:from>
    <xdr:ext cx="390525" cy="400050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266700</xdr:colOff>
      <xdr:row>137</xdr:row>
      <xdr:rowOff>142875</xdr:rowOff>
    </xdr:from>
    <xdr:ext cx="352425" cy="485775"/>
    <xdr:pic>
      <xdr:nvPicPr>
        <xdr:cNvPr id="0" name="image153.png"/>
        <xdr:cNvPicPr preferRelativeResize="0"/>
      </xdr:nvPicPr>
      <xdr:blipFill>
        <a:blip cstate="print" r:embed="rId7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137</xdr:row>
      <xdr:rowOff>114300</xdr:rowOff>
    </xdr:from>
    <xdr:ext cx="390525" cy="400050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160</xdr:row>
      <xdr:rowOff>38100</xdr:rowOff>
    </xdr:from>
    <xdr:ext cx="390525" cy="266700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242</xdr:row>
      <xdr:rowOff>142875</xdr:rowOff>
    </xdr:from>
    <xdr:ext cx="428625" cy="457200"/>
    <xdr:pic>
      <xdr:nvPicPr>
        <xdr:cNvPr id="0" name="image157.png"/>
        <xdr:cNvPicPr preferRelativeResize="0"/>
      </xdr:nvPicPr>
      <xdr:blipFill>
        <a:blip cstate="print" r:embed="rId7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242</xdr:row>
      <xdr:rowOff>266700</xdr:rowOff>
    </xdr:from>
    <xdr:ext cx="390525" cy="152400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164</xdr:row>
      <xdr:rowOff>123825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169</xdr:row>
      <xdr:rowOff>114300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95250</xdr:colOff>
      <xdr:row>208</xdr:row>
      <xdr:rowOff>152400</xdr:rowOff>
    </xdr:from>
    <xdr:ext cx="666750" cy="523875"/>
    <xdr:pic>
      <xdr:nvPicPr>
        <xdr:cNvPr id="0" name="image140.png"/>
        <xdr:cNvPicPr preferRelativeResize="0"/>
      </xdr:nvPicPr>
      <xdr:blipFill>
        <a:blip cstate="print" r:embed="rId8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208</xdr:row>
      <xdr:rowOff>152400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213</xdr:row>
      <xdr:rowOff>38100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219075</xdr:colOff>
      <xdr:row>245</xdr:row>
      <xdr:rowOff>171450</xdr:rowOff>
    </xdr:from>
    <xdr:ext cx="352425" cy="523875"/>
    <xdr:pic>
      <xdr:nvPicPr>
        <xdr:cNvPr id="0" name="image161.png"/>
        <xdr:cNvPicPr preferRelativeResize="0"/>
      </xdr:nvPicPr>
      <xdr:blipFill>
        <a:blip cstate="print" r:embed="rId8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246</xdr:row>
      <xdr:rowOff>266700</xdr:rowOff>
    </xdr:from>
    <xdr:ext cx="447675" cy="552450"/>
    <xdr:pic>
      <xdr:nvPicPr>
        <xdr:cNvPr id="0" name="image144.png"/>
        <xdr:cNvPicPr preferRelativeResize="0"/>
      </xdr:nvPicPr>
      <xdr:blipFill>
        <a:blip cstate="print" r:embed="rId8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246</xdr:row>
      <xdr:rowOff>19050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272</xdr:row>
      <xdr:rowOff>114300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6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19</xdr:row>
      <xdr:rowOff>142875</xdr:rowOff>
    </xdr:from>
    <xdr:ext cx="571500" cy="523875"/>
    <xdr:pic>
      <xdr:nvPicPr>
        <xdr:cNvPr id="0" name="image143.jpg"/>
        <xdr:cNvPicPr preferRelativeResize="0"/>
      </xdr:nvPicPr>
      <xdr:blipFill>
        <a:blip cstate="print" r:embed="rId8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276225</xdr:colOff>
      <xdr:row>79</xdr:row>
      <xdr:rowOff>123825</xdr:rowOff>
    </xdr:from>
    <xdr:ext cx="304800" cy="400050"/>
    <xdr:pic>
      <xdr:nvPicPr>
        <xdr:cNvPr id="0" name="image154.jpg"/>
        <xdr:cNvPicPr preferRelativeResize="0"/>
      </xdr:nvPicPr>
      <xdr:blipFill>
        <a:blip cstate="print" r:embed="rId8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285750</xdr:colOff>
      <xdr:row>87</xdr:row>
      <xdr:rowOff>161925</xdr:rowOff>
    </xdr:from>
    <xdr:ext cx="295275" cy="571500"/>
    <xdr:pic>
      <xdr:nvPicPr>
        <xdr:cNvPr id="0" name="image152.jpg"/>
        <xdr:cNvPicPr preferRelativeResize="0"/>
      </xdr:nvPicPr>
      <xdr:blipFill>
        <a:blip cstate="print" r:embed="rId8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160</xdr:row>
      <xdr:rowOff>76200</xdr:rowOff>
    </xdr:from>
    <xdr:ext cx="809625" cy="200025"/>
    <xdr:pic>
      <xdr:nvPicPr>
        <xdr:cNvPr id="0" name="image151.png"/>
        <xdr:cNvPicPr preferRelativeResize="0"/>
      </xdr:nvPicPr>
      <xdr:blipFill>
        <a:blip cstate="print" r:embed="rId8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164</xdr:row>
      <xdr:rowOff>123825</xdr:rowOff>
    </xdr:from>
    <xdr:ext cx="504825" cy="533400"/>
    <xdr:pic>
      <xdr:nvPicPr>
        <xdr:cNvPr id="0" name="image163.jpg"/>
        <xdr:cNvPicPr preferRelativeResize="0"/>
      </xdr:nvPicPr>
      <xdr:blipFill>
        <a:blip cstate="print" r:embed="rId8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169</xdr:row>
      <xdr:rowOff>114300</xdr:rowOff>
    </xdr:from>
    <xdr:ext cx="638175" cy="447675"/>
    <xdr:pic>
      <xdr:nvPicPr>
        <xdr:cNvPr id="0" name="image155.jpg"/>
        <xdr:cNvPicPr preferRelativeResize="0"/>
      </xdr:nvPicPr>
      <xdr:blipFill>
        <a:blip cstate="print" r:embed="rId8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212</xdr:row>
      <xdr:rowOff>0</xdr:rowOff>
    </xdr:from>
    <xdr:ext cx="762000" cy="352425"/>
    <xdr:pic>
      <xdr:nvPicPr>
        <xdr:cNvPr id="0" name="image141.jpg"/>
        <xdr:cNvPicPr preferRelativeResize="0"/>
      </xdr:nvPicPr>
      <xdr:blipFill>
        <a:blip cstate="print" r:embed="rId8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214</xdr:row>
      <xdr:rowOff>57150</xdr:rowOff>
    </xdr:from>
    <xdr:ext cx="790575" cy="628650"/>
    <xdr:pic>
      <xdr:nvPicPr>
        <xdr:cNvPr id="0" name="image164.jpg"/>
        <xdr:cNvPicPr preferRelativeResize="0"/>
      </xdr:nvPicPr>
      <xdr:blipFill>
        <a:blip cstate="print" r:embed="rId9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209550</xdr:colOff>
      <xdr:row>272</xdr:row>
      <xdr:rowOff>142875</xdr:rowOff>
    </xdr:from>
    <xdr:ext cx="428625" cy="457200"/>
    <xdr:pic>
      <xdr:nvPicPr>
        <xdr:cNvPr id="0" name="image147.jpg"/>
        <xdr:cNvPicPr preferRelativeResize="0"/>
      </xdr:nvPicPr>
      <xdr:blipFill>
        <a:blip cstate="print" r:embed="rId9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21</xdr:row>
      <xdr:rowOff>57150</xdr:rowOff>
    </xdr:from>
    <xdr:ext cx="542925" cy="581025"/>
    <xdr:pic>
      <xdr:nvPicPr>
        <xdr:cNvPr descr="C:\Users\Usuario\Documents\TODAS AS PEÇAS EM LINHA OK\BARCELONA.jpg" id="0" name="image17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31</xdr:row>
      <xdr:rowOff>161925</xdr:rowOff>
    </xdr:from>
    <xdr:ext cx="695325" cy="533400"/>
    <xdr:pic>
      <xdr:nvPicPr>
        <xdr:cNvPr descr="C:\Users\Usuario\Documents\TODAS AS PEÇAS EM LINHA OK\BARCELONA 2.jpg" id="0" name="image14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9</xdr:row>
      <xdr:rowOff>85725</xdr:rowOff>
    </xdr:from>
    <xdr:ext cx="590550" cy="381000"/>
    <xdr:pic>
      <xdr:nvPicPr>
        <xdr:cNvPr descr="C:\Users\victoria\AppData\Local\Microsoft\Windows\Temporary Internet Files\Content.Word\ALABAMA.jpg" id="0" name="image222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171450</xdr:colOff>
      <xdr:row>4</xdr:row>
      <xdr:rowOff>180975</xdr:rowOff>
    </xdr:from>
    <xdr:ext cx="428625" cy="314325"/>
    <xdr:pic>
      <xdr:nvPicPr>
        <xdr:cNvPr id="0" name="image15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16</xdr:row>
      <xdr:rowOff>28575</xdr:rowOff>
    </xdr:from>
    <xdr:ext cx="514350" cy="581025"/>
    <xdr:pic>
      <xdr:nvPicPr>
        <xdr:cNvPr descr="C:\Users\Usuario\Documents\TODAS AS PEÇAS EM LINHA OK\BARCELONA 2.jpg" id="0" name="image191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37</xdr:row>
      <xdr:rowOff>76200</xdr:rowOff>
    </xdr:from>
    <xdr:ext cx="714375" cy="447675"/>
    <xdr:pic>
      <xdr:nvPicPr>
        <xdr:cNvPr id="0" name="image148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228600</xdr:colOff>
      <xdr:row>61</xdr:row>
      <xdr:rowOff>123825</xdr:rowOff>
    </xdr:from>
    <xdr:ext cx="342900" cy="381000"/>
    <xdr:pic>
      <xdr:nvPicPr>
        <xdr:cNvPr id="0" name="image160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70</xdr:row>
      <xdr:rowOff>133350</xdr:rowOff>
    </xdr:from>
    <xdr:ext cx="752475" cy="466725"/>
    <xdr:pic>
      <xdr:nvPicPr>
        <xdr:cNvPr id="0" name="image180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93</xdr:row>
      <xdr:rowOff>219075</xdr:rowOff>
    </xdr:from>
    <xdr:ext cx="752475" cy="504825"/>
    <xdr:pic>
      <xdr:nvPicPr>
        <xdr:cNvPr id="0" name="image149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101</xdr:row>
      <xdr:rowOff>19050</xdr:rowOff>
    </xdr:from>
    <xdr:ext cx="704850" cy="447675"/>
    <xdr:pic>
      <xdr:nvPicPr>
        <xdr:cNvPr descr="C:\Users\Usuario\Documents\TODAS AS PEÇAS EM LINHA OK\CASABLANCA 5.jpg" id="0" name="image165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200025</xdr:colOff>
      <xdr:row>106</xdr:row>
      <xdr:rowOff>66675</xdr:rowOff>
    </xdr:from>
    <xdr:ext cx="476250" cy="428625"/>
    <xdr:pic>
      <xdr:nvPicPr>
        <xdr:cNvPr descr="C:\Users\Usuario\Documents\TODAS AS PEÇAS EM LINHA OK\CASABLANCA 10.jpg" id="0" name="image150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219075</xdr:colOff>
      <xdr:row>111</xdr:row>
      <xdr:rowOff>9525</xdr:rowOff>
    </xdr:from>
    <xdr:ext cx="390525" cy="342900"/>
    <xdr:pic>
      <xdr:nvPicPr>
        <xdr:cNvPr descr="C:\Users\Usuario\Documents\TODAS AS PEÇAS EM LINHA OK\CASABLANCA 9.jpg" id="0" name="image159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135</xdr:row>
      <xdr:rowOff>95250</xdr:rowOff>
    </xdr:from>
    <xdr:ext cx="685800" cy="428625"/>
    <xdr:pic>
      <xdr:nvPicPr>
        <xdr:cNvPr descr="C:\Users\victoria\AppData\Local\Microsoft\Windows\Temporary Internet Files\Content.Word\COPENHAGEN.jpg" id="0" name="image162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117</xdr:row>
      <xdr:rowOff>104775</xdr:rowOff>
    </xdr:from>
    <xdr:ext cx="676275" cy="457200"/>
    <xdr:pic>
      <xdr:nvPicPr>
        <xdr:cNvPr id="0" name="image179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155</xdr:row>
      <xdr:rowOff>180975</xdr:rowOff>
    </xdr:from>
    <xdr:ext cx="552450" cy="371475"/>
    <xdr:pic>
      <xdr:nvPicPr>
        <xdr:cNvPr descr="C:\Users\Usuario\Documents\TODAS AS PEÇAS EM LINHA OK\FILADÉLFIA 2.jpg" id="0" name="image167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166</xdr:row>
      <xdr:rowOff>57150</xdr:rowOff>
    </xdr:from>
    <xdr:ext cx="714375" cy="485775"/>
    <xdr:pic>
      <xdr:nvPicPr>
        <xdr:cNvPr descr="C:\Users\Usuario\Documents\TODAS AS PEÇAS EM LINHA OK\FILADÉLFIA.jpg" id="0" name="image168.jp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152400</xdr:colOff>
      <xdr:row>159</xdr:row>
      <xdr:rowOff>38100</xdr:rowOff>
    </xdr:from>
    <xdr:ext cx="542925" cy="409575"/>
    <xdr:pic>
      <xdr:nvPicPr>
        <xdr:cNvPr descr="C:\Users\Usuario\Documents\TODAS AS PEÇAS EM LINHA OK\FILADÉLFIA 2.jpg" id="0" name="image169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216</xdr:row>
      <xdr:rowOff>209550</xdr:rowOff>
    </xdr:from>
    <xdr:ext cx="685800" cy="400050"/>
    <xdr:pic>
      <xdr:nvPicPr>
        <xdr:cNvPr id="0" name="image181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222</xdr:row>
      <xdr:rowOff>228600</xdr:rowOff>
    </xdr:from>
    <xdr:ext cx="657225" cy="371475"/>
    <xdr:pic>
      <xdr:nvPicPr>
        <xdr:cNvPr id="0" name="image172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258</xdr:row>
      <xdr:rowOff>133350</xdr:rowOff>
    </xdr:from>
    <xdr:ext cx="704850" cy="371475"/>
    <xdr:pic>
      <xdr:nvPicPr>
        <xdr:cNvPr descr="C:\Users\victoria\AppData\Local\Microsoft\Windows\Temporary Internet Files\Content.Word\PICTURE.jpg" id="0" name="image171.jpg"/>
        <xdr:cNvPicPr preferRelativeResize="0"/>
      </xdr:nvPicPr>
      <xdr:blipFill>
        <a:blip cstate="print" r:embed="rId2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265</xdr:row>
      <xdr:rowOff>114300</xdr:rowOff>
    </xdr:from>
    <xdr:ext cx="733425" cy="466725"/>
    <xdr:pic>
      <xdr:nvPicPr>
        <xdr:cNvPr id="0" name="image183.jpg"/>
        <xdr:cNvPicPr preferRelativeResize="0"/>
      </xdr:nvPicPr>
      <xdr:blipFill>
        <a:blip cstate="print" r:embed="rId2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313</xdr:row>
      <xdr:rowOff>19050</xdr:rowOff>
    </xdr:from>
    <xdr:ext cx="695325" cy="485775"/>
    <xdr:pic>
      <xdr:nvPicPr>
        <xdr:cNvPr descr="C:\Users\victoria\AppData\Local\Microsoft\Windows\Temporary Internet Files\Content.Word\VITRO.jpg" id="0" name="image173.jpg"/>
        <xdr:cNvPicPr preferRelativeResize="0"/>
      </xdr:nvPicPr>
      <xdr:blipFill>
        <a:blip cstate="print" r:embed="rId2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77</xdr:row>
      <xdr:rowOff>152400</xdr:rowOff>
    </xdr:from>
    <xdr:ext cx="704850" cy="419100"/>
    <xdr:pic>
      <xdr:nvPicPr>
        <xdr:cNvPr id="0" name="image170.png"/>
        <xdr:cNvPicPr preferRelativeResize="0"/>
      </xdr:nvPicPr>
      <xdr:blipFill>
        <a:blip cstate="print" r:embed="rId2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49</xdr:row>
      <xdr:rowOff>171450</xdr:rowOff>
    </xdr:from>
    <xdr:ext cx="695325" cy="533400"/>
    <xdr:pic>
      <xdr:nvPicPr>
        <xdr:cNvPr id="0" name="image166.png"/>
        <xdr:cNvPicPr preferRelativeResize="0"/>
      </xdr:nvPicPr>
      <xdr:blipFill>
        <a:blip cstate="print" r:embed="rId2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177</xdr:row>
      <xdr:rowOff>38100</xdr:rowOff>
    </xdr:from>
    <xdr:ext cx="704850" cy="428625"/>
    <xdr:pic>
      <xdr:nvPicPr>
        <xdr:cNvPr id="0" name="image182.jpg"/>
        <xdr:cNvPicPr preferRelativeResize="0"/>
      </xdr:nvPicPr>
      <xdr:blipFill>
        <a:blip cstate="print" r:embed="rId2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0</xdr:row>
      <xdr:rowOff>0</xdr:rowOff>
    </xdr:from>
    <xdr:ext cx="1095375" cy="333375"/>
    <xdr:pic>
      <xdr:nvPicPr>
        <xdr:cNvPr id="0" name="image186.png"/>
        <xdr:cNvPicPr preferRelativeResize="0"/>
      </xdr:nvPicPr>
      <xdr:blipFill>
        <a:blip cstate="print" r:embed="rId2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64</xdr:row>
      <xdr:rowOff>133350</xdr:rowOff>
    </xdr:from>
    <xdr:ext cx="714375" cy="533400"/>
    <xdr:pic>
      <xdr:nvPicPr>
        <xdr:cNvPr id="0" name="image174.jpg"/>
        <xdr:cNvPicPr preferRelativeResize="0"/>
      </xdr:nvPicPr>
      <xdr:blipFill>
        <a:blip cstate="print" r:embed="rId2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238</xdr:row>
      <xdr:rowOff>0</xdr:rowOff>
    </xdr:from>
    <xdr:ext cx="676275" cy="419100"/>
    <xdr:pic>
      <xdr:nvPicPr>
        <xdr:cNvPr descr="C:\Users\Usuario\Documents\NAPOLES 2.jpg" id="0" name="image185.jpg"/>
        <xdr:cNvPicPr preferRelativeResize="0"/>
      </xdr:nvPicPr>
      <xdr:blipFill>
        <a:blip cstate="print" r:embed="rId2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247</xdr:row>
      <xdr:rowOff>123825</xdr:rowOff>
    </xdr:from>
    <xdr:ext cx="676275" cy="419100"/>
    <xdr:pic>
      <xdr:nvPicPr>
        <xdr:cNvPr id="0" name="image190.png"/>
        <xdr:cNvPicPr preferRelativeResize="0"/>
      </xdr:nvPicPr>
      <xdr:blipFill>
        <a:blip cstate="print" r:embed="rId2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26</xdr:row>
      <xdr:rowOff>123825</xdr:rowOff>
    </xdr:from>
    <xdr:ext cx="695325" cy="619125"/>
    <xdr:pic>
      <xdr:nvPicPr>
        <xdr:cNvPr id="0" name="image175.jpg"/>
        <xdr:cNvPicPr preferRelativeResize="0"/>
      </xdr:nvPicPr>
      <xdr:blipFill>
        <a:blip cstate="print" r:embed="rId3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42</xdr:row>
      <xdr:rowOff>257175</xdr:rowOff>
    </xdr:from>
    <xdr:ext cx="742950" cy="485775"/>
    <xdr:pic>
      <xdr:nvPicPr>
        <xdr:cNvPr id="0" name="image194.jpg"/>
        <xdr:cNvPicPr preferRelativeResize="0"/>
      </xdr:nvPicPr>
      <xdr:blipFill>
        <a:blip cstate="print" r:embed="rId3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57</xdr:row>
      <xdr:rowOff>219075</xdr:rowOff>
    </xdr:from>
    <xdr:ext cx="762000" cy="590550"/>
    <xdr:pic>
      <xdr:nvPicPr>
        <xdr:cNvPr id="0" name="image184.jpg"/>
        <xdr:cNvPicPr preferRelativeResize="0"/>
      </xdr:nvPicPr>
      <xdr:blipFill>
        <a:blip cstate="print" r:embed="rId3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252</xdr:row>
      <xdr:rowOff>209550</xdr:rowOff>
    </xdr:from>
    <xdr:ext cx="723900" cy="447675"/>
    <xdr:pic>
      <xdr:nvPicPr>
        <xdr:cNvPr id="0" name="image192.png"/>
        <xdr:cNvPicPr preferRelativeResize="0"/>
      </xdr:nvPicPr>
      <xdr:blipFill>
        <a:blip cstate="print" r:embed="rId3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86</xdr:row>
      <xdr:rowOff>57150</xdr:rowOff>
    </xdr:from>
    <xdr:ext cx="714375" cy="438150"/>
    <xdr:pic>
      <xdr:nvPicPr>
        <xdr:cNvPr id="0" name="image178.jpg"/>
        <xdr:cNvPicPr preferRelativeResize="0"/>
      </xdr:nvPicPr>
      <xdr:blipFill>
        <a:blip cstate="print" r:embed="rId3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126</xdr:row>
      <xdr:rowOff>19050</xdr:rowOff>
    </xdr:from>
    <xdr:ext cx="676275" cy="523875"/>
    <xdr:pic>
      <xdr:nvPicPr>
        <xdr:cNvPr id="0" name="image200.jpg"/>
        <xdr:cNvPicPr preferRelativeResize="0"/>
      </xdr:nvPicPr>
      <xdr:blipFill>
        <a:blip cstate="print" r:embed="rId3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187</xdr:row>
      <xdr:rowOff>19050</xdr:rowOff>
    </xdr:from>
    <xdr:ext cx="581025" cy="447675"/>
    <xdr:pic>
      <xdr:nvPicPr>
        <xdr:cNvPr id="0" name="image177.jpg"/>
        <xdr:cNvPicPr preferRelativeResize="0"/>
      </xdr:nvPicPr>
      <xdr:blipFill>
        <a:blip cstate="print" r:embed="rId3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280</xdr:row>
      <xdr:rowOff>57150</xdr:rowOff>
    </xdr:from>
    <xdr:ext cx="733425" cy="485775"/>
    <xdr:pic>
      <xdr:nvPicPr>
        <xdr:cNvPr id="0" name="image201.jpg"/>
        <xdr:cNvPicPr preferRelativeResize="0"/>
      </xdr:nvPicPr>
      <xdr:blipFill>
        <a:blip cstate="print" r:embed="rId3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8</xdr:row>
      <xdr:rowOff>28575</xdr:rowOff>
    </xdr:from>
    <xdr:ext cx="390525" cy="371475"/>
    <xdr:pic>
      <xdr:nvPicPr>
        <xdr:cNvPr id="0" name="image12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25</xdr:row>
      <xdr:rowOff>104775</xdr:rowOff>
    </xdr:from>
    <xdr:ext cx="390525" cy="266700"/>
    <xdr:pic>
      <xdr:nvPicPr>
        <xdr:cNvPr id="0" name="image12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40</xdr:row>
      <xdr:rowOff>200025</xdr:rowOff>
    </xdr:from>
    <xdr:ext cx="390525" cy="276225"/>
    <xdr:pic>
      <xdr:nvPicPr>
        <xdr:cNvPr id="0" name="image12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60</xdr:row>
      <xdr:rowOff>123825</xdr:rowOff>
    </xdr:from>
    <xdr:ext cx="390525" cy="266700"/>
    <xdr:pic>
      <xdr:nvPicPr>
        <xdr:cNvPr id="0" name="image12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70</xdr:row>
      <xdr:rowOff>76200</xdr:rowOff>
    </xdr:from>
    <xdr:ext cx="390525" cy="400050"/>
    <xdr:pic>
      <xdr:nvPicPr>
        <xdr:cNvPr id="0" name="image12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78</xdr:row>
      <xdr:rowOff>142875</xdr:rowOff>
    </xdr:from>
    <xdr:ext cx="390525" cy="400050"/>
    <xdr:pic>
      <xdr:nvPicPr>
        <xdr:cNvPr id="0" name="image12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86</xdr:row>
      <xdr:rowOff>76200</xdr:rowOff>
    </xdr:from>
    <xdr:ext cx="390525" cy="400050"/>
    <xdr:pic>
      <xdr:nvPicPr>
        <xdr:cNvPr id="0" name="image12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93</xdr:row>
      <xdr:rowOff>257175</xdr:rowOff>
    </xdr:from>
    <xdr:ext cx="390525" cy="400050"/>
    <xdr:pic>
      <xdr:nvPicPr>
        <xdr:cNvPr id="0" name="image12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76200</xdr:colOff>
      <xdr:row>104</xdr:row>
      <xdr:rowOff>66675</xdr:rowOff>
    </xdr:from>
    <xdr:ext cx="390525" cy="400050"/>
    <xdr:pic>
      <xdr:nvPicPr>
        <xdr:cNvPr id="0" name="image12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118</xdr:row>
      <xdr:rowOff>28575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126</xdr:row>
      <xdr:rowOff>114300</xdr:rowOff>
    </xdr:from>
    <xdr:ext cx="390525" cy="400050"/>
    <xdr:pic>
      <xdr:nvPicPr>
        <xdr:cNvPr id="0" name="image12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135</xdr:row>
      <xdr:rowOff>85725</xdr:rowOff>
    </xdr:from>
    <xdr:ext cx="390525" cy="400050"/>
    <xdr:pic>
      <xdr:nvPicPr>
        <xdr:cNvPr id="0" name="image12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163</xdr:row>
      <xdr:rowOff>76200</xdr:rowOff>
    </xdr:from>
    <xdr:ext cx="390525" cy="400050"/>
    <xdr:pic>
      <xdr:nvPicPr>
        <xdr:cNvPr id="0" name="image12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177</xdr:row>
      <xdr:rowOff>38100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187</xdr:row>
      <xdr:rowOff>38100</xdr:rowOff>
    </xdr:from>
    <xdr:ext cx="390525" cy="400050"/>
    <xdr:pic>
      <xdr:nvPicPr>
        <xdr:cNvPr id="0" name="image12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219</xdr:row>
      <xdr:rowOff>228600</xdr:rowOff>
    </xdr:from>
    <xdr:ext cx="390525" cy="285750"/>
    <xdr:pic>
      <xdr:nvPicPr>
        <xdr:cNvPr id="0" name="image12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238</xdr:row>
      <xdr:rowOff>66675</xdr:rowOff>
    </xdr:from>
    <xdr:ext cx="390525" cy="371475"/>
    <xdr:pic>
      <xdr:nvPicPr>
        <xdr:cNvPr id="0" name="image12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251</xdr:row>
      <xdr:rowOff>114300</xdr:rowOff>
    </xdr:from>
    <xdr:ext cx="390525" cy="266700"/>
    <xdr:pic>
      <xdr:nvPicPr>
        <xdr:cNvPr id="0" name="image12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258</xdr:row>
      <xdr:rowOff>104775</xdr:rowOff>
    </xdr:from>
    <xdr:ext cx="390525" cy="400050"/>
    <xdr:pic>
      <xdr:nvPicPr>
        <xdr:cNvPr id="0" name="image12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265</xdr:row>
      <xdr:rowOff>161925</xdr:rowOff>
    </xdr:from>
    <xdr:ext cx="390525" cy="285750"/>
    <xdr:pic>
      <xdr:nvPicPr>
        <xdr:cNvPr id="0" name="image12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280</xdr:row>
      <xdr:rowOff>209550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312</xdr:row>
      <xdr:rowOff>171450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146</xdr:row>
      <xdr:rowOff>190500</xdr:rowOff>
    </xdr:from>
    <xdr:ext cx="781050" cy="533400"/>
    <xdr:pic>
      <xdr:nvPicPr>
        <xdr:cNvPr id="0" name="image188.png"/>
        <xdr:cNvPicPr preferRelativeResize="0"/>
      </xdr:nvPicPr>
      <xdr:blipFill>
        <a:blip cstate="print" r:embed="rId3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147</xdr:row>
      <xdr:rowOff>85725</xdr:rowOff>
    </xdr:from>
    <xdr:ext cx="390525" cy="400050"/>
    <xdr:pic>
      <xdr:nvPicPr>
        <xdr:cNvPr id="0" name="image12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183</xdr:row>
      <xdr:rowOff>19050</xdr:rowOff>
    </xdr:from>
    <xdr:ext cx="723900" cy="619125"/>
    <xdr:pic>
      <xdr:nvPicPr>
        <xdr:cNvPr id="0" name="image207.jpg"/>
        <xdr:cNvPicPr preferRelativeResize="0"/>
      </xdr:nvPicPr>
      <xdr:blipFill>
        <a:blip cstate="print" r:embed="rId4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183</xdr:row>
      <xdr:rowOff>47625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191</xdr:row>
      <xdr:rowOff>180975</xdr:rowOff>
    </xdr:from>
    <xdr:ext cx="752475" cy="476250"/>
    <xdr:pic>
      <xdr:nvPicPr>
        <xdr:cNvPr id="0" name="image199.jpg"/>
        <xdr:cNvPicPr preferRelativeResize="0"/>
      </xdr:nvPicPr>
      <xdr:blipFill>
        <a:blip cstate="print" r:embed="rId4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191</xdr:row>
      <xdr:rowOff>190500</xdr:rowOff>
    </xdr:from>
    <xdr:ext cx="390525" cy="400050"/>
    <xdr:pic>
      <xdr:nvPicPr>
        <xdr:cNvPr id="0" name="image12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197</xdr:row>
      <xdr:rowOff>152400</xdr:rowOff>
    </xdr:from>
    <xdr:ext cx="390525" cy="400050"/>
    <xdr:pic>
      <xdr:nvPicPr>
        <xdr:cNvPr id="0" name="image12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204</xdr:row>
      <xdr:rowOff>95250</xdr:rowOff>
    </xdr:from>
    <xdr:ext cx="762000" cy="485775"/>
    <xdr:pic>
      <xdr:nvPicPr>
        <xdr:cNvPr id="0" name="image196.png"/>
        <xdr:cNvPicPr preferRelativeResize="0"/>
      </xdr:nvPicPr>
      <xdr:blipFill>
        <a:blip cstate="print" r:embed="rId4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204</xdr:row>
      <xdr:rowOff>95250</xdr:rowOff>
    </xdr:from>
    <xdr:ext cx="390525" cy="400050"/>
    <xdr:pic>
      <xdr:nvPicPr>
        <xdr:cNvPr id="0" name="image12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211</xdr:row>
      <xdr:rowOff>57150</xdr:rowOff>
    </xdr:from>
    <xdr:ext cx="733425" cy="466725"/>
    <xdr:pic>
      <xdr:nvPicPr>
        <xdr:cNvPr id="0" name="image197.png"/>
        <xdr:cNvPicPr preferRelativeResize="0"/>
      </xdr:nvPicPr>
      <xdr:blipFill>
        <a:blip cstate="print" r:embed="rId4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211</xdr:row>
      <xdr:rowOff>9525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228</xdr:row>
      <xdr:rowOff>171450</xdr:rowOff>
    </xdr:from>
    <xdr:ext cx="390525" cy="400050"/>
    <xdr:pic>
      <xdr:nvPicPr>
        <xdr:cNvPr id="0" name="image12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273</xdr:row>
      <xdr:rowOff>38100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57150</xdr:colOff>
      <xdr:row>290</xdr:row>
      <xdr:rowOff>38100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296</xdr:row>
      <xdr:rowOff>28575</xdr:rowOff>
    </xdr:from>
    <xdr:ext cx="714375" cy="533400"/>
    <xdr:pic>
      <xdr:nvPicPr>
        <xdr:cNvPr id="0" name="image187.png"/>
        <xdr:cNvPicPr preferRelativeResize="0"/>
      </xdr:nvPicPr>
      <xdr:blipFill>
        <a:blip cstate="print" r:embed="rId4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296</xdr:row>
      <xdr:rowOff>28575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9</xdr:col>
      <xdr:colOff>66675</xdr:colOff>
      <xdr:row>302</xdr:row>
      <xdr:rowOff>47625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3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197</xdr:row>
      <xdr:rowOff>38100</xdr:rowOff>
    </xdr:from>
    <xdr:ext cx="771525" cy="400050"/>
    <xdr:pic>
      <xdr:nvPicPr>
        <xdr:cNvPr id="0" name="image195.jpg"/>
        <xdr:cNvPicPr preferRelativeResize="0"/>
      </xdr:nvPicPr>
      <xdr:blipFill>
        <a:blip cstate="print" r:embed="rId4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228</xdr:row>
      <xdr:rowOff>171450</xdr:rowOff>
    </xdr:from>
    <xdr:ext cx="771525" cy="409575"/>
    <xdr:pic>
      <xdr:nvPicPr>
        <xdr:cNvPr id="0" name="image204.jpg"/>
        <xdr:cNvPicPr preferRelativeResize="0"/>
      </xdr:nvPicPr>
      <xdr:blipFill>
        <a:blip cstate="print" r:embed="rId4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272</xdr:row>
      <xdr:rowOff>171450</xdr:rowOff>
    </xdr:from>
    <xdr:ext cx="762000" cy="447675"/>
    <xdr:pic>
      <xdr:nvPicPr>
        <xdr:cNvPr id="0" name="image198.jpg"/>
        <xdr:cNvPicPr preferRelativeResize="0"/>
      </xdr:nvPicPr>
      <xdr:blipFill>
        <a:blip cstate="print" r:embed="rId4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290</xdr:row>
      <xdr:rowOff>19050</xdr:rowOff>
    </xdr:from>
    <xdr:ext cx="752475" cy="438150"/>
    <xdr:pic>
      <xdr:nvPicPr>
        <xdr:cNvPr id="0" name="image206.jpg"/>
        <xdr:cNvPicPr preferRelativeResize="0"/>
      </xdr:nvPicPr>
      <xdr:blipFill>
        <a:blip cstate="print" r:embed="rId4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302</xdr:row>
      <xdr:rowOff>123825</xdr:rowOff>
    </xdr:from>
    <xdr:ext cx="723900" cy="466725"/>
    <xdr:pic>
      <xdr:nvPicPr>
        <xdr:cNvPr id="0" name="image193.jpg"/>
        <xdr:cNvPicPr preferRelativeResize="0"/>
      </xdr:nvPicPr>
      <xdr:blipFill>
        <a:blip cstate="print" r:embed="rId4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109</xdr:row>
      <xdr:rowOff>0</xdr:rowOff>
    </xdr:from>
    <xdr:ext cx="190500" cy="219075"/>
    <xdr:pic>
      <xdr:nvPicPr>
        <xdr:cNvPr id="0" name="image189.jpg"/>
        <xdr:cNvPicPr preferRelativeResize="0"/>
      </xdr:nvPicPr>
      <xdr:blipFill>
        <a:blip cstate="print" r:embed="rId5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9</xdr:row>
      <xdr:rowOff>28575</xdr:rowOff>
    </xdr:from>
    <xdr:ext cx="552450" cy="304800"/>
    <xdr:pic>
      <xdr:nvPicPr>
        <xdr:cNvPr descr="C:\Users\Usuario\Documents\TODAS AS PEÇAS EM LINHA OK\FIRENZE 5.jpg" id="0" name="image225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5</xdr:row>
      <xdr:rowOff>123825</xdr:rowOff>
    </xdr:from>
    <xdr:ext cx="561975" cy="390525"/>
    <xdr:pic>
      <xdr:nvPicPr>
        <xdr:cNvPr id="0" name="image214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0</xdr:row>
      <xdr:rowOff>0</xdr:rowOff>
    </xdr:from>
    <xdr:ext cx="1066800" cy="352425"/>
    <xdr:pic>
      <xdr:nvPicPr>
        <xdr:cNvPr id="0" name="image203.pn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5</xdr:row>
      <xdr:rowOff>85725</xdr:rowOff>
    </xdr:from>
    <xdr:ext cx="390525" cy="371475"/>
    <xdr:pic>
      <xdr:nvPicPr>
        <xdr:cNvPr id="0" name="image1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47625</xdr:colOff>
      <xdr:row>9</xdr:row>
      <xdr:rowOff>28575</xdr:rowOff>
    </xdr:from>
    <xdr:ext cx="390525" cy="371475"/>
    <xdr:pic>
      <xdr:nvPicPr>
        <xdr:cNvPr id="0" name="image1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133350</xdr:colOff>
      <xdr:row>8</xdr:row>
      <xdr:rowOff>19050</xdr:rowOff>
    </xdr:from>
    <xdr:ext cx="714375" cy="295275"/>
    <xdr:pic>
      <xdr:nvPicPr>
        <xdr:cNvPr descr="C:\Users\Usuario\Documents\LANÇAMENTOS\ELLOS 5.jpg" id="0" name="image21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161925</xdr:colOff>
      <xdr:row>5</xdr:row>
      <xdr:rowOff>180975</xdr:rowOff>
    </xdr:from>
    <xdr:ext cx="609600" cy="314325"/>
    <xdr:pic>
      <xdr:nvPicPr>
        <xdr:cNvPr descr="C:\Users\Usuario\Documents\LANÇAMENTOS\ELLOS 3.jpg" id="0" name="image202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10</xdr:row>
      <xdr:rowOff>219075</xdr:rowOff>
    </xdr:from>
    <xdr:ext cx="876300" cy="609600"/>
    <xdr:pic>
      <xdr:nvPicPr>
        <xdr:cNvPr id="0" name="image215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133350</xdr:colOff>
      <xdr:row>0</xdr:row>
      <xdr:rowOff>0</xdr:rowOff>
    </xdr:from>
    <xdr:ext cx="1295400" cy="361950"/>
    <xdr:pic>
      <xdr:nvPicPr>
        <xdr:cNvPr id="0" name="image208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15</xdr:row>
      <xdr:rowOff>123825</xdr:rowOff>
    </xdr:from>
    <xdr:ext cx="876300" cy="447675"/>
    <xdr:pic>
      <xdr:nvPicPr>
        <xdr:cNvPr id="0" name="image213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142875</xdr:colOff>
      <xdr:row>19</xdr:row>
      <xdr:rowOff>152400</xdr:rowOff>
    </xdr:from>
    <xdr:ext cx="714375" cy="266700"/>
    <xdr:pic>
      <xdr:nvPicPr>
        <xdr:cNvPr id="0" name="image227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66675</xdr:colOff>
      <xdr:row>6</xdr:row>
      <xdr:rowOff>114300</xdr:rowOff>
    </xdr:from>
    <xdr:ext cx="390525" cy="371475"/>
    <xdr:pic>
      <xdr:nvPicPr>
        <xdr:cNvPr id="0" name="image1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66675</xdr:colOff>
      <xdr:row>11</xdr:row>
      <xdr:rowOff>66675</xdr:rowOff>
    </xdr:from>
    <xdr:ext cx="390525" cy="333375"/>
    <xdr:pic>
      <xdr:nvPicPr>
        <xdr:cNvPr id="0" name="image1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76200</xdr:colOff>
      <xdr:row>15</xdr:row>
      <xdr:rowOff>133350</xdr:rowOff>
    </xdr:from>
    <xdr:ext cx="390525" cy="400050"/>
    <xdr:pic>
      <xdr:nvPicPr>
        <xdr:cNvPr id="0" name="image1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76200</xdr:colOff>
      <xdr:row>19</xdr:row>
      <xdr:rowOff>38100</xdr:rowOff>
    </xdr:from>
    <xdr:ext cx="390525" cy="390525"/>
    <xdr:pic>
      <xdr:nvPicPr>
        <xdr:cNvPr id="0" name="image12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19050</xdr:rowOff>
    </xdr:from>
    <xdr:ext cx="1190625" cy="333375"/>
    <xdr:pic>
      <xdr:nvPicPr>
        <xdr:cNvPr id="0" name="image1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5</xdr:row>
      <xdr:rowOff>114300</xdr:rowOff>
    </xdr:from>
    <xdr:ext cx="571500" cy="438150"/>
    <xdr:pic>
      <xdr:nvPicPr>
        <xdr:cNvPr id="0" name="image9.pn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9</xdr:row>
      <xdr:rowOff>190500</xdr:rowOff>
    </xdr:from>
    <xdr:ext cx="590550" cy="371475"/>
    <xdr:pic>
      <xdr:nvPicPr>
        <xdr:cNvPr id="0" name="image210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123825</xdr:colOff>
      <xdr:row>13</xdr:row>
      <xdr:rowOff>19050</xdr:rowOff>
    </xdr:from>
    <xdr:ext cx="552450" cy="323850"/>
    <xdr:pic>
      <xdr:nvPicPr>
        <xdr:cNvPr id="0" name="image205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104775</xdr:colOff>
      <xdr:row>16</xdr:row>
      <xdr:rowOff>38100</xdr:rowOff>
    </xdr:from>
    <xdr:ext cx="571500" cy="428625"/>
    <xdr:pic>
      <xdr:nvPicPr>
        <xdr:cNvPr id="0" name="image209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19050</xdr:rowOff>
    </xdr:from>
    <xdr:ext cx="1190625" cy="333375"/>
    <xdr:pic>
      <xdr:nvPicPr>
        <xdr:cNvPr id="0" name="image1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228600</xdr:colOff>
      <xdr:row>4</xdr:row>
      <xdr:rowOff>171450</xdr:rowOff>
    </xdr:from>
    <xdr:ext cx="361950" cy="542925"/>
    <xdr:pic>
      <xdr:nvPicPr>
        <xdr:cNvPr id="0" name="image127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11</xdr:row>
      <xdr:rowOff>0</xdr:rowOff>
    </xdr:from>
    <xdr:ext cx="733425" cy="619125"/>
    <xdr:pic>
      <xdr:nvPicPr>
        <xdr:cNvPr descr="C:\Users\Usuario\Documents\TODAS AS PEÇAS EM LINHA OK\CENTURY 5.jpg" id="0" name="image101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18</xdr:row>
      <xdr:rowOff>66675</xdr:rowOff>
    </xdr:from>
    <xdr:ext cx="676275" cy="371475"/>
    <xdr:pic>
      <xdr:nvPicPr>
        <xdr:cNvPr id="0" name="image116.jp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66675</xdr:colOff>
      <xdr:row>22</xdr:row>
      <xdr:rowOff>57150</xdr:rowOff>
    </xdr:from>
    <xdr:ext cx="685800" cy="361950"/>
    <xdr:pic>
      <xdr:nvPicPr>
        <xdr:cNvPr descr="C:\Users\Usuario\Documents\LANÇAMENTOS\MEDELIN 3.jpg" id="0" name="image216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26</xdr:row>
      <xdr:rowOff>19050</xdr:rowOff>
    </xdr:from>
    <xdr:ext cx="704850" cy="400050"/>
    <xdr:pic>
      <xdr:nvPicPr>
        <xdr:cNvPr id="0" name="image123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29</xdr:row>
      <xdr:rowOff>142875</xdr:rowOff>
    </xdr:from>
    <xdr:ext cx="571500" cy="304800"/>
    <xdr:pic>
      <xdr:nvPicPr>
        <xdr:cNvPr id="0" name="image219.jp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114300</xdr:colOff>
      <xdr:row>32</xdr:row>
      <xdr:rowOff>142875</xdr:rowOff>
    </xdr:from>
    <xdr:ext cx="542925" cy="323850"/>
    <xdr:pic>
      <xdr:nvPicPr>
        <xdr:cNvPr id="0" name="image218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36</xdr:row>
      <xdr:rowOff>47625</xdr:rowOff>
    </xdr:from>
    <xdr:ext cx="704850" cy="323850"/>
    <xdr:pic>
      <xdr:nvPicPr>
        <xdr:cNvPr id="0" name="image75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180975</xdr:colOff>
      <xdr:row>39</xdr:row>
      <xdr:rowOff>142875</xdr:rowOff>
    </xdr:from>
    <xdr:ext cx="390525" cy="257175"/>
    <xdr:pic>
      <xdr:nvPicPr>
        <xdr:cNvPr id="0" name="image217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38100</xdr:colOff>
      <xdr:row>0</xdr:row>
      <xdr:rowOff>19050</xdr:rowOff>
    </xdr:from>
    <xdr:ext cx="1152525" cy="390525"/>
    <xdr:pic>
      <xdr:nvPicPr>
        <xdr:cNvPr id="0" name="image3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7</xdr:row>
      <xdr:rowOff>76200</xdr:rowOff>
    </xdr:from>
    <xdr:ext cx="600075" cy="476250"/>
    <xdr:pic>
      <xdr:nvPicPr>
        <xdr:cNvPr descr="C:\Users\Usuario\Documents\TODAS AS PEÇAS EM LINHA OK\BARCELONA 2.jpg" id="0" name="image191.jpg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18</xdr:row>
      <xdr:rowOff>95250</xdr:rowOff>
    </xdr:from>
    <xdr:ext cx="647700" cy="438150"/>
    <xdr:pic>
      <xdr:nvPicPr>
        <xdr:cNvPr id="0" name="image220.jpg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23</xdr:row>
      <xdr:rowOff>114300</xdr:rowOff>
    </xdr:from>
    <xdr:ext cx="647700" cy="400050"/>
    <xdr:pic>
      <xdr:nvPicPr>
        <xdr:cNvPr id="0" name="image212.png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34</xdr:row>
      <xdr:rowOff>95250</xdr:rowOff>
    </xdr:from>
    <xdr:ext cx="600075" cy="419100"/>
    <xdr:pic>
      <xdr:nvPicPr>
        <xdr:cNvPr id="0" name="image223.jpg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40</xdr:row>
      <xdr:rowOff>133350</xdr:rowOff>
    </xdr:from>
    <xdr:ext cx="647700" cy="352425"/>
    <xdr:pic>
      <xdr:nvPicPr>
        <xdr:cNvPr id="0" name="image178.jpg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46</xdr:row>
      <xdr:rowOff>180975</xdr:rowOff>
    </xdr:from>
    <xdr:ext cx="657225" cy="361950"/>
    <xdr:pic>
      <xdr:nvPicPr>
        <xdr:cNvPr id="0" name="image170.png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53</xdr:row>
      <xdr:rowOff>152400</xdr:rowOff>
    </xdr:from>
    <xdr:ext cx="676275" cy="409575"/>
    <xdr:pic>
      <xdr:nvPicPr>
        <xdr:cNvPr id="0" name="image226.jpg"/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61</xdr:row>
      <xdr:rowOff>85725</xdr:rowOff>
    </xdr:from>
    <xdr:ext cx="628650" cy="419100"/>
    <xdr:pic>
      <xdr:nvPicPr>
        <xdr:cNvPr descr="C:\Users\victoria\AppData\Local\Microsoft\Windows\Temporary Internet Files\Content.Word\COPENHAGEN.jpg" id="0" name="image162.jpg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76200</xdr:colOff>
      <xdr:row>13</xdr:row>
      <xdr:rowOff>19050</xdr:rowOff>
    </xdr:from>
    <xdr:ext cx="600075" cy="381000"/>
    <xdr:pic>
      <xdr:nvPicPr>
        <xdr:cNvPr descr="C:\Users\Usuario\Documents\TODAS AS PEÇAS EM LINHA OK\BARCELONA 2.jpg" id="0" name="image142.jpg"/>
        <xdr:cNvPicPr preferRelativeResize="0"/>
      </xdr:nvPicPr>
      <xdr:blipFill>
        <a:blip cstate="print" r:embed="rId10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69</xdr:row>
      <xdr:rowOff>38100</xdr:rowOff>
    </xdr:from>
    <xdr:ext cx="704850" cy="361950"/>
    <xdr:pic>
      <xdr:nvPicPr>
        <xdr:cNvPr descr="C:\Users\Usuario\Documents\TODAS AS PEÇAS EM LINHA OK\FILADÉLFIA.jpg" id="0" name="image224.jpg"/>
        <xdr:cNvPicPr preferRelativeResize="0"/>
      </xdr:nvPicPr>
      <xdr:blipFill>
        <a:blip cstate="print" r:embed="rId1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76</xdr:row>
      <xdr:rowOff>9525</xdr:rowOff>
    </xdr:from>
    <xdr:ext cx="676275" cy="419100"/>
    <xdr:pic>
      <xdr:nvPicPr>
        <xdr:cNvPr id="0" name="image221.jpg"/>
        <xdr:cNvPicPr preferRelativeResize="0"/>
      </xdr:nvPicPr>
      <xdr:blipFill>
        <a:blip cstate="print" r:embed="rId1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85725</xdr:colOff>
      <xdr:row>81</xdr:row>
      <xdr:rowOff>9525</xdr:rowOff>
    </xdr:from>
    <xdr:ext cx="581025" cy="428625"/>
    <xdr:pic>
      <xdr:nvPicPr>
        <xdr:cNvPr id="0" name="image177.jpg"/>
        <xdr:cNvPicPr preferRelativeResize="0"/>
      </xdr:nvPicPr>
      <xdr:blipFill>
        <a:blip cstate="print" r:embed="rId1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28575</xdr:colOff>
      <xdr:row>86</xdr:row>
      <xdr:rowOff>0</xdr:rowOff>
    </xdr:from>
    <xdr:ext cx="685800" cy="400050"/>
    <xdr:pic>
      <xdr:nvPicPr>
        <xdr:cNvPr id="0" name="image181.jpg"/>
        <xdr:cNvPicPr preferRelativeResize="0"/>
      </xdr:nvPicPr>
      <xdr:blipFill>
        <a:blip cstate="print" r:embed="rId1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91</xdr:row>
      <xdr:rowOff>180975</xdr:rowOff>
    </xdr:from>
    <xdr:ext cx="676275" cy="419100"/>
    <xdr:pic>
      <xdr:nvPicPr>
        <xdr:cNvPr descr="C:\Users\Usuario\Documents\NAPOLES 2.jpg" id="0" name="image185.jpg"/>
        <xdr:cNvPicPr preferRelativeResize="0"/>
      </xdr:nvPicPr>
      <xdr:blipFill>
        <a:blip cstate="print" r:embed="rId1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97</xdr:row>
      <xdr:rowOff>104775</xdr:rowOff>
    </xdr:from>
    <xdr:ext cx="657225" cy="409575"/>
    <xdr:pic>
      <xdr:nvPicPr>
        <xdr:cNvPr id="0" name="image190.png"/>
        <xdr:cNvPicPr preferRelativeResize="0"/>
      </xdr:nvPicPr>
      <xdr:blipFill>
        <a:blip cstate="print" r:embed="rId1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38100</xdr:colOff>
      <xdr:row>103</xdr:row>
      <xdr:rowOff>85725</xdr:rowOff>
    </xdr:from>
    <xdr:ext cx="676275" cy="352425"/>
    <xdr:pic>
      <xdr:nvPicPr>
        <xdr:cNvPr descr="C:\Users\victoria\AppData\Local\Microsoft\Windows\Temporary Internet Files\Content.Word\PICTURE.jpg" id="0" name="image171.jpg"/>
        <xdr:cNvPicPr preferRelativeResize="0"/>
      </xdr:nvPicPr>
      <xdr:blipFill>
        <a:blip cstate="print" r:embed="rId1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110</xdr:row>
      <xdr:rowOff>0</xdr:rowOff>
    </xdr:from>
    <xdr:ext cx="657225" cy="419100"/>
    <xdr:pic>
      <xdr:nvPicPr>
        <xdr:cNvPr descr="C:\Users\victoria\AppData\Local\Microsoft\Windows\Temporary Internet Files\Content.Word\VITRO.jpg" id="0" name="image173.jpg"/>
        <xdr:cNvPicPr preferRelativeResize="0"/>
      </xdr:nvPicPr>
      <xdr:blipFill>
        <a:blip cstate="print" r:embed="rId1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47625</xdr:colOff>
      <xdr:row>28</xdr:row>
      <xdr:rowOff>171450</xdr:rowOff>
    </xdr:from>
    <xdr:ext cx="657225" cy="390525"/>
    <xdr:pic>
      <xdr:nvPicPr>
        <xdr:cNvPr id="0" name="image174.jpg"/>
        <xdr:cNvPicPr preferRelativeResize="0"/>
      </xdr:nvPicPr>
      <xdr:blipFill>
        <a:blip cstate="print" r:embed="rId1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7" width="8.71"/>
    <col customWidth="1" min="8" max="8" width="64.14"/>
    <col customWidth="1" min="9" max="9" width="9.43"/>
    <col customWidth="1" min="10" max="26" width="8.71"/>
  </cols>
  <sheetData>
    <row r="1" ht="163.5" customHeight="1">
      <c r="A1" s="1" t="s">
        <v>0</v>
      </c>
    </row>
    <row r="2" ht="14.25" customHeight="1"/>
    <row r="3" ht="14.25" customHeight="1">
      <c r="A3" s="2"/>
      <c r="B3" s="3"/>
      <c r="D3" s="4"/>
      <c r="E3" s="2"/>
      <c r="F3" s="2"/>
      <c r="G3" s="5" t="s">
        <v>1</v>
      </c>
    </row>
    <row r="4" ht="243.0" customHeight="1">
      <c r="A4" s="6" t="s">
        <v>2</v>
      </c>
      <c r="B4" s="7"/>
      <c r="C4" s="7"/>
      <c r="D4" s="7"/>
      <c r="E4" s="7"/>
      <c r="F4" s="7"/>
      <c r="G4" s="7"/>
      <c r="H4" s="7"/>
      <c r="I4" s="8"/>
    </row>
    <row r="5" ht="14.25" customHeight="1">
      <c r="A5" s="9" t="s">
        <v>3</v>
      </c>
    </row>
    <row r="6" ht="5.25" customHeight="1">
      <c r="A6" s="10"/>
      <c r="B6" s="11"/>
      <c r="C6" s="10"/>
      <c r="D6" s="12"/>
      <c r="E6" s="10"/>
      <c r="F6" s="10"/>
      <c r="G6" s="10"/>
      <c r="H6" s="10"/>
      <c r="I6" s="10"/>
    </row>
    <row r="7" ht="26.25" customHeight="1">
      <c r="A7" s="13" t="s">
        <v>4</v>
      </c>
      <c r="B7" s="14"/>
      <c r="C7" s="14"/>
      <c r="D7" s="14"/>
      <c r="E7" s="14"/>
      <c r="F7" s="14"/>
      <c r="G7" s="14"/>
      <c r="H7" s="14"/>
      <c r="I7" s="15"/>
      <c r="J7" s="16"/>
      <c r="K7" s="16"/>
    </row>
    <row r="8" ht="14.25" customHeight="1">
      <c r="A8" s="17" t="s">
        <v>5</v>
      </c>
      <c r="J8" s="16"/>
      <c r="K8" s="16"/>
    </row>
    <row r="9" ht="14.25" customHeight="1">
      <c r="A9" s="17" t="s">
        <v>6</v>
      </c>
      <c r="J9" s="16"/>
      <c r="K9" s="16"/>
    </row>
    <row r="10" ht="13.5" customHeight="1">
      <c r="A10" s="17" t="s">
        <v>7</v>
      </c>
      <c r="J10" s="16"/>
      <c r="K10" s="16"/>
    </row>
    <row r="11" ht="13.5" customHeight="1">
      <c r="A11" s="17" t="s">
        <v>8</v>
      </c>
      <c r="J11" s="16"/>
      <c r="K11" s="16"/>
    </row>
    <row r="12" ht="14.25" customHeight="1"/>
    <row r="13" ht="14.25" customHeight="1"/>
    <row r="14" ht="13.5" customHeight="1"/>
    <row r="15" ht="13.5" customHeight="1"/>
    <row r="16" ht="12.7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9:I9"/>
    <mergeCell ref="A10:I10"/>
    <mergeCell ref="A11:I11"/>
    <mergeCell ref="A1:I2"/>
    <mergeCell ref="B3:C3"/>
    <mergeCell ref="G3:I3"/>
    <mergeCell ref="A4:I4"/>
    <mergeCell ref="A5:I5"/>
    <mergeCell ref="A7:I7"/>
    <mergeCell ref="A8:I8"/>
  </mergeCells>
  <printOptions/>
  <pageMargins bottom="0.0" footer="0.0" header="0.0" left="0.3937007874015748" right="0.0" top="0.0"/>
  <pageSetup paperSize="9" scale="102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6" width="8.7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3.5" customHeight="1"/>
    <row r="24" ht="13.5" customHeight="1"/>
    <row r="25" ht="12.7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87401575" footer="0.0" header="0.0" left="0.511811024" right="0.511811024" top="0.787401575"/>
  <pageSetup paperSize="9" scale="94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8.43"/>
    <col customWidth="1" min="2" max="2" width="1.14"/>
    <col customWidth="1" min="3" max="3" width="26.86"/>
    <col customWidth="1" min="4" max="4" width="1.43"/>
    <col customWidth="1" min="5" max="5" width="20.14"/>
    <col customWidth="1" min="6" max="6" width="1.71"/>
    <col customWidth="1" min="7" max="7" width="25.14"/>
    <col customWidth="1" min="8" max="8" width="1.43"/>
    <col customWidth="1" min="9" max="26" width="8.71"/>
  </cols>
  <sheetData>
    <row r="1" ht="14.25" customHeight="1">
      <c r="A1" s="18" t="s">
        <v>9</v>
      </c>
      <c r="B1" s="18"/>
      <c r="C1" s="18" t="s">
        <v>10</v>
      </c>
      <c r="D1" s="18"/>
      <c r="E1" s="19" t="s">
        <v>11</v>
      </c>
      <c r="F1" s="20"/>
      <c r="G1" s="19" t="s">
        <v>12</v>
      </c>
      <c r="H1" s="20"/>
    </row>
    <row r="2" ht="14.25" customHeight="1">
      <c r="A2" s="21" t="s">
        <v>13</v>
      </c>
      <c r="B2" s="21"/>
      <c r="C2" s="21" t="s">
        <v>14</v>
      </c>
      <c r="D2" s="21"/>
      <c r="E2" s="21" t="s">
        <v>15</v>
      </c>
      <c r="F2" s="20"/>
      <c r="G2" s="21" t="s">
        <v>16</v>
      </c>
    </row>
    <row r="3" ht="14.25" customHeight="1"/>
    <row r="4" ht="23.25" customHeight="1">
      <c r="A4" s="22" t="s">
        <v>17</v>
      </c>
    </row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4:H4"/>
  </mergeCells>
  <printOptions/>
  <pageMargins bottom="0.75" footer="0.0" header="0.0" left="0.25" right="0.25" top="0.75"/>
  <pageSetup paperSize="9" scale="92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3.86"/>
    <col customWidth="1" min="2" max="2" width="15.43"/>
    <col customWidth="1" min="3" max="26" width="8.71"/>
  </cols>
  <sheetData>
    <row r="1" ht="76.5" customHeight="1">
      <c r="A1" s="23" t="s">
        <v>18</v>
      </c>
      <c r="B1" s="7"/>
      <c r="C1" s="8"/>
    </row>
    <row r="2" ht="14.25" customHeight="1">
      <c r="A2" s="24" t="s">
        <v>19</v>
      </c>
      <c r="B2" s="8"/>
      <c r="C2" s="25">
        <v>4.62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">
    <mergeCell ref="A1:C1"/>
    <mergeCell ref="A2:B2"/>
  </mergeCells>
  <printOptions/>
  <pageMargins bottom="0.787401575" footer="0.0" header="0.0" left="0.511811024" right="0.511811024" top="0.7874015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" width="48.43"/>
    <col customWidth="1" min="3" max="3" width="29.0"/>
    <col customWidth="1" min="4" max="8" width="23.0"/>
    <col customWidth="1" min="9" max="26" width="8.71"/>
  </cols>
  <sheetData>
    <row r="1" ht="20.25" customHeight="1">
      <c r="A1" s="26" t="s">
        <v>20</v>
      </c>
      <c r="B1" s="27" t="s">
        <v>21</v>
      </c>
      <c r="C1" s="28" t="s">
        <v>22</v>
      </c>
      <c r="D1" s="29">
        <v>1939.0</v>
      </c>
      <c r="E1" s="29">
        <v>1995.0</v>
      </c>
      <c r="F1" s="29">
        <v>2187.0</v>
      </c>
      <c r="G1" s="29" t="s">
        <v>23</v>
      </c>
      <c r="H1" s="29">
        <v>0.0</v>
      </c>
    </row>
    <row r="2" ht="20.25" customHeight="1">
      <c r="A2" s="26" t="s">
        <v>24</v>
      </c>
      <c r="B2" s="27" t="s">
        <v>21</v>
      </c>
      <c r="C2" s="28" t="s">
        <v>25</v>
      </c>
      <c r="D2" s="29">
        <v>1990.0</v>
      </c>
      <c r="E2" s="29">
        <v>2070.0</v>
      </c>
      <c r="F2" s="29">
        <v>2276.0</v>
      </c>
      <c r="G2" s="29" t="s">
        <v>23</v>
      </c>
      <c r="H2" s="29">
        <v>0.0</v>
      </c>
    </row>
    <row r="3" ht="20.25" customHeight="1">
      <c r="A3" s="26" t="s">
        <v>26</v>
      </c>
      <c r="B3" s="27" t="s">
        <v>21</v>
      </c>
      <c r="C3" s="28" t="s">
        <v>27</v>
      </c>
      <c r="D3" s="29">
        <v>2179.0</v>
      </c>
      <c r="E3" s="29">
        <v>2287.0</v>
      </c>
      <c r="F3" s="29">
        <v>2556.0</v>
      </c>
      <c r="G3" s="29" t="s">
        <v>23</v>
      </c>
      <c r="H3" s="29">
        <v>0.0</v>
      </c>
    </row>
    <row r="4" ht="20.25" customHeight="1">
      <c r="A4" s="26" t="s">
        <v>28</v>
      </c>
      <c r="B4" s="27" t="s">
        <v>21</v>
      </c>
      <c r="C4" s="28" t="s">
        <v>29</v>
      </c>
      <c r="D4" s="29">
        <v>2304.0</v>
      </c>
      <c r="E4" s="29">
        <v>2399.0</v>
      </c>
      <c r="F4" s="29">
        <v>2628.0</v>
      </c>
      <c r="G4" s="29" t="s">
        <v>23</v>
      </c>
      <c r="H4" s="29">
        <v>0.0</v>
      </c>
    </row>
    <row r="5" ht="20.25" customHeight="1">
      <c r="A5" s="26" t="s">
        <v>30</v>
      </c>
      <c r="B5" s="27" t="s">
        <v>21</v>
      </c>
      <c r="C5" s="28" t="s">
        <v>31</v>
      </c>
      <c r="D5" s="29">
        <v>2423.0</v>
      </c>
      <c r="E5" s="29">
        <v>2530.0</v>
      </c>
      <c r="F5" s="29">
        <v>2762.0</v>
      </c>
      <c r="G5" s="29" t="s">
        <v>23</v>
      </c>
      <c r="H5" s="29">
        <v>0.0</v>
      </c>
    </row>
    <row r="6" ht="20.25" customHeight="1">
      <c r="A6" s="26" t="s">
        <v>32</v>
      </c>
      <c r="B6" s="27" t="s">
        <v>33</v>
      </c>
      <c r="C6" s="28" t="s">
        <v>34</v>
      </c>
      <c r="D6" s="29">
        <v>3463.0</v>
      </c>
      <c r="E6" s="29">
        <v>4140.0</v>
      </c>
      <c r="F6" s="29">
        <v>4592.0</v>
      </c>
      <c r="G6" s="29">
        <v>4835.0</v>
      </c>
      <c r="H6" s="29">
        <v>0.0</v>
      </c>
    </row>
    <row r="7" ht="20.25" customHeight="1">
      <c r="A7" s="26" t="s">
        <v>35</v>
      </c>
      <c r="B7" s="27" t="s">
        <v>36</v>
      </c>
      <c r="C7" s="28" t="s">
        <v>37</v>
      </c>
      <c r="D7" s="29">
        <v>3809.0</v>
      </c>
      <c r="E7" s="29">
        <v>4312.0</v>
      </c>
      <c r="F7" s="29">
        <v>4920.0</v>
      </c>
      <c r="G7" s="29">
        <v>5199.0</v>
      </c>
      <c r="H7" s="29">
        <v>0.0</v>
      </c>
    </row>
    <row r="8" ht="20.25" customHeight="1">
      <c r="A8" s="26" t="s">
        <v>38</v>
      </c>
      <c r="B8" s="27" t="s">
        <v>39</v>
      </c>
      <c r="C8" s="28" t="s">
        <v>40</v>
      </c>
      <c r="D8" s="29">
        <v>3967.0</v>
      </c>
      <c r="E8" s="29">
        <v>4656.0</v>
      </c>
      <c r="F8" s="29">
        <v>5562.0</v>
      </c>
      <c r="G8" s="29">
        <v>5681.0</v>
      </c>
      <c r="H8" s="29">
        <v>0.0</v>
      </c>
    </row>
    <row r="9" ht="20.25" customHeight="1">
      <c r="A9" s="26" t="s">
        <v>41</v>
      </c>
      <c r="B9" s="27" t="s">
        <v>42</v>
      </c>
      <c r="C9" s="28" t="s">
        <v>43</v>
      </c>
      <c r="D9" s="29">
        <v>2694.0</v>
      </c>
      <c r="E9" s="29">
        <v>3103.0</v>
      </c>
      <c r="F9" s="29">
        <v>3461.0</v>
      </c>
      <c r="G9" s="29">
        <v>3687.0</v>
      </c>
      <c r="H9" s="29">
        <v>0.0</v>
      </c>
    </row>
    <row r="10" ht="20.25" customHeight="1">
      <c r="A10" s="26" t="s">
        <v>44</v>
      </c>
      <c r="B10" s="27" t="s">
        <v>42</v>
      </c>
      <c r="C10" s="28" t="s">
        <v>45</v>
      </c>
      <c r="D10" s="29">
        <v>2936.0</v>
      </c>
      <c r="E10" s="29">
        <v>3330.0</v>
      </c>
      <c r="F10" s="29">
        <v>3801.0</v>
      </c>
      <c r="G10" s="29">
        <v>4061.0</v>
      </c>
      <c r="H10" s="29">
        <v>0.0</v>
      </c>
    </row>
    <row r="11" ht="20.25" customHeight="1">
      <c r="A11" s="26" t="s">
        <v>46</v>
      </c>
      <c r="B11" s="27" t="s">
        <v>42</v>
      </c>
      <c r="C11" s="28" t="s">
        <v>47</v>
      </c>
      <c r="D11" s="29">
        <v>3204.0</v>
      </c>
      <c r="E11" s="29">
        <v>3648.0</v>
      </c>
      <c r="F11" s="29">
        <v>4176.0</v>
      </c>
      <c r="G11" s="29">
        <v>4467.0</v>
      </c>
      <c r="H11" s="29">
        <v>0.0</v>
      </c>
    </row>
    <row r="12" ht="20.25" customHeight="1">
      <c r="A12" s="26" t="s">
        <v>48</v>
      </c>
      <c r="B12" s="27" t="s">
        <v>49</v>
      </c>
      <c r="C12" s="28" t="s">
        <v>50</v>
      </c>
      <c r="D12" s="29">
        <v>2233.0</v>
      </c>
      <c r="E12" s="29">
        <v>2455.0</v>
      </c>
      <c r="F12" s="29">
        <v>2790.0</v>
      </c>
      <c r="G12" s="29">
        <v>2945.0</v>
      </c>
      <c r="H12" s="29">
        <v>0.0</v>
      </c>
    </row>
    <row r="13" ht="20.25" customHeight="1">
      <c r="A13" s="26" t="s">
        <v>51</v>
      </c>
      <c r="B13" s="27" t="s">
        <v>49</v>
      </c>
      <c r="C13" s="28" t="s">
        <v>52</v>
      </c>
      <c r="D13" s="29">
        <v>2397.0</v>
      </c>
      <c r="E13" s="29">
        <v>2545.0</v>
      </c>
      <c r="F13" s="29">
        <v>2925.0</v>
      </c>
      <c r="G13" s="29">
        <v>3120.0</v>
      </c>
      <c r="H13" s="29">
        <v>0.0</v>
      </c>
    </row>
    <row r="14" ht="20.25" customHeight="1">
      <c r="A14" s="26" t="s">
        <v>53</v>
      </c>
      <c r="B14" s="27" t="s">
        <v>49</v>
      </c>
      <c r="C14" s="28" t="s">
        <v>54</v>
      </c>
      <c r="D14" s="29">
        <v>2504.0</v>
      </c>
      <c r="E14" s="29">
        <v>2717.0</v>
      </c>
      <c r="F14" s="29">
        <v>3199.0</v>
      </c>
      <c r="G14" s="29">
        <v>3368.0</v>
      </c>
      <c r="H14" s="29">
        <v>0.0</v>
      </c>
    </row>
    <row r="15" ht="20.25" customHeight="1">
      <c r="A15" s="26" t="s">
        <v>55</v>
      </c>
      <c r="B15" s="27" t="s">
        <v>49</v>
      </c>
      <c r="C15" s="28" t="s">
        <v>56</v>
      </c>
      <c r="D15" s="29">
        <v>2616.0</v>
      </c>
      <c r="E15" s="29">
        <v>2911.0</v>
      </c>
      <c r="F15" s="29">
        <v>3400.0</v>
      </c>
      <c r="G15" s="29">
        <v>3640.0</v>
      </c>
      <c r="H15" s="29">
        <v>0.0</v>
      </c>
    </row>
    <row r="16" ht="20.25" customHeight="1">
      <c r="A16" s="26" t="s">
        <v>57</v>
      </c>
      <c r="B16" s="27" t="s">
        <v>58</v>
      </c>
      <c r="C16" s="28" t="s">
        <v>22</v>
      </c>
      <c r="D16" s="29">
        <v>1992.0</v>
      </c>
      <c r="E16" s="29">
        <v>2038.0</v>
      </c>
      <c r="F16" s="29">
        <v>2138.0</v>
      </c>
      <c r="G16" s="29" t="s">
        <v>23</v>
      </c>
      <c r="H16" s="29">
        <v>0.0</v>
      </c>
    </row>
    <row r="17" ht="20.25" customHeight="1">
      <c r="A17" s="26" t="s">
        <v>59</v>
      </c>
      <c r="B17" s="27" t="s">
        <v>58</v>
      </c>
      <c r="C17" s="28" t="s">
        <v>25</v>
      </c>
      <c r="D17" s="29">
        <v>2110.0</v>
      </c>
      <c r="E17" s="29">
        <v>2177.0</v>
      </c>
      <c r="F17" s="29">
        <v>2399.0</v>
      </c>
      <c r="G17" s="29" t="s">
        <v>23</v>
      </c>
      <c r="H17" s="29">
        <v>0.0</v>
      </c>
    </row>
    <row r="18" ht="20.25" customHeight="1">
      <c r="A18" s="26" t="s">
        <v>60</v>
      </c>
      <c r="B18" s="27" t="s">
        <v>58</v>
      </c>
      <c r="C18" s="28" t="s">
        <v>27</v>
      </c>
      <c r="D18" s="29">
        <v>2299.0</v>
      </c>
      <c r="E18" s="29">
        <v>2364.0</v>
      </c>
      <c r="F18" s="29">
        <v>2599.0</v>
      </c>
      <c r="G18" s="29" t="s">
        <v>23</v>
      </c>
      <c r="H18" s="29">
        <v>0.0</v>
      </c>
    </row>
    <row r="19" ht="20.25" customHeight="1">
      <c r="A19" s="26" t="s">
        <v>61</v>
      </c>
      <c r="B19" s="27" t="s">
        <v>62</v>
      </c>
      <c r="C19" s="28" t="s">
        <v>25</v>
      </c>
      <c r="D19" s="29" t="s">
        <v>23</v>
      </c>
      <c r="E19" s="29">
        <v>2311.0</v>
      </c>
      <c r="F19" s="29">
        <v>2554.0</v>
      </c>
      <c r="G19" s="29">
        <v>2940.0</v>
      </c>
      <c r="H19" s="29">
        <v>0.0</v>
      </c>
    </row>
    <row r="20" ht="20.25" customHeight="1">
      <c r="A20" s="26" t="s">
        <v>63</v>
      </c>
      <c r="B20" s="27" t="s">
        <v>62</v>
      </c>
      <c r="C20" s="28" t="s">
        <v>27</v>
      </c>
      <c r="D20" s="29" t="s">
        <v>23</v>
      </c>
      <c r="E20" s="29">
        <v>2424.0</v>
      </c>
      <c r="F20" s="29">
        <v>2678.0</v>
      </c>
      <c r="G20" s="29">
        <v>3172.0</v>
      </c>
      <c r="H20" s="29">
        <v>0.0</v>
      </c>
    </row>
    <row r="21" ht="20.25" customHeight="1">
      <c r="A21" s="26" t="s">
        <v>64</v>
      </c>
      <c r="B21" s="27" t="s">
        <v>62</v>
      </c>
      <c r="C21" s="28" t="s">
        <v>29</v>
      </c>
      <c r="D21" s="29" t="s">
        <v>23</v>
      </c>
      <c r="E21" s="29">
        <v>2520.0</v>
      </c>
      <c r="F21" s="29">
        <v>2788.0</v>
      </c>
      <c r="G21" s="29">
        <v>3306.0</v>
      </c>
      <c r="H21" s="29">
        <v>0.0</v>
      </c>
    </row>
    <row r="22" ht="20.25" customHeight="1">
      <c r="A22" s="26" t="s">
        <v>65</v>
      </c>
      <c r="B22" s="27" t="s">
        <v>66</v>
      </c>
      <c r="C22" s="28" t="s">
        <v>25</v>
      </c>
      <c r="D22" s="29">
        <v>1968.0</v>
      </c>
      <c r="E22" s="29">
        <v>2198.0</v>
      </c>
      <c r="F22" s="29">
        <v>2405.0</v>
      </c>
      <c r="G22" s="29">
        <v>2847.0</v>
      </c>
      <c r="H22" s="29">
        <v>0.0</v>
      </c>
    </row>
    <row r="23" ht="20.25" customHeight="1">
      <c r="A23" s="26" t="s">
        <v>67</v>
      </c>
      <c r="B23" s="27" t="s">
        <v>66</v>
      </c>
      <c r="C23" s="28" t="s">
        <v>27</v>
      </c>
      <c r="D23" s="29">
        <v>2088.0</v>
      </c>
      <c r="E23" s="29">
        <v>2300.0</v>
      </c>
      <c r="F23" s="29">
        <v>2522.0</v>
      </c>
      <c r="G23" s="29">
        <v>2989.0</v>
      </c>
      <c r="H23" s="29">
        <v>0.0</v>
      </c>
    </row>
    <row r="24" ht="20.25" customHeight="1">
      <c r="A24" s="26" t="s">
        <v>68</v>
      </c>
      <c r="B24" s="27" t="s">
        <v>66</v>
      </c>
      <c r="C24" s="28" t="s">
        <v>29</v>
      </c>
      <c r="D24" s="29">
        <v>2182.0</v>
      </c>
      <c r="E24" s="29">
        <v>2387.0</v>
      </c>
      <c r="F24" s="29">
        <v>2615.0</v>
      </c>
      <c r="G24" s="29">
        <v>3105.0</v>
      </c>
      <c r="H24" s="29">
        <v>0.0</v>
      </c>
    </row>
    <row r="25" ht="20.25" customHeight="1">
      <c r="A25" s="26" t="s">
        <v>69</v>
      </c>
      <c r="B25" s="27" t="s">
        <v>70</v>
      </c>
      <c r="C25" s="28" t="s">
        <v>71</v>
      </c>
      <c r="D25" s="29">
        <v>2744.0</v>
      </c>
      <c r="E25" s="29">
        <v>3147.0</v>
      </c>
      <c r="F25" s="29">
        <v>3548.0</v>
      </c>
      <c r="G25" s="29">
        <v>3883.0</v>
      </c>
      <c r="H25" s="29">
        <v>0.0</v>
      </c>
    </row>
    <row r="26" ht="20.25" customHeight="1">
      <c r="A26" s="26" t="s">
        <v>72</v>
      </c>
      <c r="B26" s="27" t="s">
        <v>70</v>
      </c>
      <c r="C26" s="28" t="s">
        <v>73</v>
      </c>
      <c r="D26" s="29">
        <v>2937.0</v>
      </c>
      <c r="E26" s="29">
        <v>3496.0</v>
      </c>
      <c r="F26" s="29">
        <v>3721.0</v>
      </c>
      <c r="G26" s="29">
        <v>4103.0</v>
      </c>
      <c r="H26" s="29">
        <v>0.0</v>
      </c>
    </row>
    <row r="27" ht="20.25" customHeight="1">
      <c r="A27" s="26" t="s">
        <v>74</v>
      </c>
      <c r="B27" s="27" t="s">
        <v>70</v>
      </c>
      <c r="C27" s="28" t="s">
        <v>75</v>
      </c>
      <c r="D27" s="29">
        <v>3103.0</v>
      </c>
      <c r="E27" s="29">
        <v>3680.0</v>
      </c>
      <c r="F27" s="29">
        <v>3911.0</v>
      </c>
      <c r="G27" s="29">
        <v>4306.0</v>
      </c>
      <c r="H27" s="29">
        <v>0.0</v>
      </c>
    </row>
    <row r="28" ht="20.25" customHeight="1">
      <c r="A28" s="26" t="s">
        <v>76</v>
      </c>
      <c r="B28" s="27" t="s">
        <v>77</v>
      </c>
      <c r="C28" s="28" t="s">
        <v>78</v>
      </c>
      <c r="D28" s="29">
        <v>1774.0</v>
      </c>
      <c r="E28" s="29">
        <v>1923.0</v>
      </c>
      <c r="F28" s="29">
        <v>2139.0</v>
      </c>
      <c r="G28" s="29">
        <v>2191.0</v>
      </c>
      <c r="H28" s="29">
        <v>0.0</v>
      </c>
    </row>
    <row r="29" ht="20.25" customHeight="1">
      <c r="A29" s="26" t="s">
        <v>79</v>
      </c>
      <c r="B29" s="27" t="s">
        <v>77</v>
      </c>
      <c r="C29" s="28" t="s">
        <v>80</v>
      </c>
      <c r="D29" s="29">
        <v>1950.0</v>
      </c>
      <c r="E29" s="29">
        <v>2069.0</v>
      </c>
      <c r="F29" s="29">
        <v>2318.0</v>
      </c>
      <c r="G29" s="29">
        <v>2407.0</v>
      </c>
      <c r="H29" s="29">
        <v>0.0</v>
      </c>
    </row>
    <row r="30" ht="20.25" customHeight="1">
      <c r="A30" s="26" t="s">
        <v>81</v>
      </c>
      <c r="B30" s="27" t="s">
        <v>77</v>
      </c>
      <c r="C30" s="28" t="s">
        <v>82</v>
      </c>
      <c r="D30" s="29">
        <v>2233.0</v>
      </c>
      <c r="E30" s="29">
        <v>2352.0</v>
      </c>
      <c r="F30" s="29">
        <v>2575.0</v>
      </c>
      <c r="G30" s="29">
        <v>2688.0</v>
      </c>
      <c r="H30" s="29">
        <v>0.0</v>
      </c>
    </row>
    <row r="31" ht="20.25" customHeight="1">
      <c r="A31" s="26" t="s">
        <v>83</v>
      </c>
      <c r="B31" s="27" t="s">
        <v>84</v>
      </c>
      <c r="C31" s="28" t="s">
        <v>85</v>
      </c>
      <c r="D31" s="29">
        <v>1640.0</v>
      </c>
      <c r="E31" s="29">
        <v>1714.0</v>
      </c>
      <c r="F31" s="29">
        <v>2068.0</v>
      </c>
      <c r="G31" s="29" t="s">
        <v>23</v>
      </c>
      <c r="H31" s="29">
        <v>0.0</v>
      </c>
    </row>
    <row r="32" ht="20.25" customHeight="1">
      <c r="A32" s="26" t="s">
        <v>86</v>
      </c>
      <c r="B32" s="27" t="s">
        <v>84</v>
      </c>
      <c r="C32" s="28" t="s">
        <v>43</v>
      </c>
      <c r="D32" s="29">
        <v>1801.0</v>
      </c>
      <c r="E32" s="29">
        <v>1854.0</v>
      </c>
      <c r="F32" s="29">
        <v>2200.0</v>
      </c>
      <c r="G32" s="29" t="s">
        <v>23</v>
      </c>
      <c r="H32" s="29">
        <v>0.0</v>
      </c>
    </row>
    <row r="33" ht="20.25" customHeight="1">
      <c r="A33" s="26" t="s">
        <v>87</v>
      </c>
      <c r="B33" s="27" t="s">
        <v>84</v>
      </c>
      <c r="C33" s="28" t="s">
        <v>45</v>
      </c>
      <c r="D33" s="29">
        <v>1890.0</v>
      </c>
      <c r="E33" s="29">
        <v>1942.0</v>
      </c>
      <c r="F33" s="29">
        <v>2325.0</v>
      </c>
      <c r="G33" s="29" t="s">
        <v>23</v>
      </c>
      <c r="H33" s="29">
        <v>0.0</v>
      </c>
    </row>
    <row r="34" ht="20.25" customHeight="1">
      <c r="A34" s="26" t="s">
        <v>88</v>
      </c>
      <c r="B34" s="27" t="s">
        <v>84</v>
      </c>
      <c r="C34" s="28" t="s">
        <v>47</v>
      </c>
      <c r="D34" s="29">
        <v>2056.0</v>
      </c>
      <c r="E34" s="29">
        <v>2126.0</v>
      </c>
      <c r="F34" s="29">
        <v>2493.0</v>
      </c>
      <c r="G34" s="29" t="s">
        <v>23</v>
      </c>
      <c r="H34" s="29">
        <v>0.0</v>
      </c>
    </row>
    <row r="35" ht="20.25" customHeight="1">
      <c r="A35" s="26" t="s">
        <v>89</v>
      </c>
      <c r="B35" s="27" t="s">
        <v>90</v>
      </c>
      <c r="C35" s="28" t="s">
        <v>91</v>
      </c>
      <c r="D35" s="29">
        <v>1964.0</v>
      </c>
      <c r="E35" s="29">
        <v>2076.0</v>
      </c>
      <c r="F35" s="29">
        <v>2356.0</v>
      </c>
      <c r="G35" s="29">
        <v>2493.0</v>
      </c>
      <c r="H35" s="29">
        <v>0.0</v>
      </c>
    </row>
    <row r="36" ht="20.25" customHeight="1">
      <c r="A36" s="26" t="s">
        <v>92</v>
      </c>
      <c r="B36" s="27" t="s">
        <v>90</v>
      </c>
      <c r="C36" s="28" t="s">
        <v>93</v>
      </c>
      <c r="D36" s="29">
        <v>2079.0</v>
      </c>
      <c r="E36" s="29">
        <v>2279.0</v>
      </c>
      <c r="F36" s="29">
        <v>2494.0</v>
      </c>
      <c r="G36" s="29">
        <v>2640.0</v>
      </c>
      <c r="H36" s="29">
        <v>0.0</v>
      </c>
    </row>
    <row r="37" ht="20.25" customHeight="1">
      <c r="A37" s="26" t="s">
        <v>94</v>
      </c>
      <c r="B37" s="27" t="s">
        <v>90</v>
      </c>
      <c r="C37" s="28" t="s">
        <v>95</v>
      </c>
      <c r="D37" s="29">
        <v>2193.0</v>
      </c>
      <c r="E37" s="29">
        <v>2365.0</v>
      </c>
      <c r="F37" s="29">
        <v>2636.0</v>
      </c>
      <c r="G37" s="29">
        <v>2769.0</v>
      </c>
      <c r="H37" s="29">
        <v>0.0</v>
      </c>
    </row>
    <row r="38" ht="20.25" customHeight="1">
      <c r="A38" s="26" t="s">
        <v>96</v>
      </c>
      <c r="B38" s="27" t="s">
        <v>90</v>
      </c>
      <c r="C38" s="28" t="s">
        <v>97</v>
      </c>
      <c r="D38" s="29">
        <v>2276.0</v>
      </c>
      <c r="E38" s="29">
        <v>2492.0</v>
      </c>
      <c r="F38" s="29">
        <v>2790.0</v>
      </c>
      <c r="G38" s="29">
        <v>2946.0</v>
      </c>
      <c r="H38" s="29">
        <v>0.0</v>
      </c>
    </row>
    <row r="39" ht="20.25" customHeight="1">
      <c r="A39" s="26" t="s">
        <v>98</v>
      </c>
      <c r="B39" s="27" t="s">
        <v>99</v>
      </c>
      <c r="C39" s="28" t="s">
        <v>100</v>
      </c>
      <c r="D39" s="29">
        <v>3007.0</v>
      </c>
      <c r="E39" s="29">
        <v>3257.0</v>
      </c>
      <c r="F39" s="29">
        <v>3985.0</v>
      </c>
      <c r="G39" s="29" t="s">
        <v>23</v>
      </c>
      <c r="H39" s="29">
        <v>0.0</v>
      </c>
    </row>
    <row r="40" ht="20.25" customHeight="1">
      <c r="A40" s="26" t="s">
        <v>101</v>
      </c>
      <c r="B40" s="27" t="s">
        <v>99</v>
      </c>
      <c r="C40" s="28" t="s">
        <v>102</v>
      </c>
      <c r="D40" s="29">
        <v>3340.0</v>
      </c>
      <c r="E40" s="29">
        <v>3598.0</v>
      </c>
      <c r="F40" s="29">
        <v>4386.0</v>
      </c>
      <c r="G40" s="29" t="s">
        <v>23</v>
      </c>
      <c r="H40" s="29">
        <v>0.0</v>
      </c>
    </row>
    <row r="41" ht="20.25" customHeight="1">
      <c r="A41" s="26" t="s">
        <v>103</v>
      </c>
      <c r="B41" s="27" t="s">
        <v>99</v>
      </c>
      <c r="C41" s="28" t="s">
        <v>104</v>
      </c>
      <c r="D41" s="29">
        <v>3743.0</v>
      </c>
      <c r="E41" s="29">
        <v>3995.0</v>
      </c>
      <c r="F41" s="29">
        <v>4867.0</v>
      </c>
      <c r="G41" s="29" t="s">
        <v>23</v>
      </c>
      <c r="H41" s="29">
        <v>0.0</v>
      </c>
    </row>
    <row r="42" ht="20.25" customHeight="1">
      <c r="A42" s="26" t="s">
        <v>105</v>
      </c>
      <c r="B42" s="27" t="s">
        <v>99</v>
      </c>
      <c r="C42" s="28" t="s">
        <v>106</v>
      </c>
      <c r="D42" s="29">
        <v>3905.0</v>
      </c>
      <c r="E42" s="29">
        <v>4225.0</v>
      </c>
      <c r="F42" s="29">
        <v>5234.0</v>
      </c>
      <c r="G42" s="29" t="s">
        <v>23</v>
      </c>
      <c r="H42" s="29">
        <v>0.0</v>
      </c>
    </row>
    <row r="43" ht="20.25" customHeight="1">
      <c r="A43" s="26" t="s">
        <v>107</v>
      </c>
      <c r="B43" s="27" t="s">
        <v>108</v>
      </c>
      <c r="C43" s="28" t="s">
        <v>109</v>
      </c>
      <c r="D43" s="29">
        <v>3518.0</v>
      </c>
      <c r="E43" s="29">
        <v>3629.0</v>
      </c>
      <c r="F43" s="29">
        <v>3978.0</v>
      </c>
      <c r="G43" s="29">
        <v>4404.0</v>
      </c>
      <c r="H43" s="29">
        <v>0.0</v>
      </c>
    </row>
    <row r="44" ht="20.25" customHeight="1">
      <c r="A44" s="26" t="s">
        <v>110</v>
      </c>
      <c r="B44" s="27" t="s">
        <v>108</v>
      </c>
      <c r="C44" s="28" t="s">
        <v>111</v>
      </c>
      <c r="D44" s="29">
        <v>3969.0</v>
      </c>
      <c r="E44" s="29">
        <v>4127.0</v>
      </c>
      <c r="F44" s="29">
        <v>4543.0</v>
      </c>
      <c r="G44" s="29">
        <v>5058.0</v>
      </c>
      <c r="H44" s="29">
        <v>0.0</v>
      </c>
    </row>
    <row r="45" ht="20.25" customHeight="1">
      <c r="A45" s="26" t="s">
        <v>112</v>
      </c>
      <c r="B45" s="27" t="s">
        <v>113</v>
      </c>
      <c r="C45" s="28" t="s">
        <v>114</v>
      </c>
      <c r="D45" s="29">
        <v>2418.0</v>
      </c>
      <c r="E45" s="29">
        <v>2631.0</v>
      </c>
      <c r="F45" s="29">
        <v>3062.0</v>
      </c>
      <c r="G45" s="29" t="s">
        <v>23</v>
      </c>
      <c r="H45" s="29">
        <v>0.0</v>
      </c>
    </row>
    <row r="46" ht="20.25" customHeight="1">
      <c r="A46" s="26" t="s">
        <v>115</v>
      </c>
      <c r="B46" s="27" t="s">
        <v>116</v>
      </c>
      <c r="C46" s="28" t="s">
        <v>117</v>
      </c>
      <c r="D46" s="29">
        <v>2643.0</v>
      </c>
      <c r="E46" s="29">
        <v>2865.0</v>
      </c>
      <c r="F46" s="29">
        <v>3314.0</v>
      </c>
      <c r="G46" s="29" t="s">
        <v>23</v>
      </c>
      <c r="H46" s="29">
        <v>0.0</v>
      </c>
    </row>
    <row r="47" ht="20.25" customHeight="1">
      <c r="A47" s="26" t="s">
        <v>118</v>
      </c>
      <c r="B47" s="27" t="s">
        <v>113</v>
      </c>
      <c r="C47" s="28" t="s">
        <v>119</v>
      </c>
      <c r="D47" s="29">
        <v>2843.0</v>
      </c>
      <c r="E47" s="29">
        <v>3042.0</v>
      </c>
      <c r="F47" s="29">
        <v>3418.0</v>
      </c>
      <c r="G47" s="29" t="s">
        <v>23</v>
      </c>
      <c r="H47" s="29">
        <v>0.0</v>
      </c>
    </row>
    <row r="48" ht="20.25" customHeight="1">
      <c r="A48" s="26" t="s">
        <v>120</v>
      </c>
      <c r="B48" s="27" t="s">
        <v>121</v>
      </c>
      <c r="C48" s="28" t="s">
        <v>25</v>
      </c>
      <c r="D48" s="29">
        <v>2059.0</v>
      </c>
      <c r="E48" s="29">
        <v>2011.0</v>
      </c>
      <c r="F48" s="29">
        <v>2352.0</v>
      </c>
      <c r="G48" s="29">
        <v>2618.0</v>
      </c>
      <c r="H48" s="29">
        <v>0.0</v>
      </c>
    </row>
    <row r="49" ht="20.25" customHeight="1">
      <c r="A49" s="26" t="s">
        <v>122</v>
      </c>
      <c r="B49" s="27" t="s">
        <v>121</v>
      </c>
      <c r="C49" s="28" t="s">
        <v>27</v>
      </c>
      <c r="D49" s="29">
        <v>2233.0</v>
      </c>
      <c r="E49" s="29">
        <v>2170.0</v>
      </c>
      <c r="F49" s="29">
        <v>2519.0</v>
      </c>
      <c r="G49" s="29">
        <v>2801.0</v>
      </c>
      <c r="H49" s="29">
        <v>0.0</v>
      </c>
    </row>
    <row r="50" ht="20.25" customHeight="1">
      <c r="A50" s="26" t="s">
        <v>123</v>
      </c>
      <c r="B50" s="27" t="s">
        <v>124</v>
      </c>
      <c r="C50" s="28" t="s">
        <v>125</v>
      </c>
      <c r="D50" s="29">
        <v>2837.0</v>
      </c>
      <c r="E50" s="29">
        <v>3157.0</v>
      </c>
      <c r="F50" s="29">
        <v>3559.0</v>
      </c>
      <c r="G50" s="29">
        <v>3652.0</v>
      </c>
      <c r="H50" s="29">
        <v>0.0</v>
      </c>
    </row>
    <row r="51" ht="20.25" customHeight="1">
      <c r="A51" s="26" t="s">
        <v>126</v>
      </c>
      <c r="B51" s="27" t="s">
        <v>124</v>
      </c>
      <c r="C51" s="28" t="s">
        <v>127</v>
      </c>
      <c r="D51" s="29">
        <v>2978.0</v>
      </c>
      <c r="E51" s="29">
        <v>3289.0</v>
      </c>
      <c r="F51" s="29">
        <v>3805.0</v>
      </c>
      <c r="G51" s="29">
        <v>3924.0</v>
      </c>
      <c r="H51" s="29">
        <v>0.0</v>
      </c>
    </row>
    <row r="52" ht="20.25" customHeight="1">
      <c r="A52" s="26" t="s">
        <v>128</v>
      </c>
      <c r="B52" s="27" t="s">
        <v>124</v>
      </c>
      <c r="C52" s="28" t="s">
        <v>129</v>
      </c>
      <c r="D52" s="29">
        <v>3144.0</v>
      </c>
      <c r="E52" s="29">
        <v>3507.0</v>
      </c>
      <c r="F52" s="29">
        <v>3964.0</v>
      </c>
      <c r="G52" s="29">
        <v>4142.0</v>
      </c>
      <c r="H52" s="29">
        <v>0.0</v>
      </c>
    </row>
    <row r="53" ht="20.25" customHeight="1">
      <c r="A53" s="26" t="s">
        <v>130</v>
      </c>
      <c r="B53" s="27" t="s">
        <v>124</v>
      </c>
      <c r="C53" s="28" t="s">
        <v>131</v>
      </c>
      <c r="D53" s="29">
        <v>3273.0</v>
      </c>
      <c r="E53" s="29">
        <v>3627.0</v>
      </c>
      <c r="F53" s="29">
        <v>4278.0</v>
      </c>
      <c r="G53" s="29">
        <v>4461.0</v>
      </c>
      <c r="H53" s="29">
        <v>0.0</v>
      </c>
    </row>
    <row r="54" ht="20.25" customHeight="1">
      <c r="A54" s="26" t="s">
        <v>132</v>
      </c>
      <c r="B54" s="27" t="s">
        <v>133</v>
      </c>
      <c r="C54" s="28" t="s">
        <v>134</v>
      </c>
      <c r="D54" s="29">
        <v>4958.0</v>
      </c>
      <c r="E54" s="29">
        <v>6001.0</v>
      </c>
      <c r="F54" s="29">
        <v>6918.0</v>
      </c>
      <c r="G54" s="29">
        <v>7406.0</v>
      </c>
      <c r="H54" s="29">
        <v>0.0</v>
      </c>
    </row>
    <row r="55" ht="20.25" customHeight="1">
      <c r="A55" s="26" t="s">
        <v>135</v>
      </c>
      <c r="B55" s="27" t="s">
        <v>133</v>
      </c>
      <c r="C55" s="28" t="s">
        <v>136</v>
      </c>
      <c r="D55" s="29">
        <v>5136.0</v>
      </c>
      <c r="E55" s="29">
        <v>6341.0</v>
      </c>
      <c r="F55" s="29">
        <v>7229.0</v>
      </c>
      <c r="G55" s="29">
        <v>7859.0</v>
      </c>
      <c r="H55" s="29">
        <v>0.0</v>
      </c>
    </row>
    <row r="56" ht="20.25" customHeight="1">
      <c r="A56" s="26" t="s">
        <v>137</v>
      </c>
      <c r="B56" s="27" t="s">
        <v>138</v>
      </c>
      <c r="C56" s="28" t="s">
        <v>139</v>
      </c>
      <c r="D56" s="29">
        <v>5508.0</v>
      </c>
      <c r="E56" s="29">
        <v>6841.0</v>
      </c>
      <c r="F56" s="29">
        <v>7774.0</v>
      </c>
      <c r="G56" s="29">
        <v>8473.0</v>
      </c>
      <c r="H56" s="29">
        <v>0.0</v>
      </c>
    </row>
    <row r="57" ht="20.25" customHeight="1">
      <c r="A57" s="26" t="s">
        <v>140</v>
      </c>
      <c r="B57" s="27" t="s">
        <v>138</v>
      </c>
      <c r="C57" s="28" t="s">
        <v>141</v>
      </c>
      <c r="D57" s="29">
        <v>5905.0</v>
      </c>
      <c r="E57" s="29">
        <v>7414.0</v>
      </c>
      <c r="F57" s="29">
        <v>8373.0</v>
      </c>
      <c r="G57" s="29">
        <v>9152.0</v>
      </c>
      <c r="H57" s="29">
        <v>0.0</v>
      </c>
    </row>
    <row r="58" ht="20.25" customHeight="1">
      <c r="A58" s="26" t="s">
        <v>142</v>
      </c>
      <c r="B58" s="27" t="s">
        <v>143</v>
      </c>
      <c r="C58" s="28" t="s">
        <v>144</v>
      </c>
      <c r="D58" s="29" t="s">
        <v>23</v>
      </c>
      <c r="E58" s="29">
        <v>5240.0</v>
      </c>
      <c r="F58" s="29">
        <v>5883.0</v>
      </c>
      <c r="G58" s="29">
        <v>6879.0</v>
      </c>
      <c r="H58" s="29">
        <v>0.0</v>
      </c>
    </row>
    <row r="59" ht="20.25" customHeight="1">
      <c r="A59" s="26" t="s">
        <v>145</v>
      </c>
      <c r="B59" s="27" t="s">
        <v>143</v>
      </c>
      <c r="C59" s="28" t="s">
        <v>146</v>
      </c>
      <c r="D59" s="29" t="s">
        <v>23</v>
      </c>
      <c r="E59" s="29">
        <v>5555.0</v>
      </c>
      <c r="F59" s="29">
        <v>6151.0</v>
      </c>
      <c r="G59" s="29">
        <v>7181.0</v>
      </c>
      <c r="H59" s="29">
        <v>0.0</v>
      </c>
    </row>
    <row r="60" ht="20.25" customHeight="1">
      <c r="A60" s="26" t="s">
        <v>147</v>
      </c>
      <c r="B60" s="27" t="s">
        <v>148</v>
      </c>
      <c r="C60" s="28" t="s">
        <v>149</v>
      </c>
      <c r="D60" s="29" t="s">
        <v>23</v>
      </c>
      <c r="E60" s="29">
        <v>6000.0</v>
      </c>
      <c r="F60" s="29">
        <v>6730.0</v>
      </c>
      <c r="G60" s="29">
        <v>7883.0</v>
      </c>
      <c r="H60" s="29">
        <v>0.0</v>
      </c>
    </row>
    <row r="61" ht="20.25" customHeight="1">
      <c r="A61" s="26" t="s">
        <v>150</v>
      </c>
      <c r="B61" s="27" t="s">
        <v>148</v>
      </c>
      <c r="C61" s="28" t="s">
        <v>151</v>
      </c>
      <c r="D61" s="29" t="s">
        <v>23</v>
      </c>
      <c r="E61" s="29">
        <v>6404.0</v>
      </c>
      <c r="F61" s="29">
        <v>7205.0</v>
      </c>
      <c r="G61" s="29">
        <v>8287.0</v>
      </c>
      <c r="H61" s="29">
        <v>0.0</v>
      </c>
    </row>
    <row r="62" ht="20.25" customHeight="1">
      <c r="A62" s="26" t="s">
        <v>152</v>
      </c>
      <c r="B62" s="27" t="s">
        <v>153</v>
      </c>
      <c r="C62" s="28" t="s">
        <v>154</v>
      </c>
      <c r="D62" s="29">
        <v>4363.0</v>
      </c>
      <c r="E62" s="29">
        <v>5352.0</v>
      </c>
      <c r="F62" s="29">
        <v>6175.0</v>
      </c>
      <c r="G62" s="29">
        <v>6857.0</v>
      </c>
      <c r="H62" s="29">
        <v>0.0</v>
      </c>
    </row>
    <row r="63" ht="20.25" customHeight="1">
      <c r="A63" s="26" t="s">
        <v>155</v>
      </c>
      <c r="B63" s="27" t="s">
        <v>153</v>
      </c>
      <c r="C63" s="28" t="s">
        <v>156</v>
      </c>
      <c r="D63" s="29">
        <v>4489.0</v>
      </c>
      <c r="E63" s="29">
        <v>5753.0</v>
      </c>
      <c r="F63" s="29">
        <v>6502.0</v>
      </c>
      <c r="G63" s="29">
        <v>7189.0</v>
      </c>
      <c r="H63" s="29">
        <v>0.0</v>
      </c>
    </row>
    <row r="64" ht="20.25" customHeight="1">
      <c r="A64" s="26" t="s">
        <v>157</v>
      </c>
      <c r="B64" s="27" t="s">
        <v>158</v>
      </c>
      <c r="C64" s="28" t="s">
        <v>159</v>
      </c>
      <c r="D64" s="29">
        <v>4782.0</v>
      </c>
      <c r="E64" s="29">
        <v>6087.0</v>
      </c>
      <c r="F64" s="29">
        <v>6925.0</v>
      </c>
      <c r="G64" s="29">
        <v>7685.0</v>
      </c>
      <c r="H64" s="29">
        <v>0.0</v>
      </c>
    </row>
    <row r="65" ht="20.25" customHeight="1">
      <c r="A65" s="26" t="s">
        <v>160</v>
      </c>
      <c r="B65" s="27" t="s">
        <v>158</v>
      </c>
      <c r="C65" s="28" t="s">
        <v>161</v>
      </c>
      <c r="D65" s="29">
        <v>5101.0</v>
      </c>
      <c r="E65" s="29">
        <v>6247.0</v>
      </c>
      <c r="F65" s="29">
        <v>7124.0</v>
      </c>
      <c r="G65" s="29">
        <v>8069.0</v>
      </c>
      <c r="H65" s="29">
        <v>0.0</v>
      </c>
    </row>
    <row r="66" ht="20.25" customHeight="1">
      <c r="A66" s="26" t="s">
        <v>162</v>
      </c>
      <c r="B66" s="27" t="s">
        <v>163</v>
      </c>
      <c r="C66" s="28" t="s">
        <v>164</v>
      </c>
      <c r="D66" s="29">
        <v>4248.0</v>
      </c>
      <c r="E66" s="29">
        <v>5109.0</v>
      </c>
      <c r="F66" s="29">
        <v>5755.0</v>
      </c>
      <c r="G66" s="29">
        <v>5912.0</v>
      </c>
      <c r="H66" s="29">
        <v>0.0</v>
      </c>
    </row>
    <row r="67" ht="20.25" customHeight="1">
      <c r="A67" s="26" t="s">
        <v>165</v>
      </c>
      <c r="B67" s="27" t="s">
        <v>163</v>
      </c>
      <c r="C67" s="28" t="s">
        <v>166</v>
      </c>
      <c r="D67" s="29">
        <v>4458.0</v>
      </c>
      <c r="E67" s="29">
        <v>5611.0</v>
      </c>
      <c r="F67" s="29">
        <v>6206.0</v>
      </c>
      <c r="G67" s="29">
        <v>6396.0</v>
      </c>
      <c r="H67" s="29">
        <v>0.0</v>
      </c>
    </row>
    <row r="68" ht="20.25" customHeight="1">
      <c r="A68" s="26" t="s">
        <v>167</v>
      </c>
      <c r="B68" s="27" t="s">
        <v>168</v>
      </c>
      <c r="C68" s="28" t="s">
        <v>144</v>
      </c>
      <c r="D68" s="29" t="s">
        <v>23</v>
      </c>
      <c r="E68" s="29">
        <v>5154.0</v>
      </c>
      <c r="F68" s="29">
        <v>5788.0</v>
      </c>
      <c r="G68" s="29">
        <v>6769.0</v>
      </c>
      <c r="H68" s="29">
        <v>0.0</v>
      </c>
    </row>
    <row r="69" ht="20.25" customHeight="1">
      <c r="A69" s="26" t="s">
        <v>169</v>
      </c>
      <c r="B69" s="27" t="s">
        <v>168</v>
      </c>
      <c r="C69" s="28" t="s">
        <v>146</v>
      </c>
      <c r="D69" s="29" t="s">
        <v>23</v>
      </c>
      <c r="E69" s="29">
        <v>5452.0</v>
      </c>
      <c r="F69" s="29">
        <v>6037.0</v>
      </c>
      <c r="G69" s="29">
        <v>7052.0</v>
      </c>
      <c r="H69" s="29">
        <v>0.0</v>
      </c>
    </row>
    <row r="70" ht="20.25" customHeight="1">
      <c r="A70" s="26" t="s">
        <v>170</v>
      </c>
      <c r="B70" s="27" t="s">
        <v>171</v>
      </c>
      <c r="C70" s="28" t="s">
        <v>149</v>
      </c>
      <c r="D70" s="29" t="s">
        <v>23</v>
      </c>
      <c r="E70" s="29">
        <v>5895.0</v>
      </c>
      <c r="F70" s="29">
        <v>6609.0</v>
      </c>
      <c r="G70" s="29">
        <v>7744.0</v>
      </c>
      <c r="H70" s="29">
        <v>0.0</v>
      </c>
    </row>
    <row r="71" ht="20.25" customHeight="1">
      <c r="A71" s="26" t="s">
        <v>172</v>
      </c>
      <c r="B71" s="27" t="s">
        <v>171</v>
      </c>
      <c r="C71" s="28" t="s">
        <v>151</v>
      </c>
      <c r="D71" s="29" t="s">
        <v>23</v>
      </c>
      <c r="E71" s="29">
        <v>6524.0</v>
      </c>
      <c r="F71" s="29">
        <v>7098.0</v>
      </c>
      <c r="G71" s="29">
        <v>8147.0</v>
      </c>
      <c r="H71" s="29">
        <v>0.0</v>
      </c>
    </row>
    <row r="72" ht="20.25" customHeight="1">
      <c r="A72" s="26" t="s">
        <v>173</v>
      </c>
      <c r="B72" s="27" t="s">
        <v>174</v>
      </c>
      <c r="C72" s="28" t="s">
        <v>175</v>
      </c>
      <c r="D72" s="29">
        <v>5925.0</v>
      </c>
      <c r="E72" s="29">
        <v>6363.0</v>
      </c>
      <c r="F72" s="29">
        <v>7235.0</v>
      </c>
      <c r="G72" s="29">
        <v>7509.0</v>
      </c>
      <c r="H72" s="29">
        <v>0.0</v>
      </c>
    </row>
    <row r="73" ht="20.25" customHeight="1">
      <c r="A73" s="26" t="s">
        <v>176</v>
      </c>
      <c r="B73" s="27" t="s">
        <v>174</v>
      </c>
      <c r="C73" s="28" t="s">
        <v>177</v>
      </c>
      <c r="D73" s="29">
        <v>6125.0</v>
      </c>
      <c r="E73" s="29">
        <v>6665.0</v>
      </c>
      <c r="F73" s="29">
        <v>7552.0</v>
      </c>
      <c r="G73" s="29">
        <v>7860.0</v>
      </c>
      <c r="H73" s="29">
        <v>0.0</v>
      </c>
    </row>
    <row r="74" ht="20.25" customHeight="1">
      <c r="A74" s="26" t="s">
        <v>178</v>
      </c>
      <c r="B74" s="27" t="s">
        <v>179</v>
      </c>
      <c r="C74" s="28" t="s">
        <v>180</v>
      </c>
      <c r="D74" s="29">
        <v>6883.0</v>
      </c>
      <c r="E74" s="29">
        <v>7685.0</v>
      </c>
      <c r="F74" s="29">
        <v>8793.0</v>
      </c>
      <c r="G74" s="29">
        <v>8941.0</v>
      </c>
      <c r="H74" s="29">
        <v>0.0</v>
      </c>
    </row>
    <row r="75" ht="20.25" customHeight="1">
      <c r="A75" s="26" t="s">
        <v>181</v>
      </c>
      <c r="B75" s="27" t="s">
        <v>182</v>
      </c>
      <c r="C75" s="28" t="s">
        <v>164</v>
      </c>
      <c r="D75" s="29">
        <v>5476.0</v>
      </c>
      <c r="E75" s="29">
        <v>6429.0</v>
      </c>
      <c r="F75" s="29">
        <v>7135.0</v>
      </c>
      <c r="G75" s="29">
        <v>7423.0</v>
      </c>
      <c r="H75" s="29">
        <v>0.0</v>
      </c>
    </row>
    <row r="76" ht="20.25" customHeight="1">
      <c r="A76" s="26" t="s">
        <v>183</v>
      </c>
      <c r="B76" s="27" t="s">
        <v>182</v>
      </c>
      <c r="C76" s="28" t="s">
        <v>166</v>
      </c>
      <c r="D76" s="29">
        <v>5656.0</v>
      </c>
      <c r="E76" s="29">
        <v>6692.0</v>
      </c>
      <c r="F76" s="29">
        <v>7407.0</v>
      </c>
      <c r="G76" s="29">
        <v>7629.0</v>
      </c>
      <c r="H76" s="29">
        <v>0.0</v>
      </c>
    </row>
    <row r="77" ht="20.25" customHeight="1">
      <c r="A77" s="26" t="s">
        <v>184</v>
      </c>
      <c r="B77" s="27" t="s">
        <v>185</v>
      </c>
      <c r="C77" s="28" t="s">
        <v>186</v>
      </c>
      <c r="D77" s="29">
        <v>6537.0</v>
      </c>
      <c r="E77" s="29">
        <v>7227.0</v>
      </c>
      <c r="F77" s="29">
        <v>8370.0</v>
      </c>
      <c r="G77" s="29">
        <v>8523.0</v>
      </c>
      <c r="H77" s="29">
        <v>0.0</v>
      </c>
    </row>
    <row r="78" ht="20.25" customHeight="1">
      <c r="A78" s="26" t="s">
        <v>187</v>
      </c>
      <c r="B78" s="27" t="s">
        <v>185</v>
      </c>
      <c r="C78" s="28" t="s">
        <v>188</v>
      </c>
      <c r="D78" s="29">
        <v>6890.0</v>
      </c>
      <c r="E78" s="29">
        <v>7910.0</v>
      </c>
      <c r="F78" s="29">
        <v>8890.0</v>
      </c>
      <c r="G78" s="29">
        <v>8957.0</v>
      </c>
      <c r="H78" s="29">
        <v>0.0</v>
      </c>
    </row>
    <row r="79" ht="20.25" customHeight="1">
      <c r="A79" s="26" t="s">
        <v>189</v>
      </c>
      <c r="B79" s="27" t="s">
        <v>190</v>
      </c>
      <c r="C79" s="28" t="s">
        <v>191</v>
      </c>
      <c r="D79" s="29" t="s">
        <v>23</v>
      </c>
      <c r="E79" s="29">
        <v>6043.0</v>
      </c>
      <c r="F79" s="29">
        <v>6393.0</v>
      </c>
      <c r="G79" s="29">
        <v>6609.0</v>
      </c>
      <c r="H79" s="29">
        <v>0.0</v>
      </c>
    </row>
    <row r="80" ht="20.25" customHeight="1">
      <c r="A80" s="26" t="s">
        <v>192</v>
      </c>
      <c r="B80" s="27" t="s">
        <v>193</v>
      </c>
      <c r="C80" s="28" t="s">
        <v>194</v>
      </c>
      <c r="D80" s="29" t="s">
        <v>23</v>
      </c>
      <c r="E80" s="29">
        <v>6385.0</v>
      </c>
      <c r="F80" s="29">
        <v>6769.0</v>
      </c>
      <c r="G80" s="29">
        <v>7013.0</v>
      </c>
      <c r="H80" s="29">
        <v>0.0</v>
      </c>
    </row>
    <row r="81" ht="20.25" customHeight="1">
      <c r="A81" s="26" t="s">
        <v>195</v>
      </c>
      <c r="B81" s="27" t="s">
        <v>196</v>
      </c>
      <c r="C81" s="28" t="s">
        <v>197</v>
      </c>
      <c r="D81" s="29" t="s">
        <v>23</v>
      </c>
      <c r="E81" s="29">
        <v>6919.0</v>
      </c>
      <c r="F81" s="29">
        <v>7323.0</v>
      </c>
      <c r="G81" s="29">
        <v>7579.0</v>
      </c>
      <c r="H81" s="29">
        <v>0.0</v>
      </c>
    </row>
    <row r="82" ht="20.25" customHeight="1">
      <c r="A82" s="26" t="s">
        <v>198</v>
      </c>
      <c r="B82" s="27" t="s">
        <v>196</v>
      </c>
      <c r="C82" s="28" t="s">
        <v>199</v>
      </c>
      <c r="D82" s="29" t="s">
        <v>23</v>
      </c>
      <c r="E82" s="29">
        <v>7198.0</v>
      </c>
      <c r="F82" s="29">
        <v>7513.0</v>
      </c>
      <c r="G82" s="29">
        <v>7889.0</v>
      </c>
      <c r="H82" s="29">
        <v>0.0</v>
      </c>
    </row>
    <row r="83" ht="20.25" customHeight="1">
      <c r="A83" s="26" t="s">
        <v>200</v>
      </c>
      <c r="B83" s="27" t="s">
        <v>201</v>
      </c>
      <c r="C83" s="28" t="s">
        <v>202</v>
      </c>
      <c r="D83" s="29">
        <v>5407.0</v>
      </c>
      <c r="E83" s="29">
        <v>6465.0</v>
      </c>
      <c r="F83" s="29">
        <v>7232.0</v>
      </c>
      <c r="G83" s="29">
        <v>7605.0</v>
      </c>
      <c r="H83" s="29">
        <v>0.0</v>
      </c>
    </row>
    <row r="84" ht="20.25" customHeight="1">
      <c r="A84" s="26" t="s">
        <v>203</v>
      </c>
      <c r="B84" s="27" t="s">
        <v>201</v>
      </c>
      <c r="C84" s="28" t="s">
        <v>204</v>
      </c>
      <c r="D84" s="29">
        <v>5679.0</v>
      </c>
      <c r="E84" s="29">
        <v>6956.0</v>
      </c>
      <c r="F84" s="29">
        <v>7633.0</v>
      </c>
      <c r="G84" s="29">
        <v>8413.0</v>
      </c>
      <c r="H84" s="29">
        <v>0.0</v>
      </c>
    </row>
    <row r="85" ht="20.25" customHeight="1">
      <c r="A85" s="26" t="s">
        <v>205</v>
      </c>
      <c r="B85" s="27" t="s">
        <v>206</v>
      </c>
      <c r="C85" s="28" t="s">
        <v>207</v>
      </c>
      <c r="D85" s="29">
        <v>5996.0</v>
      </c>
      <c r="E85" s="29">
        <v>7307.0</v>
      </c>
      <c r="F85" s="29">
        <v>8125.0</v>
      </c>
      <c r="G85" s="29">
        <v>8588.0</v>
      </c>
      <c r="H85" s="29">
        <v>0.0</v>
      </c>
    </row>
    <row r="86" ht="20.25" customHeight="1">
      <c r="A86" s="26" t="s">
        <v>208</v>
      </c>
      <c r="B86" s="27" t="s">
        <v>206</v>
      </c>
      <c r="C86" s="28" t="s">
        <v>209</v>
      </c>
      <c r="D86" s="29">
        <v>6500.0</v>
      </c>
      <c r="E86" s="29">
        <v>7724.0</v>
      </c>
      <c r="F86" s="29">
        <v>8528.0</v>
      </c>
      <c r="G86" s="29">
        <v>9172.0</v>
      </c>
      <c r="H86" s="29">
        <v>0.0</v>
      </c>
    </row>
    <row r="87" ht="20.25" customHeight="1">
      <c r="A87" s="26" t="s">
        <v>210</v>
      </c>
      <c r="B87" s="27" t="s">
        <v>211</v>
      </c>
      <c r="C87" s="28" t="s">
        <v>202</v>
      </c>
      <c r="D87" s="29" t="s">
        <v>23</v>
      </c>
      <c r="E87" s="29">
        <v>6126.0</v>
      </c>
      <c r="F87" s="29">
        <v>6333.0</v>
      </c>
      <c r="G87" s="29">
        <v>7017.0</v>
      </c>
      <c r="H87" s="29">
        <v>0.0</v>
      </c>
    </row>
    <row r="88" ht="20.25" customHeight="1">
      <c r="A88" s="26" t="s">
        <v>212</v>
      </c>
      <c r="B88" s="27" t="s">
        <v>211</v>
      </c>
      <c r="C88" s="28" t="s">
        <v>204</v>
      </c>
      <c r="D88" s="29" t="s">
        <v>23</v>
      </c>
      <c r="E88" s="29">
        <v>6449.0</v>
      </c>
      <c r="F88" s="29">
        <v>6682.0</v>
      </c>
      <c r="G88" s="29">
        <v>7423.0</v>
      </c>
      <c r="H88" s="29">
        <v>0.0</v>
      </c>
    </row>
    <row r="89" ht="20.25" customHeight="1">
      <c r="A89" s="26" t="s">
        <v>213</v>
      </c>
      <c r="B89" s="27" t="s">
        <v>214</v>
      </c>
      <c r="C89" s="28" t="s">
        <v>207</v>
      </c>
      <c r="D89" s="29" t="s">
        <v>23</v>
      </c>
      <c r="E89" s="29">
        <v>6884.0</v>
      </c>
      <c r="F89" s="29">
        <v>7212.0</v>
      </c>
      <c r="G89" s="29">
        <v>7933.0</v>
      </c>
      <c r="H89" s="29">
        <v>0.0</v>
      </c>
    </row>
    <row r="90" ht="20.25" customHeight="1">
      <c r="A90" s="26" t="s">
        <v>215</v>
      </c>
      <c r="B90" s="27" t="s">
        <v>214</v>
      </c>
      <c r="C90" s="28" t="s">
        <v>209</v>
      </c>
      <c r="D90" s="29" t="s">
        <v>23</v>
      </c>
      <c r="E90" s="29">
        <v>7241.0</v>
      </c>
      <c r="F90" s="29">
        <v>7651.0</v>
      </c>
      <c r="G90" s="29">
        <v>8237.0</v>
      </c>
      <c r="H90" s="29">
        <v>0.0</v>
      </c>
    </row>
    <row r="91" ht="20.25" customHeight="1">
      <c r="A91" s="26" t="s">
        <v>216</v>
      </c>
      <c r="B91" s="27" t="s">
        <v>217</v>
      </c>
      <c r="C91" s="28" t="s">
        <v>218</v>
      </c>
      <c r="D91" s="29">
        <v>2925.0</v>
      </c>
      <c r="E91" s="29">
        <v>3594.0</v>
      </c>
      <c r="F91" s="29">
        <v>4259.0</v>
      </c>
      <c r="G91" s="29">
        <v>4505.0</v>
      </c>
      <c r="H91" s="29">
        <v>0.0</v>
      </c>
    </row>
    <row r="92" ht="20.25" customHeight="1">
      <c r="A92" s="26" t="s">
        <v>219</v>
      </c>
      <c r="B92" s="27" t="s">
        <v>220</v>
      </c>
      <c r="C92" s="28" t="s">
        <v>221</v>
      </c>
      <c r="D92" s="29">
        <v>4586.0</v>
      </c>
      <c r="E92" s="29">
        <v>5960.0</v>
      </c>
      <c r="F92" s="29">
        <v>6920.0</v>
      </c>
      <c r="G92" s="29">
        <v>8113.0</v>
      </c>
      <c r="H92" s="29">
        <v>0.0</v>
      </c>
    </row>
    <row r="93" ht="20.25" customHeight="1">
      <c r="A93" s="26" t="s">
        <v>222</v>
      </c>
      <c r="B93" s="27" t="s">
        <v>220</v>
      </c>
      <c r="C93" s="28" t="s">
        <v>223</v>
      </c>
      <c r="D93" s="29">
        <v>4787.0</v>
      </c>
      <c r="E93" s="29">
        <v>6245.0</v>
      </c>
      <c r="F93" s="29">
        <v>7270.0</v>
      </c>
      <c r="G93" s="29">
        <v>8298.0</v>
      </c>
      <c r="H93" s="29">
        <v>0.0</v>
      </c>
    </row>
    <row r="94" ht="20.25" customHeight="1">
      <c r="A94" s="26" t="s">
        <v>224</v>
      </c>
      <c r="B94" s="27" t="s">
        <v>225</v>
      </c>
      <c r="C94" s="28" t="s">
        <v>226</v>
      </c>
      <c r="D94" s="29">
        <v>5452.0</v>
      </c>
      <c r="E94" s="29">
        <v>6907.0</v>
      </c>
      <c r="F94" s="29">
        <v>7997.0</v>
      </c>
      <c r="G94" s="29">
        <v>9328.0</v>
      </c>
      <c r="H94" s="29">
        <v>0.0</v>
      </c>
    </row>
    <row r="95" ht="20.25" customHeight="1">
      <c r="A95" s="26" t="s">
        <v>227</v>
      </c>
      <c r="B95" s="27" t="s">
        <v>225</v>
      </c>
      <c r="C95" s="28" t="s">
        <v>228</v>
      </c>
      <c r="D95" s="29">
        <v>5896.0</v>
      </c>
      <c r="E95" s="29">
        <v>7840.0</v>
      </c>
      <c r="F95" s="29">
        <v>9171.0</v>
      </c>
      <c r="G95" s="29">
        <v>11055.0</v>
      </c>
      <c r="H95" s="29">
        <v>0.0</v>
      </c>
    </row>
    <row r="96" ht="20.25" customHeight="1">
      <c r="A96" s="26" t="s">
        <v>229</v>
      </c>
      <c r="B96" s="27" t="s">
        <v>230</v>
      </c>
      <c r="C96" s="28" t="s">
        <v>231</v>
      </c>
      <c r="D96" s="29" t="s">
        <v>23</v>
      </c>
      <c r="E96" s="29">
        <v>5183.0</v>
      </c>
      <c r="F96" s="29">
        <v>6246.0</v>
      </c>
      <c r="G96" s="29">
        <v>6919.0</v>
      </c>
      <c r="H96" s="29">
        <v>0.0</v>
      </c>
    </row>
    <row r="97" ht="20.25" customHeight="1">
      <c r="A97" s="26" t="s">
        <v>232</v>
      </c>
      <c r="B97" s="27" t="s">
        <v>230</v>
      </c>
      <c r="C97" s="28" t="s">
        <v>233</v>
      </c>
      <c r="D97" s="29" t="s">
        <v>23</v>
      </c>
      <c r="E97" s="29">
        <v>5754.0</v>
      </c>
      <c r="F97" s="29">
        <v>6512.0</v>
      </c>
      <c r="G97" s="29">
        <v>7211.0</v>
      </c>
      <c r="H97" s="29">
        <v>0.0</v>
      </c>
    </row>
    <row r="98" ht="20.25" customHeight="1">
      <c r="A98" s="26" t="s">
        <v>234</v>
      </c>
      <c r="B98" s="27" t="s">
        <v>235</v>
      </c>
      <c r="C98" s="28" t="s">
        <v>236</v>
      </c>
      <c r="D98" s="29" t="s">
        <v>23</v>
      </c>
      <c r="E98" s="29">
        <v>6397.0</v>
      </c>
      <c r="F98" s="29">
        <v>7220.0</v>
      </c>
      <c r="G98" s="29">
        <v>7956.0</v>
      </c>
      <c r="H98" s="29">
        <v>0.0</v>
      </c>
    </row>
    <row r="99" ht="20.25" customHeight="1">
      <c r="A99" s="26" t="s">
        <v>237</v>
      </c>
      <c r="B99" s="27" t="s">
        <v>238</v>
      </c>
      <c r="C99" s="28" t="s">
        <v>239</v>
      </c>
      <c r="D99" s="29" t="s">
        <v>23</v>
      </c>
      <c r="E99" s="29">
        <v>7157.0</v>
      </c>
      <c r="F99" s="29">
        <v>8256.0</v>
      </c>
      <c r="G99" s="29">
        <v>9342.0</v>
      </c>
      <c r="H99" s="29">
        <v>0.0</v>
      </c>
    </row>
    <row r="100" ht="20.25" customHeight="1">
      <c r="A100" s="26" t="s">
        <v>240</v>
      </c>
      <c r="B100" s="27" t="s">
        <v>241</v>
      </c>
      <c r="C100" s="28" t="s">
        <v>242</v>
      </c>
      <c r="D100" s="29">
        <v>2590.0</v>
      </c>
      <c r="E100" s="29">
        <v>2843.0</v>
      </c>
      <c r="F100" s="29">
        <v>3161.0</v>
      </c>
      <c r="G100" s="29">
        <v>3398.0</v>
      </c>
      <c r="H100" s="29">
        <v>0.0</v>
      </c>
    </row>
    <row r="101" ht="20.25" customHeight="1">
      <c r="A101" s="26" t="s">
        <v>243</v>
      </c>
      <c r="B101" s="27" t="s">
        <v>244</v>
      </c>
      <c r="C101" s="28" t="s">
        <v>245</v>
      </c>
      <c r="D101" s="29">
        <v>1822.0</v>
      </c>
      <c r="E101" s="29">
        <v>2051.0</v>
      </c>
      <c r="F101" s="29">
        <v>2311.0</v>
      </c>
      <c r="G101" s="29">
        <v>2483.0</v>
      </c>
      <c r="H101" s="29">
        <v>0.0</v>
      </c>
    </row>
    <row r="102" ht="20.25" customHeight="1">
      <c r="A102" s="26" t="s">
        <v>246</v>
      </c>
      <c r="B102" s="27" t="s">
        <v>247</v>
      </c>
      <c r="C102" s="28" t="s">
        <v>245</v>
      </c>
      <c r="D102" s="29">
        <v>1669.0</v>
      </c>
      <c r="E102" s="29">
        <v>1849.0</v>
      </c>
      <c r="F102" s="29">
        <v>1950.0</v>
      </c>
      <c r="G102" s="29">
        <v>2061.0</v>
      </c>
      <c r="H102" s="29">
        <v>0.0</v>
      </c>
    </row>
    <row r="103" ht="20.25" customHeight="1">
      <c r="A103" s="26" t="s">
        <v>248</v>
      </c>
      <c r="B103" s="27" t="s">
        <v>249</v>
      </c>
      <c r="C103" s="28" t="s">
        <v>250</v>
      </c>
      <c r="D103" s="29">
        <v>4445.0</v>
      </c>
      <c r="E103" s="29">
        <v>4794.0</v>
      </c>
      <c r="F103" s="29">
        <v>5462.0</v>
      </c>
      <c r="G103" s="29">
        <v>5814.0</v>
      </c>
      <c r="H103" s="29">
        <v>0.0</v>
      </c>
    </row>
    <row r="104" ht="20.25" customHeight="1">
      <c r="A104" s="26" t="s">
        <v>251</v>
      </c>
      <c r="B104" s="27" t="s">
        <v>252</v>
      </c>
      <c r="C104" s="28" t="s">
        <v>253</v>
      </c>
      <c r="D104" s="29">
        <v>1892.0</v>
      </c>
      <c r="E104" s="29">
        <v>2388.0</v>
      </c>
      <c r="F104" s="29">
        <v>2586.0</v>
      </c>
      <c r="G104" s="29">
        <v>2772.0</v>
      </c>
      <c r="H104" s="29">
        <v>0.0</v>
      </c>
    </row>
    <row r="105" ht="20.25" customHeight="1">
      <c r="A105" s="26" t="s">
        <v>254</v>
      </c>
      <c r="B105" s="27" t="s">
        <v>252</v>
      </c>
      <c r="C105" s="28" t="s">
        <v>255</v>
      </c>
      <c r="D105" s="29">
        <v>2268.0</v>
      </c>
      <c r="E105" s="29">
        <v>2671.0</v>
      </c>
      <c r="F105" s="29">
        <v>2925.0</v>
      </c>
      <c r="G105" s="29">
        <v>3154.0</v>
      </c>
      <c r="H105" s="29">
        <v>0.0</v>
      </c>
    </row>
    <row r="106" ht="20.25" customHeight="1">
      <c r="A106" s="26" t="s">
        <v>256</v>
      </c>
      <c r="B106" s="27" t="s">
        <v>257</v>
      </c>
      <c r="C106" s="28" t="s">
        <v>253</v>
      </c>
      <c r="D106" s="29">
        <v>1595.0</v>
      </c>
      <c r="E106" s="29">
        <v>2037.0</v>
      </c>
      <c r="F106" s="29">
        <v>2233.0</v>
      </c>
      <c r="G106" s="29">
        <v>2325.0</v>
      </c>
      <c r="H106" s="29">
        <v>0.0</v>
      </c>
    </row>
    <row r="107" ht="20.25" customHeight="1">
      <c r="A107" s="26" t="s">
        <v>258</v>
      </c>
      <c r="B107" s="27" t="s">
        <v>257</v>
      </c>
      <c r="C107" s="28" t="s">
        <v>255</v>
      </c>
      <c r="D107" s="29">
        <v>1801.0</v>
      </c>
      <c r="E107" s="29">
        <v>2347.0</v>
      </c>
      <c r="F107" s="29">
        <v>2573.0</v>
      </c>
      <c r="G107" s="29">
        <v>2696.0</v>
      </c>
      <c r="H107" s="29">
        <v>0.0</v>
      </c>
    </row>
    <row r="108" ht="20.25" customHeight="1">
      <c r="A108" s="26" t="s">
        <v>259</v>
      </c>
      <c r="B108" s="27" t="s">
        <v>260</v>
      </c>
      <c r="C108" s="28" t="s">
        <v>261</v>
      </c>
      <c r="D108" s="29">
        <v>1813.0</v>
      </c>
      <c r="E108" s="29">
        <v>2194.0</v>
      </c>
      <c r="F108" s="29">
        <v>2379.0</v>
      </c>
      <c r="G108" s="29">
        <v>2434.0</v>
      </c>
      <c r="H108" s="29">
        <v>0.0</v>
      </c>
    </row>
    <row r="109" ht="20.25" customHeight="1">
      <c r="A109" s="26" t="s">
        <v>262</v>
      </c>
      <c r="B109" s="27" t="s">
        <v>260</v>
      </c>
      <c r="C109" s="28" t="s">
        <v>263</v>
      </c>
      <c r="D109" s="29">
        <v>2084.0</v>
      </c>
      <c r="E109" s="29">
        <v>2548.0</v>
      </c>
      <c r="F109" s="29">
        <v>2776.0</v>
      </c>
      <c r="G109" s="29">
        <v>2851.0</v>
      </c>
      <c r="H109" s="29">
        <v>0.0</v>
      </c>
    </row>
    <row r="110" ht="20.25" customHeight="1">
      <c r="A110" s="26" t="s">
        <v>264</v>
      </c>
      <c r="B110" s="27" t="s">
        <v>265</v>
      </c>
      <c r="C110" s="28" t="s">
        <v>266</v>
      </c>
      <c r="D110" s="29">
        <v>1772.0</v>
      </c>
      <c r="E110" s="29">
        <v>2119.0</v>
      </c>
      <c r="F110" s="29">
        <v>2352.0</v>
      </c>
      <c r="G110" s="29">
        <v>2503.0</v>
      </c>
      <c r="H110" s="29">
        <v>0.0</v>
      </c>
    </row>
    <row r="111" ht="20.25" customHeight="1">
      <c r="A111" s="26" t="s">
        <v>267</v>
      </c>
      <c r="B111" s="27" t="s">
        <v>265</v>
      </c>
      <c r="C111" s="28" t="s">
        <v>268</v>
      </c>
      <c r="D111" s="29">
        <v>1924.0</v>
      </c>
      <c r="E111" s="29">
        <v>2307.0</v>
      </c>
      <c r="F111" s="29">
        <v>2604.0</v>
      </c>
      <c r="G111" s="29">
        <v>2831.0</v>
      </c>
      <c r="H111" s="29">
        <v>0.0</v>
      </c>
    </row>
    <row r="112" ht="20.25" customHeight="1">
      <c r="A112" s="26" t="s">
        <v>269</v>
      </c>
      <c r="B112" s="27" t="s">
        <v>270</v>
      </c>
      <c r="C112" s="28" t="s">
        <v>253</v>
      </c>
      <c r="D112" s="29">
        <v>1609.0</v>
      </c>
      <c r="E112" s="29">
        <v>1802.0</v>
      </c>
      <c r="F112" s="29">
        <v>1967.0</v>
      </c>
      <c r="G112" s="29">
        <v>2087.0</v>
      </c>
      <c r="H112" s="29">
        <v>0.0</v>
      </c>
    </row>
    <row r="113" ht="20.25" customHeight="1">
      <c r="A113" s="26" t="s">
        <v>271</v>
      </c>
      <c r="B113" s="27" t="s">
        <v>270</v>
      </c>
      <c r="C113" s="28" t="s">
        <v>255</v>
      </c>
      <c r="D113" s="29">
        <v>1745.0</v>
      </c>
      <c r="E113" s="29">
        <v>1988.0</v>
      </c>
      <c r="F113" s="29">
        <v>2172.0</v>
      </c>
      <c r="G113" s="29">
        <v>2321.0</v>
      </c>
      <c r="H113" s="29">
        <v>0.0</v>
      </c>
    </row>
    <row r="114" ht="20.25" customHeight="1">
      <c r="A114" s="26" t="s">
        <v>272</v>
      </c>
      <c r="B114" s="27" t="s">
        <v>273</v>
      </c>
      <c r="C114" s="28" t="s">
        <v>274</v>
      </c>
      <c r="D114" s="29">
        <v>1805.0</v>
      </c>
      <c r="E114" s="29">
        <v>2262.0</v>
      </c>
      <c r="F114" s="29">
        <v>2583.0</v>
      </c>
      <c r="G114" s="29">
        <v>2694.0</v>
      </c>
      <c r="H114" s="29">
        <v>0.0</v>
      </c>
    </row>
    <row r="115" ht="20.25" customHeight="1">
      <c r="A115" s="26" t="s">
        <v>275</v>
      </c>
      <c r="B115" s="27" t="s">
        <v>273</v>
      </c>
      <c r="C115" s="28" t="s">
        <v>276</v>
      </c>
      <c r="D115" s="29">
        <v>2059.0</v>
      </c>
      <c r="E115" s="29">
        <v>2537.0</v>
      </c>
      <c r="F115" s="29">
        <v>3024.0</v>
      </c>
      <c r="G115" s="29">
        <v>3137.0</v>
      </c>
      <c r="H115" s="29">
        <v>0.0</v>
      </c>
    </row>
    <row r="116" ht="20.25" customHeight="1">
      <c r="A116" s="26" t="s">
        <v>277</v>
      </c>
      <c r="B116" s="27" t="s">
        <v>278</v>
      </c>
      <c r="C116" s="28" t="s">
        <v>253</v>
      </c>
      <c r="D116" s="29">
        <v>1524.0</v>
      </c>
      <c r="E116" s="29">
        <v>1886.0</v>
      </c>
      <c r="F116" s="29">
        <v>2064.0</v>
      </c>
      <c r="G116" s="29">
        <v>2140.0</v>
      </c>
      <c r="H116" s="29">
        <v>0.0</v>
      </c>
    </row>
    <row r="117" ht="20.25" customHeight="1">
      <c r="A117" s="26" t="s">
        <v>279</v>
      </c>
      <c r="B117" s="27" t="s">
        <v>280</v>
      </c>
      <c r="C117" s="28" t="s">
        <v>255</v>
      </c>
      <c r="D117" s="29">
        <v>1676.0</v>
      </c>
      <c r="E117" s="29">
        <v>2189.0</v>
      </c>
      <c r="F117" s="29">
        <v>2396.0</v>
      </c>
      <c r="G117" s="29">
        <v>2504.0</v>
      </c>
      <c r="H117" s="29">
        <v>0.0</v>
      </c>
    </row>
    <row r="118" ht="20.25" customHeight="1">
      <c r="A118" s="26" t="s">
        <v>281</v>
      </c>
      <c r="B118" s="27" t="s">
        <v>282</v>
      </c>
      <c r="C118" s="28" t="s">
        <v>283</v>
      </c>
      <c r="D118" s="29">
        <v>1458.0</v>
      </c>
      <c r="E118" s="29">
        <v>1743.0</v>
      </c>
      <c r="F118" s="29">
        <v>1926.0</v>
      </c>
      <c r="G118" s="29" t="s">
        <v>23</v>
      </c>
      <c r="H118" s="29">
        <v>0.0</v>
      </c>
    </row>
    <row r="119" ht="20.25" customHeight="1">
      <c r="A119" s="26" t="s">
        <v>284</v>
      </c>
      <c r="B119" s="27" t="s">
        <v>282</v>
      </c>
      <c r="C119" s="28" t="s">
        <v>285</v>
      </c>
      <c r="D119" s="29">
        <v>1485.0</v>
      </c>
      <c r="E119" s="29">
        <v>1774.0</v>
      </c>
      <c r="F119" s="29">
        <v>1981.0</v>
      </c>
      <c r="G119" s="29" t="s">
        <v>23</v>
      </c>
      <c r="H119" s="29">
        <v>0.0</v>
      </c>
    </row>
    <row r="120" ht="20.25" customHeight="1">
      <c r="A120" s="26" t="s">
        <v>286</v>
      </c>
      <c r="B120" s="27" t="s">
        <v>287</v>
      </c>
      <c r="C120" s="28" t="s">
        <v>288</v>
      </c>
      <c r="D120" s="29">
        <v>4660.0</v>
      </c>
      <c r="E120" s="29">
        <v>4833.0</v>
      </c>
      <c r="F120" s="29">
        <v>5653.0</v>
      </c>
      <c r="G120" s="29">
        <v>6281.0</v>
      </c>
      <c r="H120" s="29">
        <v>0.0</v>
      </c>
    </row>
    <row r="121" ht="20.25" customHeight="1">
      <c r="A121" s="26" t="s">
        <v>289</v>
      </c>
      <c r="B121" s="27" t="s">
        <v>290</v>
      </c>
      <c r="C121" s="28" t="s">
        <v>288</v>
      </c>
      <c r="D121" s="29">
        <v>4390.0</v>
      </c>
      <c r="E121" s="29">
        <v>4795.0</v>
      </c>
      <c r="F121" s="29">
        <v>5466.0</v>
      </c>
      <c r="G121" s="29">
        <v>6074.0</v>
      </c>
      <c r="H121" s="29">
        <v>0.0</v>
      </c>
    </row>
    <row r="122" ht="20.25" customHeight="1">
      <c r="A122" s="26" t="s">
        <v>291</v>
      </c>
      <c r="B122" s="27" t="s">
        <v>292</v>
      </c>
      <c r="C122" s="28" t="s">
        <v>293</v>
      </c>
      <c r="D122" s="29">
        <v>3262.0</v>
      </c>
      <c r="E122" s="29">
        <v>3666.0</v>
      </c>
      <c r="F122" s="29">
        <v>4203.0</v>
      </c>
      <c r="G122" s="29">
        <v>4669.0</v>
      </c>
      <c r="H122" s="29">
        <v>0.0</v>
      </c>
    </row>
    <row r="123" ht="20.25" customHeight="1">
      <c r="A123" s="26" t="s">
        <v>294</v>
      </c>
      <c r="B123" s="27" t="s">
        <v>295</v>
      </c>
      <c r="C123" s="28" t="s">
        <v>296</v>
      </c>
      <c r="D123" s="29">
        <v>3401.0</v>
      </c>
      <c r="E123" s="29">
        <v>3518.0</v>
      </c>
      <c r="F123" s="29">
        <v>4022.0</v>
      </c>
      <c r="G123" s="29">
        <v>4468.0</v>
      </c>
      <c r="H123" s="29">
        <v>0.0</v>
      </c>
    </row>
    <row r="124" ht="20.25" customHeight="1">
      <c r="A124" s="26" t="s">
        <v>297</v>
      </c>
      <c r="B124" s="27" t="s">
        <v>298</v>
      </c>
      <c r="C124" s="28" t="s">
        <v>296</v>
      </c>
      <c r="D124" s="29">
        <v>3222.0</v>
      </c>
      <c r="E124" s="29">
        <v>3340.0</v>
      </c>
      <c r="F124" s="29">
        <v>3837.0</v>
      </c>
      <c r="G124" s="29">
        <v>4262.0</v>
      </c>
      <c r="H124" s="29">
        <v>0.0</v>
      </c>
    </row>
    <row r="125" ht="20.25" customHeight="1">
      <c r="A125" s="26" t="s">
        <v>299</v>
      </c>
      <c r="B125" s="27" t="s">
        <v>300</v>
      </c>
      <c r="C125" s="28" t="s">
        <v>301</v>
      </c>
      <c r="D125" s="29">
        <v>486.0</v>
      </c>
      <c r="E125" s="29">
        <v>492.0</v>
      </c>
      <c r="F125" s="29">
        <v>603.0</v>
      </c>
      <c r="G125" s="29">
        <v>665.0</v>
      </c>
      <c r="H125" s="29">
        <v>0.0</v>
      </c>
    </row>
    <row r="126" ht="20.25" customHeight="1">
      <c r="A126" s="26" t="s">
        <v>302</v>
      </c>
      <c r="B126" s="27" t="s">
        <v>303</v>
      </c>
      <c r="C126" s="28" t="s">
        <v>304</v>
      </c>
      <c r="D126" s="29">
        <v>1088.0</v>
      </c>
      <c r="E126" s="29">
        <v>1119.0</v>
      </c>
      <c r="F126" s="29">
        <v>1183.0</v>
      </c>
      <c r="G126" s="29" t="s">
        <v>23</v>
      </c>
      <c r="H126" s="29">
        <v>0.0</v>
      </c>
    </row>
    <row r="127" ht="20.25" customHeight="1">
      <c r="A127" s="26" t="s">
        <v>305</v>
      </c>
      <c r="B127" s="27" t="s">
        <v>306</v>
      </c>
      <c r="C127" s="28" t="s">
        <v>307</v>
      </c>
      <c r="D127" s="29">
        <v>1395.0</v>
      </c>
      <c r="E127" s="29">
        <v>1641.0</v>
      </c>
      <c r="F127" s="29">
        <v>1911.0</v>
      </c>
      <c r="G127" s="29" t="s">
        <v>23</v>
      </c>
      <c r="H127" s="29">
        <v>0.0</v>
      </c>
    </row>
    <row r="128" ht="20.25" customHeight="1">
      <c r="A128" s="26" t="s">
        <v>308</v>
      </c>
      <c r="B128" s="27" t="s">
        <v>306</v>
      </c>
      <c r="C128" s="28" t="s">
        <v>309</v>
      </c>
      <c r="D128" s="29">
        <v>1443.0</v>
      </c>
      <c r="E128" s="29">
        <v>1711.0</v>
      </c>
      <c r="F128" s="29">
        <v>1998.0</v>
      </c>
      <c r="G128" s="29" t="s">
        <v>23</v>
      </c>
      <c r="H128" s="29">
        <v>0.0</v>
      </c>
    </row>
    <row r="129" ht="20.25" customHeight="1">
      <c r="A129" s="26" t="s">
        <v>310</v>
      </c>
      <c r="B129" s="27" t="s">
        <v>306</v>
      </c>
      <c r="C129" s="28" t="s">
        <v>311</v>
      </c>
      <c r="D129" s="29">
        <v>1546.0</v>
      </c>
      <c r="E129" s="29">
        <v>1842.0</v>
      </c>
      <c r="F129" s="29">
        <v>2100.0</v>
      </c>
      <c r="G129" s="29" t="s">
        <v>23</v>
      </c>
      <c r="H129" s="29">
        <v>0.0</v>
      </c>
    </row>
    <row r="130" ht="20.25" customHeight="1">
      <c r="A130" s="26" t="s">
        <v>312</v>
      </c>
      <c r="B130" s="27" t="s">
        <v>313</v>
      </c>
      <c r="C130" s="28" t="s">
        <v>314</v>
      </c>
      <c r="D130" s="29">
        <v>2614.0</v>
      </c>
      <c r="E130" s="29">
        <v>2712.0</v>
      </c>
      <c r="F130" s="29">
        <v>3279.0</v>
      </c>
      <c r="G130" s="29" t="s">
        <v>23</v>
      </c>
      <c r="H130" s="29">
        <v>0.0</v>
      </c>
    </row>
    <row r="131" ht="20.25" customHeight="1">
      <c r="A131" s="26" t="s">
        <v>315</v>
      </c>
      <c r="B131" s="27" t="s">
        <v>313</v>
      </c>
      <c r="C131" s="28" t="s">
        <v>316</v>
      </c>
      <c r="D131" s="29">
        <v>2925.0</v>
      </c>
      <c r="E131" s="29">
        <v>3073.0</v>
      </c>
      <c r="F131" s="29">
        <v>3610.0</v>
      </c>
      <c r="G131" s="29" t="s">
        <v>23</v>
      </c>
      <c r="H131" s="29">
        <v>0.0</v>
      </c>
    </row>
    <row r="132" ht="20.25" customHeight="1">
      <c r="A132" s="26" t="s">
        <v>317</v>
      </c>
      <c r="B132" s="27" t="s">
        <v>318</v>
      </c>
      <c r="C132" s="28" t="s">
        <v>319</v>
      </c>
      <c r="D132" s="29">
        <v>2969.0</v>
      </c>
      <c r="E132" s="29">
        <v>3201.0</v>
      </c>
      <c r="F132" s="29">
        <v>3936.0</v>
      </c>
      <c r="G132" s="29" t="s">
        <v>23</v>
      </c>
      <c r="H132" s="29">
        <v>0.0</v>
      </c>
    </row>
    <row r="133" ht="20.25" customHeight="1">
      <c r="A133" s="26" t="s">
        <v>320</v>
      </c>
      <c r="B133" s="27" t="s">
        <v>321</v>
      </c>
      <c r="C133" s="28" t="s">
        <v>322</v>
      </c>
      <c r="D133" s="29">
        <v>998.0</v>
      </c>
      <c r="E133" s="29">
        <v>1119.0</v>
      </c>
      <c r="F133" s="29">
        <v>1170.0</v>
      </c>
      <c r="G133" s="29">
        <v>1247.0</v>
      </c>
      <c r="H133" s="29">
        <v>1316.0</v>
      </c>
    </row>
    <row r="134" ht="20.25" customHeight="1">
      <c r="A134" s="26" t="s">
        <v>323</v>
      </c>
      <c r="B134" s="27" t="s">
        <v>321</v>
      </c>
      <c r="C134" s="28" t="s">
        <v>324</v>
      </c>
      <c r="D134" s="29">
        <v>1008.0</v>
      </c>
      <c r="E134" s="29">
        <v>1113.0</v>
      </c>
      <c r="F134" s="29">
        <v>1166.0</v>
      </c>
      <c r="G134" s="29">
        <v>1218.0</v>
      </c>
      <c r="H134" s="29">
        <v>1292.0</v>
      </c>
    </row>
    <row r="135" ht="20.25" customHeight="1">
      <c r="A135" s="26" t="s">
        <v>325</v>
      </c>
      <c r="B135" s="27" t="s">
        <v>321</v>
      </c>
      <c r="C135" s="28" t="s">
        <v>326</v>
      </c>
      <c r="D135" s="29">
        <v>1157.0</v>
      </c>
      <c r="E135" s="29">
        <v>1354.0</v>
      </c>
      <c r="F135" s="29">
        <v>1408.0</v>
      </c>
      <c r="G135" s="29">
        <v>1529.0</v>
      </c>
      <c r="H135" s="29">
        <v>1746.0</v>
      </c>
    </row>
    <row r="136" ht="20.25" customHeight="1">
      <c r="A136" s="26" t="s">
        <v>327</v>
      </c>
      <c r="B136" s="27" t="s">
        <v>321</v>
      </c>
      <c r="C136" s="28" t="s">
        <v>328</v>
      </c>
      <c r="D136" s="29">
        <v>1138.0</v>
      </c>
      <c r="E136" s="29">
        <v>1302.0</v>
      </c>
      <c r="F136" s="29">
        <v>1357.0</v>
      </c>
      <c r="G136" s="29">
        <v>1458.0</v>
      </c>
      <c r="H136" s="29">
        <v>1644.0</v>
      </c>
    </row>
    <row r="137" ht="20.25" customHeight="1">
      <c r="A137" s="26" t="s">
        <v>329</v>
      </c>
      <c r="B137" s="27" t="s">
        <v>330</v>
      </c>
      <c r="C137" s="28" t="s">
        <v>331</v>
      </c>
      <c r="D137" s="29">
        <v>1491.0</v>
      </c>
      <c r="E137" s="29">
        <v>1584.0</v>
      </c>
      <c r="F137" s="29">
        <v>1731.0</v>
      </c>
      <c r="G137" s="29">
        <v>1787.0</v>
      </c>
      <c r="H137" s="29">
        <v>2021.0</v>
      </c>
    </row>
    <row r="138" ht="20.25" customHeight="1">
      <c r="A138" s="26" t="s">
        <v>332</v>
      </c>
      <c r="B138" s="27" t="s">
        <v>330</v>
      </c>
      <c r="C138" s="28" t="s">
        <v>333</v>
      </c>
      <c r="D138" s="29">
        <v>1764.0</v>
      </c>
      <c r="E138" s="29">
        <v>1839.0</v>
      </c>
      <c r="F138" s="29">
        <v>2018.0</v>
      </c>
      <c r="G138" s="29">
        <v>2081.0</v>
      </c>
      <c r="H138" s="29">
        <v>2386.0</v>
      </c>
    </row>
    <row r="139" ht="20.25" customHeight="1">
      <c r="A139" s="26" t="s">
        <v>334</v>
      </c>
      <c r="B139" s="27" t="s">
        <v>330</v>
      </c>
      <c r="C139" s="28" t="s">
        <v>335</v>
      </c>
      <c r="D139" s="29">
        <v>1927.0</v>
      </c>
      <c r="E139" s="29">
        <v>1998.0</v>
      </c>
      <c r="F139" s="29">
        <v>2194.0</v>
      </c>
      <c r="G139" s="29">
        <v>2236.0</v>
      </c>
      <c r="H139" s="29">
        <v>2600.0</v>
      </c>
    </row>
    <row r="140" ht="20.25" customHeight="1">
      <c r="A140" s="26" t="s">
        <v>336</v>
      </c>
      <c r="B140" s="27" t="s">
        <v>330</v>
      </c>
      <c r="C140" s="28" t="s">
        <v>337</v>
      </c>
      <c r="D140" s="29">
        <v>2092.0</v>
      </c>
      <c r="E140" s="29">
        <v>2148.0</v>
      </c>
      <c r="F140" s="29">
        <v>2347.0</v>
      </c>
      <c r="G140" s="29">
        <v>2405.0</v>
      </c>
      <c r="H140" s="29">
        <v>2780.0</v>
      </c>
    </row>
    <row r="141" ht="20.25" customHeight="1">
      <c r="A141" s="26" t="s">
        <v>338</v>
      </c>
      <c r="B141" s="27" t="s">
        <v>339</v>
      </c>
      <c r="C141" s="28" t="s">
        <v>340</v>
      </c>
      <c r="D141" s="29">
        <v>746.0</v>
      </c>
      <c r="E141" s="29">
        <v>802.0</v>
      </c>
      <c r="F141" s="29">
        <v>889.0</v>
      </c>
      <c r="G141" s="29">
        <v>916.0</v>
      </c>
      <c r="H141" s="29">
        <v>934.0</v>
      </c>
    </row>
    <row r="142" ht="20.25" customHeight="1">
      <c r="A142" s="26" t="s">
        <v>341</v>
      </c>
      <c r="B142" s="27" t="s">
        <v>339</v>
      </c>
      <c r="C142" s="28" t="s">
        <v>342</v>
      </c>
      <c r="D142" s="29">
        <v>771.0</v>
      </c>
      <c r="E142" s="29">
        <v>806.0</v>
      </c>
      <c r="F142" s="29">
        <v>893.0</v>
      </c>
      <c r="G142" s="29">
        <v>913.0</v>
      </c>
      <c r="H142" s="29">
        <v>933.0</v>
      </c>
    </row>
    <row r="143" ht="20.25" customHeight="1">
      <c r="A143" s="26" t="s">
        <v>343</v>
      </c>
      <c r="B143" s="27" t="s">
        <v>344</v>
      </c>
      <c r="C143" s="28" t="s">
        <v>345</v>
      </c>
      <c r="D143" s="29">
        <v>785.0</v>
      </c>
      <c r="E143" s="29">
        <v>814.0</v>
      </c>
      <c r="F143" s="29">
        <v>900.0</v>
      </c>
      <c r="G143" s="29">
        <v>927.0</v>
      </c>
      <c r="H143" s="29">
        <v>947.0</v>
      </c>
    </row>
    <row r="144" ht="20.25" customHeight="1">
      <c r="A144" s="26" t="s">
        <v>346</v>
      </c>
      <c r="B144" s="27" t="s">
        <v>344</v>
      </c>
      <c r="C144" s="28" t="s">
        <v>347</v>
      </c>
      <c r="D144" s="29">
        <v>803.0</v>
      </c>
      <c r="E144" s="29">
        <v>829.0</v>
      </c>
      <c r="F144" s="29">
        <v>917.0</v>
      </c>
      <c r="G144" s="29">
        <v>945.0</v>
      </c>
      <c r="H144" s="29">
        <v>965.0</v>
      </c>
    </row>
    <row r="145" ht="20.25" customHeight="1">
      <c r="A145" s="26" t="s">
        <v>348</v>
      </c>
      <c r="B145" s="27" t="s">
        <v>349</v>
      </c>
      <c r="C145" s="28" t="s">
        <v>350</v>
      </c>
      <c r="D145" s="29">
        <v>1338.0</v>
      </c>
      <c r="E145" s="29">
        <v>1399.0</v>
      </c>
      <c r="F145" s="29">
        <v>1512.0</v>
      </c>
      <c r="G145" s="29">
        <v>1560.0</v>
      </c>
      <c r="H145" s="29">
        <v>1614.0</v>
      </c>
    </row>
    <row r="146" ht="20.25" customHeight="1">
      <c r="A146" s="26" t="s">
        <v>351</v>
      </c>
      <c r="B146" s="27" t="s">
        <v>349</v>
      </c>
      <c r="C146" s="28" t="s">
        <v>352</v>
      </c>
      <c r="D146" s="29">
        <v>1321.0</v>
      </c>
      <c r="E146" s="29">
        <v>1336.0</v>
      </c>
      <c r="F146" s="29">
        <v>1458.0</v>
      </c>
      <c r="G146" s="29">
        <v>1503.0</v>
      </c>
      <c r="H146" s="29">
        <v>1563.0</v>
      </c>
    </row>
    <row r="147" ht="20.25" customHeight="1">
      <c r="A147" s="26" t="s">
        <v>353</v>
      </c>
      <c r="B147" s="27" t="s">
        <v>354</v>
      </c>
      <c r="C147" s="28" t="s">
        <v>355</v>
      </c>
      <c r="D147" s="29">
        <v>1015.0</v>
      </c>
      <c r="E147" s="29">
        <v>1079.0</v>
      </c>
      <c r="F147" s="29">
        <v>1164.0</v>
      </c>
      <c r="G147" s="29">
        <v>1199.0</v>
      </c>
      <c r="H147" s="29">
        <v>1226.0</v>
      </c>
    </row>
    <row r="148" ht="20.25" customHeight="1">
      <c r="A148" s="26" t="s">
        <v>356</v>
      </c>
      <c r="B148" s="27" t="s">
        <v>354</v>
      </c>
      <c r="C148" s="28" t="s">
        <v>357</v>
      </c>
      <c r="D148" s="29">
        <v>1036.0</v>
      </c>
      <c r="E148" s="29">
        <v>1101.0</v>
      </c>
      <c r="F148" s="29">
        <v>1185.0</v>
      </c>
      <c r="G148" s="29">
        <v>1222.0</v>
      </c>
      <c r="H148" s="29">
        <v>1250.0</v>
      </c>
    </row>
    <row r="149" ht="20.25" customHeight="1">
      <c r="A149" s="26" t="s">
        <v>358</v>
      </c>
      <c r="B149" s="27" t="s">
        <v>359</v>
      </c>
      <c r="C149" s="28" t="s">
        <v>360</v>
      </c>
      <c r="D149" s="29">
        <v>1696.0</v>
      </c>
      <c r="E149" s="29">
        <v>1767.0</v>
      </c>
      <c r="F149" s="29">
        <v>1940.0</v>
      </c>
      <c r="G149" s="29">
        <v>2000.0</v>
      </c>
      <c r="H149" s="29">
        <v>2264.0</v>
      </c>
    </row>
    <row r="150" ht="20.25" customHeight="1">
      <c r="A150" s="26" t="s">
        <v>361</v>
      </c>
      <c r="B150" s="27" t="s">
        <v>359</v>
      </c>
      <c r="C150" s="28" t="s">
        <v>362</v>
      </c>
      <c r="D150" s="29">
        <v>1110.0</v>
      </c>
      <c r="E150" s="29">
        <v>1180.0</v>
      </c>
      <c r="F150" s="29">
        <v>1327.0</v>
      </c>
      <c r="G150" s="29">
        <v>1367.0</v>
      </c>
      <c r="H150" s="29">
        <v>1468.0</v>
      </c>
    </row>
    <row r="151" ht="20.25" customHeight="1">
      <c r="A151" s="26" t="s">
        <v>363</v>
      </c>
      <c r="B151" s="27" t="s">
        <v>359</v>
      </c>
      <c r="C151" s="28" t="s">
        <v>364</v>
      </c>
      <c r="D151" s="29">
        <v>1248.0</v>
      </c>
      <c r="E151" s="29">
        <v>1356.0</v>
      </c>
      <c r="F151" s="29">
        <v>1484.0</v>
      </c>
      <c r="G151" s="29">
        <v>1531.0</v>
      </c>
      <c r="H151" s="29">
        <v>1716.0</v>
      </c>
    </row>
    <row r="152" ht="20.25" customHeight="1">
      <c r="A152" s="26" t="s">
        <v>365</v>
      </c>
      <c r="B152" s="27" t="s">
        <v>359</v>
      </c>
      <c r="C152" s="28" t="s">
        <v>366</v>
      </c>
      <c r="D152" s="29">
        <v>1436.0</v>
      </c>
      <c r="E152" s="29">
        <v>1545.0</v>
      </c>
      <c r="F152" s="29">
        <v>1708.0</v>
      </c>
      <c r="G152" s="29">
        <v>1761.0</v>
      </c>
      <c r="H152" s="29">
        <v>1926.0</v>
      </c>
    </row>
    <row r="153" ht="20.25" customHeight="1">
      <c r="A153" s="26" t="s">
        <v>367</v>
      </c>
      <c r="B153" s="27" t="s">
        <v>368</v>
      </c>
      <c r="C153" s="28" t="s">
        <v>369</v>
      </c>
      <c r="D153" s="29">
        <v>947.0</v>
      </c>
      <c r="E153" s="29">
        <v>992.0</v>
      </c>
      <c r="F153" s="29">
        <v>1066.0</v>
      </c>
      <c r="G153" s="29">
        <v>1099.0</v>
      </c>
      <c r="H153" s="29">
        <v>1123.0</v>
      </c>
    </row>
    <row r="154" ht="20.25" customHeight="1">
      <c r="A154" s="26" t="s">
        <v>370</v>
      </c>
      <c r="B154" s="27" t="s">
        <v>368</v>
      </c>
      <c r="C154" s="28" t="s">
        <v>371</v>
      </c>
      <c r="D154" s="29">
        <v>985.0</v>
      </c>
      <c r="E154" s="29">
        <v>1029.0</v>
      </c>
      <c r="F154" s="29">
        <v>1110.0</v>
      </c>
      <c r="G154" s="29">
        <v>1142.0</v>
      </c>
      <c r="H154" s="29">
        <v>1168.0</v>
      </c>
    </row>
    <row r="155" ht="20.25" customHeight="1">
      <c r="A155" s="26" t="s">
        <v>372</v>
      </c>
      <c r="B155" s="27" t="s">
        <v>373</v>
      </c>
      <c r="C155" s="28" t="s">
        <v>374</v>
      </c>
      <c r="D155" s="29">
        <v>1842.0</v>
      </c>
      <c r="E155" s="29">
        <v>2101.0</v>
      </c>
      <c r="F155" s="29">
        <v>2338.0</v>
      </c>
      <c r="G155" s="29">
        <v>2409.0</v>
      </c>
      <c r="H155" s="29" t="s">
        <v>23</v>
      </c>
    </row>
    <row r="156" ht="20.25" customHeight="1">
      <c r="A156" s="26" t="s">
        <v>375</v>
      </c>
      <c r="B156" s="27" t="s">
        <v>373</v>
      </c>
      <c r="C156" s="28" t="s">
        <v>376</v>
      </c>
      <c r="D156" s="29">
        <v>2231.0</v>
      </c>
      <c r="E156" s="29">
        <v>2387.0</v>
      </c>
      <c r="F156" s="29">
        <v>2610.0</v>
      </c>
      <c r="G156" s="29">
        <v>2690.0</v>
      </c>
      <c r="H156" s="29" t="s">
        <v>23</v>
      </c>
    </row>
    <row r="157" ht="20.25" customHeight="1">
      <c r="A157" s="26" t="s">
        <v>377</v>
      </c>
      <c r="B157" s="27" t="s">
        <v>373</v>
      </c>
      <c r="C157" s="28" t="s">
        <v>378</v>
      </c>
      <c r="D157" s="29">
        <v>2272.0</v>
      </c>
      <c r="E157" s="29">
        <v>2505.0</v>
      </c>
      <c r="F157" s="29">
        <v>2763.0</v>
      </c>
      <c r="G157" s="29">
        <v>2848.0</v>
      </c>
      <c r="H157" s="29" t="s">
        <v>23</v>
      </c>
    </row>
    <row r="158" ht="20.25" customHeight="1">
      <c r="A158" s="26" t="s">
        <v>379</v>
      </c>
      <c r="B158" s="27" t="s">
        <v>380</v>
      </c>
      <c r="C158" s="28" t="s">
        <v>381</v>
      </c>
      <c r="D158" s="29">
        <v>1031.0</v>
      </c>
      <c r="E158" s="29">
        <v>1068.0</v>
      </c>
      <c r="F158" s="29">
        <v>1166.0</v>
      </c>
      <c r="G158" s="29">
        <v>1223.0</v>
      </c>
      <c r="H158" s="29">
        <v>1304.0</v>
      </c>
    </row>
    <row r="159" ht="20.25" customHeight="1">
      <c r="A159" s="26" t="s">
        <v>382</v>
      </c>
      <c r="B159" s="27" t="s">
        <v>380</v>
      </c>
      <c r="C159" s="28" t="s">
        <v>383</v>
      </c>
      <c r="D159" s="29">
        <v>1320.0</v>
      </c>
      <c r="E159" s="29">
        <v>1368.0</v>
      </c>
      <c r="F159" s="29">
        <v>1535.0</v>
      </c>
      <c r="G159" s="29">
        <v>1624.0</v>
      </c>
      <c r="H159" s="29">
        <v>1852.0</v>
      </c>
    </row>
    <row r="160" ht="20.25" customHeight="1">
      <c r="A160" s="26" t="s">
        <v>384</v>
      </c>
      <c r="B160" s="27" t="s">
        <v>380</v>
      </c>
      <c r="C160" s="28" t="s">
        <v>331</v>
      </c>
      <c r="D160" s="29">
        <v>1463.0</v>
      </c>
      <c r="E160" s="29">
        <v>1518.0</v>
      </c>
      <c r="F160" s="29">
        <v>1693.0</v>
      </c>
      <c r="G160" s="29">
        <v>1831.0</v>
      </c>
      <c r="H160" s="29">
        <v>2216.0</v>
      </c>
    </row>
    <row r="161" ht="20.25" customHeight="1">
      <c r="A161" s="26" t="s">
        <v>385</v>
      </c>
      <c r="B161" s="27" t="s">
        <v>380</v>
      </c>
      <c r="C161" s="28" t="s">
        <v>333</v>
      </c>
      <c r="D161" s="29">
        <v>1720.0</v>
      </c>
      <c r="E161" s="29">
        <v>1759.0</v>
      </c>
      <c r="F161" s="29">
        <v>2006.0</v>
      </c>
      <c r="G161" s="29">
        <v>2172.0</v>
      </c>
      <c r="H161" s="29">
        <v>2448.0</v>
      </c>
    </row>
    <row r="162" ht="20.25" customHeight="1">
      <c r="A162" s="26" t="s">
        <v>386</v>
      </c>
      <c r="B162" s="27" t="s">
        <v>380</v>
      </c>
      <c r="C162" s="28" t="s">
        <v>335</v>
      </c>
      <c r="D162" s="29">
        <v>1856.0</v>
      </c>
      <c r="E162" s="29">
        <v>1897.0</v>
      </c>
      <c r="F162" s="29">
        <v>2179.0</v>
      </c>
      <c r="G162" s="29">
        <v>2362.0</v>
      </c>
      <c r="H162" s="29">
        <v>2935.0</v>
      </c>
    </row>
    <row r="163" ht="20.25" customHeight="1">
      <c r="A163" s="26" t="s">
        <v>387</v>
      </c>
      <c r="B163" s="27" t="s">
        <v>380</v>
      </c>
      <c r="C163" s="28" t="s">
        <v>388</v>
      </c>
      <c r="D163" s="29">
        <v>2276.0</v>
      </c>
      <c r="E163" s="29">
        <v>2322.0</v>
      </c>
      <c r="F163" s="29">
        <v>2501.0</v>
      </c>
      <c r="G163" s="29">
        <v>2706.0</v>
      </c>
      <c r="H163" s="29">
        <v>3432.0</v>
      </c>
    </row>
    <row r="164" ht="20.25" customHeight="1">
      <c r="A164" s="26" t="s">
        <v>389</v>
      </c>
      <c r="B164" s="27" t="s">
        <v>390</v>
      </c>
      <c r="C164" s="28" t="s">
        <v>391</v>
      </c>
      <c r="D164" s="29">
        <v>1231.0</v>
      </c>
      <c r="E164" s="29">
        <v>1392.0</v>
      </c>
      <c r="F164" s="29">
        <v>1531.0</v>
      </c>
      <c r="G164" s="29">
        <v>1576.0</v>
      </c>
      <c r="H164" s="29">
        <v>1663.0</v>
      </c>
    </row>
    <row r="165" ht="20.25" customHeight="1">
      <c r="A165" s="26" t="s">
        <v>392</v>
      </c>
      <c r="B165" s="27" t="s">
        <v>390</v>
      </c>
      <c r="C165" s="28" t="s">
        <v>393</v>
      </c>
      <c r="D165" s="29">
        <v>1651.0</v>
      </c>
      <c r="E165" s="29">
        <v>1817.0</v>
      </c>
      <c r="F165" s="29">
        <v>2059.0</v>
      </c>
      <c r="G165" s="29">
        <v>2122.0</v>
      </c>
      <c r="H165" s="29">
        <v>2214.0</v>
      </c>
    </row>
    <row r="166" ht="20.25" customHeight="1">
      <c r="A166" s="26" t="s">
        <v>394</v>
      </c>
      <c r="B166" s="27" t="s">
        <v>390</v>
      </c>
      <c r="C166" s="28" t="s">
        <v>395</v>
      </c>
      <c r="D166" s="29">
        <v>1102.0</v>
      </c>
      <c r="E166" s="29">
        <v>1194.0</v>
      </c>
      <c r="F166" s="29">
        <v>1336.0</v>
      </c>
      <c r="G166" s="29">
        <v>1402.0</v>
      </c>
      <c r="H166" s="29">
        <v>1442.0</v>
      </c>
    </row>
    <row r="167" ht="20.25" customHeight="1">
      <c r="A167" s="26" t="s">
        <v>396</v>
      </c>
      <c r="B167" s="27" t="s">
        <v>390</v>
      </c>
      <c r="C167" s="28" t="s">
        <v>397</v>
      </c>
      <c r="D167" s="29">
        <v>1497.0</v>
      </c>
      <c r="E167" s="29">
        <v>1602.0</v>
      </c>
      <c r="F167" s="29">
        <v>1869.0</v>
      </c>
      <c r="G167" s="29">
        <v>1925.0</v>
      </c>
      <c r="H167" s="29">
        <v>2005.0</v>
      </c>
    </row>
    <row r="168" ht="20.25" customHeight="1">
      <c r="A168" s="26" t="s">
        <v>398</v>
      </c>
      <c r="B168" s="27" t="s">
        <v>390</v>
      </c>
      <c r="C168" s="28" t="s">
        <v>399</v>
      </c>
      <c r="D168" s="29">
        <v>1687.0</v>
      </c>
      <c r="E168" s="29">
        <v>2071.0</v>
      </c>
      <c r="F168" s="29">
        <v>2311.0</v>
      </c>
      <c r="G168" s="29">
        <v>2382.0</v>
      </c>
      <c r="H168" s="29">
        <v>2530.0</v>
      </c>
    </row>
    <row r="169" ht="20.25" customHeight="1">
      <c r="A169" s="26" t="s">
        <v>400</v>
      </c>
      <c r="B169" s="27" t="s">
        <v>390</v>
      </c>
      <c r="C169" s="28" t="s">
        <v>401</v>
      </c>
      <c r="D169" s="29">
        <v>2307.0</v>
      </c>
      <c r="E169" s="29">
        <v>2860.0</v>
      </c>
      <c r="F169" s="29">
        <v>3031.0</v>
      </c>
      <c r="G169" s="29">
        <v>3124.0</v>
      </c>
      <c r="H169" s="29">
        <v>3548.0</v>
      </c>
    </row>
    <row r="170" ht="20.25" customHeight="1">
      <c r="A170" s="26" t="s">
        <v>402</v>
      </c>
      <c r="B170" s="27" t="s">
        <v>403</v>
      </c>
      <c r="C170" s="28" t="s">
        <v>393</v>
      </c>
      <c r="D170" s="29">
        <v>1894.0</v>
      </c>
      <c r="E170" s="29">
        <v>2191.0</v>
      </c>
      <c r="F170" s="29">
        <v>2484.0</v>
      </c>
      <c r="G170" s="29">
        <v>2560.0</v>
      </c>
      <c r="H170" s="29">
        <v>2732.0</v>
      </c>
    </row>
    <row r="171" ht="20.25" customHeight="1">
      <c r="A171" s="26" t="s">
        <v>404</v>
      </c>
      <c r="B171" s="27" t="s">
        <v>405</v>
      </c>
      <c r="C171" s="28" t="s">
        <v>393</v>
      </c>
      <c r="D171" s="29">
        <v>1971.0</v>
      </c>
      <c r="E171" s="29">
        <v>2239.0</v>
      </c>
      <c r="F171" s="29">
        <v>2459.0</v>
      </c>
      <c r="G171" s="29">
        <v>2534.0</v>
      </c>
      <c r="H171" s="29">
        <v>2711.0</v>
      </c>
    </row>
    <row r="172" ht="20.25" customHeight="1">
      <c r="A172" s="26" t="s">
        <v>406</v>
      </c>
      <c r="B172" s="27" t="s">
        <v>407</v>
      </c>
      <c r="C172" s="28" t="s">
        <v>408</v>
      </c>
      <c r="D172" s="29">
        <v>3202.0</v>
      </c>
      <c r="E172" s="29">
        <v>3631.0</v>
      </c>
      <c r="F172" s="29">
        <v>3990.0</v>
      </c>
      <c r="G172" s="29">
        <v>4110.0</v>
      </c>
      <c r="H172" s="29">
        <v>4374.0</v>
      </c>
    </row>
    <row r="173" ht="20.25" customHeight="1">
      <c r="A173" s="26" t="s">
        <v>409</v>
      </c>
      <c r="B173" s="27" t="s">
        <v>410</v>
      </c>
      <c r="C173" s="28" t="s">
        <v>411</v>
      </c>
      <c r="D173" s="29">
        <v>4356.0</v>
      </c>
      <c r="E173" s="29">
        <v>4975.0</v>
      </c>
      <c r="F173" s="29">
        <v>5546.0</v>
      </c>
      <c r="G173" s="29">
        <v>5712.0</v>
      </c>
      <c r="H173" s="29">
        <v>6058.0</v>
      </c>
    </row>
    <row r="174" ht="20.25" customHeight="1">
      <c r="A174" s="26" t="s">
        <v>412</v>
      </c>
      <c r="B174" s="27" t="s">
        <v>413</v>
      </c>
      <c r="C174" s="28" t="s">
        <v>414</v>
      </c>
      <c r="D174" s="29">
        <v>1132.0</v>
      </c>
      <c r="E174" s="29">
        <v>1180.0</v>
      </c>
      <c r="F174" s="29">
        <v>1304.0</v>
      </c>
      <c r="G174" s="29">
        <v>1343.0</v>
      </c>
      <c r="H174" s="29">
        <v>1376.0</v>
      </c>
    </row>
    <row r="175" ht="20.25" customHeight="1">
      <c r="A175" s="26" t="s">
        <v>415</v>
      </c>
      <c r="B175" s="27" t="s">
        <v>413</v>
      </c>
      <c r="C175" s="28" t="s">
        <v>416</v>
      </c>
      <c r="D175" s="29">
        <v>1321.0</v>
      </c>
      <c r="E175" s="29">
        <v>1359.0</v>
      </c>
      <c r="F175" s="29">
        <v>1471.0</v>
      </c>
      <c r="G175" s="29">
        <v>1518.0</v>
      </c>
      <c r="H175" s="29">
        <v>1565.0</v>
      </c>
    </row>
    <row r="176" ht="20.25" customHeight="1">
      <c r="A176" s="26" t="s">
        <v>417</v>
      </c>
      <c r="B176" s="27" t="s">
        <v>418</v>
      </c>
      <c r="C176" s="28" t="s">
        <v>419</v>
      </c>
      <c r="D176" s="29">
        <v>1065.0</v>
      </c>
      <c r="E176" s="29">
        <v>1120.0</v>
      </c>
      <c r="F176" s="29">
        <v>1208.0</v>
      </c>
      <c r="G176" s="29">
        <v>1245.0</v>
      </c>
      <c r="H176" s="29" t="s">
        <v>23</v>
      </c>
    </row>
    <row r="177" ht="20.25" customHeight="1">
      <c r="A177" s="26" t="s">
        <v>420</v>
      </c>
      <c r="B177" s="27" t="s">
        <v>418</v>
      </c>
      <c r="C177" s="28" t="s">
        <v>421</v>
      </c>
      <c r="D177" s="29">
        <v>1309.0</v>
      </c>
      <c r="E177" s="29">
        <v>1384.0</v>
      </c>
      <c r="F177" s="29">
        <v>1545.0</v>
      </c>
      <c r="G177" s="29">
        <v>1591.0</v>
      </c>
      <c r="H177" s="29" t="s">
        <v>23</v>
      </c>
    </row>
    <row r="178" ht="20.25" customHeight="1">
      <c r="A178" s="26" t="s">
        <v>422</v>
      </c>
      <c r="B178" s="27" t="s">
        <v>423</v>
      </c>
      <c r="C178" s="28" t="s">
        <v>424</v>
      </c>
      <c r="D178" s="29">
        <v>744.0</v>
      </c>
      <c r="E178" s="29">
        <v>780.0</v>
      </c>
      <c r="F178" s="29">
        <v>895.0</v>
      </c>
      <c r="G178" s="29">
        <v>922.0</v>
      </c>
      <c r="H178" s="29">
        <v>937.0</v>
      </c>
    </row>
    <row r="179" ht="20.25" customHeight="1">
      <c r="A179" s="26" t="s">
        <v>425</v>
      </c>
      <c r="B179" s="27" t="s">
        <v>423</v>
      </c>
      <c r="C179" s="28" t="s">
        <v>426</v>
      </c>
      <c r="D179" s="29">
        <v>754.0</v>
      </c>
      <c r="E179" s="29">
        <v>799.0</v>
      </c>
      <c r="F179" s="29">
        <v>912.0</v>
      </c>
      <c r="G179" s="29">
        <v>939.0</v>
      </c>
      <c r="H179" s="29">
        <v>955.0</v>
      </c>
    </row>
    <row r="180" ht="20.25" customHeight="1">
      <c r="A180" s="26" t="s">
        <v>427</v>
      </c>
      <c r="B180" s="27" t="s">
        <v>428</v>
      </c>
      <c r="C180" s="28" t="s">
        <v>429</v>
      </c>
      <c r="D180" s="29">
        <v>646.0</v>
      </c>
      <c r="E180" s="29">
        <v>721.0</v>
      </c>
      <c r="F180" s="29">
        <v>818.0</v>
      </c>
      <c r="G180" s="29">
        <v>832.0</v>
      </c>
      <c r="H180" s="29">
        <v>850.0</v>
      </c>
    </row>
    <row r="181" ht="20.25" customHeight="1">
      <c r="A181" s="26" t="s">
        <v>430</v>
      </c>
      <c r="B181" s="27" t="s">
        <v>428</v>
      </c>
      <c r="C181" s="28" t="s">
        <v>431</v>
      </c>
      <c r="D181" s="29">
        <v>669.0</v>
      </c>
      <c r="E181" s="29">
        <v>739.0</v>
      </c>
      <c r="F181" s="29">
        <v>829.0</v>
      </c>
      <c r="G181" s="29">
        <v>843.0</v>
      </c>
      <c r="H181" s="29">
        <v>858.0</v>
      </c>
    </row>
    <row r="182" ht="20.25" customHeight="1">
      <c r="A182" s="26" t="s">
        <v>432</v>
      </c>
      <c r="B182" s="27" t="s">
        <v>428</v>
      </c>
      <c r="C182" s="28" t="s">
        <v>433</v>
      </c>
      <c r="D182" s="29">
        <v>701.0</v>
      </c>
      <c r="E182" s="29">
        <v>785.0</v>
      </c>
      <c r="F182" s="29">
        <v>862.0</v>
      </c>
      <c r="G182" s="29">
        <v>879.0</v>
      </c>
      <c r="H182" s="29">
        <v>894.0</v>
      </c>
    </row>
    <row r="183" ht="20.25" customHeight="1">
      <c r="A183" s="26" t="s">
        <v>434</v>
      </c>
      <c r="B183" s="27" t="s">
        <v>435</v>
      </c>
      <c r="C183" s="28" t="s">
        <v>436</v>
      </c>
      <c r="D183" s="29">
        <v>776.0</v>
      </c>
      <c r="E183" s="29">
        <v>816.0</v>
      </c>
      <c r="F183" s="29">
        <v>857.0</v>
      </c>
      <c r="G183" s="29">
        <v>867.0</v>
      </c>
      <c r="H183" s="29">
        <v>886.0</v>
      </c>
    </row>
    <row r="184" ht="20.25" customHeight="1">
      <c r="A184" s="26" t="s">
        <v>437</v>
      </c>
      <c r="B184" s="27" t="s">
        <v>435</v>
      </c>
      <c r="C184" s="28" t="s">
        <v>438</v>
      </c>
      <c r="D184" s="29">
        <v>813.0</v>
      </c>
      <c r="E184" s="29">
        <v>849.0</v>
      </c>
      <c r="F184" s="29">
        <v>889.0</v>
      </c>
      <c r="G184" s="29">
        <v>903.0</v>
      </c>
      <c r="H184" s="29">
        <v>923.0</v>
      </c>
    </row>
    <row r="185" ht="20.25" customHeight="1">
      <c r="A185" s="26" t="s">
        <v>439</v>
      </c>
      <c r="B185" s="27" t="s">
        <v>435</v>
      </c>
      <c r="C185" s="28" t="s">
        <v>440</v>
      </c>
      <c r="D185" s="29">
        <v>832.0</v>
      </c>
      <c r="E185" s="29">
        <v>887.0</v>
      </c>
      <c r="F185" s="29">
        <v>927.0</v>
      </c>
      <c r="G185" s="29">
        <v>943.0</v>
      </c>
      <c r="H185" s="29">
        <v>962.0</v>
      </c>
    </row>
    <row r="186" ht="20.25" customHeight="1">
      <c r="A186" s="26" t="s">
        <v>441</v>
      </c>
      <c r="B186" s="27" t="s">
        <v>442</v>
      </c>
      <c r="C186" s="28" t="s">
        <v>443</v>
      </c>
      <c r="D186" s="29">
        <v>1231.0</v>
      </c>
      <c r="E186" s="29">
        <v>1410.0</v>
      </c>
      <c r="F186" s="29">
        <v>1556.0</v>
      </c>
      <c r="G186" s="29">
        <v>1602.0</v>
      </c>
      <c r="H186" s="29">
        <v>1646.0</v>
      </c>
    </row>
    <row r="187" ht="20.25" customHeight="1">
      <c r="A187" s="26" t="s">
        <v>444</v>
      </c>
      <c r="B187" s="27" t="s">
        <v>442</v>
      </c>
      <c r="C187" s="28" t="s">
        <v>445</v>
      </c>
      <c r="D187" s="29">
        <v>1403.0</v>
      </c>
      <c r="E187" s="29">
        <v>1515.0</v>
      </c>
      <c r="F187" s="29">
        <v>1642.0</v>
      </c>
      <c r="G187" s="29">
        <v>1692.0</v>
      </c>
      <c r="H187" s="29">
        <v>1758.0</v>
      </c>
    </row>
    <row r="188" ht="20.25" customHeight="1">
      <c r="A188" s="26" t="s">
        <v>446</v>
      </c>
      <c r="B188" s="27" t="s">
        <v>442</v>
      </c>
      <c r="C188" s="28" t="s">
        <v>447</v>
      </c>
      <c r="D188" s="29">
        <v>1510.0</v>
      </c>
      <c r="E188" s="29">
        <v>1665.0</v>
      </c>
      <c r="F188" s="29">
        <v>1774.0</v>
      </c>
      <c r="G188" s="29">
        <v>1814.0</v>
      </c>
      <c r="H188" s="29">
        <v>1905.0</v>
      </c>
    </row>
    <row r="189" ht="20.25" customHeight="1">
      <c r="A189" s="26" t="s">
        <v>448</v>
      </c>
      <c r="B189" s="27" t="s">
        <v>449</v>
      </c>
      <c r="C189" s="28" t="s">
        <v>450</v>
      </c>
      <c r="D189" s="29">
        <v>994.0</v>
      </c>
      <c r="E189" s="29">
        <v>1130.0</v>
      </c>
      <c r="F189" s="29">
        <v>1339.0</v>
      </c>
      <c r="G189" s="29">
        <v>1379.0</v>
      </c>
      <c r="H189" s="29">
        <v>1480.0</v>
      </c>
    </row>
    <row r="190" ht="20.25" customHeight="1">
      <c r="A190" s="26" t="s">
        <v>451</v>
      </c>
      <c r="B190" s="27" t="s">
        <v>449</v>
      </c>
      <c r="C190" s="28" t="s">
        <v>452</v>
      </c>
      <c r="D190" s="29">
        <v>1563.0</v>
      </c>
      <c r="E190" s="29">
        <v>1674.0</v>
      </c>
      <c r="F190" s="29">
        <v>1970.0</v>
      </c>
      <c r="G190" s="29">
        <v>2030.0</v>
      </c>
      <c r="H190" s="29">
        <v>2175.0</v>
      </c>
    </row>
    <row r="191" ht="20.25" customHeight="1">
      <c r="A191" s="26" t="s">
        <v>453</v>
      </c>
      <c r="B191" s="27" t="s">
        <v>449</v>
      </c>
      <c r="C191" s="28" t="s">
        <v>454</v>
      </c>
      <c r="D191" s="29">
        <v>1766.0</v>
      </c>
      <c r="E191" s="29">
        <v>1925.0</v>
      </c>
      <c r="F191" s="29">
        <v>2186.0</v>
      </c>
      <c r="G191" s="29">
        <v>2252.0</v>
      </c>
      <c r="H191" s="29">
        <v>2545.0</v>
      </c>
    </row>
    <row r="192" ht="20.25" customHeight="1">
      <c r="A192" s="26" t="s">
        <v>455</v>
      </c>
      <c r="B192" s="27" t="s">
        <v>449</v>
      </c>
      <c r="C192" s="28" t="s">
        <v>456</v>
      </c>
      <c r="D192" s="29">
        <v>2019.0</v>
      </c>
      <c r="E192" s="29">
        <v>2256.0</v>
      </c>
      <c r="F192" s="29">
        <v>2537.0</v>
      </c>
      <c r="G192" s="29">
        <v>2598.0</v>
      </c>
      <c r="H192" s="29">
        <v>2839.0</v>
      </c>
    </row>
    <row r="193" ht="20.25" customHeight="1">
      <c r="A193" s="26" t="s">
        <v>457</v>
      </c>
      <c r="B193" s="27" t="s">
        <v>449</v>
      </c>
      <c r="C193" s="28" t="s">
        <v>458</v>
      </c>
      <c r="D193" s="29">
        <v>2141.0</v>
      </c>
      <c r="E193" s="29">
        <v>2422.0</v>
      </c>
      <c r="F193" s="29">
        <v>2735.0</v>
      </c>
      <c r="G193" s="29">
        <v>2819.0</v>
      </c>
      <c r="H193" s="29">
        <v>3068.0</v>
      </c>
    </row>
    <row r="194" ht="20.25" customHeight="1">
      <c r="A194" s="26" t="s">
        <v>459</v>
      </c>
      <c r="B194" s="27" t="s">
        <v>449</v>
      </c>
      <c r="C194" s="28" t="s">
        <v>374</v>
      </c>
      <c r="D194" s="29">
        <v>1624.0</v>
      </c>
      <c r="E194" s="29">
        <v>1868.0</v>
      </c>
      <c r="F194" s="29">
        <v>2019.0</v>
      </c>
      <c r="G194" s="29">
        <v>2082.0</v>
      </c>
      <c r="H194" s="29">
        <v>2305.0</v>
      </c>
    </row>
    <row r="195" ht="20.25" customHeight="1">
      <c r="A195" s="26" t="s">
        <v>460</v>
      </c>
      <c r="B195" s="27" t="s">
        <v>449</v>
      </c>
      <c r="C195" s="28" t="s">
        <v>461</v>
      </c>
      <c r="D195" s="29">
        <v>1822.0</v>
      </c>
      <c r="E195" s="29">
        <v>2164.0</v>
      </c>
      <c r="F195" s="29">
        <v>2543.0</v>
      </c>
      <c r="G195" s="29">
        <v>2622.0</v>
      </c>
      <c r="H195" s="29">
        <v>2835.0</v>
      </c>
    </row>
    <row r="196" ht="20.25" customHeight="1">
      <c r="A196" s="26" t="s">
        <v>462</v>
      </c>
      <c r="B196" s="27" t="s">
        <v>449</v>
      </c>
      <c r="C196" s="28" t="s">
        <v>378</v>
      </c>
      <c r="D196" s="29">
        <v>2194.0</v>
      </c>
      <c r="E196" s="29">
        <v>2543.0</v>
      </c>
      <c r="F196" s="29">
        <v>2725.0</v>
      </c>
      <c r="G196" s="29">
        <v>2797.0</v>
      </c>
      <c r="H196" s="29">
        <v>3236.0</v>
      </c>
    </row>
    <row r="197" ht="20.25" customHeight="1">
      <c r="A197" s="26" t="s">
        <v>463</v>
      </c>
      <c r="B197" s="27" t="s">
        <v>449</v>
      </c>
      <c r="C197" s="28" t="s">
        <v>464</v>
      </c>
      <c r="D197" s="29">
        <v>2506.0</v>
      </c>
      <c r="E197" s="29">
        <v>2835.0</v>
      </c>
      <c r="F197" s="29">
        <v>3122.0</v>
      </c>
      <c r="G197" s="29">
        <v>3218.0</v>
      </c>
      <c r="H197" s="29">
        <v>3712.0</v>
      </c>
    </row>
    <row r="198" ht="20.25" customHeight="1">
      <c r="A198" s="26" t="s">
        <v>465</v>
      </c>
      <c r="B198" s="27" t="s">
        <v>466</v>
      </c>
      <c r="C198" s="28" t="s">
        <v>429</v>
      </c>
      <c r="D198" s="29">
        <v>841.0</v>
      </c>
      <c r="E198" s="29">
        <v>895.0</v>
      </c>
      <c r="F198" s="29">
        <v>971.0</v>
      </c>
      <c r="G198" s="29">
        <v>1001.0</v>
      </c>
      <c r="H198" s="29">
        <v>1014.0</v>
      </c>
    </row>
    <row r="199" ht="20.25" customHeight="1">
      <c r="A199" s="26" t="s">
        <v>467</v>
      </c>
      <c r="B199" s="27" t="s">
        <v>466</v>
      </c>
      <c r="C199" s="28" t="s">
        <v>431</v>
      </c>
      <c r="D199" s="29">
        <v>869.0</v>
      </c>
      <c r="E199" s="29">
        <v>916.0</v>
      </c>
      <c r="F199" s="29">
        <v>992.0</v>
      </c>
      <c r="G199" s="29">
        <v>1022.0</v>
      </c>
      <c r="H199" s="29">
        <v>1036.0</v>
      </c>
    </row>
    <row r="200" ht="20.25" customHeight="1">
      <c r="A200" s="26" t="s">
        <v>468</v>
      </c>
      <c r="B200" s="27" t="s">
        <v>469</v>
      </c>
      <c r="C200" s="28" t="s">
        <v>470</v>
      </c>
      <c r="D200" s="29">
        <v>815.0</v>
      </c>
      <c r="E200" s="29">
        <v>885.0</v>
      </c>
      <c r="F200" s="29">
        <v>1010.0</v>
      </c>
      <c r="G200" s="29">
        <v>1041.0</v>
      </c>
      <c r="H200" s="29">
        <v>1102.0</v>
      </c>
    </row>
    <row r="201" ht="20.25" customHeight="1">
      <c r="A201" s="26" t="s">
        <v>471</v>
      </c>
      <c r="B201" s="27" t="s">
        <v>469</v>
      </c>
      <c r="C201" s="28" t="s">
        <v>472</v>
      </c>
      <c r="D201" s="29">
        <v>785.0</v>
      </c>
      <c r="E201" s="29">
        <v>804.0</v>
      </c>
      <c r="F201" s="29">
        <v>896.0</v>
      </c>
      <c r="G201" s="29">
        <v>924.0</v>
      </c>
      <c r="H201" s="29">
        <v>966.0</v>
      </c>
    </row>
    <row r="202" ht="20.25" customHeight="1">
      <c r="A202" s="26" t="s">
        <v>473</v>
      </c>
      <c r="B202" s="27" t="s">
        <v>474</v>
      </c>
      <c r="C202" s="28" t="s">
        <v>475</v>
      </c>
      <c r="D202" s="29">
        <v>1504.0</v>
      </c>
      <c r="E202" s="29">
        <v>1766.0</v>
      </c>
      <c r="F202" s="29">
        <v>1943.0</v>
      </c>
      <c r="G202" s="29">
        <v>2004.0</v>
      </c>
      <c r="H202" s="29">
        <v>2097.0</v>
      </c>
    </row>
    <row r="203" ht="20.25" customHeight="1">
      <c r="A203" s="26" t="s">
        <v>476</v>
      </c>
      <c r="B203" s="27" t="s">
        <v>477</v>
      </c>
      <c r="C203" s="28" t="s">
        <v>478</v>
      </c>
      <c r="D203" s="29">
        <v>1707.0</v>
      </c>
      <c r="E203" s="29">
        <v>1987.0</v>
      </c>
      <c r="F203" s="29">
        <v>2196.0</v>
      </c>
      <c r="G203" s="29">
        <v>2263.0</v>
      </c>
      <c r="H203" s="29">
        <v>2362.0</v>
      </c>
    </row>
    <row r="204" ht="20.25" customHeight="1">
      <c r="A204" s="26" t="s">
        <v>479</v>
      </c>
      <c r="B204" s="27" t="s">
        <v>480</v>
      </c>
      <c r="C204" s="28" t="s">
        <v>481</v>
      </c>
      <c r="D204" s="29">
        <v>1083.0</v>
      </c>
      <c r="E204" s="29">
        <v>1138.0</v>
      </c>
      <c r="F204" s="29">
        <v>1261.0</v>
      </c>
      <c r="G204" s="29">
        <v>1299.0</v>
      </c>
      <c r="H204" s="29">
        <v>1379.0</v>
      </c>
    </row>
    <row r="205" ht="20.25" customHeight="1">
      <c r="A205" s="26" t="s">
        <v>482</v>
      </c>
      <c r="B205" s="27" t="s">
        <v>480</v>
      </c>
      <c r="C205" s="28" t="s">
        <v>483</v>
      </c>
      <c r="D205" s="29">
        <v>1095.0</v>
      </c>
      <c r="E205" s="29">
        <v>1149.0</v>
      </c>
      <c r="F205" s="29">
        <v>1284.0</v>
      </c>
      <c r="G205" s="29">
        <v>1323.0</v>
      </c>
      <c r="H205" s="29">
        <v>1407.0</v>
      </c>
    </row>
    <row r="206" ht="20.25" customHeight="1">
      <c r="A206" s="26" t="s">
        <v>484</v>
      </c>
      <c r="B206" s="27" t="s">
        <v>480</v>
      </c>
      <c r="C206" s="28" t="s">
        <v>485</v>
      </c>
      <c r="D206" s="29">
        <v>1112.0</v>
      </c>
      <c r="E206" s="29">
        <v>1194.0</v>
      </c>
      <c r="F206" s="29">
        <v>1336.0</v>
      </c>
      <c r="G206" s="29">
        <v>1377.0</v>
      </c>
      <c r="H206" s="29">
        <v>1458.0</v>
      </c>
    </row>
    <row r="207" ht="20.25" customHeight="1">
      <c r="A207" s="26" t="s">
        <v>486</v>
      </c>
      <c r="B207" s="27" t="s">
        <v>487</v>
      </c>
      <c r="C207" s="28" t="s">
        <v>488</v>
      </c>
      <c r="D207" s="29">
        <v>1224.0</v>
      </c>
      <c r="E207" s="29">
        <v>1423.0</v>
      </c>
      <c r="F207" s="29">
        <v>1473.0</v>
      </c>
      <c r="G207" s="29">
        <v>1559.0</v>
      </c>
      <c r="H207" s="29">
        <v>1785.0</v>
      </c>
    </row>
    <row r="208" ht="20.25" customHeight="1">
      <c r="A208" s="26" t="s">
        <v>489</v>
      </c>
      <c r="B208" s="27" t="s">
        <v>487</v>
      </c>
      <c r="C208" s="28" t="s">
        <v>490</v>
      </c>
      <c r="D208" s="29">
        <v>1371.0</v>
      </c>
      <c r="E208" s="29">
        <v>1673.0</v>
      </c>
      <c r="F208" s="29">
        <v>1708.0</v>
      </c>
      <c r="G208" s="29">
        <v>1880.0</v>
      </c>
      <c r="H208" s="29">
        <v>2181.0</v>
      </c>
    </row>
    <row r="209" ht="20.25" customHeight="1">
      <c r="A209" s="26" t="s">
        <v>491</v>
      </c>
      <c r="B209" s="27" t="s">
        <v>487</v>
      </c>
      <c r="C209" s="28" t="s">
        <v>492</v>
      </c>
      <c r="D209" s="29">
        <v>1368.0</v>
      </c>
      <c r="E209" s="29">
        <v>1633.0</v>
      </c>
      <c r="F209" s="29">
        <v>1681.0</v>
      </c>
      <c r="G209" s="29">
        <v>1865.0</v>
      </c>
      <c r="H209" s="29">
        <v>2179.0</v>
      </c>
    </row>
    <row r="210" ht="20.25" customHeight="1">
      <c r="A210" s="26" t="s">
        <v>493</v>
      </c>
      <c r="B210" s="27" t="s">
        <v>487</v>
      </c>
      <c r="C210" s="28" t="s">
        <v>494</v>
      </c>
      <c r="D210" s="29">
        <v>1687.0</v>
      </c>
      <c r="E210" s="29">
        <v>2050.0</v>
      </c>
      <c r="F210" s="29">
        <v>2245.0</v>
      </c>
      <c r="G210" s="29">
        <v>2586.0</v>
      </c>
      <c r="H210" s="29">
        <v>3127.0</v>
      </c>
    </row>
    <row r="211" ht="20.25" customHeight="1">
      <c r="A211" s="26" t="s">
        <v>495</v>
      </c>
      <c r="B211" s="27" t="s">
        <v>496</v>
      </c>
      <c r="C211" s="28" t="s">
        <v>497</v>
      </c>
      <c r="D211" s="29">
        <v>899.0</v>
      </c>
      <c r="E211" s="29">
        <v>930.0</v>
      </c>
      <c r="F211" s="29">
        <v>995.0</v>
      </c>
      <c r="G211" s="29">
        <v>1016.0</v>
      </c>
      <c r="H211" s="29">
        <v>1043.0</v>
      </c>
    </row>
    <row r="212" ht="20.25" customHeight="1">
      <c r="A212" s="26" t="s">
        <v>498</v>
      </c>
      <c r="B212" s="27" t="s">
        <v>499</v>
      </c>
      <c r="C212" s="28" t="s">
        <v>500</v>
      </c>
      <c r="D212" s="29">
        <v>1044.0</v>
      </c>
      <c r="E212" s="29">
        <v>1223.0</v>
      </c>
      <c r="F212" s="29">
        <v>1296.0</v>
      </c>
      <c r="G212" s="29">
        <v>1393.0</v>
      </c>
      <c r="H212" s="29">
        <v>1484.0</v>
      </c>
    </row>
    <row r="213" ht="20.25" customHeight="1">
      <c r="A213" s="26" t="s">
        <v>501</v>
      </c>
      <c r="B213" s="27" t="s">
        <v>499</v>
      </c>
      <c r="C213" s="28" t="s">
        <v>490</v>
      </c>
      <c r="D213" s="29">
        <v>1301.0</v>
      </c>
      <c r="E213" s="29">
        <v>1527.0</v>
      </c>
      <c r="F213" s="29">
        <v>1618.0</v>
      </c>
      <c r="G213" s="29">
        <v>1739.0</v>
      </c>
      <c r="H213" s="29">
        <v>1913.0</v>
      </c>
    </row>
    <row r="214" ht="20.25" customHeight="1">
      <c r="A214" s="26" t="s">
        <v>502</v>
      </c>
      <c r="B214" s="27" t="s">
        <v>499</v>
      </c>
      <c r="C214" s="28" t="s">
        <v>492</v>
      </c>
      <c r="D214" s="29">
        <v>1244.0</v>
      </c>
      <c r="E214" s="29">
        <v>1447.0</v>
      </c>
      <c r="F214" s="29">
        <v>1539.0</v>
      </c>
      <c r="G214" s="29">
        <v>1660.0</v>
      </c>
      <c r="H214" s="29">
        <v>1859.0</v>
      </c>
    </row>
    <row r="215" ht="20.25" customHeight="1">
      <c r="A215" s="26" t="s">
        <v>503</v>
      </c>
      <c r="B215" s="27" t="s">
        <v>499</v>
      </c>
      <c r="C215" s="28" t="s">
        <v>494</v>
      </c>
      <c r="D215" s="29">
        <v>1416.0</v>
      </c>
      <c r="E215" s="29">
        <v>1795.0</v>
      </c>
      <c r="F215" s="29">
        <v>1885.0</v>
      </c>
      <c r="G215" s="29">
        <v>2126.0</v>
      </c>
      <c r="H215" s="29">
        <v>2493.0</v>
      </c>
    </row>
    <row r="216" ht="20.25" customHeight="1">
      <c r="A216" s="26" t="s">
        <v>504</v>
      </c>
      <c r="B216" s="27" t="s">
        <v>505</v>
      </c>
      <c r="C216" s="28" t="s">
        <v>506</v>
      </c>
      <c r="D216" s="29">
        <v>853.0</v>
      </c>
      <c r="E216" s="29">
        <v>890.0</v>
      </c>
      <c r="F216" s="29">
        <v>921.0</v>
      </c>
      <c r="G216" s="29">
        <v>930.0</v>
      </c>
      <c r="H216" s="29">
        <v>953.0</v>
      </c>
    </row>
    <row r="217" ht="20.25" customHeight="1">
      <c r="A217" s="26" t="s">
        <v>507</v>
      </c>
      <c r="B217" s="27" t="s">
        <v>508</v>
      </c>
      <c r="C217" s="28" t="s">
        <v>485</v>
      </c>
      <c r="D217" s="29">
        <v>801.0</v>
      </c>
      <c r="E217" s="29">
        <v>894.0</v>
      </c>
      <c r="F217" s="29">
        <v>1017.0</v>
      </c>
      <c r="G217" s="29">
        <v>1047.0</v>
      </c>
      <c r="H217" s="29">
        <v>1083.0</v>
      </c>
    </row>
    <row r="218" ht="20.25" customHeight="1">
      <c r="A218" s="26" t="s">
        <v>509</v>
      </c>
      <c r="B218" s="27" t="s">
        <v>510</v>
      </c>
      <c r="C218" s="28" t="s">
        <v>511</v>
      </c>
      <c r="D218" s="29">
        <v>659.0</v>
      </c>
      <c r="E218" s="29">
        <v>707.0</v>
      </c>
      <c r="F218" s="29">
        <v>798.0</v>
      </c>
      <c r="G218" s="29">
        <v>812.0</v>
      </c>
      <c r="H218" s="29">
        <v>825.0</v>
      </c>
    </row>
    <row r="219" ht="20.25" customHeight="1">
      <c r="A219" s="26" t="s">
        <v>512</v>
      </c>
      <c r="B219" s="27" t="s">
        <v>510</v>
      </c>
      <c r="C219" s="28" t="s">
        <v>436</v>
      </c>
      <c r="D219" s="29">
        <v>687.0</v>
      </c>
      <c r="E219" s="29">
        <v>720.0</v>
      </c>
      <c r="F219" s="29">
        <v>798.0</v>
      </c>
      <c r="G219" s="29">
        <v>819.0</v>
      </c>
      <c r="H219" s="29">
        <v>835.0</v>
      </c>
    </row>
    <row r="220" ht="20.25" customHeight="1">
      <c r="A220" s="26" t="s">
        <v>513</v>
      </c>
      <c r="B220" s="27" t="s">
        <v>510</v>
      </c>
      <c r="C220" s="28" t="s">
        <v>514</v>
      </c>
      <c r="D220" s="29">
        <v>708.0</v>
      </c>
      <c r="E220" s="29">
        <v>740.0</v>
      </c>
      <c r="F220" s="29">
        <v>818.0</v>
      </c>
      <c r="G220" s="29">
        <v>841.0</v>
      </c>
      <c r="H220" s="29">
        <v>855.0</v>
      </c>
    </row>
    <row r="221" ht="20.25" customHeight="1">
      <c r="A221" s="26" t="s">
        <v>515</v>
      </c>
      <c r="B221" s="27" t="s">
        <v>516</v>
      </c>
      <c r="C221" s="28" t="s">
        <v>517</v>
      </c>
      <c r="D221" s="29">
        <v>1289.0</v>
      </c>
      <c r="E221" s="29">
        <v>1453.0</v>
      </c>
      <c r="F221" s="29">
        <v>1485.0</v>
      </c>
      <c r="G221" s="29">
        <v>1604.0</v>
      </c>
      <c r="H221" s="29">
        <v>1865.0</v>
      </c>
    </row>
    <row r="222" ht="20.25" customHeight="1">
      <c r="A222" s="26" t="s">
        <v>518</v>
      </c>
      <c r="B222" s="27" t="s">
        <v>516</v>
      </c>
      <c r="C222" s="28" t="s">
        <v>519</v>
      </c>
      <c r="D222" s="29">
        <v>1315.0</v>
      </c>
      <c r="E222" s="29">
        <v>1536.0</v>
      </c>
      <c r="F222" s="29">
        <v>1573.0</v>
      </c>
      <c r="G222" s="29">
        <v>1694.0</v>
      </c>
      <c r="H222" s="29">
        <v>1986.0</v>
      </c>
    </row>
    <row r="223" ht="20.25" customHeight="1">
      <c r="A223" s="26" t="s">
        <v>520</v>
      </c>
      <c r="B223" s="27" t="s">
        <v>521</v>
      </c>
      <c r="C223" s="28" t="s">
        <v>522</v>
      </c>
      <c r="D223" s="29">
        <v>1521.0</v>
      </c>
      <c r="E223" s="29">
        <v>2060.0</v>
      </c>
      <c r="F223" s="29">
        <v>2178.0</v>
      </c>
      <c r="G223" s="29">
        <v>2366.0</v>
      </c>
      <c r="H223" s="29">
        <v>2718.0</v>
      </c>
    </row>
    <row r="224" ht="20.25" customHeight="1">
      <c r="A224" s="26" t="s">
        <v>523</v>
      </c>
      <c r="B224" s="27" t="s">
        <v>521</v>
      </c>
      <c r="C224" s="28" t="s">
        <v>524</v>
      </c>
      <c r="D224" s="29">
        <v>2014.0</v>
      </c>
      <c r="E224" s="29">
        <v>2736.0</v>
      </c>
      <c r="F224" s="29">
        <v>2889.0</v>
      </c>
      <c r="G224" s="29">
        <v>3180.0</v>
      </c>
      <c r="H224" s="29">
        <v>3696.0</v>
      </c>
    </row>
    <row r="225" ht="20.25" customHeight="1">
      <c r="A225" s="26" t="s">
        <v>525</v>
      </c>
      <c r="B225" s="27" t="s">
        <v>521</v>
      </c>
      <c r="C225" s="28" t="s">
        <v>526</v>
      </c>
      <c r="D225" s="29">
        <v>2865.0</v>
      </c>
      <c r="E225" s="29">
        <v>3772.0</v>
      </c>
      <c r="F225" s="29">
        <v>3980.0</v>
      </c>
      <c r="G225" s="29">
        <v>4489.0</v>
      </c>
      <c r="H225" s="29">
        <v>5610.0</v>
      </c>
    </row>
    <row r="226" ht="20.25" customHeight="1">
      <c r="A226" s="26" t="s">
        <v>527</v>
      </c>
      <c r="B226" s="27" t="s">
        <v>528</v>
      </c>
      <c r="C226" s="28" t="s">
        <v>529</v>
      </c>
      <c r="D226" s="29">
        <v>1133.0</v>
      </c>
      <c r="E226" s="29">
        <v>1317.0</v>
      </c>
      <c r="F226" s="29">
        <v>1430.0</v>
      </c>
      <c r="G226" s="29">
        <v>1452.0</v>
      </c>
      <c r="H226" s="29">
        <v>1510.0</v>
      </c>
    </row>
    <row r="227" ht="20.25" customHeight="1">
      <c r="A227" s="26" t="s">
        <v>530</v>
      </c>
      <c r="B227" s="27" t="s">
        <v>528</v>
      </c>
      <c r="C227" s="28" t="s">
        <v>531</v>
      </c>
      <c r="D227" s="29">
        <v>1538.0</v>
      </c>
      <c r="E227" s="29">
        <v>1701.0</v>
      </c>
      <c r="F227" s="29">
        <v>1883.0</v>
      </c>
      <c r="G227" s="29">
        <v>1916.0</v>
      </c>
      <c r="H227" s="29">
        <v>2122.0</v>
      </c>
    </row>
    <row r="228" ht="20.25" customHeight="1">
      <c r="A228" s="26" t="s">
        <v>532</v>
      </c>
      <c r="B228" s="27" t="s">
        <v>528</v>
      </c>
      <c r="C228" s="28" t="s">
        <v>533</v>
      </c>
      <c r="D228" s="29">
        <v>1560.0</v>
      </c>
      <c r="E228" s="29">
        <v>1782.0</v>
      </c>
      <c r="F228" s="29">
        <v>1913.0</v>
      </c>
      <c r="G228" s="29">
        <v>1954.0</v>
      </c>
      <c r="H228" s="29">
        <v>2171.0</v>
      </c>
    </row>
    <row r="229" ht="20.25" customHeight="1">
      <c r="A229" s="26" t="s">
        <v>534</v>
      </c>
      <c r="B229" s="27" t="s">
        <v>528</v>
      </c>
      <c r="C229" s="28" t="s">
        <v>535</v>
      </c>
      <c r="D229" s="29">
        <v>2076.0</v>
      </c>
      <c r="E229" s="29">
        <v>2151.0</v>
      </c>
      <c r="F229" s="29">
        <v>2301.0</v>
      </c>
      <c r="G229" s="29">
        <v>2475.0</v>
      </c>
      <c r="H229" s="29">
        <v>2774.0</v>
      </c>
    </row>
    <row r="230" ht="20.25" customHeight="1">
      <c r="A230" s="26" t="s">
        <v>536</v>
      </c>
      <c r="B230" s="27" t="s">
        <v>537</v>
      </c>
      <c r="C230" s="28" t="s">
        <v>538</v>
      </c>
      <c r="D230" s="29">
        <v>846.0</v>
      </c>
      <c r="E230" s="29">
        <v>931.0</v>
      </c>
      <c r="F230" s="29">
        <v>1075.0</v>
      </c>
      <c r="G230" s="29">
        <v>1109.0</v>
      </c>
      <c r="H230" s="29">
        <v>1141.0</v>
      </c>
    </row>
    <row r="231" ht="20.25" customHeight="1">
      <c r="A231" s="26" t="s">
        <v>539</v>
      </c>
      <c r="B231" s="27" t="s">
        <v>537</v>
      </c>
      <c r="C231" s="28" t="s">
        <v>540</v>
      </c>
      <c r="D231" s="29">
        <v>873.0</v>
      </c>
      <c r="E231" s="29">
        <v>945.0</v>
      </c>
      <c r="F231" s="29">
        <v>1086.0</v>
      </c>
      <c r="G231" s="29">
        <v>1118.0</v>
      </c>
      <c r="H231" s="29">
        <v>1154.0</v>
      </c>
    </row>
    <row r="232" ht="20.25" customHeight="1">
      <c r="A232" s="26" t="s">
        <v>541</v>
      </c>
      <c r="B232" s="27" t="s">
        <v>542</v>
      </c>
      <c r="C232" s="28" t="s">
        <v>543</v>
      </c>
      <c r="D232" s="29">
        <v>825.0</v>
      </c>
      <c r="E232" s="29">
        <v>886.0</v>
      </c>
      <c r="F232" s="29">
        <v>956.0</v>
      </c>
      <c r="G232" s="29">
        <v>1025.0</v>
      </c>
      <c r="H232" s="29">
        <v>1109.0</v>
      </c>
    </row>
    <row r="233" ht="20.25" customHeight="1">
      <c r="A233" s="26" t="s">
        <v>544</v>
      </c>
      <c r="B233" s="27" t="s">
        <v>542</v>
      </c>
      <c r="C233" s="28" t="s">
        <v>545</v>
      </c>
      <c r="D233" s="29">
        <v>831.0</v>
      </c>
      <c r="E233" s="29">
        <v>899.0</v>
      </c>
      <c r="F233" s="29">
        <v>969.0</v>
      </c>
      <c r="G233" s="29">
        <v>1022.0</v>
      </c>
      <c r="H233" s="29">
        <v>1136.0</v>
      </c>
    </row>
    <row r="234" ht="20.25" customHeight="1">
      <c r="A234" s="26" t="s">
        <v>546</v>
      </c>
      <c r="B234" s="27" t="s">
        <v>547</v>
      </c>
      <c r="C234" s="28" t="s">
        <v>362</v>
      </c>
      <c r="D234" s="29">
        <v>1052.0</v>
      </c>
      <c r="E234" s="29">
        <v>1099.0</v>
      </c>
      <c r="F234" s="29">
        <v>1183.0</v>
      </c>
      <c r="G234" s="29">
        <v>1220.0</v>
      </c>
      <c r="H234" s="29">
        <v>1254.0</v>
      </c>
    </row>
    <row r="235" ht="20.25" customHeight="1">
      <c r="A235" s="26" t="s">
        <v>548</v>
      </c>
      <c r="B235" s="27" t="s">
        <v>547</v>
      </c>
      <c r="C235" s="28" t="s">
        <v>549</v>
      </c>
      <c r="D235" s="29">
        <v>1073.0</v>
      </c>
      <c r="E235" s="29">
        <v>1134.0</v>
      </c>
      <c r="F235" s="29">
        <v>1223.0</v>
      </c>
      <c r="G235" s="29">
        <v>1260.0</v>
      </c>
      <c r="H235" s="29">
        <v>1303.0</v>
      </c>
    </row>
    <row r="236" ht="20.25" customHeight="1">
      <c r="A236" s="26" t="s">
        <v>550</v>
      </c>
      <c r="B236" s="27" t="s">
        <v>551</v>
      </c>
      <c r="C236" s="28" t="s">
        <v>552</v>
      </c>
      <c r="D236" s="29">
        <v>1701.0</v>
      </c>
      <c r="E236" s="29">
        <v>1745.0</v>
      </c>
      <c r="F236" s="29">
        <v>1894.0</v>
      </c>
      <c r="G236" s="29">
        <v>1951.0</v>
      </c>
      <c r="H236" s="29" t="s">
        <v>23</v>
      </c>
    </row>
    <row r="237" ht="20.25" customHeight="1">
      <c r="A237" s="26" t="s">
        <v>553</v>
      </c>
      <c r="B237" s="27" t="s">
        <v>551</v>
      </c>
      <c r="C237" s="28" t="s">
        <v>554</v>
      </c>
      <c r="D237" s="29">
        <v>1816.0</v>
      </c>
      <c r="E237" s="29">
        <v>1849.0</v>
      </c>
      <c r="F237" s="29">
        <v>2015.0</v>
      </c>
      <c r="G237" s="29">
        <v>2077.0</v>
      </c>
      <c r="H237" s="29" t="s">
        <v>23</v>
      </c>
    </row>
    <row r="238" ht="20.25" customHeight="1">
      <c r="A238" s="26" t="s">
        <v>555</v>
      </c>
      <c r="B238" s="27" t="s">
        <v>551</v>
      </c>
      <c r="C238" s="28" t="s">
        <v>556</v>
      </c>
      <c r="D238" s="29">
        <v>1983.0</v>
      </c>
      <c r="E238" s="29">
        <v>2005.0</v>
      </c>
      <c r="F238" s="29">
        <v>2243.0</v>
      </c>
      <c r="G238" s="29">
        <v>2312.0</v>
      </c>
      <c r="H238" s="29" t="s">
        <v>23</v>
      </c>
    </row>
    <row r="239" ht="20.25" customHeight="1">
      <c r="A239" s="26" t="s">
        <v>557</v>
      </c>
      <c r="B239" s="27" t="s">
        <v>558</v>
      </c>
      <c r="C239" s="28" t="s">
        <v>559</v>
      </c>
      <c r="D239" s="29">
        <v>845.0</v>
      </c>
      <c r="E239" s="29">
        <v>950.0</v>
      </c>
      <c r="F239" s="29">
        <v>1023.0</v>
      </c>
      <c r="G239" s="29">
        <v>1055.0</v>
      </c>
      <c r="H239" s="29" t="s">
        <v>23</v>
      </c>
    </row>
    <row r="240" ht="20.25" customHeight="1">
      <c r="A240" s="26" t="s">
        <v>560</v>
      </c>
      <c r="B240" s="27" t="s">
        <v>558</v>
      </c>
      <c r="C240" s="28" t="s">
        <v>561</v>
      </c>
      <c r="D240" s="29">
        <v>1066.0</v>
      </c>
      <c r="E240" s="29">
        <v>1282.0</v>
      </c>
      <c r="F240" s="29">
        <v>1346.0</v>
      </c>
      <c r="G240" s="29">
        <v>1387.0</v>
      </c>
      <c r="H240" s="29" t="s">
        <v>23</v>
      </c>
    </row>
    <row r="241" ht="20.25" customHeight="1">
      <c r="A241" s="26" t="s">
        <v>562</v>
      </c>
      <c r="B241" s="27" t="s">
        <v>563</v>
      </c>
      <c r="C241" s="28" t="s">
        <v>564</v>
      </c>
      <c r="D241" s="29">
        <v>774.0</v>
      </c>
      <c r="E241" s="29">
        <v>939.0</v>
      </c>
      <c r="F241" s="29">
        <v>1030.0</v>
      </c>
      <c r="G241" s="29">
        <v>1061.0</v>
      </c>
      <c r="H241" s="29">
        <v>1156.0</v>
      </c>
    </row>
    <row r="242" ht="20.25" customHeight="1">
      <c r="A242" s="26" t="s">
        <v>565</v>
      </c>
      <c r="B242" s="27" t="s">
        <v>563</v>
      </c>
      <c r="C242" s="28" t="s">
        <v>566</v>
      </c>
      <c r="D242" s="29">
        <v>999.0</v>
      </c>
      <c r="E242" s="29">
        <v>1254.0</v>
      </c>
      <c r="F242" s="29">
        <v>1370.0</v>
      </c>
      <c r="G242" s="29">
        <v>1412.0</v>
      </c>
      <c r="H242" s="29">
        <v>1626.0</v>
      </c>
    </row>
    <row r="243" ht="20.25" customHeight="1">
      <c r="A243" s="26" t="s">
        <v>567</v>
      </c>
      <c r="B243" s="27" t="s">
        <v>568</v>
      </c>
      <c r="C243" s="28" t="s">
        <v>569</v>
      </c>
      <c r="D243" s="29">
        <v>966.0</v>
      </c>
      <c r="E243" s="29">
        <v>1070.0</v>
      </c>
      <c r="F243" s="29">
        <v>1184.0</v>
      </c>
      <c r="G243" s="29">
        <v>1221.0</v>
      </c>
      <c r="H243" s="29">
        <v>1259.0</v>
      </c>
    </row>
    <row r="244" ht="20.25" customHeight="1">
      <c r="A244" s="26" t="s">
        <v>570</v>
      </c>
      <c r="B244" s="27" t="s">
        <v>568</v>
      </c>
      <c r="C244" s="28" t="s">
        <v>571</v>
      </c>
      <c r="D244" s="29">
        <v>1021.0</v>
      </c>
      <c r="E244" s="29">
        <v>1182.0</v>
      </c>
      <c r="F244" s="29">
        <v>1281.0</v>
      </c>
      <c r="G244" s="29">
        <v>1321.0</v>
      </c>
      <c r="H244" s="29">
        <v>1398.0</v>
      </c>
    </row>
    <row r="245" ht="20.25" customHeight="1">
      <c r="A245" s="26" t="s">
        <v>572</v>
      </c>
      <c r="B245" s="27" t="s">
        <v>568</v>
      </c>
      <c r="C245" s="28" t="s">
        <v>573</v>
      </c>
      <c r="D245" s="29">
        <v>1128.0</v>
      </c>
      <c r="E245" s="29">
        <v>1281.0</v>
      </c>
      <c r="F245" s="29">
        <v>1431.0</v>
      </c>
      <c r="G245" s="29">
        <v>1474.0</v>
      </c>
      <c r="H245" s="29">
        <v>1576.0</v>
      </c>
    </row>
    <row r="246" ht="20.25" customHeight="1">
      <c r="A246" s="26" t="s">
        <v>574</v>
      </c>
      <c r="B246" s="27" t="s">
        <v>568</v>
      </c>
      <c r="C246" s="28" t="s">
        <v>575</v>
      </c>
      <c r="D246" s="29">
        <v>1484.0</v>
      </c>
      <c r="E246" s="29">
        <v>1744.0</v>
      </c>
      <c r="F246" s="29">
        <v>1872.0</v>
      </c>
      <c r="G246" s="29">
        <v>1928.0</v>
      </c>
      <c r="H246" s="29">
        <v>2211.0</v>
      </c>
    </row>
    <row r="247" ht="20.25" customHeight="1">
      <c r="A247" s="26" t="s">
        <v>576</v>
      </c>
      <c r="B247" s="27" t="s">
        <v>577</v>
      </c>
      <c r="C247" s="28" t="s">
        <v>578</v>
      </c>
      <c r="D247" s="29">
        <v>1197.0</v>
      </c>
      <c r="E247" s="29">
        <v>1268.0</v>
      </c>
      <c r="F247" s="29">
        <v>1359.0</v>
      </c>
      <c r="G247" s="29">
        <v>1435.0</v>
      </c>
      <c r="H247" s="29">
        <v>1597.0</v>
      </c>
    </row>
    <row r="248" ht="20.25" customHeight="1">
      <c r="A248" s="26" t="s">
        <v>579</v>
      </c>
      <c r="B248" s="27" t="s">
        <v>577</v>
      </c>
      <c r="C248" s="28" t="s">
        <v>580</v>
      </c>
      <c r="D248" s="29">
        <v>1206.0</v>
      </c>
      <c r="E248" s="29">
        <v>1286.0</v>
      </c>
      <c r="F248" s="29">
        <v>1375.0</v>
      </c>
      <c r="G248" s="29">
        <v>1461.0</v>
      </c>
      <c r="H248" s="29">
        <v>1674.0</v>
      </c>
    </row>
    <row r="249" ht="20.25" customHeight="1">
      <c r="A249" s="26" t="s">
        <v>581</v>
      </c>
      <c r="B249" s="27" t="s">
        <v>577</v>
      </c>
      <c r="C249" s="28" t="s">
        <v>582</v>
      </c>
      <c r="D249" s="29">
        <v>1222.0</v>
      </c>
      <c r="E249" s="29">
        <v>1370.0</v>
      </c>
      <c r="F249" s="29">
        <v>1460.0</v>
      </c>
      <c r="G249" s="29">
        <v>1589.0</v>
      </c>
      <c r="H249" s="29">
        <v>1961.0</v>
      </c>
    </row>
    <row r="250" ht="20.25" customHeight="1">
      <c r="A250" s="26" t="s">
        <v>583</v>
      </c>
      <c r="B250" s="27" t="s">
        <v>584</v>
      </c>
      <c r="C250" s="28" t="s">
        <v>331</v>
      </c>
      <c r="D250" s="29">
        <v>1608.0</v>
      </c>
      <c r="E250" s="29">
        <v>2037.0</v>
      </c>
      <c r="F250" s="29">
        <v>2092.0</v>
      </c>
      <c r="G250" s="29">
        <v>2445.0</v>
      </c>
      <c r="H250" s="29">
        <v>2585.0</v>
      </c>
    </row>
    <row r="251" ht="20.25" customHeight="1">
      <c r="A251" s="26" t="s">
        <v>585</v>
      </c>
      <c r="B251" s="27" t="s">
        <v>584</v>
      </c>
      <c r="C251" s="28" t="s">
        <v>333</v>
      </c>
      <c r="D251" s="29">
        <v>1744.0</v>
      </c>
      <c r="E251" s="29">
        <v>2244.0</v>
      </c>
      <c r="F251" s="29">
        <v>2253.0</v>
      </c>
      <c r="G251" s="29">
        <v>2505.0</v>
      </c>
      <c r="H251" s="29">
        <v>2774.0</v>
      </c>
    </row>
    <row r="252" ht="20.25" customHeight="1">
      <c r="A252" s="26" t="s">
        <v>586</v>
      </c>
      <c r="B252" s="27" t="s">
        <v>584</v>
      </c>
      <c r="C252" s="28" t="s">
        <v>335</v>
      </c>
      <c r="D252" s="29">
        <v>2022.0</v>
      </c>
      <c r="E252" s="29">
        <v>2383.0</v>
      </c>
      <c r="F252" s="29">
        <v>2423.0</v>
      </c>
      <c r="G252" s="29">
        <v>2770.0</v>
      </c>
      <c r="H252" s="29">
        <v>2986.0</v>
      </c>
    </row>
    <row r="253" ht="20.25" customHeight="1">
      <c r="A253" s="26" t="s">
        <v>587</v>
      </c>
      <c r="B253" s="27" t="s">
        <v>584</v>
      </c>
      <c r="C253" s="28" t="s">
        <v>388</v>
      </c>
      <c r="D253" s="29">
        <v>2218.0</v>
      </c>
      <c r="E253" s="29">
        <v>2803.0</v>
      </c>
      <c r="F253" s="29">
        <v>3085.0</v>
      </c>
      <c r="G253" s="29">
        <v>3257.0</v>
      </c>
      <c r="H253" s="29">
        <v>3508.0</v>
      </c>
    </row>
    <row r="254" ht="20.25" customHeight="1">
      <c r="A254" s="26" t="s">
        <v>588</v>
      </c>
      <c r="B254" s="27" t="s">
        <v>589</v>
      </c>
      <c r="C254" s="28" t="s">
        <v>590</v>
      </c>
      <c r="D254" s="29">
        <v>779.0</v>
      </c>
      <c r="E254" s="29">
        <v>854.0</v>
      </c>
      <c r="F254" s="29">
        <v>854.0</v>
      </c>
      <c r="G254" s="29">
        <v>870.0</v>
      </c>
      <c r="H254" s="29">
        <v>890.0</v>
      </c>
    </row>
    <row r="255" ht="20.25" customHeight="1">
      <c r="A255" s="26" t="s">
        <v>591</v>
      </c>
      <c r="B255" s="27" t="s">
        <v>589</v>
      </c>
      <c r="C255" s="28" t="s">
        <v>592</v>
      </c>
      <c r="D255" s="29">
        <v>801.0</v>
      </c>
      <c r="E255" s="29">
        <v>874.0</v>
      </c>
      <c r="F255" s="29">
        <v>874.0</v>
      </c>
      <c r="G255" s="29">
        <v>891.0</v>
      </c>
      <c r="H255" s="29">
        <v>913.0</v>
      </c>
    </row>
    <row r="256" ht="20.25" customHeight="1">
      <c r="A256" s="26" t="s">
        <v>593</v>
      </c>
      <c r="B256" s="27" t="s">
        <v>589</v>
      </c>
      <c r="C256" s="28" t="s">
        <v>594</v>
      </c>
      <c r="D256" s="29">
        <v>821.0</v>
      </c>
      <c r="E256" s="29">
        <v>895.0</v>
      </c>
      <c r="F256" s="29">
        <v>895.0</v>
      </c>
      <c r="G256" s="29">
        <v>913.0</v>
      </c>
      <c r="H256" s="29">
        <v>936.0</v>
      </c>
    </row>
    <row r="257" ht="20.25" customHeight="1">
      <c r="A257" s="26" t="s">
        <v>595</v>
      </c>
      <c r="B257" s="27" t="s">
        <v>596</v>
      </c>
      <c r="C257" s="28" t="s">
        <v>597</v>
      </c>
      <c r="D257" s="29">
        <v>939.0</v>
      </c>
      <c r="E257" s="29">
        <v>1017.0</v>
      </c>
      <c r="F257" s="29">
        <v>1143.0</v>
      </c>
      <c r="G257" s="29">
        <v>1198.0</v>
      </c>
      <c r="H257" s="29">
        <v>1253.0</v>
      </c>
    </row>
    <row r="258" ht="20.25" customHeight="1">
      <c r="A258" s="26" t="s">
        <v>598</v>
      </c>
      <c r="B258" s="27" t="s">
        <v>596</v>
      </c>
      <c r="C258" s="28" t="s">
        <v>599</v>
      </c>
      <c r="D258" s="29">
        <v>955.0</v>
      </c>
      <c r="E258" s="29">
        <v>1036.0</v>
      </c>
      <c r="F258" s="29">
        <v>1165.0</v>
      </c>
      <c r="G258" s="29">
        <v>1228.0</v>
      </c>
      <c r="H258" s="29">
        <v>1288.0</v>
      </c>
    </row>
    <row r="259" ht="20.25" customHeight="1">
      <c r="A259" s="26" t="s">
        <v>600</v>
      </c>
      <c r="B259" s="27" t="s">
        <v>596</v>
      </c>
      <c r="C259" s="28" t="s">
        <v>601</v>
      </c>
      <c r="D259" s="29">
        <v>1039.0</v>
      </c>
      <c r="E259" s="29">
        <v>1123.0</v>
      </c>
      <c r="F259" s="29">
        <v>1284.0</v>
      </c>
      <c r="G259" s="29">
        <v>1355.0</v>
      </c>
      <c r="H259" s="29">
        <v>1436.0</v>
      </c>
    </row>
    <row r="260" ht="20.25" customHeight="1">
      <c r="A260" s="26" t="s">
        <v>602</v>
      </c>
      <c r="B260" s="27" t="s">
        <v>603</v>
      </c>
      <c r="C260" s="28" t="s">
        <v>604</v>
      </c>
      <c r="D260" s="29">
        <v>880.0</v>
      </c>
      <c r="E260" s="29">
        <v>935.0</v>
      </c>
      <c r="F260" s="29">
        <v>1041.0</v>
      </c>
      <c r="G260" s="29">
        <v>1072.0</v>
      </c>
      <c r="H260" s="29">
        <v>1144.0</v>
      </c>
    </row>
    <row r="261" ht="20.25" customHeight="1">
      <c r="A261" s="26" t="s">
        <v>605</v>
      </c>
      <c r="B261" s="27" t="s">
        <v>603</v>
      </c>
      <c r="C261" s="28" t="s">
        <v>522</v>
      </c>
      <c r="D261" s="29">
        <v>1064.0</v>
      </c>
      <c r="E261" s="29">
        <v>1115.0</v>
      </c>
      <c r="F261" s="29">
        <v>1263.0</v>
      </c>
      <c r="G261" s="29">
        <v>1294.0</v>
      </c>
      <c r="H261" s="29">
        <v>1420.0</v>
      </c>
    </row>
    <row r="262" ht="20.25" customHeight="1">
      <c r="A262" s="26" t="s">
        <v>606</v>
      </c>
      <c r="B262" s="27" t="s">
        <v>603</v>
      </c>
      <c r="C262" s="28" t="s">
        <v>607</v>
      </c>
      <c r="D262" s="29">
        <v>1265.0</v>
      </c>
      <c r="E262" s="29">
        <v>1279.0</v>
      </c>
      <c r="F262" s="29">
        <v>1467.0</v>
      </c>
      <c r="G262" s="29">
        <v>1508.0</v>
      </c>
      <c r="H262" s="29">
        <v>1747.0</v>
      </c>
    </row>
    <row r="263" ht="20.25" customHeight="1">
      <c r="A263" s="26" t="s">
        <v>608</v>
      </c>
      <c r="B263" s="27" t="s">
        <v>603</v>
      </c>
      <c r="C263" s="28" t="s">
        <v>609</v>
      </c>
      <c r="D263" s="29">
        <v>1233.0</v>
      </c>
      <c r="E263" s="29">
        <v>1276.0</v>
      </c>
      <c r="F263" s="29">
        <v>1464.0</v>
      </c>
      <c r="G263" s="29">
        <v>1505.0</v>
      </c>
      <c r="H263" s="29">
        <v>1744.0</v>
      </c>
    </row>
    <row r="264" ht="20.25" customHeight="1">
      <c r="A264" s="26" t="s">
        <v>610</v>
      </c>
      <c r="B264" s="27" t="s">
        <v>603</v>
      </c>
      <c r="C264" s="28" t="s">
        <v>611</v>
      </c>
      <c r="D264" s="29">
        <v>1604.0</v>
      </c>
      <c r="E264" s="29">
        <v>1663.0</v>
      </c>
      <c r="F264" s="29">
        <v>1875.0</v>
      </c>
      <c r="G264" s="29">
        <v>1997.0</v>
      </c>
      <c r="H264" s="29">
        <v>2473.0</v>
      </c>
    </row>
    <row r="265" ht="20.25" customHeight="1">
      <c r="A265" s="26" t="s">
        <v>612</v>
      </c>
      <c r="B265" s="27" t="s">
        <v>613</v>
      </c>
      <c r="C265" s="28" t="s">
        <v>395</v>
      </c>
      <c r="D265" s="29">
        <v>897.0</v>
      </c>
      <c r="E265" s="29">
        <v>1073.0</v>
      </c>
      <c r="F265" s="29">
        <v>1238.0</v>
      </c>
      <c r="G265" s="29">
        <v>1276.0</v>
      </c>
      <c r="H265" s="29">
        <v>1298.0</v>
      </c>
    </row>
    <row r="266" ht="20.25" customHeight="1">
      <c r="A266" s="26" t="s">
        <v>614</v>
      </c>
      <c r="B266" s="27" t="s">
        <v>613</v>
      </c>
      <c r="C266" s="28" t="s">
        <v>615</v>
      </c>
      <c r="D266" s="29">
        <v>1096.0</v>
      </c>
      <c r="E266" s="29">
        <v>1267.0</v>
      </c>
      <c r="F266" s="29">
        <v>1439.0</v>
      </c>
      <c r="G266" s="29">
        <v>1482.0</v>
      </c>
      <c r="H266" s="29">
        <v>1507.0</v>
      </c>
    </row>
    <row r="267" ht="20.25" customHeight="1">
      <c r="A267" s="26" t="s">
        <v>616</v>
      </c>
      <c r="B267" s="27" t="s">
        <v>613</v>
      </c>
      <c r="C267" s="28" t="s">
        <v>617</v>
      </c>
      <c r="D267" s="29">
        <v>1460.0</v>
      </c>
      <c r="E267" s="29">
        <v>1664.0</v>
      </c>
      <c r="F267" s="29">
        <v>1982.0</v>
      </c>
      <c r="G267" s="29">
        <v>2010.0</v>
      </c>
      <c r="H267" s="29">
        <v>2048.0</v>
      </c>
    </row>
    <row r="268" ht="20.25" customHeight="1">
      <c r="A268" s="26" t="s">
        <v>618</v>
      </c>
      <c r="B268" s="27" t="s">
        <v>619</v>
      </c>
      <c r="C268" s="28" t="s">
        <v>620</v>
      </c>
      <c r="D268" s="29">
        <v>1011.0</v>
      </c>
      <c r="E268" s="29">
        <v>1076.0</v>
      </c>
      <c r="F268" s="29">
        <v>1154.0</v>
      </c>
      <c r="G268" s="29">
        <v>1173.0</v>
      </c>
      <c r="H268" s="29">
        <v>1196.0</v>
      </c>
    </row>
    <row r="269" ht="20.25" customHeight="1">
      <c r="A269" s="26" t="s">
        <v>621</v>
      </c>
      <c r="B269" s="27" t="s">
        <v>619</v>
      </c>
      <c r="C269" s="28" t="s">
        <v>622</v>
      </c>
      <c r="D269" s="29">
        <v>1096.0</v>
      </c>
      <c r="E269" s="29">
        <v>1173.0</v>
      </c>
      <c r="F269" s="29">
        <v>1267.0</v>
      </c>
      <c r="G269" s="29">
        <v>1285.0</v>
      </c>
      <c r="H269" s="29">
        <v>1311.0</v>
      </c>
    </row>
    <row r="270" ht="20.25" customHeight="1">
      <c r="A270" s="26" t="s">
        <v>623</v>
      </c>
      <c r="B270" s="27" t="s">
        <v>624</v>
      </c>
      <c r="C270" s="28" t="s">
        <v>625</v>
      </c>
      <c r="D270" s="29">
        <v>1682.0</v>
      </c>
      <c r="E270" s="29">
        <v>1916.0</v>
      </c>
      <c r="F270" s="29">
        <v>2167.0</v>
      </c>
      <c r="G270" s="29">
        <v>2233.0</v>
      </c>
      <c r="H270" s="29">
        <v>2476.0</v>
      </c>
    </row>
    <row r="271" ht="20.25" customHeight="1">
      <c r="A271" s="26" t="s">
        <v>626</v>
      </c>
      <c r="B271" s="27" t="s">
        <v>624</v>
      </c>
      <c r="C271" s="28" t="s">
        <v>627</v>
      </c>
      <c r="D271" s="29">
        <v>1955.0</v>
      </c>
      <c r="E271" s="29">
        <v>2240.0</v>
      </c>
      <c r="F271" s="29">
        <v>2443.0</v>
      </c>
      <c r="G271" s="29">
        <v>2519.0</v>
      </c>
      <c r="H271" s="29">
        <v>2855.0</v>
      </c>
    </row>
    <row r="272" ht="20.25" customHeight="1">
      <c r="A272" s="26" t="s">
        <v>628</v>
      </c>
      <c r="B272" s="27" t="s">
        <v>624</v>
      </c>
      <c r="C272" s="28" t="s">
        <v>629</v>
      </c>
      <c r="D272" s="29">
        <v>2244.0</v>
      </c>
      <c r="E272" s="29">
        <v>2656.0</v>
      </c>
      <c r="F272" s="29">
        <v>2962.0</v>
      </c>
      <c r="G272" s="29">
        <v>3053.0</v>
      </c>
      <c r="H272" s="29">
        <v>3486.0</v>
      </c>
    </row>
    <row r="273" ht="20.25" customHeight="1">
      <c r="A273" s="26" t="s">
        <v>630</v>
      </c>
      <c r="B273" s="27" t="s">
        <v>631</v>
      </c>
      <c r="C273" s="28" t="s">
        <v>632</v>
      </c>
      <c r="D273" s="29">
        <v>1077.0</v>
      </c>
      <c r="E273" s="29">
        <v>1238.0</v>
      </c>
      <c r="F273" s="29">
        <v>1392.0</v>
      </c>
      <c r="G273" s="29">
        <v>1436.0</v>
      </c>
      <c r="H273" s="29">
        <v>1637.0</v>
      </c>
    </row>
    <row r="274" ht="20.25" customHeight="1">
      <c r="A274" s="26" t="s">
        <v>633</v>
      </c>
      <c r="B274" s="27" t="s">
        <v>631</v>
      </c>
      <c r="C274" s="28" t="s">
        <v>634</v>
      </c>
      <c r="D274" s="29">
        <v>1151.0</v>
      </c>
      <c r="E274" s="29">
        <v>1379.0</v>
      </c>
      <c r="F274" s="29">
        <v>1593.0</v>
      </c>
      <c r="G274" s="29">
        <v>1643.0</v>
      </c>
      <c r="H274" s="29">
        <v>1892.0</v>
      </c>
    </row>
    <row r="275" ht="20.25" customHeight="1">
      <c r="A275" s="26" t="s">
        <v>635</v>
      </c>
      <c r="B275" s="27" t="s">
        <v>636</v>
      </c>
      <c r="C275" s="28" t="s">
        <v>637</v>
      </c>
      <c r="D275" s="29">
        <v>1583.0</v>
      </c>
      <c r="E275" s="29">
        <v>1588.0</v>
      </c>
      <c r="F275" s="29">
        <v>1673.0</v>
      </c>
      <c r="G275" s="29">
        <v>1752.0</v>
      </c>
      <c r="H275" s="29">
        <v>1817.0</v>
      </c>
    </row>
    <row r="276" ht="20.25" customHeight="1">
      <c r="A276" s="26" t="s">
        <v>638</v>
      </c>
      <c r="B276" s="27" t="s">
        <v>636</v>
      </c>
      <c r="C276" s="28" t="s">
        <v>639</v>
      </c>
      <c r="D276" s="29">
        <v>1655.0</v>
      </c>
      <c r="E276" s="29">
        <v>1665.0</v>
      </c>
      <c r="F276" s="29">
        <v>1750.0</v>
      </c>
      <c r="G276" s="29">
        <v>1803.0</v>
      </c>
      <c r="H276" s="29">
        <v>1839.0</v>
      </c>
    </row>
    <row r="277" ht="20.25" customHeight="1">
      <c r="A277" s="26" t="s">
        <v>640</v>
      </c>
      <c r="B277" s="27" t="s">
        <v>636</v>
      </c>
      <c r="C277" s="28" t="s">
        <v>641</v>
      </c>
      <c r="D277" s="29">
        <v>1721.0</v>
      </c>
      <c r="E277" s="29">
        <v>1734.0</v>
      </c>
      <c r="F277" s="29">
        <v>1841.0</v>
      </c>
      <c r="G277" s="29">
        <v>1896.0</v>
      </c>
      <c r="H277" s="29">
        <v>1940.0</v>
      </c>
    </row>
    <row r="278" ht="20.25" customHeight="1">
      <c r="A278" s="26" t="s">
        <v>642</v>
      </c>
      <c r="B278" s="27" t="s">
        <v>636</v>
      </c>
      <c r="C278" s="28" t="s">
        <v>643</v>
      </c>
      <c r="D278" s="29">
        <v>1818.0</v>
      </c>
      <c r="E278" s="29">
        <v>1820.0</v>
      </c>
      <c r="F278" s="29">
        <v>1948.0</v>
      </c>
      <c r="G278" s="29">
        <v>1964.0</v>
      </c>
      <c r="H278" s="29">
        <v>2014.0</v>
      </c>
    </row>
    <row r="279" ht="20.25" customHeight="1">
      <c r="A279" s="26" t="s">
        <v>644</v>
      </c>
      <c r="B279" s="27" t="s">
        <v>645</v>
      </c>
      <c r="C279" s="28" t="s">
        <v>646</v>
      </c>
      <c r="D279" s="29">
        <v>1599.0</v>
      </c>
      <c r="E279" s="29">
        <v>1610.0</v>
      </c>
      <c r="F279" s="29">
        <v>1793.0</v>
      </c>
      <c r="G279" s="29">
        <v>1836.0</v>
      </c>
      <c r="H279" s="29" t="s">
        <v>23</v>
      </c>
    </row>
    <row r="280" ht="20.25" customHeight="1">
      <c r="A280" s="26" t="s">
        <v>647</v>
      </c>
      <c r="B280" s="27" t="s">
        <v>645</v>
      </c>
      <c r="C280" s="28" t="s">
        <v>648</v>
      </c>
      <c r="D280" s="29">
        <v>1667.0</v>
      </c>
      <c r="E280" s="29">
        <v>1683.0</v>
      </c>
      <c r="F280" s="29">
        <v>1839.0</v>
      </c>
      <c r="G280" s="29">
        <v>1895.0</v>
      </c>
      <c r="H280" s="29" t="s">
        <v>23</v>
      </c>
    </row>
    <row r="281" ht="20.25" customHeight="1">
      <c r="A281" s="26" t="s">
        <v>649</v>
      </c>
      <c r="B281" s="27" t="s">
        <v>645</v>
      </c>
      <c r="C281" s="28" t="s">
        <v>650</v>
      </c>
      <c r="D281" s="29">
        <v>1751.0</v>
      </c>
      <c r="E281" s="29">
        <v>1773.0</v>
      </c>
      <c r="F281" s="29">
        <v>1914.0</v>
      </c>
      <c r="G281" s="29">
        <v>1974.0</v>
      </c>
      <c r="H281" s="29" t="s">
        <v>23</v>
      </c>
    </row>
    <row r="282" ht="20.25" customHeight="1">
      <c r="A282" s="26" t="s">
        <v>651</v>
      </c>
      <c r="B282" s="27" t="s">
        <v>645</v>
      </c>
      <c r="C282" s="28" t="s">
        <v>652</v>
      </c>
      <c r="D282" s="29">
        <v>1813.0</v>
      </c>
      <c r="E282" s="29">
        <v>1872.0</v>
      </c>
      <c r="F282" s="29">
        <v>2057.0</v>
      </c>
      <c r="G282" s="29">
        <v>2119.0</v>
      </c>
      <c r="H282" s="29" t="s">
        <v>23</v>
      </c>
    </row>
    <row r="283" ht="20.25" customHeight="1">
      <c r="A283" s="26" t="s">
        <v>653</v>
      </c>
      <c r="B283" s="27" t="s">
        <v>654</v>
      </c>
      <c r="C283" s="28" t="s">
        <v>655</v>
      </c>
      <c r="D283" s="29">
        <v>720.0</v>
      </c>
      <c r="E283" s="29">
        <v>740.0</v>
      </c>
      <c r="F283" s="29">
        <v>795.0</v>
      </c>
      <c r="G283" s="29">
        <v>818.0</v>
      </c>
      <c r="H283" s="29">
        <v>842.0</v>
      </c>
    </row>
    <row r="284" ht="20.25" customHeight="1">
      <c r="A284" s="26" t="s">
        <v>656</v>
      </c>
      <c r="B284" s="27" t="s">
        <v>657</v>
      </c>
      <c r="C284" s="28" t="s">
        <v>658</v>
      </c>
      <c r="D284" s="29">
        <v>741.0</v>
      </c>
      <c r="E284" s="29">
        <v>759.0</v>
      </c>
      <c r="F284" s="29">
        <v>810.0</v>
      </c>
      <c r="G284" s="29">
        <v>835.0</v>
      </c>
      <c r="H284" s="29">
        <v>858.0</v>
      </c>
    </row>
    <row r="285" ht="20.25" customHeight="1">
      <c r="A285" s="26" t="s">
        <v>659</v>
      </c>
      <c r="B285" s="27" t="s">
        <v>660</v>
      </c>
      <c r="C285" s="28" t="s">
        <v>661</v>
      </c>
      <c r="D285" s="29">
        <v>1277.0</v>
      </c>
      <c r="E285" s="29">
        <v>1253.0</v>
      </c>
      <c r="F285" s="29">
        <v>1394.0</v>
      </c>
      <c r="G285" s="29">
        <v>1437.0</v>
      </c>
      <c r="H285" s="29">
        <v>1474.0</v>
      </c>
    </row>
    <row r="286" ht="20.25" customHeight="1">
      <c r="A286" s="26" t="s">
        <v>662</v>
      </c>
      <c r="B286" s="27" t="s">
        <v>660</v>
      </c>
      <c r="C286" s="28" t="s">
        <v>663</v>
      </c>
      <c r="D286" s="29">
        <v>1320.0</v>
      </c>
      <c r="E286" s="29">
        <v>1295.0</v>
      </c>
      <c r="F286" s="29">
        <v>1439.0</v>
      </c>
      <c r="G286" s="29">
        <v>1482.0</v>
      </c>
      <c r="H286" s="29">
        <v>1519.0</v>
      </c>
    </row>
    <row r="287" ht="20.25" customHeight="1">
      <c r="A287" s="26" t="s">
        <v>664</v>
      </c>
      <c r="B287" s="27" t="s">
        <v>660</v>
      </c>
      <c r="C287" s="28" t="s">
        <v>461</v>
      </c>
      <c r="D287" s="29">
        <v>1860.0</v>
      </c>
      <c r="E287" s="29">
        <v>1826.0</v>
      </c>
      <c r="F287" s="29">
        <v>1983.0</v>
      </c>
      <c r="G287" s="29">
        <v>2044.0</v>
      </c>
      <c r="H287" s="29">
        <v>2084.0</v>
      </c>
    </row>
    <row r="288" ht="20.25" customHeight="1">
      <c r="A288" s="26" t="s">
        <v>665</v>
      </c>
      <c r="B288" s="27" t="s">
        <v>666</v>
      </c>
      <c r="C288" s="28" t="s">
        <v>667</v>
      </c>
      <c r="D288" s="29">
        <v>971.0</v>
      </c>
      <c r="E288" s="29">
        <v>1138.0</v>
      </c>
      <c r="F288" s="29">
        <v>1214.0</v>
      </c>
      <c r="G288" s="29">
        <v>1266.0</v>
      </c>
      <c r="H288" s="29">
        <v>1416.0</v>
      </c>
    </row>
    <row r="289" ht="20.25" customHeight="1">
      <c r="A289" s="26" t="s">
        <v>668</v>
      </c>
      <c r="B289" s="27" t="s">
        <v>666</v>
      </c>
      <c r="C289" s="28" t="s">
        <v>669</v>
      </c>
      <c r="D289" s="29">
        <v>1006.0</v>
      </c>
      <c r="E289" s="29">
        <v>1178.0</v>
      </c>
      <c r="F289" s="29">
        <v>1275.0</v>
      </c>
      <c r="G289" s="29">
        <v>1320.0</v>
      </c>
      <c r="H289" s="29">
        <v>1509.0</v>
      </c>
    </row>
    <row r="290" ht="20.25" customHeight="1">
      <c r="A290" s="26" t="s">
        <v>670</v>
      </c>
      <c r="B290" s="27" t="s">
        <v>671</v>
      </c>
      <c r="C290" s="28" t="s">
        <v>672</v>
      </c>
      <c r="D290" s="29">
        <v>1598.0</v>
      </c>
      <c r="E290" s="29">
        <v>1779.0</v>
      </c>
      <c r="F290" s="29">
        <v>1932.0</v>
      </c>
      <c r="G290" s="29">
        <v>1991.0</v>
      </c>
      <c r="H290" s="29">
        <v>2094.0</v>
      </c>
    </row>
    <row r="291" ht="20.25" customHeight="1">
      <c r="A291" s="26" t="s">
        <v>673</v>
      </c>
      <c r="B291" s="27" t="s">
        <v>671</v>
      </c>
      <c r="C291" s="28" t="s">
        <v>674</v>
      </c>
      <c r="D291" s="29">
        <v>2019.0</v>
      </c>
      <c r="E291" s="29">
        <v>2203.0</v>
      </c>
      <c r="F291" s="29">
        <v>2468.0</v>
      </c>
      <c r="G291" s="29">
        <v>2544.0</v>
      </c>
      <c r="H291" s="29">
        <v>2722.0</v>
      </c>
    </row>
    <row r="292" ht="20.25" customHeight="1">
      <c r="A292" s="26" t="s">
        <v>675</v>
      </c>
      <c r="B292" s="27" t="s">
        <v>671</v>
      </c>
      <c r="C292" s="28" t="s">
        <v>676</v>
      </c>
      <c r="D292" s="29">
        <v>2183.0</v>
      </c>
      <c r="E292" s="29">
        <v>2427.0</v>
      </c>
      <c r="F292" s="29">
        <v>2685.0</v>
      </c>
      <c r="G292" s="29">
        <v>2767.0</v>
      </c>
      <c r="H292" s="29">
        <v>2968.0</v>
      </c>
    </row>
    <row r="293" ht="20.25" customHeight="1">
      <c r="A293" s="26" t="s">
        <v>677</v>
      </c>
      <c r="B293" s="27" t="s">
        <v>671</v>
      </c>
      <c r="C293" s="28" t="s">
        <v>678</v>
      </c>
      <c r="D293" s="29">
        <v>3280.0</v>
      </c>
      <c r="E293" s="29">
        <v>3660.0</v>
      </c>
      <c r="F293" s="29">
        <v>3954.0</v>
      </c>
      <c r="G293" s="29">
        <v>4075.0</v>
      </c>
      <c r="H293" s="29">
        <v>4418.0</v>
      </c>
    </row>
    <row r="294" ht="20.25" customHeight="1">
      <c r="A294" s="26" t="s">
        <v>679</v>
      </c>
      <c r="B294" s="27" t="s">
        <v>680</v>
      </c>
      <c r="C294" s="28" t="s">
        <v>681</v>
      </c>
      <c r="D294" s="29">
        <v>1967.0</v>
      </c>
      <c r="E294" s="29">
        <v>1991.0</v>
      </c>
      <c r="F294" s="29">
        <v>2218.0</v>
      </c>
      <c r="G294" s="29">
        <v>2279.0</v>
      </c>
      <c r="H294" s="29">
        <v>2583.0</v>
      </c>
    </row>
    <row r="295" ht="20.25" customHeight="1">
      <c r="A295" s="26" t="s">
        <v>682</v>
      </c>
      <c r="B295" s="27" t="s">
        <v>680</v>
      </c>
      <c r="C295" s="28" t="s">
        <v>335</v>
      </c>
      <c r="D295" s="29">
        <v>2217.0</v>
      </c>
      <c r="E295" s="29">
        <v>2272.0</v>
      </c>
      <c r="F295" s="29">
        <v>2531.0</v>
      </c>
      <c r="G295" s="29">
        <v>2597.0</v>
      </c>
      <c r="H295" s="29">
        <v>2975.0</v>
      </c>
    </row>
    <row r="296" ht="20.25" customHeight="1">
      <c r="A296" s="26" t="s">
        <v>683</v>
      </c>
      <c r="B296" s="27" t="s">
        <v>684</v>
      </c>
      <c r="C296" s="28" t="s">
        <v>364</v>
      </c>
      <c r="D296" s="29">
        <v>1422.0</v>
      </c>
      <c r="E296" s="29">
        <v>1740.0</v>
      </c>
      <c r="F296" s="29">
        <v>1940.0</v>
      </c>
      <c r="G296" s="29">
        <v>1989.0</v>
      </c>
      <c r="H296" s="29">
        <v>2115.0</v>
      </c>
    </row>
    <row r="297" ht="20.25" customHeight="1">
      <c r="A297" s="26" t="s">
        <v>685</v>
      </c>
      <c r="B297" s="27" t="s">
        <v>686</v>
      </c>
      <c r="C297" s="28" t="s">
        <v>366</v>
      </c>
      <c r="D297" s="29">
        <v>1630.0</v>
      </c>
      <c r="E297" s="29">
        <v>1990.0</v>
      </c>
      <c r="F297" s="29">
        <v>2206.0</v>
      </c>
      <c r="G297" s="29">
        <v>2251.0</v>
      </c>
      <c r="H297" s="29">
        <v>2379.0</v>
      </c>
    </row>
    <row r="298" ht="20.25" customHeight="1">
      <c r="A298" s="26" t="s">
        <v>687</v>
      </c>
      <c r="B298" s="27" t="s">
        <v>688</v>
      </c>
      <c r="C298" s="28" t="s">
        <v>689</v>
      </c>
      <c r="D298" s="29">
        <v>1343.0</v>
      </c>
      <c r="E298" s="29">
        <v>1465.0</v>
      </c>
      <c r="F298" s="29">
        <v>1465.0</v>
      </c>
      <c r="G298" s="29">
        <v>1618.0</v>
      </c>
      <c r="H298" s="29">
        <v>1819.0</v>
      </c>
    </row>
    <row r="299" ht="20.25" customHeight="1">
      <c r="A299" s="26" t="s">
        <v>690</v>
      </c>
      <c r="B299" s="27" t="s">
        <v>688</v>
      </c>
      <c r="C299" s="28" t="s">
        <v>500</v>
      </c>
      <c r="D299" s="29">
        <v>1318.0</v>
      </c>
      <c r="E299" s="29">
        <v>1444.0</v>
      </c>
      <c r="F299" s="29">
        <v>1444.0</v>
      </c>
      <c r="G299" s="29">
        <v>1588.0</v>
      </c>
      <c r="H299" s="29">
        <v>1779.0</v>
      </c>
    </row>
    <row r="300" ht="20.25" customHeight="1">
      <c r="A300" s="26" t="s">
        <v>691</v>
      </c>
      <c r="B300" s="27" t="s">
        <v>688</v>
      </c>
      <c r="C300" s="28" t="s">
        <v>488</v>
      </c>
      <c r="D300" s="29">
        <v>1286.0</v>
      </c>
      <c r="E300" s="29">
        <v>1408.0</v>
      </c>
      <c r="F300" s="29">
        <v>1408.0</v>
      </c>
      <c r="G300" s="29">
        <v>1550.0</v>
      </c>
      <c r="H300" s="29">
        <v>1740.0</v>
      </c>
    </row>
    <row r="301" ht="20.25" customHeight="1">
      <c r="A301" s="26" t="s">
        <v>692</v>
      </c>
      <c r="B301" s="27" t="s">
        <v>688</v>
      </c>
      <c r="C301" s="28" t="s">
        <v>490</v>
      </c>
      <c r="D301" s="29">
        <v>1471.0</v>
      </c>
      <c r="E301" s="29">
        <v>1685.0</v>
      </c>
      <c r="F301" s="29">
        <v>1685.0</v>
      </c>
      <c r="G301" s="29">
        <v>1884.0</v>
      </c>
      <c r="H301" s="29">
        <v>2146.0</v>
      </c>
    </row>
    <row r="302" ht="20.25" customHeight="1">
      <c r="A302" s="26" t="s">
        <v>693</v>
      </c>
      <c r="B302" s="27" t="s">
        <v>688</v>
      </c>
      <c r="C302" s="28" t="s">
        <v>492</v>
      </c>
      <c r="D302" s="29">
        <v>1441.0</v>
      </c>
      <c r="E302" s="29">
        <v>1650.0</v>
      </c>
      <c r="F302" s="29">
        <v>1650.0</v>
      </c>
      <c r="G302" s="29">
        <v>1856.0</v>
      </c>
      <c r="H302" s="29">
        <v>2118.0</v>
      </c>
    </row>
    <row r="303" ht="20.25" customHeight="1">
      <c r="A303" s="26" t="s">
        <v>694</v>
      </c>
      <c r="B303" s="27" t="s">
        <v>688</v>
      </c>
      <c r="C303" s="28" t="s">
        <v>494</v>
      </c>
      <c r="D303" s="29">
        <v>1732.0</v>
      </c>
      <c r="E303" s="29">
        <v>2078.0</v>
      </c>
      <c r="F303" s="29">
        <v>2078.0</v>
      </c>
      <c r="G303" s="29">
        <v>2385.0</v>
      </c>
      <c r="H303" s="29">
        <v>2883.0</v>
      </c>
    </row>
    <row r="304" ht="20.25" customHeight="1">
      <c r="A304" s="26" t="s">
        <v>695</v>
      </c>
      <c r="B304" s="27" t="s">
        <v>688</v>
      </c>
      <c r="C304" s="28" t="s">
        <v>696</v>
      </c>
      <c r="D304" s="29">
        <v>1670.0</v>
      </c>
      <c r="E304" s="29">
        <v>2017.0</v>
      </c>
      <c r="F304" s="29">
        <v>2017.0</v>
      </c>
      <c r="G304" s="29">
        <v>2265.0</v>
      </c>
      <c r="H304" s="29">
        <v>2673.0</v>
      </c>
    </row>
    <row r="305" ht="20.25" customHeight="1">
      <c r="A305" s="26" t="s">
        <v>697</v>
      </c>
      <c r="B305" s="27" t="s">
        <v>698</v>
      </c>
      <c r="C305" s="28" t="s">
        <v>331</v>
      </c>
      <c r="D305" s="29">
        <v>1897.0</v>
      </c>
      <c r="E305" s="29">
        <v>2175.0</v>
      </c>
      <c r="F305" s="29">
        <v>2264.0</v>
      </c>
      <c r="G305" s="29">
        <v>2360.0</v>
      </c>
      <c r="H305" s="29">
        <v>2666.0</v>
      </c>
    </row>
    <row r="306" ht="20.25" customHeight="1">
      <c r="A306" s="26" t="s">
        <v>699</v>
      </c>
      <c r="B306" s="27" t="s">
        <v>698</v>
      </c>
      <c r="C306" s="28" t="s">
        <v>681</v>
      </c>
      <c r="D306" s="29">
        <v>1993.0</v>
      </c>
      <c r="E306" s="29">
        <v>2353.0</v>
      </c>
      <c r="F306" s="29">
        <v>2449.0</v>
      </c>
      <c r="G306" s="29">
        <v>2571.0</v>
      </c>
      <c r="H306" s="29">
        <v>2931.0</v>
      </c>
    </row>
    <row r="307" ht="20.25" customHeight="1">
      <c r="A307" s="26" t="s">
        <v>700</v>
      </c>
      <c r="B307" s="27" t="s">
        <v>698</v>
      </c>
      <c r="C307" s="28" t="s">
        <v>335</v>
      </c>
      <c r="D307" s="29">
        <v>2305.0</v>
      </c>
      <c r="E307" s="29">
        <v>2577.0</v>
      </c>
      <c r="F307" s="29">
        <v>2684.0</v>
      </c>
      <c r="G307" s="29">
        <v>2818.0</v>
      </c>
      <c r="H307" s="29">
        <v>3217.0</v>
      </c>
    </row>
    <row r="308" ht="20.25" customHeight="1">
      <c r="A308" s="26" t="s">
        <v>701</v>
      </c>
      <c r="B308" s="27" t="s">
        <v>698</v>
      </c>
      <c r="C308" s="28" t="s">
        <v>388</v>
      </c>
      <c r="D308" s="29">
        <v>2457.0</v>
      </c>
      <c r="E308" s="29">
        <v>2927.0</v>
      </c>
      <c r="F308" s="29">
        <v>3152.0</v>
      </c>
      <c r="G308" s="29">
        <v>3225.0</v>
      </c>
      <c r="H308" s="29">
        <v>3718.0</v>
      </c>
    </row>
    <row r="309" ht="20.25" customHeight="1">
      <c r="A309" s="26" t="s">
        <v>702</v>
      </c>
      <c r="B309" s="27" t="s">
        <v>703</v>
      </c>
      <c r="C309" s="28" t="s">
        <v>704</v>
      </c>
      <c r="D309" s="29">
        <v>1349.0</v>
      </c>
      <c r="E309" s="29">
        <v>1603.0</v>
      </c>
      <c r="F309" s="29">
        <v>1603.0</v>
      </c>
      <c r="G309" s="29">
        <v>1740.0</v>
      </c>
      <c r="H309" s="29">
        <v>2016.0</v>
      </c>
    </row>
    <row r="310" ht="20.25" customHeight="1">
      <c r="A310" s="26" t="s">
        <v>705</v>
      </c>
      <c r="B310" s="27" t="s">
        <v>703</v>
      </c>
      <c r="C310" s="28" t="s">
        <v>706</v>
      </c>
      <c r="D310" s="29">
        <v>1384.0</v>
      </c>
      <c r="E310" s="29">
        <v>1671.0</v>
      </c>
      <c r="F310" s="29">
        <v>1671.0</v>
      </c>
      <c r="G310" s="29">
        <v>1812.0</v>
      </c>
      <c r="H310" s="29">
        <v>2103.0</v>
      </c>
    </row>
    <row r="311" ht="20.25" customHeight="1">
      <c r="A311" s="26" t="s">
        <v>707</v>
      </c>
      <c r="B311" s="27" t="s">
        <v>703</v>
      </c>
      <c r="C311" s="28" t="s">
        <v>708</v>
      </c>
      <c r="D311" s="29">
        <v>1401.0</v>
      </c>
      <c r="E311" s="29">
        <v>1701.0</v>
      </c>
      <c r="F311" s="29">
        <v>1701.0</v>
      </c>
      <c r="G311" s="29">
        <v>1851.0</v>
      </c>
      <c r="H311" s="29">
        <v>2173.0</v>
      </c>
    </row>
    <row r="312" ht="20.25" customHeight="1">
      <c r="A312" s="26" t="s">
        <v>709</v>
      </c>
      <c r="B312" s="27" t="s">
        <v>703</v>
      </c>
      <c r="C312" s="28" t="s">
        <v>710</v>
      </c>
      <c r="D312" s="29">
        <v>1439.0</v>
      </c>
      <c r="E312" s="29">
        <v>1761.0</v>
      </c>
      <c r="F312" s="29">
        <v>1761.0</v>
      </c>
      <c r="G312" s="29">
        <v>1919.0</v>
      </c>
      <c r="H312" s="29">
        <v>2243.0</v>
      </c>
    </row>
    <row r="313" ht="20.25" customHeight="1">
      <c r="A313" s="26" t="s">
        <v>711</v>
      </c>
      <c r="B313" s="27" t="s">
        <v>712</v>
      </c>
      <c r="C313" s="28" t="s">
        <v>713</v>
      </c>
      <c r="D313" s="29">
        <v>728.0</v>
      </c>
      <c r="E313" s="29">
        <v>773.0</v>
      </c>
      <c r="F313" s="29">
        <v>884.0</v>
      </c>
      <c r="G313" s="29">
        <v>910.0</v>
      </c>
      <c r="H313" s="29">
        <v>945.0</v>
      </c>
    </row>
    <row r="314" ht="20.25" customHeight="1">
      <c r="A314" s="26" t="s">
        <v>714</v>
      </c>
      <c r="B314" s="27" t="s">
        <v>715</v>
      </c>
      <c r="C314" s="28" t="s">
        <v>716</v>
      </c>
      <c r="D314" s="29">
        <v>740.0</v>
      </c>
      <c r="E314" s="29">
        <v>791.0</v>
      </c>
      <c r="F314" s="29">
        <v>898.0</v>
      </c>
      <c r="G314" s="29">
        <v>925.0</v>
      </c>
      <c r="H314" s="29">
        <v>950.0</v>
      </c>
    </row>
    <row r="315" ht="20.25" customHeight="1">
      <c r="A315" s="26" t="s">
        <v>717</v>
      </c>
      <c r="B315" s="27" t="s">
        <v>718</v>
      </c>
      <c r="C315" s="28" t="s">
        <v>719</v>
      </c>
      <c r="D315" s="29">
        <v>1352.0</v>
      </c>
      <c r="E315" s="29">
        <v>1449.0</v>
      </c>
      <c r="F315" s="29">
        <v>1581.0</v>
      </c>
      <c r="G315" s="29">
        <v>1629.0</v>
      </c>
      <c r="H315" s="29" t="s">
        <v>23</v>
      </c>
    </row>
    <row r="316" ht="20.25" customHeight="1">
      <c r="A316" s="26" t="s">
        <v>720</v>
      </c>
      <c r="B316" s="27" t="s">
        <v>718</v>
      </c>
      <c r="C316" s="28" t="s">
        <v>721</v>
      </c>
      <c r="D316" s="29">
        <v>1516.0</v>
      </c>
      <c r="E316" s="29">
        <v>1569.0</v>
      </c>
      <c r="F316" s="29">
        <v>1711.0</v>
      </c>
      <c r="G316" s="29">
        <v>1764.0</v>
      </c>
      <c r="H316" s="29" t="s">
        <v>23</v>
      </c>
    </row>
    <row r="317" ht="20.25" customHeight="1">
      <c r="A317" s="26" t="s">
        <v>722</v>
      </c>
      <c r="B317" s="27" t="s">
        <v>718</v>
      </c>
      <c r="C317" s="28" t="s">
        <v>723</v>
      </c>
      <c r="D317" s="29">
        <v>1550.0</v>
      </c>
      <c r="E317" s="29">
        <v>1602.0</v>
      </c>
      <c r="F317" s="29">
        <v>1755.0</v>
      </c>
      <c r="G317" s="29">
        <v>1808.0</v>
      </c>
      <c r="H317" s="29" t="s">
        <v>23</v>
      </c>
    </row>
    <row r="318" ht="20.25" customHeight="1">
      <c r="A318" s="26" t="s">
        <v>724</v>
      </c>
      <c r="B318" s="27" t="s">
        <v>718</v>
      </c>
      <c r="C318" s="28" t="s">
        <v>725</v>
      </c>
      <c r="D318" s="29">
        <v>1817.0</v>
      </c>
      <c r="E318" s="29">
        <v>1869.0</v>
      </c>
      <c r="F318" s="29">
        <v>2032.0</v>
      </c>
      <c r="G318" s="29">
        <v>2095.0</v>
      </c>
      <c r="H318" s="29" t="s">
        <v>23</v>
      </c>
    </row>
    <row r="319" ht="20.25" customHeight="1">
      <c r="A319" s="26" t="s">
        <v>726</v>
      </c>
      <c r="B319" s="27" t="s">
        <v>718</v>
      </c>
      <c r="C319" s="28" t="s">
        <v>727</v>
      </c>
      <c r="D319" s="29">
        <v>1863.0</v>
      </c>
      <c r="E319" s="29">
        <v>1920.0</v>
      </c>
      <c r="F319" s="29">
        <v>2083.0</v>
      </c>
      <c r="G319" s="29">
        <v>2145.0</v>
      </c>
      <c r="H319" s="29" t="s">
        <v>23</v>
      </c>
    </row>
    <row r="320" ht="20.25" customHeight="1">
      <c r="A320" s="26" t="s">
        <v>728</v>
      </c>
      <c r="B320" s="27" t="s">
        <v>718</v>
      </c>
      <c r="C320" s="28" t="s">
        <v>729</v>
      </c>
      <c r="D320" s="29">
        <v>2092.0</v>
      </c>
      <c r="E320" s="29">
        <v>2118.0</v>
      </c>
      <c r="F320" s="29">
        <v>2332.0</v>
      </c>
      <c r="G320" s="29">
        <v>2405.0</v>
      </c>
      <c r="H320" s="29" t="s">
        <v>23</v>
      </c>
    </row>
    <row r="321" ht="20.25" customHeight="1">
      <c r="A321" s="26" t="s">
        <v>730</v>
      </c>
      <c r="B321" s="27" t="s">
        <v>731</v>
      </c>
      <c r="C321" s="28" t="s">
        <v>414</v>
      </c>
      <c r="D321" s="29">
        <v>1089.0</v>
      </c>
      <c r="E321" s="29">
        <v>1097.0</v>
      </c>
      <c r="F321" s="29">
        <v>1233.0</v>
      </c>
      <c r="G321" s="29">
        <v>1271.0</v>
      </c>
      <c r="H321" s="29">
        <v>1292.0</v>
      </c>
    </row>
    <row r="322" ht="20.25" customHeight="1">
      <c r="A322" s="26" t="s">
        <v>732</v>
      </c>
      <c r="B322" s="27" t="s">
        <v>731</v>
      </c>
      <c r="C322" s="28" t="s">
        <v>416</v>
      </c>
      <c r="D322" s="29">
        <v>1275.0</v>
      </c>
      <c r="E322" s="29">
        <v>1288.0</v>
      </c>
      <c r="F322" s="29">
        <v>1383.0</v>
      </c>
      <c r="G322" s="29">
        <v>1415.0</v>
      </c>
      <c r="H322" s="29">
        <v>1475.0</v>
      </c>
    </row>
    <row r="323" ht="20.25" customHeight="1">
      <c r="A323" s="26" t="s">
        <v>733</v>
      </c>
      <c r="B323" s="27" t="s">
        <v>734</v>
      </c>
      <c r="C323" s="28" t="s">
        <v>735</v>
      </c>
      <c r="D323" s="29">
        <v>1933.0</v>
      </c>
      <c r="E323" s="29">
        <v>1952.0</v>
      </c>
      <c r="F323" s="29">
        <v>2223.0</v>
      </c>
      <c r="G323" s="29">
        <v>2291.0</v>
      </c>
      <c r="H323" s="29">
        <v>2316.0</v>
      </c>
    </row>
    <row r="324" ht="20.25" customHeight="1">
      <c r="A324" s="26" t="s">
        <v>736</v>
      </c>
      <c r="B324" s="27" t="s">
        <v>734</v>
      </c>
      <c r="C324" s="28" t="s">
        <v>737</v>
      </c>
      <c r="D324" s="29">
        <v>1980.0</v>
      </c>
      <c r="E324" s="29">
        <v>2006.0</v>
      </c>
      <c r="F324" s="29">
        <v>2372.0</v>
      </c>
      <c r="G324" s="29">
        <v>2445.0</v>
      </c>
      <c r="H324" s="29">
        <v>2475.0</v>
      </c>
    </row>
    <row r="325" ht="20.25" customHeight="1">
      <c r="A325" s="26" t="s">
        <v>738</v>
      </c>
      <c r="B325" s="27" t="s">
        <v>734</v>
      </c>
      <c r="C325" s="28" t="s">
        <v>739</v>
      </c>
      <c r="D325" s="29">
        <v>2069.0</v>
      </c>
      <c r="E325" s="29">
        <v>2146.0</v>
      </c>
      <c r="F325" s="29">
        <v>2524.0</v>
      </c>
      <c r="G325" s="29">
        <v>2601.0</v>
      </c>
      <c r="H325" s="29">
        <v>2635.0</v>
      </c>
    </row>
    <row r="326" ht="20.25" customHeight="1">
      <c r="A326" s="26" t="s">
        <v>740</v>
      </c>
      <c r="B326" s="27" t="s">
        <v>734</v>
      </c>
      <c r="C326" s="28" t="s">
        <v>741</v>
      </c>
      <c r="D326" s="29">
        <v>2397.0</v>
      </c>
      <c r="E326" s="29">
        <v>2584.0</v>
      </c>
      <c r="F326" s="29">
        <v>2887.0</v>
      </c>
      <c r="G326" s="29">
        <v>2976.0</v>
      </c>
      <c r="H326" s="29">
        <v>3001.0</v>
      </c>
    </row>
    <row r="327" ht="20.25" customHeight="1">
      <c r="A327" s="26" t="s">
        <v>742</v>
      </c>
      <c r="B327" s="27" t="s">
        <v>743</v>
      </c>
      <c r="C327" s="28" t="s">
        <v>744</v>
      </c>
      <c r="D327" s="29">
        <v>1176.0</v>
      </c>
      <c r="E327" s="29">
        <v>1188.0</v>
      </c>
      <c r="F327" s="29">
        <v>1289.0</v>
      </c>
      <c r="G327" s="29">
        <v>1329.0</v>
      </c>
      <c r="H327" s="29">
        <v>1385.0</v>
      </c>
    </row>
    <row r="328" ht="20.25" customHeight="1">
      <c r="A328" s="26" t="s">
        <v>745</v>
      </c>
      <c r="B328" s="27" t="s">
        <v>743</v>
      </c>
      <c r="C328" s="28" t="s">
        <v>746</v>
      </c>
      <c r="D328" s="29">
        <v>1208.0</v>
      </c>
      <c r="E328" s="29">
        <v>1221.0</v>
      </c>
      <c r="F328" s="29">
        <v>1373.0</v>
      </c>
      <c r="G328" s="29">
        <v>1415.0</v>
      </c>
      <c r="H328" s="29">
        <v>1457.0</v>
      </c>
    </row>
    <row r="329" ht="20.25" customHeight="1">
      <c r="A329" s="26" t="s">
        <v>747</v>
      </c>
      <c r="B329" s="27" t="s">
        <v>748</v>
      </c>
      <c r="C329" s="28" t="s">
        <v>749</v>
      </c>
      <c r="D329" s="29">
        <v>3109.0</v>
      </c>
      <c r="E329" s="29">
        <v>3140.0</v>
      </c>
      <c r="F329" s="29">
        <v>3512.0</v>
      </c>
      <c r="G329" s="29">
        <v>3620.0</v>
      </c>
      <c r="H329" s="29">
        <v>3701.0</v>
      </c>
    </row>
    <row r="330" ht="20.25" customHeight="1">
      <c r="A330" s="26" t="s">
        <v>750</v>
      </c>
      <c r="B330" s="27" t="s">
        <v>748</v>
      </c>
      <c r="C330" s="28" t="s">
        <v>751</v>
      </c>
      <c r="D330" s="29">
        <v>3156.0</v>
      </c>
      <c r="E330" s="29">
        <v>3194.0</v>
      </c>
      <c r="F330" s="29">
        <v>3661.0</v>
      </c>
      <c r="G330" s="29">
        <v>3774.0</v>
      </c>
      <c r="H330" s="29">
        <v>3860.0</v>
      </c>
    </row>
    <row r="331" ht="20.25" customHeight="1">
      <c r="A331" s="26" t="s">
        <v>752</v>
      </c>
      <c r="B331" s="27" t="s">
        <v>748</v>
      </c>
      <c r="C331" s="28" t="s">
        <v>753</v>
      </c>
      <c r="D331" s="29">
        <v>3245.0</v>
      </c>
      <c r="E331" s="29">
        <v>3334.0</v>
      </c>
      <c r="F331" s="29">
        <v>3813.0</v>
      </c>
      <c r="G331" s="29">
        <v>3930.0</v>
      </c>
      <c r="H331" s="29">
        <v>4020.0</v>
      </c>
    </row>
    <row r="332" ht="20.25" customHeight="1">
      <c r="A332" s="26" t="s">
        <v>754</v>
      </c>
      <c r="B332" s="27" t="s">
        <v>748</v>
      </c>
      <c r="C332" s="28" t="s">
        <v>755</v>
      </c>
      <c r="D332" s="29">
        <v>3605.0</v>
      </c>
      <c r="E332" s="29">
        <v>3805.0</v>
      </c>
      <c r="F332" s="29">
        <v>4260.0</v>
      </c>
      <c r="G332" s="29">
        <v>4391.0</v>
      </c>
      <c r="H332" s="29">
        <v>4458.0</v>
      </c>
    </row>
    <row r="333" ht="20.25" customHeight="1">
      <c r="A333" s="26" t="s">
        <v>756</v>
      </c>
      <c r="B333" s="27" t="s">
        <v>757</v>
      </c>
      <c r="C333" s="28" t="s">
        <v>758</v>
      </c>
      <c r="D333" s="29">
        <v>1278.0</v>
      </c>
      <c r="E333" s="29">
        <v>1434.0</v>
      </c>
      <c r="F333" s="29">
        <v>1523.0</v>
      </c>
      <c r="G333" s="29">
        <v>1611.0</v>
      </c>
      <c r="H333" s="29">
        <v>1722.0</v>
      </c>
    </row>
    <row r="334" ht="20.25" customHeight="1">
      <c r="A334" s="26" t="s">
        <v>759</v>
      </c>
      <c r="B334" s="27" t="s">
        <v>757</v>
      </c>
      <c r="C334" s="28" t="s">
        <v>760</v>
      </c>
      <c r="D334" s="29">
        <v>1638.0</v>
      </c>
      <c r="E334" s="29">
        <v>1788.0</v>
      </c>
      <c r="F334" s="29">
        <v>2048.0</v>
      </c>
      <c r="G334" s="29">
        <v>2108.0</v>
      </c>
      <c r="H334" s="29">
        <v>2250.0</v>
      </c>
    </row>
    <row r="335" ht="20.25" customHeight="1">
      <c r="A335" s="26" t="s">
        <v>761</v>
      </c>
      <c r="B335" s="27" t="s">
        <v>757</v>
      </c>
      <c r="C335" s="28" t="s">
        <v>762</v>
      </c>
      <c r="D335" s="29">
        <v>1615.0</v>
      </c>
      <c r="E335" s="29">
        <v>1743.0</v>
      </c>
      <c r="F335" s="29">
        <v>2021.0</v>
      </c>
      <c r="G335" s="29">
        <v>2050.0</v>
      </c>
      <c r="H335" s="29">
        <v>2180.0</v>
      </c>
    </row>
    <row r="336" ht="20.25" customHeight="1">
      <c r="A336" s="26" t="s">
        <v>763</v>
      </c>
      <c r="B336" s="27" t="s">
        <v>757</v>
      </c>
      <c r="C336" s="28" t="s">
        <v>764</v>
      </c>
      <c r="D336" s="29">
        <v>2346.0</v>
      </c>
      <c r="E336" s="29">
        <v>2445.0</v>
      </c>
      <c r="F336" s="29">
        <v>2742.0</v>
      </c>
      <c r="G336" s="29">
        <v>2833.0</v>
      </c>
      <c r="H336" s="29">
        <v>3273.0</v>
      </c>
    </row>
    <row r="337" ht="20.25" customHeight="1">
      <c r="A337" s="26" t="s">
        <v>765</v>
      </c>
      <c r="B337" s="27" t="s">
        <v>766</v>
      </c>
      <c r="C337" s="28" t="s">
        <v>767</v>
      </c>
      <c r="D337" s="29">
        <v>1144.0</v>
      </c>
      <c r="E337" s="29">
        <v>1427.0</v>
      </c>
      <c r="F337" s="29">
        <v>1427.0</v>
      </c>
      <c r="G337" s="29">
        <v>1491.0</v>
      </c>
      <c r="H337" s="29">
        <v>1527.0</v>
      </c>
    </row>
    <row r="338" ht="20.25" customHeight="1">
      <c r="A338" s="26" t="s">
        <v>768</v>
      </c>
      <c r="B338" s="27" t="s">
        <v>766</v>
      </c>
      <c r="C338" s="28" t="s">
        <v>769</v>
      </c>
      <c r="D338" s="29">
        <v>1363.0</v>
      </c>
      <c r="E338" s="29">
        <v>1510.0</v>
      </c>
      <c r="F338" s="29">
        <v>1510.0</v>
      </c>
      <c r="G338" s="29">
        <v>1615.0</v>
      </c>
      <c r="H338" s="29">
        <v>1649.0</v>
      </c>
    </row>
    <row r="339" ht="20.25" customHeight="1">
      <c r="A339" s="26" t="s">
        <v>770</v>
      </c>
      <c r="B339" s="27" t="s">
        <v>766</v>
      </c>
      <c r="C339" s="28" t="s">
        <v>771</v>
      </c>
      <c r="D339" s="29">
        <v>1881.0</v>
      </c>
      <c r="E339" s="29">
        <v>2157.0</v>
      </c>
      <c r="F339" s="29">
        <v>2157.0</v>
      </c>
      <c r="G339" s="29">
        <v>2256.0</v>
      </c>
      <c r="H339" s="29">
        <v>2388.0</v>
      </c>
    </row>
    <row r="340" ht="20.25" customHeight="1">
      <c r="A340" s="26" t="s">
        <v>772</v>
      </c>
      <c r="B340" s="27" t="s">
        <v>766</v>
      </c>
      <c r="C340" s="28" t="s">
        <v>773</v>
      </c>
      <c r="D340" s="29">
        <v>1836.0</v>
      </c>
      <c r="E340" s="29">
        <v>2130.0</v>
      </c>
      <c r="F340" s="29">
        <v>2130.0</v>
      </c>
      <c r="G340" s="29">
        <v>2212.0</v>
      </c>
      <c r="H340" s="29">
        <v>2331.0</v>
      </c>
    </row>
    <row r="341" ht="20.25" customHeight="1">
      <c r="A341" s="26" t="s">
        <v>774</v>
      </c>
      <c r="B341" s="27" t="s">
        <v>766</v>
      </c>
      <c r="C341" s="28" t="s">
        <v>775</v>
      </c>
      <c r="D341" s="29">
        <v>2452.0</v>
      </c>
      <c r="E341" s="29">
        <v>2738.0</v>
      </c>
      <c r="F341" s="29">
        <v>2738.0</v>
      </c>
      <c r="G341" s="29">
        <v>2815.0</v>
      </c>
      <c r="H341" s="29">
        <v>2908.0</v>
      </c>
    </row>
    <row r="342" ht="20.25" customHeight="1">
      <c r="A342" s="26" t="s">
        <v>776</v>
      </c>
      <c r="B342" s="27" t="s">
        <v>777</v>
      </c>
      <c r="C342" s="28" t="s">
        <v>778</v>
      </c>
      <c r="D342" s="29">
        <v>720.0</v>
      </c>
      <c r="E342" s="29">
        <v>751.0</v>
      </c>
      <c r="F342" s="29">
        <v>807.0</v>
      </c>
      <c r="G342" s="29">
        <v>839.0</v>
      </c>
      <c r="H342" s="29">
        <v>872.0</v>
      </c>
    </row>
    <row r="343" ht="20.25" customHeight="1">
      <c r="A343" s="26" t="s">
        <v>779</v>
      </c>
      <c r="B343" s="27" t="s">
        <v>777</v>
      </c>
      <c r="C343" s="28" t="s">
        <v>780</v>
      </c>
      <c r="D343" s="29">
        <v>726.0</v>
      </c>
      <c r="E343" s="29">
        <v>759.0</v>
      </c>
      <c r="F343" s="29">
        <v>833.0</v>
      </c>
      <c r="G343" s="29">
        <v>863.0</v>
      </c>
      <c r="H343" s="29">
        <v>898.0</v>
      </c>
    </row>
    <row r="344" ht="20.25" customHeight="1">
      <c r="A344" s="26" t="s">
        <v>781</v>
      </c>
      <c r="B344" s="27" t="s">
        <v>777</v>
      </c>
      <c r="C344" s="28" t="s">
        <v>782</v>
      </c>
      <c r="D344" s="29">
        <v>748.0</v>
      </c>
      <c r="E344" s="29">
        <v>798.0</v>
      </c>
      <c r="F344" s="29">
        <v>854.0</v>
      </c>
      <c r="G344" s="29">
        <v>886.0</v>
      </c>
      <c r="H344" s="29">
        <v>923.0</v>
      </c>
    </row>
    <row r="345" ht="20.25" customHeight="1">
      <c r="A345" s="26" t="s">
        <v>783</v>
      </c>
      <c r="B345" s="27" t="s">
        <v>784</v>
      </c>
      <c r="C345" s="28" t="s">
        <v>785</v>
      </c>
      <c r="D345" s="29">
        <v>1079.0</v>
      </c>
      <c r="E345" s="29">
        <v>1221.0</v>
      </c>
      <c r="F345" s="29">
        <v>1314.0</v>
      </c>
      <c r="G345" s="29">
        <v>1354.0</v>
      </c>
      <c r="H345" s="29">
        <v>1568.0</v>
      </c>
    </row>
    <row r="346" ht="20.25" customHeight="1">
      <c r="A346" s="26" t="s">
        <v>786</v>
      </c>
      <c r="B346" s="27" t="s">
        <v>784</v>
      </c>
      <c r="C346" s="28" t="s">
        <v>787</v>
      </c>
      <c r="D346" s="29">
        <v>1143.0</v>
      </c>
      <c r="E346" s="29">
        <v>1328.0</v>
      </c>
      <c r="F346" s="29">
        <v>1430.0</v>
      </c>
      <c r="G346" s="29">
        <v>1474.0</v>
      </c>
      <c r="H346" s="29">
        <v>1700.0</v>
      </c>
    </row>
    <row r="347" ht="20.25" customHeight="1">
      <c r="A347" s="26" t="s">
        <v>788</v>
      </c>
      <c r="B347" s="27" t="s">
        <v>784</v>
      </c>
      <c r="C347" s="28" t="s">
        <v>391</v>
      </c>
      <c r="D347" s="29">
        <v>1232.0</v>
      </c>
      <c r="E347" s="29">
        <v>1452.0</v>
      </c>
      <c r="F347" s="29">
        <v>1733.0</v>
      </c>
      <c r="G347" s="29">
        <v>1786.0</v>
      </c>
      <c r="H347" s="29">
        <v>2044.0</v>
      </c>
    </row>
    <row r="348" ht="20.25" customHeight="1">
      <c r="A348" s="26" t="s">
        <v>789</v>
      </c>
      <c r="B348" s="27" t="s">
        <v>784</v>
      </c>
      <c r="C348" s="28" t="s">
        <v>790</v>
      </c>
      <c r="D348" s="29">
        <v>1564.0</v>
      </c>
      <c r="E348" s="29">
        <v>1937.0</v>
      </c>
      <c r="F348" s="29">
        <v>2183.0</v>
      </c>
      <c r="G348" s="29">
        <v>2250.0</v>
      </c>
      <c r="H348" s="29">
        <v>2663.0</v>
      </c>
    </row>
    <row r="349" ht="20.25" customHeight="1">
      <c r="A349" s="26" t="s">
        <v>791</v>
      </c>
      <c r="B349" s="27" t="s">
        <v>784</v>
      </c>
      <c r="C349" s="28" t="s">
        <v>399</v>
      </c>
      <c r="D349" s="29">
        <v>1670.0</v>
      </c>
      <c r="E349" s="29">
        <v>2140.0</v>
      </c>
      <c r="F349" s="29">
        <v>2513.0</v>
      </c>
      <c r="G349" s="29">
        <v>2589.0</v>
      </c>
      <c r="H349" s="29">
        <v>3105.0</v>
      </c>
    </row>
    <row r="350" ht="20.25" customHeight="1">
      <c r="A350" s="26" t="s">
        <v>792</v>
      </c>
      <c r="B350" s="27" t="s">
        <v>784</v>
      </c>
      <c r="C350" s="28" t="s">
        <v>401</v>
      </c>
      <c r="D350" s="29">
        <v>2395.0</v>
      </c>
      <c r="E350" s="29">
        <v>3236.0</v>
      </c>
      <c r="F350" s="29">
        <v>3685.0</v>
      </c>
      <c r="G350" s="29">
        <v>3799.0</v>
      </c>
      <c r="H350" s="29">
        <v>4566.0</v>
      </c>
    </row>
    <row r="351" ht="20.25" customHeight="1">
      <c r="A351" s="26" t="s">
        <v>793</v>
      </c>
      <c r="B351" s="27" t="s">
        <v>794</v>
      </c>
      <c r="C351" s="28" t="s">
        <v>735</v>
      </c>
      <c r="D351" s="29">
        <v>2067.0</v>
      </c>
      <c r="E351" s="29">
        <v>2153.0</v>
      </c>
      <c r="F351" s="29">
        <v>2484.0</v>
      </c>
      <c r="G351" s="29">
        <v>2561.0</v>
      </c>
      <c r="H351" s="29">
        <v>2722.0</v>
      </c>
    </row>
    <row r="352" ht="20.25" customHeight="1">
      <c r="A352" s="26" t="s">
        <v>795</v>
      </c>
      <c r="B352" s="27" t="s">
        <v>794</v>
      </c>
      <c r="C352" s="28" t="s">
        <v>796</v>
      </c>
      <c r="D352" s="29">
        <v>2257.0</v>
      </c>
      <c r="E352" s="29">
        <v>2310.0</v>
      </c>
      <c r="F352" s="29">
        <v>2671.0</v>
      </c>
      <c r="G352" s="29">
        <v>2753.0</v>
      </c>
      <c r="H352" s="29">
        <v>2961.0</v>
      </c>
    </row>
    <row r="353" ht="20.25" customHeight="1">
      <c r="A353" s="26" t="s">
        <v>797</v>
      </c>
      <c r="B353" s="27" t="s">
        <v>794</v>
      </c>
      <c r="C353" s="28" t="s">
        <v>798</v>
      </c>
      <c r="D353" s="29">
        <v>2586.0</v>
      </c>
      <c r="E353" s="29">
        <v>2679.0</v>
      </c>
      <c r="F353" s="29">
        <v>2868.0</v>
      </c>
      <c r="G353" s="29">
        <v>2956.0</v>
      </c>
      <c r="H353" s="29">
        <v>3081.0</v>
      </c>
    </row>
    <row r="354" ht="20.25" customHeight="1">
      <c r="A354" s="26" t="s">
        <v>799</v>
      </c>
      <c r="B354" s="27" t="s">
        <v>800</v>
      </c>
      <c r="C354" s="28" t="s">
        <v>801</v>
      </c>
      <c r="D354" s="29">
        <v>1590.0</v>
      </c>
      <c r="E354" s="29">
        <v>1571.0</v>
      </c>
      <c r="F354" s="29">
        <v>1781.0</v>
      </c>
      <c r="G354" s="29">
        <v>1835.0</v>
      </c>
      <c r="H354" s="29">
        <v>1963.0</v>
      </c>
    </row>
    <row r="355" ht="20.25" customHeight="1">
      <c r="A355" s="26" t="s">
        <v>802</v>
      </c>
      <c r="B355" s="27" t="s">
        <v>800</v>
      </c>
      <c r="C355" s="28" t="s">
        <v>803</v>
      </c>
      <c r="D355" s="29">
        <v>1390.0</v>
      </c>
      <c r="E355" s="29">
        <v>1521.0</v>
      </c>
      <c r="F355" s="29">
        <v>1612.0</v>
      </c>
      <c r="G355" s="29">
        <v>1662.0</v>
      </c>
      <c r="H355" s="29">
        <v>1845.0</v>
      </c>
    </row>
    <row r="356" ht="20.25" customHeight="1">
      <c r="A356" s="26" t="s">
        <v>804</v>
      </c>
      <c r="B356" s="27" t="s">
        <v>805</v>
      </c>
      <c r="C356" s="28" t="s">
        <v>806</v>
      </c>
      <c r="D356" s="29">
        <v>1142.0</v>
      </c>
      <c r="E356" s="29">
        <v>1268.0</v>
      </c>
      <c r="F356" s="29">
        <v>1367.0</v>
      </c>
      <c r="G356" s="29">
        <v>1409.0</v>
      </c>
      <c r="H356" s="29">
        <v>1572.0</v>
      </c>
    </row>
    <row r="357" ht="20.25" customHeight="1">
      <c r="A357" s="26" t="s">
        <v>807</v>
      </c>
      <c r="B357" s="27" t="s">
        <v>805</v>
      </c>
      <c r="C357" s="28" t="s">
        <v>808</v>
      </c>
      <c r="D357" s="29">
        <v>1116.0</v>
      </c>
      <c r="E357" s="29">
        <v>1236.0</v>
      </c>
      <c r="F357" s="29">
        <v>1330.0</v>
      </c>
      <c r="G357" s="29">
        <v>1370.0</v>
      </c>
      <c r="H357" s="29">
        <v>1489.0</v>
      </c>
    </row>
    <row r="358" ht="20.25" customHeight="1">
      <c r="A358" s="26" t="s">
        <v>809</v>
      </c>
      <c r="B358" s="27" t="s">
        <v>810</v>
      </c>
      <c r="C358" s="28" t="s">
        <v>735</v>
      </c>
      <c r="D358" s="29">
        <v>1578.0</v>
      </c>
      <c r="E358" s="29">
        <v>1626.0</v>
      </c>
      <c r="F358" s="29">
        <v>1803.0</v>
      </c>
      <c r="G358" s="29">
        <v>1859.0</v>
      </c>
      <c r="H358" s="29">
        <v>1922.0</v>
      </c>
    </row>
    <row r="359" ht="20.25" customHeight="1">
      <c r="A359" s="26" t="s">
        <v>811</v>
      </c>
      <c r="B359" s="27" t="s">
        <v>810</v>
      </c>
      <c r="C359" s="28" t="s">
        <v>737</v>
      </c>
      <c r="D359" s="29">
        <v>1744.0</v>
      </c>
      <c r="E359" s="29">
        <v>1774.0</v>
      </c>
      <c r="F359" s="29">
        <v>2017.0</v>
      </c>
      <c r="G359" s="29">
        <v>2078.0</v>
      </c>
      <c r="H359" s="29">
        <v>2194.0</v>
      </c>
    </row>
    <row r="360" ht="20.25" customHeight="1">
      <c r="A360" s="26" t="s">
        <v>812</v>
      </c>
      <c r="B360" s="27" t="s">
        <v>810</v>
      </c>
      <c r="C360" s="28" t="s">
        <v>739</v>
      </c>
      <c r="D360" s="29">
        <v>1944.0</v>
      </c>
      <c r="E360" s="29">
        <v>1994.0</v>
      </c>
      <c r="F360" s="29">
        <v>2303.0</v>
      </c>
      <c r="G360" s="29">
        <v>2373.0</v>
      </c>
      <c r="H360" s="29">
        <v>2478.0</v>
      </c>
    </row>
    <row r="361" ht="20.25" customHeight="1">
      <c r="A361" s="26" t="s">
        <v>813</v>
      </c>
      <c r="B361" s="27" t="s">
        <v>810</v>
      </c>
      <c r="C361" s="28" t="s">
        <v>741</v>
      </c>
      <c r="D361" s="29">
        <v>2520.0</v>
      </c>
      <c r="E361" s="29">
        <v>2550.0</v>
      </c>
      <c r="F361" s="29">
        <v>2794.0</v>
      </c>
      <c r="G361" s="29">
        <v>2880.0</v>
      </c>
      <c r="H361" s="29">
        <v>3244.0</v>
      </c>
    </row>
    <row r="362" ht="20.25" customHeight="1">
      <c r="A362" s="26" t="s">
        <v>814</v>
      </c>
      <c r="B362" s="27" t="s">
        <v>815</v>
      </c>
      <c r="C362" s="28" t="s">
        <v>816</v>
      </c>
      <c r="D362" s="29">
        <v>1049.0</v>
      </c>
      <c r="E362" s="29">
        <v>1046.0</v>
      </c>
      <c r="F362" s="29">
        <v>1168.0</v>
      </c>
      <c r="G362" s="29">
        <v>1205.0</v>
      </c>
      <c r="H362" s="29">
        <v>1287.0</v>
      </c>
    </row>
    <row r="363" ht="20.25" customHeight="1">
      <c r="A363" s="26" t="s">
        <v>817</v>
      </c>
      <c r="B363" s="27" t="s">
        <v>815</v>
      </c>
      <c r="C363" s="28" t="s">
        <v>818</v>
      </c>
      <c r="D363" s="29">
        <v>1098.0</v>
      </c>
      <c r="E363" s="29">
        <v>1139.0</v>
      </c>
      <c r="F363" s="29">
        <v>1239.0</v>
      </c>
      <c r="G363" s="29">
        <v>1277.0</v>
      </c>
      <c r="H363" s="29">
        <v>1325.0</v>
      </c>
    </row>
    <row r="364" ht="20.25" customHeight="1">
      <c r="A364" s="26" t="s">
        <v>819</v>
      </c>
      <c r="B364" s="27" t="s">
        <v>820</v>
      </c>
      <c r="C364" s="28" t="s">
        <v>821</v>
      </c>
      <c r="D364" s="29">
        <v>2627.0</v>
      </c>
      <c r="E364" s="29">
        <v>2672.0</v>
      </c>
      <c r="F364" s="29">
        <v>2971.0</v>
      </c>
      <c r="G364" s="29">
        <v>3064.0</v>
      </c>
      <c r="H364" s="29">
        <v>3209.0</v>
      </c>
    </row>
    <row r="365" ht="20.25" customHeight="1">
      <c r="A365" s="26" t="s">
        <v>822</v>
      </c>
      <c r="B365" s="27" t="s">
        <v>820</v>
      </c>
      <c r="C365" s="28" t="s">
        <v>823</v>
      </c>
      <c r="D365" s="29">
        <v>2793.0</v>
      </c>
      <c r="E365" s="29">
        <v>2820.0</v>
      </c>
      <c r="F365" s="29">
        <v>3185.0</v>
      </c>
      <c r="G365" s="29">
        <v>3283.0</v>
      </c>
      <c r="H365" s="29">
        <v>3481.0</v>
      </c>
    </row>
    <row r="366" ht="20.25" customHeight="1">
      <c r="A366" s="26" t="s">
        <v>824</v>
      </c>
      <c r="B366" s="27" t="s">
        <v>820</v>
      </c>
      <c r="C366" s="28" t="s">
        <v>825</v>
      </c>
      <c r="D366" s="29">
        <v>2993.0</v>
      </c>
      <c r="E366" s="29">
        <v>3040.0</v>
      </c>
      <c r="F366" s="29">
        <v>3471.0</v>
      </c>
      <c r="G366" s="29">
        <v>3578.0</v>
      </c>
      <c r="H366" s="29">
        <v>3765.0</v>
      </c>
    </row>
    <row r="367" ht="20.25" customHeight="1">
      <c r="A367" s="26" t="s">
        <v>826</v>
      </c>
      <c r="B367" s="27" t="s">
        <v>820</v>
      </c>
      <c r="C367" s="28" t="s">
        <v>827</v>
      </c>
      <c r="D367" s="29">
        <v>3618.0</v>
      </c>
      <c r="E367" s="29">
        <v>3689.0</v>
      </c>
      <c r="F367" s="29">
        <v>4033.0</v>
      </c>
      <c r="G367" s="29">
        <v>4157.0</v>
      </c>
      <c r="H367" s="29">
        <v>4569.0</v>
      </c>
    </row>
    <row r="368" ht="20.25" customHeight="1">
      <c r="A368" s="26" t="s">
        <v>828</v>
      </c>
      <c r="B368" s="27" t="s">
        <v>829</v>
      </c>
      <c r="C368" s="28" t="s">
        <v>830</v>
      </c>
      <c r="D368" s="29">
        <v>2311.0</v>
      </c>
      <c r="E368" s="29">
        <v>2551.0</v>
      </c>
      <c r="F368" s="29" t="s">
        <v>23</v>
      </c>
      <c r="G368" s="29">
        <v>2659.0</v>
      </c>
      <c r="H368" s="29" t="s">
        <v>23</v>
      </c>
    </row>
    <row r="369" ht="20.25" customHeight="1">
      <c r="A369" s="26" t="s">
        <v>831</v>
      </c>
      <c r="B369" s="27" t="s">
        <v>829</v>
      </c>
      <c r="C369" s="28" t="s">
        <v>832</v>
      </c>
      <c r="D369" s="29">
        <v>2751.0</v>
      </c>
      <c r="E369" s="29">
        <v>3064.0</v>
      </c>
      <c r="F369" s="29" t="s">
        <v>23</v>
      </c>
      <c r="G369" s="29">
        <v>3225.0</v>
      </c>
      <c r="H369" s="29" t="s">
        <v>23</v>
      </c>
    </row>
    <row r="370" ht="20.25" customHeight="1">
      <c r="A370" s="26" t="s">
        <v>833</v>
      </c>
      <c r="B370" s="27" t="s">
        <v>829</v>
      </c>
      <c r="C370" s="28" t="s">
        <v>834</v>
      </c>
      <c r="D370" s="29">
        <v>2775.0</v>
      </c>
      <c r="E370" s="29">
        <v>3095.0</v>
      </c>
      <c r="F370" s="29" t="s">
        <v>23</v>
      </c>
      <c r="G370" s="29">
        <v>3257.0</v>
      </c>
      <c r="H370" s="29" t="s">
        <v>23</v>
      </c>
    </row>
    <row r="371" ht="20.25" customHeight="1">
      <c r="A371" s="26" t="s">
        <v>835</v>
      </c>
      <c r="B371" s="27" t="s">
        <v>829</v>
      </c>
      <c r="C371" s="28" t="s">
        <v>836</v>
      </c>
      <c r="D371" s="29">
        <v>3784.0</v>
      </c>
      <c r="E371" s="29">
        <v>4305.0</v>
      </c>
      <c r="F371" s="29" t="s">
        <v>23</v>
      </c>
      <c r="G371" s="29">
        <v>4509.0</v>
      </c>
      <c r="H371" s="29" t="s">
        <v>23</v>
      </c>
    </row>
    <row r="372" ht="20.25" customHeight="1">
      <c r="A372" s="26" t="s">
        <v>837</v>
      </c>
      <c r="B372" s="27" t="s">
        <v>838</v>
      </c>
      <c r="C372" s="28" t="s">
        <v>839</v>
      </c>
      <c r="D372" s="29">
        <v>1826.0</v>
      </c>
      <c r="E372" s="29">
        <v>1873.0</v>
      </c>
      <c r="F372" s="29" t="s">
        <v>23</v>
      </c>
      <c r="G372" s="29">
        <v>1936.0</v>
      </c>
      <c r="H372" s="29" t="s">
        <v>23</v>
      </c>
    </row>
    <row r="373" ht="20.25" customHeight="1">
      <c r="A373" s="26" t="s">
        <v>840</v>
      </c>
      <c r="B373" s="27" t="s">
        <v>838</v>
      </c>
      <c r="C373" s="28" t="s">
        <v>841</v>
      </c>
      <c r="D373" s="29">
        <v>1995.0</v>
      </c>
      <c r="E373" s="29">
        <v>2055.0</v>
      </c>
      <c r="F373" s="29" t="s">
        <v>23</v>
      </c>
      <c r="G373" s="29">
        <v>2109.0</v>
      </c>
      <c r="H373" s="29" t="s">
        <v>23</v>
      </c>
    </row>
    <row r="374" ht="20.25" customHeight="1">
      <c r="A374" s="26" t="s">
        <v>842</v>
      </c>
      <c r="B374" s="27" t="s">
        <v>843</v>
      </c>
      <c r="C374" s="28" t="s">
        <v>844</v>
      </c>
      <c r="D374" s="29">
        <v>4255.0</v>
      </c>
      <c r="E374" s="29">
        <v>4411.0</v>
      </c>
      <c r="F374" s="29">
        <v>4637.0</v>
      </c>
      <c r="G374" s="29">
        <v>4841.0</v>
      </c>
      <c r="H374" s="29" t="s">
        <v>23</v>
      </c>
    </row>
    <row r="375" ht="20.25" customHeight="1">
      <c r="A375" s="26" t="s">
        <v>845</v>
      </c>
      <c r="B375" s="27" t="s">
        <v>843</v>
      </c>
      <c r="C375" s="28" t="s">
        <v>846</v>
      </c>
      <c r="D375" s="29">
        <v>4683.0</v>
      </c>
      <c r="E375" s="29">
        <v>4848.0</v>
      </c>
      <c r="F375" s="29">
        <v>5040.0</v>
      </c>
      <c r="G375" s="29">
        <v>5244.0</v>
      </c>
      <c r="H375" s="29" t="s">
        <v>23</v>
      </c>
    </row>
    <row r="376" ht="20.25" customHeight="1">
      <c r="A376" s="26" t="s">
        <v>847</v>
      </c>
      <c r="B376" s="27" t="s">
        <v>843</v>
      </c>
      <c r="C376" s="28" t="s">
        <v>848</v>
      </c>
      <c r="D376" s="29">
        <v>5113.0</v>
      </c>
      <c r="E376" s="29">
        <v>5295.0</v>
      </c>
      <c r="F376" s="29">
        <v>5515.0</v>
      </c>
      <c r="G376" s="29">
        <v>5783.0</v>
      </c>
      <c r="H376" s="29" t="s">
        <v>23</v>
      </c>
    </row>
    <row r="377" ht="20.25" customHeight="1">
      <c r="A377" s="26" t="s">
        <v>849</v>
      </c>
      <c r="B377" s="27" t="s">
        <v>843</v>
      </c>
      <c r="C377" s="28" t="s">
        <v>850</v>
      </c>
      <c r="D377" s="29">
        <v>3393.0</v>
      </c>
      <c r="E377" s="29">
        <v>3504.0</v>
      </c>
      <c r="F377" s="29">
        <v>3728.0</v>
      </c>
      <c r="G377" s="29">
        <v>3904.0</v>
      </c>
      <c r="H377" s="29" t="s">
        <v>23</v>
      </c>
    </row>
    <row r="378" ht="20.25" customHeight="1">
      <c r="A378" s="26" t="s">
        <v>851</v>
      </c>
      <c r="B378" s="27" t="s">
        <v>843</v>
      </c>
      <c r="C378" s="28" t="s">
        <v>852</v>
      </c>
      <c r="D378" s="29">
        <v>3750.0</v>
      </c>
      <c r="E378" s="29">
        <v>3867.0</v>
      </c>
      <c r="F378" s="29">
        <v>4114.0</v>
      </c>
      <c r="G378" s="29">
        <v>4338.0</v>
      </c>
      <c r="H378" s="29" t="s">
        <v>23</v>
      </c>
    </row>
    <row r="379" ht="20.25" customHeight="1">
      <c r="A379" s="26" t="s">
        <v>853</v>
      </c>
      <c r="B379" s="27" t="s">
        <v>843</v>
      </c>
      <c r="C379" s="28" t="s">
        <v>854</v>
      </c>
      <c r="D379" s="29">
        <v>4004.0</v>
      </c>
      <c r="E379" s="29">
        <v>4168.0</v>
      </c>
      <c r="F379" s="29">
        <v>4391.0</v>
      </c>
      <c r="G379" s="29">
        <v>4704.0</v>
      </c>
      <c r="H379" s="29" t="s">
        <v>23</v>
      </c>
    </row>
    <row r="380" ht="20.25" customHeight="1">
      <c r="A380" s="26" t="s">
        <v>855</v>
      </c>
      <c r="B380" s="27" t="s">
        <v>843</v>
      </c>
      <c r="C380" s="28" t="s">
        <v>856</v>
      </c>
      <c r="D380" s="29">
        <v>4512.0</v>
      </c>
      <c r="E380" s="29">
        <v>4640.0</v>
      </c>
      <c r="F380" s="29">
        <v>4868.0</v>
      </c>
      <c r="G380" s="29">
        <v>5259.0</v>
      </c>
      <c r="H380" s="29" t="s">
        <v>23</v>
      </c>
    </row>
    <row r="381" ht="20.25" customHeight="1">
      <c r="A381" s="26" t="s">
        <v>857</v>
      </c>
      <c r="B381" s="27" t="s">
        <v>843</v>
      </c>
      <c r="C381" s="28" t="s">
        <v>858</v>
      </c>
      <c r="D381" s="29">
        <v>4838.0</v>
      </c>
      <c r="E381" s="29">
        <v>4935.0</v>
      </c>
      <c r="F381" s="29">
        <v>5249.0</v>
      </c>
      <c r="G381" s="29">
        <v>5783.0</v>
      </c>
      <c r="H381" s="29" t="s">
        <v>23</v>
      </c>
    </row>
    <row r="382" ht="20.25" customHeight="1">
      <c r="A382" s="26" t="s">
        <v>859</v>
      </c>
      <c r="B382" s="27" t="s">
        <v>843</v>
      </c>
      <c r="C382" s="28" t="s">
        <v>860</v>
      </c>
      <c r="D382" s="29">
        <v>5999.0</v>
      </c>
      <c r="E382" s="29">
        <v>6099.0</v>
      </c>
      <c r="F382" s="29">
        <v>6544.0</v>
      </c>
      <c r="G382" s="29">
        <v>6873.0</v>
      </c>
      <c r="H382" s="29" t="s">
        <v>23</v>
      </c>
    </row>
    <row r="383" ht="20.25" customHeight="1">
      <c r="A383" s="26" t="s">
        <v>861</v>
      </c>
      <c r="B383" s="27" t="s">
        <v>843</v>
      </c>
      <c r="C383" s="28" t="s">
        <v>862</v>
      </c>
      <c r="D383" s="29">
        <v>8131.0</v>
      </c>
      <c r="E383" s="29">
        <v>8397.0</v>
      </c>
      <c r="F383" s="29">
        <v>8932.0</v>
      </c>
      <c r="G383" s="29">
        <v>9497.0</v>
      </c>
      <c r="H383" s="29" t="s">
        <v>23</v>
      </c>
    </row>
    <row r="384" ht="20.25" customHeight="1">
      <c r="A384" s="26" t="s">
        <v>863</v>
      </c>
      <c r="B384" s="27" t="s">
        <v>843</v>
      </c>
      <c r="C384" s="28" t="s">
        <v>864</v>
      </c>
      <c r="D384" s="29">
        <v>8652.0</v>
      </c>
      <c r="E384" s="29">
        <v>8981.0</v>
      </c>
      <c r="F384" s="29">
        <v>9553.0</v>
      </c>
      <c r="G384" s="29">
        <v>10000.0</v>
      </c>
      <c r="H384" s="29" t="s">
        <v>23</v>
      </c>
    </row>
    <row r="385" ht="20.25" customHeight="1">
      <c r="A385" s="26" t="s">
        <v>865</v>
      </c>
      <c r="B385" s="27" t="s">
        <v>866</v>
      </c>
      <c r="C385" s="28" t="s">
        <v>867</v>
      </c>
      <c r="D385" s="29">
        <v>1569.0</v>
      </c>
      <c r="E385" s="29">
        <v>1767.0</v>
      </c>
      <c r="F385" s="29">
        <v>1920.0</v>
      </c>
      <c r="G385" s="29">
        <v>2135.0</v>
      </c>
      <c r="H385" s="29">
        <v>2291.0</v>
      </c>
    </row>
    <row r="386" ht="20.25" customHeight="1">
      <c r="A386" s="26" t="s">
        <v>868</v>
      </c>
      <c r="B386" s="27" t="s">
        <v>866</v>
      </c>
      <c r="C386" s="28" t="s">
        <v>869</v>
      </c>
      <c r="D386" s="29">
        <v>1781.0</v>
      </c>
      <c r="E386" s="29">
        <v>2042.0</v>
      </c>
      <c r="F386" s="29">
        <v>2219.0</v>
      </c>
      <c r="G386" s="29">
        <v>2438.0</v>
      </c>
      <c r="H386" s="29">
        <v>2553.0</v>
      </c>
    </row>
    <row r="387" ht="20.25" customHeight="1">
      <c r="A387" s="26" t="s">
        <v>870</v>
      </c>
      <c r="B387" s="27" t="s">
        <v>871</v>
      </c>
      <c r="C387" s="28" t="s">
        <v>872</v>
      </c>
      <c r="D387" s="29">
        <v>2194.0</v>
      </c>
      <c r="E387" s="29">
        <v>2364.0</v>
      </c>
      <c r="F387" s="29">
        <v>2569.0</v>
      </c>
      <c r="G387" s="29">
        <v>2894.0</v>
      </c>
      <c r="H387" s="29">
        <v>3008.0</v>
      </c>
    </row>
    <row r="388" ht="20.25" customHeight="1">
      <c r="A388" s="26" t="s">
        <v>873</v>
      </c>
      <c r="B388" s="27" t="s">
        <v>871</v>
      </c>
      <c r="C388" s="28" t="s">
        <v>874</v>
      </c>
      <c r="D388" s="29">
        <v>2368.0</v>
      </c>
      <c r="E388" s="29">
        <v>2576.0</v>
      </c>
      <c r="F388" s="29">
        <v>2800.0</v>
      </c>
      <c r="G388" s="29">
        <v>3125.0</v>
      </c>
      <c r="H388" s="29">
        <v>3264.0</v>
      </c>
    </row>
    <row r="389" ht="20.25" customHeight="1">
      <c r="A389" s="26" t="s">
        <v>875</v>
      </c>
      <c r="B389" s="27" t="s">
        <v>871</v>
      </c>
      <c r="C389" s="28" t="s">
        <v>876</v>
      </c>
      <c r="D389" s="29">
        <v>2526.0</v>
      </c>
      <c r="E389" s="29">
        <v>2747.0</v>
      </c>
      <c r="F389" s="29">
        <v>2985.0</v>
      </c>
      <c r="G389" s="29">
        <v>3347.0</v>
      </c>
      <c r="H389" s="29">
        <v>3475.0</v>
      </c>
    </row>
    <row r="390" ht="20.25" customHeight="1">
      <c r="A390" s="26" t="s">
        <v>877</v>
      </c>
      <c r="B390" s="27" t="s">
        <v>878</v>
      </c>
      <c r="C390" s="28" t="s">
        <v>879</v>
      </c>
      <c r="D390" s="29">
        <v>3257.0</v>
      </c>
      <c r="E390" s="29">
        <v>3577.0</v>
      </c>
      <c r="F390" s="29">
        <v>3878.0</v>
      </c>
      <c r="G390" s="29">
        <v>4242.0</v>
      </c>
      <c r="H390" s="29">
        <v>4835.0</v>
      </c>
    </row>
    <row r="391" ht="20.25" customHeight="1">
      <c r="A391" s="26" t="s">
        <v>880</v>
      </c>
      <c r="B391" s="27" t="s">
        <v>878</v>
      </c>
      <c r="C391" s="28" t="s">
        <v>881</v>
      </c>
      <c r="D391" s="29">
        <v>3613.0</v>
      </c>
      <c r="E391" s="29">
        <v>3985.0</v>
      </c>
      <c r="F391" s="29">
        <v>4345.0</v>
      </c>
      <c r="G391" s="29">
        <v>4585.0</v>
      </c>
      <c r="H391" s="29">
        <v>5257.0</v>
      </c>
    </row>
    <row r="392" ht="20.25" customHeight="1">
      <c r="A392" s="26" t="s">
        <v>882</v>
      </c>
      <c r="B392" s="27" t="s">
        <v>878</v>
      </c>
      <c r="C392" s="28" t="s">
        <v>883</v>
      </c>
      <c r="D392" s="29">
        <v>3985.0</v>
      </c>
      <c r="E392" s="29">
        <v>4252.0</v>
      </c>
      <c r="F392" s="29">
        <v>4681.0</v>
      </c>
      <c r="G392" s="29">
        <v>5041.0</v>
      </c>
      <c r="H392" s="29">
        <v>5784.0</v>
      </c>
    </row>
    <row r="393" ht="20.25" customHeight="1">
      <c r="A393" s="26" t="s">
        <v>884</v>
      </c>
      <c r="B393" s="27" t="s">
        <v>878</v>
      </c>
      <c r="C393" s="28" t="s">
        <v>885</v>
      </c>
      <c r="D393" s="29">
        <v>5328.0</v>
      </c>
      <c r="E393" s="29">
        <v>5768.0</v>
      </c>
      <c r="F393" s="29">
        <v>6269.0</v>
      </c>
      <c r="G393" s="29">
        <v>7035.0</v>
      </c>
      <c r="H393" s="29">
        <v>7998.0</v>
      </c>
    </row>
    <row r="394" ht="20.25" customHeight="1">
      <c r="A394" s="26" t="s">
        <v>886</v>
      </c>
      <c r="B394" s="27" t="s">
        <v>878</v>
      </c>
      <c r="C394" s="28" t="s">
        <v>887</v>
      </c>
      <c r="D394" s="29">
        <v>6826.0</v>
      </c>
      <c r="E394" s="29">
        <v>7052.0</v>
      </c>
      <c r="F394" s="29">
        <v>7917.0</v>
      </c>
      <c r="G394" s="29">
        <v>8340.0</v>
      </c>
      <c r="H394" s="29">
        <v>8996.0</v>
      </c>
    </row>
    <row r="395" ht="20.25" customHeight="1">
      <c r="A395" s="26" t="s">
        <v>888</v>
      </c>
      <c r="B395" s="27" t="s">
        <v>889</v>
      </c>
      <c r="C395" s="28" t="s">
        <v>879</v>
      </c>
      <c r="D395" s="29">
        <v>4832.0</v>
      </c>
      <c r="E395" s="29">
        <v>5742.0</v>
      </c>
      <c r="F395" s="29">
        <v>6137.0</v>
      </c>
      <c r="G395" s="29">
        <v>6261.0</v>
      </c>
      <c r="H395" s="29">
        <v>7114.0</v>
      </c>
    </row>
    <row r="396" ht="20.25" customHeight="1">
      <c r="A396" s="26" t="s">
        <v>890</v>
      </c>
      <c r="B396" s="27" t="s">
        <v>889</v>
      </c>
      <c r="C396" s="28" t="s">
        <v>881</v>
      </c>
      <c r="D396" s="29">
        <v>5047.0</v>
      </c>
      <c r="E396" s="29">
        <v>6259.0</v>
      </c>
      <c r="F396" s="29">
        <v>6664.0</v>
      </c>
      <c r="G396" s="29">
        <v>6799.0</v>
      </c>
      <c r="H396" s="29">
        <v>7704.0</v>
      </c>
    </row>
    <row r="397" ht="20.25" customHeight="1">
      <c r="A397" s="26" t="s">
        <v>891</v>
      </c>
      <c r="B397" s="27" t="s">
        <v>892</v>
      </c>
      <c r="C397" s="28" t="s">
        <v>883</v>
      </c>
      <c r="D397" s="29">
        <v>5531.0</v>
      </c>
      <c r="E397" s="29">
        <v>6525.0</v>
      </c>
      <c r="F397" s="29">
        <v>6970.0</v>
      </c>
      <c r="G397" s="29">
        <v>7111.0</v>
      </c>
      <c r="H397" s="29">
        <v>8199.0</v>
      </c>
    </row>
    <row r="398" ht="20.25" customHeight="1">
      <c r="A398" s="26" t="s">
        <v>893</v>
      </c>
      <c r="B398" s="27" t="s">
        <v>894</v>
      </c>
      <c r="C398" s="28" t="s">
        <v>885</v>
      </c>
      <c r="D398" s="29">
        <v>6302.0</v>
      </c>
      <c r="E398" s="29">
        <v>7954.0</v>
      </c>
      <c r="F398" s="29">
        <v>8565.0</v>
      </c>
      <c r="G398" s="29">
        <v>8739.0</v>
      </c>
      <c r="H398" s="29">
        <v>10222.0</v>
      </c>
    </row>
    <row r="399" ht="20.25" customHeight="1">
      <c r="A399" s="26" t="s">
        <v>895</v>
      </c>
      <c r="B399" s="27" t="s">
        <v>894</v>
      </c>
      <c r="C399" s="28" t="s">
        <v>887</v>
      </c>
      <c r="D399" s="29">
        <v>7479.0</v>
      </c>
      <c r="E399" s="29">
        <v>9463.0</v>
      </c>
      <c r="F399" s="29">
        <v>10299.0</v>
      </c>
      <c r="G399" s="29">
        <v>10509.0</v>
      </c>
      <c r="H399" s="29">
        <v>12258.0</v>
      </c>
    </row>
    <row r="400" ht="20.25" customHeight="1">
      <c r="A400" s="26" t="s">
        <v>896</v>
      </c>
      <c r="B400" s="27" t="s">
        <v>897</v>
      </c>
      <c r="C400" s="28" t="s">
        <v>898</v>
      </c>
      <c r="D400" s="29">
        <v>5044.0</v>
      </c>
      <c r="E400" s="29">
        <v>5395.0</v>
      </c>
      <c r="F400" s="29">
        <v>5867.0</v>
      </c>
      <c r="G400" s="29">
        <v>6133.0</v>
      </c>
      <c r="H400" s="29">
        <v>6644.0</v>
      </c>
    </row>
    <row r="401" ht="20.25" customHeight="1">
      <c r="A401" s="26" t="s">
        <v>899</v>
      </c>
      <c r="B401" s="27" t="s">
        <v>897</v>
      </c>
      <c r="C401" s="28" t="s">
        <v>900</v>
      </c>
      <c r="D401" s="29">
        <v>5639.0</v>
      </c>
      <c r="E401" s="29">
        <v>5823.0</v>
      </c>
      <c r="F401" s="29">
        <v>6304.0</v>
      </c>
      <c r="G401" s="29">
        <v>6925.0</v>
      </c>
      <c r="H401" s="29">
        <v>7456.0</v>
      </c>
    </row>
    <row r="402" ht="20.25" customHeight="1">
      <c r="A402" s="26" t="s">
        <v>901</v>
      </c>
      <c r="B402" s="27" t="s">
        <v>897</v>
      </c>
      <c r="C402" s="28" t="s">
        <v>902</v>
      </c>
      <c r="D402" s="29">
        <v>6073.0</v>
      </c>
      <c r="E402" s="29">
        <v>6207.0</v>
      </c>
      <c r="F402" s="29">
        <v>6854.0</v>
      </c>
      <c r="G402" s="29">
        <v>7532.0</v>
      </c>
      <c r="H402" s="29">
        <v>8559.0</v>
      </c>
    </row>
    <row r="403" ht="20.25" customHeight="1">
      <c r="A403" s="26" t="s">
        <v>903</v>
      </c>
      <c r="B403" s="27" t="s">
        <v>897</v>
      </c>
      <c r="C403" s="28" t="s">
        <v>860</v>
      </c>
      <c r="D403" s="29">
        <v>6810.0</v>
      </c>
      <c r="E403" s="29">
        <v>7189.0</v>
      </c>
      <c r="F403" s="29">
        <v>8069.0</v>
      </c>
      <c r="G403" s="29">
        <v>8298.0</v>
      </c>
      <c r="H403" s="29">
        <v>8824.0</v>
      </c>
    </row>
    <row r="404" ht="20.25" customHeight="1">
      <c r="A404" s="26" t="s">
        <v>904</v>
      </c>
      <c r="B404" s="27" t="s">
        <v>897</v>
      </c>
      <c r="C404" s="28" t="s">
        <v>862</v>
      </c>
      <c r="D404" s="29">
        <v>8401.0</v>
      </c>
      <c r="E404" s="29">
        <v>8781.0</v>
      </c>
      <c r="F404" s="29">
        <v>9543.0</v>
      </c>
      <c r="G404" s="29">
        <v>10408.0</v>
      </c>
      <c r="H404" s="29">
        <v>11189.0</v>
      </c>
    </row>
    <row r="405" ht="20.25" customHeight="1">
      <c r="A405" s="26" t="s">
        <v>905</v>
      </c>
      <c r="B405" s="27" t="s">
        <v>897</v>
      </c>
      <c r="C405" s="28" t="s">
        <v>864</v>
      </c>
      <c r="D405" s="29">
        <v>9018.0</v>
      </c>
      <c r="E405" s="29">
        <v>9377.0</v>
      </c>
      <c r="F405" s="29">
        <v>10192.0</v>
      </c>
      <c r="G405" s="29">
        <v>11185.0</v>
      </c>
      <c r="H405" s="29">
        <v>12491.0</v>
      </c>
    </row>
    <row r="406" ht="20.25" customHeight="1">
      <c r="A406" s="26" t="s">
        <v>906</v>
      </c>
      <c r="B406" s="27" t="s">
        <v>907</v>
      </c>
      <c r="C406" s="28" t="s">
        <v>908</v>
      </c>
      <c r="D406" s="29">
        <v>4760.0</v>
      </c>
      <c r="E406" s="29">
        <v>5084.0</v>
      </c>
      <c r="F406" s="29">
        <v>5449.0</v>
      </c>
      <c r="G406" s="29">
        <v>5502.0</v>
      </c>
      <c r="H406" s="29">
        <v>5642.0</v>
      </c>
    </row>
    <row r="407" ht="20.25" customHeight="1">
      <c r="A407" s="26" t="s">
        <v>909</v>
      </c>
      <c r="B407" s="27" t="s">
        <v>907</v>
      </c>
      <c r="C407" s="28" t="s">
        <v>881</v>
      </c>
      <c r="D407" s="29">
        <v>5152.0</v>
      </c>
      <c r="E407" s="29">
        <v>5272.0</v>
      </c>
      <c r="F407" s="29">
        <v>5838.0</v>
      </c>
      <c r="G407" s="29">
        <v>5904.0</v>
      </c>
      <c r="H407" s="29">
        <v>6047.0</v>
      </c>
    </row>
    <row r="408" ht="20.25" customHeight="1">
      <c r="A408" s="26" t="s">
        <v>910</v>
      </c>
      <c r="B408" s="27" t="s">
        <v>907</v>
      </c>
      <c r="C408" s="28" t="s">
        <v>911</v>
      </c>
      <c r="D408" s="29">
        <v>5709.0</v>
      </c>
      <c r="E408" s="29">
        <v>5854.0</v>
      </c>
      <c r="F408" s="29">
        <v>6326.0</v>
      </c>
      <c r="G408" s="29">
        <v>6446.0</v>
      </c>
      <c r="H408" s="29">
        <v>6700.0</v>
      </c>
    </row>
    <row r="409" ht="20.25" customHeight="1">
      <c r="A409" s="26" t="s">
        <v>912</v>
      </c>
      <c r="B409" s="27" t="s">
        <v>907</v>
      </c>
      <c r="C409" s="28" t="s">
        <v>913</v>
      </c>
      <c r="D409" s="29">
        <v>7117.0</v>
      </c>
      <c r="E409" s="29">
        <v>7307.0</v>
      </c>
      <c r="F409" s="29">
        <v>7785.0</v>
      </c>
      <c r="G409" s="29">
        <v>7996.0</v>
      </c>
      <c r="H409" s="29">
        <v>8227.0</v>
      </c>
    </row>
    <row r="410" ht="20.25" customHeight="1">
      <c r="A410" s="26" t="s">
        <v>914</v>
      </c>
      <c r="B410" s="27" t="s">
        <v>907</v>
      </c>
      <c r="C410" s="28" t="s">
        <v>915</v>
      </c>
      <c r="D410" s="29">
        <v>8709.0</v>
      </c>
      <c r="E410" s="29">
        <v>8763.0</v>
      </c>
      <c r="F410" s="29">
        <v>9218.0</v>
      </c>
      <c r="G410" s="29">
        <v>9515.0</v>
      </c>
      <c r="H410" s="29">
        <v>9693.0</v>
      </c>
    </row>
    <row r="411" ht="20.25" customHeight="1">
      <c r="A411" s="26" t="s">
        <v>916</v>
      </c>
      <c r="B411" s="27" t="s">
        <v>917</v>
      </c>
      <c r="C411" s="28" t="s">
        <v>908</v>
      </c>
      <c r="D411" s="29">
        <v>6414.0</v>
      </c>
      <c r="E411" s="29">
        <v>7286.0</v>
      </c>
      <c r="F411" s="29">
        <v>7404.0</v>
      </c>
      <c r="G411" s="29">
        <v>7554.0</v>
      </c>
      <c r="H411" s="29">
        <v>7916.0</v>
      </c>
    </row>
    <row r="412" ht="20.25" customHeight="1">
      <c r="A412" s="26" t="s">
        <v>918</v>
      </c>
      <c r="B412" s="27" t="s">
        <v>917</v>
      </c>
      <c r="C412" s="28" t="s">
        <v>881</v>
      </c>
      <c r="D412" s="29">
        <v>6631.0</v>
      </c>
      <c r="E412" s="29">
        <v>7809.0</v>
      </c>
      <c r="F412" s="29">
        <v>7937.0</v>
      </c>
      <c r="G412" s="29">
        <v>8097.0</v>
      </c>
      <c r="H412" s="29">
        <v>8471.0</v>
      </c>
    </row>
    <row r="413" ht="20.25" customHeight="1">
      <c r="A413" s="26" t="s">
        <v>919</v>
      </c>
      <c r="B413" s="27" t="s">
        <v>920</v>
      </c>
      <c r="C413" s="28" t="s">
        <v>911</v>
      </c>
      <c r="D413" s="29">
        <v>7118.0</v>
      </c>
      <c r="E413" s="29">
        <v>8077.0</v>
      </c>
      <c r="F413" s="29">
        <v>8245.0</v>
      </c>
      <c r="G413" s="29">
        <v>8413.0</v>
      </c>
      <c r="H413" s="29">
        <v>9002.0</v>
      </c>
    </row>
    <row r="414" ht="20.25" customHeight="1">
      <c r="A414" s="26" t="s">
        <v>921</v>
      </c>
      <c r="B414" s="27" t="s">
        <v>922</v>
      </c>
      <c r="C414" s="28" t="s">
        <v>913</v>
      </c>
      <c r="D414" s="29">
        <v>8036.0</v>
      </c>
      <c r="E414" s="29">
        <v>9168.0</v>
      </c>
      <c r="F414" s="29">
        <v>9425.0</v>
      </c>
      <c r="G414" s="29">
        <v>9616.0</v>
      </c>
      <c r="H414" s="29">
        <v>10402.0</v>
      </c>
    </row>
    <row r="415" ht="20.25" customHeight="1">
      <c r="A415" s="26" t="s">
        <v>923</v>
      </c>
      <c r="B415" s="27" t="s">
        <v>922</v>
      </c>
      <c r="C415" s="28" t="s">
        <v>887</v>
      </c>
      <c r="D415" s="29">
        <v>9225.0</v>
      </c>
      <c r="E415" s="29">
        <v>10690.0</v>
      </c>
      <c r="F415" s="29">
        <v>11176.0</v>
      </c>
      <c r="G415" s="29">
        <v>11403.0</v>
      </c>
      <c r="H415" s="29">
        <v>12439.0</v>
      </c>
    </row>
    <row r="416" ht="20.25" customHeight="1">
      <c r="A416" s="26" t="s">
        <v>924</v>
      </c>
      <c r="B416" s="27" t="s">
        <v>925</v>
      </c>
      <c r="C416" s="28" t="s">
        <v>867</v>
      </c>
      <c r="D416" s="29">
        <v>1743.0</v>
      </c>
      <c r="E416" s="29">
        <v>1964.0</v>
      </c>
      <c r="F416" s="29">
        <v>2133.0</v>
      </c>
      <c r="G416" s="29">
        <v>2372.0</v>
      </c>
      <c r="H416" s="29">
        <v>2520.0</v>
      </c>
    </row>
    <row r="417" ht="20.25" customHeight="1">
      <c r="A417" s="26" t="s">
        <v>926</v>
      </c>
      <c r="B417" s="27" t="s">
        <v>927</v>
      </c>
      <c r="C417" s="28" t="s">
        <v>869</v>
      </c>
      <c r="D417" s="29">
        <v>1979.0</v>
      </c>
      <c r="E417" s="29">
        <v>2268.0</v>
      </c>
      <c r="F417" s="29">
        <v>2465.0</v>
      </c>
      <c r="G417" s="29">
        <v>2709.0</v>
      </c>
      <c r="H417" s="29">
        <v>2884.0</v>
      </c>
    </row>
    <row r="418" ht="20.25" customHeight="1">
      <c r="A418" s="26" t="s">
        <v>928</v>
      </c>
      <c r="B418" s="27" t="s">
        <v>929</v>
      </c>
      <c r="C418" s="28" t="s">
        <v>872</v>
      </c>
      <c r="D418" s="29">
        <v>2437.0</v>
      </c>
      <c r="E418" s="29">
        <v>2626.0</v>
      </c>
      <c r="F418" s="29">
        <v>2854.0</v>
      </c>
      <c r="G418" s="29">
        <v>3216.0</v>
      </c>
      <c r="H418" s="29">
        <v>3351.0</v>
      </c>
    </row>
    <row r="419" ht="20.25" customHeight="1">
      <c r="A419" s="26" t="s">
        <v>930</v>
      </c>
      <c r="B419" s="27" t="s">
        <v>929</v>
      </c>
      <c r="C419" s="28" t="s">
        <v>874</v>
      </c>
      <c r="D419" s="29">
        <v>2631.0</v>
      </c>
      <c r="E419" s="29">
        <v>2862.0</v>
      </c>
      <c r="F419" s="29">
        <v>3111.0</v>
      </c>
      <c r="G419" s="29">
        <v>3473.0</v>
      </c>
      <c r="H419" s="29">
        <v>3640.0</v>
      </c>
    </row>
    <row r="420" ht="20.25" customHeight="1">
      <c r="A420" s="26" t="s">
        <v>931</v>
      </c>
      <c r="B420" s="27" t="s">
        <v>929</v>
      </c>
      <c r="C420" s="28" t="s">
        <v>876</v>
      </c>
      <c r="D420" s="29">
        <v>2806.0</v>
      </c>
      <c r="E420" s="29">
        <v>3051.0</v>
      </c>
      <c r="F420" s="29">
        <v>3316.0</v>
      </c>
      <c r="G420" s="29">
        <v>3720.0</v>
      </c>
      <c r="H420" s="29">
        <v>3944.0</v>
      </c>
    </row>
    <row r="421" ht="20.25" customHeight="1">
      <c r="A421" s="26" t="s">
        <v>932</v>
      </c>
      <c r="B421" s="27" t="s">
        <v>929</v>
      </c>
      <c r="C421" s="28" t="s">
        <v>908</v>
      </c>
      <c r="D421" s="29">
        <v>3739.0</v>
      </c>
      <c r="E421" s="29">
        <v>4024.0</v>
      </c>
      <c r="F421" s="29">
        <v>4396.0</v>
      </c>
      <c r="G421" s="29">
        <v>4695.0</v>
      </c>
      <c r="H421" s="29">
        <v>5194.0</v>
      </c>
    </row>
    <row r="422" ht="20.25" customHeight="1">
      <c r="A422" s="26" t="s">
        <v>933</v>
      </c>
      <c r="B422" s="27" t="s">
        <v>929</v>
      </c>
      <c r="C422" s="28" t="s">
        <v>881</v>
      </c>
      <c r="D422" s="29">
        <v>4097.0</v>
      </c>
      <c r="E422" s="29">
        <v>4417.0</v>
      </c>
      <c r="F422" s="29">
        <v>4856.0</v>
      </c>
      <c r="G422" s="29">
        <v>5070.0</v>
      </c>
      <c r="H422" s="29">
        <v>5616.0</v>
      </c>
    </row>
    <row r="423" ht="20.25" customHeight="1">
      <c r="A423" s="26" t="s">
        <v>934</v>
      </c>
      <c r="B423" s="27" t="s">
        <v>929</v>
      </c>
      <c r="C423" s="28" t="s">
        <v>911</v>
      </c>
      <c r="D423" s="29">
        <v>4470.0</v>
      </c>
      <c r="E423" s="29">
        <v>4644.0</v>
      </c>
      <c r="F423" s="29">
        <v>5149.0</v>
      </c>
      <c r="G423" s="29">
        <v>5493.0</v>
      </c>
      <c r="H423" s="29">
        <v>6146.0</v>
      </c>
    </row>
    <row r="424" ht="20.25" customHeight="1">
      <c r="A424" s="26" t="s">
        <v>935</v>
      </c>
      <c r="B424" s="27" t="s">
        <v>929</v>
      </c>
      <c r="C424" s="28" t="s">
        <v>913</v>
      </c>
      <c r="D424" s="29">
        <v>5789.0</v>
      </c>
      <c r="E424" s="29">
        <v>6148.0</v>
      </c>
      <c r="F424" s="29">
        <v>6789.0</v>
      </c>
      <c r="G424" s="29">
        <v>7437.0</v>
      </c>
      <c r="H424" s="29">
        <v>8405.0</v>
      </c>
    </row>
    <row r="425" ht="20.25" customHeight="1">
      <c r="A425" s="26" t="s">
        <v>936</v>
      </c>
      <c r="B425" s="27" t="s">
        <v>929</v>
      </c>
      <c r="C425" s="28" t="s">
        <v>915</v>
      </c>
      <c r="D425" s="29">
        <v>7367.0</v>
      </c>
      <c r="E425" s="29">
        <v>7631.0</v>
      </c>
      <c r="F425" s="29">
        <v>8445.0</v>
      </c>
      <c r="G425" s="29">
        <v>8904.0</v>
      </c>
      <c r="H425" s="29">
        <v>9587.0</v>
      </c>
    </row>
    <row r="426" ht="20.25" customHeight="1">
      <c r="A426" s="26" t="s">
        <v>937</v>
      </c>
      <c r="B426" s="27" t="s">
        <v>938</v>
      </c>
      <c r="C426" s="28" t="s">
        <v>908</v>
      </c>
      <c r="D426" s="29">
        <v>5193.0</v>
      </c>
      <c r="E426" s="29">
        <v>6155.0</v>
      </c>
      <c r="F426" s="29">
        <v>6496.0</v>
      </c>
      <c r="G426" s="29">
        <v>6627.0</v>
      </c>
      <c r="H426" s="29">
        <v>7419.0</v>
      </c>
    </row>
    <row r="427" ht="20.25" customHeight="1">
      <c r="A427" s="26" t="s">
        <v>939</v>
      </c>
      <c r="B427" s="27" t="s">
        <v>938</v>
      </c>
      <c r="C427" s="28" t="s">
        <v>881</v>
      </c>
      <c r="D427" s="29">
        <v>5408.0</v>
      </c>
      <c r="E427" s="29">
        <v>6675.0</v>
      </c>
      <c r="F427" s="29">
        <v>7024.0</v>
      </c>
      <c r="G427" s="29">
        <v>7166.0</v>
      </c>
      <c r="H427" s="29">
        <v>8008.0</v>
      </c>
    </row>
    <row r="428" ht="20.25" customHeight="1">
      <c r="A428" s="26" t="s">
        <v>940</v>
      </c>
      <c r="B428" s="27" t="s">
        <v>941</v>
      </c>
      <c r="C428" s="28" t="s">
        <v>911</v>
      </c>
      <c r="D428" s="29">
        <v>5890.0</v>
      </c>
      <c r="E428" s="29">
        <v>6941.0</v>
      </c>
      <c r="F428" s="29">
        <v>7327.0</v>
      </c>
      <c r="G428" s="29">
        <v>7477.0</v>
      </c>
      <c r="H428" s="29">
        <v>8505.0</v>
      </c>
    </row>
    <row r="429" ht="20.25" customHeight="1">
      <c r="A429" s="26" t="s">
        <v>942</v>
      </c>
      <c r="B429" s="27" t="s">
        <v>943</v>
      </c>
      <c r="C429" s="28" t="s">
        <v>913</v>
      </c>
      <c r="D429" s="29">
        <v>6620.0</v>
      </c>
      <c r="E429" s="29">
        <v>8166.0</v>
      </c>
      <c r="F429" s="29">
        <v>8805.0</v>
      </c>
      <c r="G429" s="29">
        <v>8984.0</v>
      </c>
      <c r="H429" s="29">
        <v>10534.0</v>
      </c>
    </row>
    <row r="430" ht="20.25" customHeight="1">
      <c r="A430" s="26" t="s">
        <v>944</v>
      </c>
      <c r="B430" s="27" t="s">
        <v>943</v>
      </c>
      <c r="C430" s="28" t="s">
        <v>887</v>
      </c>
      <c r="D430" s="29">
        <v>7796.0</v>
      </c>
      <c r="E430" s="29">
        <v>9676.0</v>
      </c>
      <c r="F430" s="29">
        <v>10538.0</v>
      </c>
      <c r="G430" s="29">
        <v>10753.0</v>
      </c>
      <c r="H430" s="29">
        <v>12570.0</v>
      </c>
    </row>
    <row r="431" ht="20.25" customHeight="1">
      <c r="A431" s="26" t="s">
        <v>945</v>
      </c>
      <c r="B431" s="27" t="s">
        <v>946</v>
      </c>
      <c r="C431" s="28" t="s">
        <v>947</v>
      </c>
      <c r="D431" s="29">
        <v>2290.0</v>
      </c>
      <c r="E431" s="29">
        <v>2509.0</v>
      </c>
      <c r="F431" s="29">
        <v>2726.0</v>
      </c>
      <c r="G431" s="29">
        <v>2885.0</v>
      </c>
      <c r="H431" s="29">
        <v>3002.0</v>
      </c>
    </row>
    <row r="432" ht="20.25" customHeight="1">
      <c r="A432" s="26" t="s">
        <v>948</v>
      </c>
      <c r="B432" s="27" t="s">
        <v>946</v>
      </c>
      <c r="C432" s="28" t="s">
        <v>949</v>
      </c>
      <c r="D432" s="29">
        <v>2410.0</v>
      </c>
      <c r="E432" s="29">
        <v>2626.0</v>
      </c>
      <c r="F432" s="29">
        <v>2854.0</v>
      </c>
      <c r="G432" s="29">
        <v>3056.0</v>
      </c>
      <c r="H432" s="29">
        <v>3182.0</v>
      </c>
    </row>
    <row r="433" ht="20.25" customHeight="1">
      <c r="A433" s="26" t="s">
        <v>950</v>
      </c>
      <c r="B433" s="27" t="s">
        <v>951</v>
      </c>
      <c r="C433" s="28" t="s">
        <v>898</v>
      </c>
      <c r="D433" s="29">
        <v>5717.0</v>
      </c>
      <c r="E433" s="29">
        <v>6091.0</v>
      </c>
      <c r="F433" s="29">
        <v>6619.0</v>
      </c>
      <c r="G433" s="29">
        <v>6906.0</v>
      </c>
      <c r="H433" s="29">
        <v>7565.0</v>
      </c>
    </row>
    <row r="434" ht="20.25" customHeight="1">
      <c r="A434" s="26" t="s">
        <v>952</v>
      </c>
      <c r="B434" s="27" t="s">
        <v>951</v>
      </c>
      <c r="C434" s="28" t="s">
        <v>900</v>
      </c>
      <c r="D434" s="29">
        <v>6444.0</v>
      </c>
      <c r="E434" s="29">
        <v>6686.0</v>
      </c>
      <c r="F434" s="29">
        <v>7267.0</v>
      </c>
      <c r="G434" s="29">
        <v>7720.0</v>
      </c>
      <c r="H434" s="29">
        <v>8393.0</v>
      </c>
    </row>
    <row r="435" ht="20.25" customHeight="1">
      <c r="A435" s="26" t="s">
        <v>953</v>
      </c>
      <c r="B435" s="27" t="s">
        <v>951</v>
      </c>
      <c r="C435" s="28" t="s">
        <v>902</v>
      </c>
      <c r="D435" s="29">
        <v>6864.0</v>
      </c>
      <c r="E435" s="29">
        <v>7324.0</v>
      </c>
      <c r="F435" s="29">
        <v>7960.0</v>
      </c>
      <c r="G435" s="29">
        <v>8282.0</v>
      </c>
      <c r="H435" s="29">
        <v>9337.0</v>
      </c>
    </row>
    <row r="436" ht="20.25" customHeight="1">
      <c r="A436" s="26" t="s">
        <v>954</v>
      </c>
      <c r="B436" s="27" t="s">
        <v>951</v>
      </c>
      <c r="C436" s="28" t="s">
        <v>860</v>
      </c>
      <c r="D436" s="29">
        <v>7692.0</v>
      </c>
      <c r="E436" s="29">
        <v>8039.0</v>
      </c>
      <c r="F436" s="29">
        <v>8737.0</v>
      </c>
      <c r="G436" s="29">
        <v>9111.0</v>
      </c>
      <c r="H436" s="29">
        <v>9857.0</v>
      </c>
    </row>
    <row r="437" ht="20.25" customHeight="1">
      <c r="A437" s="26" t="s">
        <v>955</v>
      </c>
      <c r="B437" s="27" t="s">
        <v>951</v>
      </c>
      <c r="C437" s="28" t="s">
        <v>862</v>
      </c>
      <c r="D437" s="29">
        <v>8986.0</v>
      </c>
      <c r="E437" s="29">
        <v>9768.0</v>
      </c>
      <c r="F437" s="29">
        <v>10617.0</v>
      </c>
      <c r="G437" s="29">
        <v>11235.0</v>
      </c>
      <c r="H437" s="29">
        <v>12701.0</v>
      </c>
    </row>
    <row r="438" ht="20.25" customHeight="1">
      <c r="A438" s="26" t="s">
        <v>956</v>
      </c>
      <c r="B438" s="27" t="s">
        <v>951</v>
      </c>
      <c r="C438" s="28" t="s">
        <v>864</v>
      </c>
      <c r="D438" s="29">
        <v>9364.0</v>
      </c>
      <c r="E438" s="29">
        <v>10083.0</v>
      </c>
      <c r="F438" s="29">
        <v>10959.0</v>
      </c>
      <c r="G438" s="29">
        <v>11777.0</v>
      </c>
      <c r="H438" s="29">
        <v>13127.0</v>
      </c>
    </row>
    <row r="439" ht="20.25" customHeight="1">
      <c r="A439" s="26" t="s">
        <v>957</v>
      </c>
      <c r="B439" s="27" t="s">
        <v>958</v>
      </c>
      <c r="C439" s="28" t="s">
        <v>908</v>
      </c>
      <c r="D439" s="29">
        <v>3826.0</v>
      </c>
      <c r="E439" s="29">
        <v>3938.0</v>
      </c>
      <c r="F439" s="29">
        <v>4441.0</v>
      </c>
      <c r="G439" s="29">
        <v>4606.0</v>
      </c>
      <c r="H439" s="29">
        <v>5167.0</v>
      </c>
    </row>
    <row r="440" ht="20.25" customHeight="1">
      <c r="A440" s="26" t="s">
        <v>959</v>
      </c>
      <c r="B440" s="27" t="s">
        <v>958</v>
      </c>
      <c r="C440" s="28" t="s">
        <v>881</v>
      </c>
      <c r="D440" s="29">
        <v>4250.0</v>
      </c>
      <c r="E440" s="29">
        <v>4372.0</v>
      </c>
      <c r="F440" s="29">
        <v>4957.0</v>
      </c>
      <c r="G440" s="29">
        <v>5139.0</v>
      </c>
      <c r="H440" s="29">
        <v>5759.0</v>
      </c>
    </row>
    <row r="441" ht="20.25" customHeight="1">
      <c r="A441" s="26" t="s">
        <v>960</v>
      </c>
      <c r="B441" s="27" t="s">
        <v>958</v>
      </c>
      <c r="C441" s="28" t="s">
        <v>911</v>
      </c>
      <c r="D441" s="29">
        <v>4632.0</v>
      </c>
      <c r="E441" s="29">
        <v>4792.0</v>
      </c>
      <c r="F441" s="29">
        <v>5432.0</v>
      </c>
      <c r="G441" s="29">
        <v>5498.0</v>
      </c>
      <c r="H441" s="29">
        <v>6173.0</v>
      </c>
    </row>
    <row r="442" ht="20.25" customHeight="1">
      <c r="A442" s="26" t="s">
        <v>961</v>
      </c>
      <c r="B442" s="27" t="s">
        <v>958</v>
      </c>
      <c r="C442" s="28" t="s">
        <v>913</v>
      </c>
      <c r="D442" s="29">
        <v>6017.0</v>
      </c>
      <c r="E442" s="29">
        <v>6132.0</v>
      </c>
      <c r="F442" s="29">
        <v>6729.0</v>
      </c>
      <c r="G442" s="29">
        <v>7055.0</v>
      </c>
      <c r="H442" s="29">
        <v>7921.0</v>
      </c>
    </row>
    <row r="443" ht="20.25" customHeight="1">
      <c r="A443" s="26" t="s">
        <v>962</v>
      </c>
      <c r="B443" s="27" t="s">
        <v>958</v>
      </c>
      <c r="C443" s="28" t="s">
        <v>915</v>
      </c>
      <c r="D443" s="29">
        <v>7518.0</v>
      </c>
      <c r="E443" s="29">
        <v>6920.0</v>
      </c>
      <c r="F443" s="29">
        <v>7794.0</v>
      </c>
      <c r="G443" s="29">
        <v>8693.0</v>
      </c>
      <c r="H443" s="29">
        <v>9178.0</v>
      </c>
    </row>
    <row r="444" ht="20.25" customHeight="1">
      <c r="A444" s="26" t="s">
        <v>963</v>
      </c>
      <c r="B444" s="27" t="s">
        <v>964</v>
      </c>
      <c r="C444" s="28" t="s">
        <v>852</v>
      </c>
      <c r="D444" s="29">
        <v>3962.0</v>
      </c>
      <c r="E444" s="29">
        <v>4298.0</v>
      </c>
      <c r="F444" s="29">
        <v>4670.0</v>
      </c>
      <c r="G444" s="29">
        <v>5024.0</v>
      </c>
      <c r="H444" s="29">
        <v>5813.0</v>
      </c>
    </row>
    <row r="445" ht="20.25" customHeight="1">
      <c r="A445" s="26" t="s">
        <v>965</v>
      </c>
      <c r="B445" s="27" t="s">
        <v>964</v>
      </c>
      <c r="C445" s="28" t="s">
        <v>854</v>
      </c>
      <c r="D445" s="29">
        <v>4138.0</v>
      </c>
      <c r="E445" s="29">
        <v>4697.0</v>
      </c>
      <c r="F445" s="29">
        <v>4876.0</v>
      </c>
      <c r="G445" s="29">
        <v>5520.0</v>
      </c>
      <c r="H445" s="29">
        <v>6117.0</v>
      </c>
    </row>
    <row r="446" ht="20.25" customHeight="1">
      <c r="A446" s="26" t="s">
        <v>966</v>
      </c>
      <c r="B446" s="27" t="s">
        <v>964</v>
      </c>
      <c r="C446" s="28" t="s">
        <v>856</v>
      </c>
      <c r="D446" s="29">
        <v>4599.0</v>
      </c>
      <c r="E446" s="29">
        <v>5057.0</v>
      </c>
      <c r="F446" s="29">
        <v>5496.0</v>
      </c>
      <c r="G446" s="29">
        <v>5733.0</v>
      </c>
      <c r="H446" s="29">
        <v>6626.0</v>
      </c>
    </row>
    <row r="447" ht="20.25" customHeight="1">
      <c r="A447" s="26" t="s">
        <v>967</v>
      </c>
      <c r="B447" s="27" t="s">
        <v>964</v>
      </c>
      <c r="C447" s="28" t="s">
        <v>858</v>
      </c>
      <c r="D447" s="29">
        <v>4809.0</v>
      </c>
      <c r="E447" s="29">
        <v>5191.0</v>
      </c>
      <c r="F447" s="29">
        <v>5681.0</v>
      </c>
      <c r="G447" s="29">
        <v>5979.0</v>
      </c>
      <c r="H447" s="29">
        <v>6804.0</v>
      </c>
    </row>
    <row r="448" ht="20.25" customHeight="1">
      <c r="A448" s="26" t="s">
        <v>968</v>
      </c>
      <c r="B448" s="27" t="s">
        <v>964</v>
      </c>
      <c r="C448" s="28" t="s">
        <v>860</v>
      </c>
      <c r="D448" s="29">
        <v>5484.0</v>
      </c>
      <c r="E448" s="29">
        <v>5838.0</v>
      </c>
      <c r="F448" s="29">
        <v>6411.0</v>
      </c>
      <c r="G448" s="29">
        <v>6768.0</v>
      </c>
      <c r="H448" s="29">
        <v>7650.0</v>
      </c>
    </row>
    <row r="449" ht="20.25" customHeight="1">
      <c r="A449" s="26" t="s">
        <v>969</v>
      </c>
      <c r="B449" s="27" t="s">
        <v>964</v>
      </c>
      <c r="C449" s="28" t="s">
        <v>862</v>
      </c>
      <c r="D449" s="29">
        <v>6825.0</v>
      </c>
      <c r="E449" s="29">
        <v>7481.0</v>
      </c>
      <c r="F449" s="29">
        <v>8131.0</v>
      </c>
      <c r="G449" s="29">
        <v>8601.0</v>
      </c>
      <c r="H449" s="29">
        <v>9624.0</v>
      </c>
    </row>
    <row r="450" ht="20.25" customHeight="1">
      <c r="A450" s="26" t="s">
        <v>970</v>
      </c>
      <c r="B450" s="27" t="s">
        <v>964</v>
      </c>
      <c r="C450" s="28" t="s">
        <v>864</v>
      </c>
      <c r="D450" s="29">
        <v>7163.0</v>
      </c>
      <c r="E450" s="29">
        <v>7650.0</v>
      </c>
      <c r="F450" s="29">
        <v>8314.0</v>
      </c>
      <c r="G450" s="29">
        <v>8821.0</v>
      </c>
      <c r="H450" s="29">
        <v>9905.0</v>
      </c>
    </row>
    <row r="451" ht="20.25" customHeight="1">
      <c r="A451" s="26" t="s">
        <v>971</v>
      </c>
      <c r="B451" s="27" t="s">
        <v>972</v>
      </c>
      <c r="C451" s="28" t="s">
        <v>973</v>
      </c>
      <c r="D451" s="29">
        <v>9349.0</v>
      </c>
      <c r="E451" s="29">
        <v>10019.0</v>
      </c>
      <c r="F451" s="29">
        <v>10546.0</v>
      </c>
      <c r="G451" s="29">
        <v>10849.0</v>
      </c>
      <c r="H451" s="29">
        <v>11933.0</v>
      </c>
    </row>
    <row r="452" ht="20.25" customHeight="1">
      <c r="A452" s="26" t="s">
        <v>974</v>
      </c>
      <c r="B452" s="27" t="s">
        <v>972</v>
      </c>
      <c r="C452" s="28" t="s">
        <v>975</v>
      </c>
      <c r="D452" s="29">
        <v>9859.0</v>
      </c>
      <c r="E452" s="29">
        <v>10669.0</v>
      </c>
      <c r="F452" s="29">
        <v>11229.0</v>
      </c>
      <c r="G452" s="29">
        <v>11820.0</v>
      </c>
      <c r="H452" s="29">
        <v>12667.0</v>
      </c>
    </row>
    <row r="453" ht="20.25" customHeight="1">
      <c r="A453" s="26" t="s">
        <v>976</v>
      </c>
      <c r="B453" s="27" t="s">
        <v>972</v>
      </c>
      <c r="C453" s="28" t="s">
        <v>977</v>
      </c>
      <c r="D453" s="29">
        <v>10810.0</v>
      </c>
      <c r="E453" s="29">
        <v>11474.0</v>
      </c>
      <c r="F453" s="29">
        <v>12077.0</v>
      </c>
      <c r="G453" s="29">
        <v>12744.0</v>
      </c>
      <c r="H453" s="29">
        <v>13621.0</v>
      </c>
    </row>
    <row r="454" ht="20.25" customHeight="1">
      <c r="A454" s="26" t="s">
        <v>978</v>
      </c>
      <c r="B454" s="27" t="s">
        <v>979</v>
      </c>
      <c r="C454" s="28" t="s">
        <v>852</v>
      </c>
      <c r="D454" s="29">
        <v>4732.0</v>
      </c>
      <c r="E454" s="29">
        <v>4885.0</v>
      </c>
      <c r="F454" s="29">
        <v>5285.0</v>
      </c>
      <c r="G454" s="29">
        <v>5600.0</v>
      </c>
      <c r="H454" s="29">
        <v>5962.0</v>
      </c>
    </row>
    <row r="455" ht="20.25" customHeight="1">
      <c r="A455" s="26" t="s">
        <v>980</v>
      </c>
      <c r="B455" s="27" t="s">
        <v>979</v>
      </c>
      <c r="C455" s="28" t="s">
        <v>854</v>
      </c>
      <c r="D455" s="29">
        <v>4958.0</v>
      </c>
      <c r="E455" s="29">
        <v>5319.0</v>
      </c>
      <c r="F455" s="29">
        <v>5588.0</v>
      </c>
      <c r="G455" s="29">
        <v>5899.0</v>
      </c>
      <c r="H455" s="29">
        <v>6290.0</v>
      </c>
    </row>
    <row r="456" ht="20.25" customHeight="1">
      <c r="A456" s="26" t="s">
        <v>981</v>
      </c>
      <c r="B456" s="27" t="s">
        <v>979</v>
      </c>
      <c r="C456" s="28" t="s">
        <v>856</v>
      </c>
      <c r="D456" s="29">
        <v>5330.0</v>
      </c>
      <c r="E456" s="29">
        <v>5601.0</v>
      </c>
      <c r="F456" s="29">
        <v>6102.0</v>
      </c>
      <c r="G456" s="29">
        <v>6407.0</v>
      </c>
      <c r="H456" s="29">
        <v>6825.0</v>
      </c>
    </row>
    <row r="457" ht="20.25" customHeight="1">
      <c r="A457" s="26" t="s">
        <v>982</v>
      </c>
      <c r="B457" s="27" t="s">
        <v>979</v>
      </c>
      <c r="C457" s="28" t="s">
        <v>858</v>
      </c>
      <c r="D457" s="29">
        <v>5634.0</v>
      </c>
      <c r="E457" s="29">
        <v>5844.0</v>
      </c>
      <c r="F457" s="29">
        <v>6468.0</v>
      </c>
      <c r="G457" s="29">
        <v>6760.0</v>
      </c>
      <c r="H457" s="29">
        <v>7207.0</v>
      </c>
    </row>
    <row r="458" ht="20.25" customHeight="1">
      <c r="A458" s="26" t="s">
        <v>983</v>
      </c>
      <c r="B458" s="27" t="s">
        <v>979</v>
      </c>
      <c r="C458" s="28" t="s">
        <v>860</v>
      </c>
      <c r="D458" s="29">
        <v>6363.0</v>
      </c>
      <c r="E458" s="29">
        <v>6572.0</v>
      </c>
      <c r="F458" s="29">
        <v>7317.0</v>
      </c>
      <c r="G458" s="29">
        <v>7598.0</v>
      </c>
      <c r="H458" s="29">
        <v>8135.0</v>
      </c>
    </row>
    <row r="459" ht="20.25" customHeight="1">
      <c r="A459" s="26" t="s">
        <v>984</v>
      </c>
      <c r="B459" s="27" t="s">
        <v>979</v>
      </c>
      <c r="C459" s="28" t="s">
        <v>862</v>
      </c>
      <c r="D459" s="29">
        <v>7971.0</v>
      </c>
      <c r="E459" s="29">
        <v>8347.0</v>
      </c>
      <c r="F459" s="29">
        <v>8921.0</v>
      </c>
      <c r="G459" s="29">
        <v>9285.0</v>
      </c>
      <c r="H459" s="29">
        <v>10005.0</v>
      </c>
    </row>
    <row r="460" ht="20.25" customHeight="1">
      <c r="A460" s="26" t="s">
        <v>985</v>
      </c>
      <c r="B460" s="27" t="s">
        <v>979</v>
      </c>
      <c r="C460" s="28" t="s">
        <v>864</v>
      </c>
      <c r="D460" s="29">
        <v>8212.0</v>
      </c>
      <c r="E460" s="29">
        <v>8613.0</v>
      </c>
      <c r="F460" s="29">
        <v>9234.0</v>
      </c>
      <c r="G460" s="29">
        <v>9601.0</v>
      </c>
      <c r="H460" s="29">
        <v>10372.0</v>
      </c>
    </row>
    <row r="461" ht="20.25" customHeight="1">
      <c r="A461" s="26" t="s">
        <v>986</v>
      </c>
      <c r="B461" s="27" t="s">
        <v>987</v>
      </c>
      <c r="C461" s="28" t="s">
        <v>852</v>
      </c>
      <c r="D461" s="29">
        <v>5395.0</v>
      </c>
      <c r="E461" s="29">
        <v>6379.0</v>
      </c>
      <c r="F461" s="29">
        <v>6510.0</v>
      </c>
      <c r="G461" s="29">
        <v>6740.0</v>
      </c>
      <c r="H461" s="29">
        <v>7339.0</v>
      </c>
    </row>
    <row r="462" ht="20.25" customHeight="1">
      <c r="A462" s="26" t="s">
        <v>988</v>
      </c>
      <c r="B462" s="27" t="s">
        <v>987</v>
      </c>
      <c r="C462" s="28" t="s">
        <v>854</v>
      </c>
      <c r="D462" s="29">
        <v>5890.0</v>
      </c>
      <c r="E462" s="29">
        <v>6901.0</v>
      </c>
      <c r="F462" s="29">
        <v>7042.0</v>
      </c>
      <c r="G462" s="29">
        <v>7272.0</v>
      </c>
      <c r="H462" s="29">
        <v>7920.0</v>
      </c>
    </row>
    <row r="463" ht="20.25" customHeight="1">
      <c r="A463" s="26" t="s">
        <v>989</v>
      </c>
      <c r="B463" s="27" t="s">
        <v>987</v>
      </c>
      <c r="C463" s="28" t="s">
        <v>856</v>
      </c>
      <c r="D463" s="29">
        <v>6323.0</v>
      </c>
      <c r="E463" s="29">
        <v>7185.0</v>
      </c>
      <c r="F463" s="29">
        <v>7332.0</v>
      </c>
      <c r="G463" s="29">
        <v>7632.0</v>
      </c>
      <c r="H463" s="29">
        <v>8403.0</v>
      </c>
    </row>
    <row r="464" ht="20.25" customHeight="1">
      <c r="A464" s="26" t="s">
        <v>990</v>
      </c>
      <c r="B464" s="27" t="s">
        <v>987</v>
      </c>
      <c r="C464" s="28" t="s">
        <v>858</v>
      </c>
      <c r="D464" s="29">
        <v>6537.0</v>
      </c>
      <c r="E464" s="29">
        <v>7392.0</v>
      </c>
      <c r="F464" s="29">
        <v>7543.0</v>
      </c>
      <c r="G464" s="29">
        <v>7941.0</v>
      </c>
      <c r="H464" s="29">
        <v>8659.0</v>
      </c>
    </row>
    <row r="465" ht="20.25" customHeight="1">
      <c r="A465" s="26" t="s">
        <v>991</v>
      </c>
      <c r="B465" s="27" t="s">
        <v>987</v>
      </c>
      <c r="C465" s="28" t="s">
        <v>992</v>
      </c>
      <c r="D465" s="29">
        <v>6869.0</v>
      </c>
      <c r="E465" s="29">
        <v>7660.0</v>
      </c>
      <c r="F465" s="29">
        <v>7816.0</v>
      </c>
      <c r="G465" s="29">
        <v>8173.0</v>
      </c>
      <c r="H465" s="29">
        <v>9104.0</v>
      </c>
    </row>
    <row r="466" ht="20.25" customHeight="1">
      <c r="A466" s="26" t="s">
        <v>993</v>
      </c>
      <c r="B466" s="27" t="s">
        <v>987</v>
      </c>
      <c r="C466" s="28" t="s">
        <v>862</v>
      </c>
      <c r="D466" s="29">
        <v>7772.0</v>
      </c>
      <c r="E466" s="29">
        <v>8625.0</v>
      </c>
      <c r="F466" s="29">
        <v>8801.0</v>
      </c>
      <c r="G466" s="29">
        <v>9231.0</v>
      </c>
      <c r="H466" s="29">
        <v>10253.0</v>
      </c>
    </row>
    <row r="467" ht="20.25" customHeight="1">
      <c r="A467" s="26" t="s">
        <v>994</v>
      </c>
      <c r="B467" s="27" t="s">
        <v>987</v>
      </c>
      <c r="C467" s="28" t="s">
        <v>864</v>
      </c>
      <c r="D467" s="29">
        <v>8002.0</v>
      </c>
      <c r="E467" s="29">
        <v>8914.0</v>
      </c>
      <c r="F467" s="29">
        <v>9096.0</v>
      </c>
      <c r="G467" s="29">
        <v>9495.0</v>
      </c>
      <c r="H467" s="29">
        <v>10600.0</v>
      </c>
    </row>
    <row r="468" ht="20.25" customHeight="1">
      <c r="A468" s="26" t="s">
        <v>995</v>
      </c>
      <c r="B468" s="27" t="s">
        <v>996</v>
      </c>
      <c r="C468" s="28" t="s">
        <v>997</v>
      </c>
      <c r="D468" s="29">
        <v>3004.0</v>
      </c>
      <c r="E468" s="29">
        <v>3136.0</v>
      </c>
      <c r="F468" s="29">
        <v>3407.0</v>
      </c>
      <c r="G468" s="29">
        <v>3610.0</v>
      </c>
      <c r="H468" s="29" t="s">
        <v>23</v>
      </c>
    </row>
    <row r="469" ht="20.25" customHeight="1">
      <c r="A469" s="26" t="s">
        <v>998</v>
      </c>
      <c r="B469" s="27" t="s">
        <v>996</v>
      </c>
      <c r="C469" s="28" t="s">
        <v>852</v>
      </c>
      <c r="D469" s="29">
        <v>3299.0</v>
      </c>
      <c r="E469" s="29">
        <v>3448.0</v>
      </c>
      <c r="F469" s="29">
        <v>3801.0</v>
      </c>
      <c r="G469" s="29">
        <v>3981.0</v>
      </c>
      <c r="H469" s="29" t="s">
        <v>23</v>
      </c>
    </row>
    <row r="470" ht="20.25" customHeight="1">
      <c r="A470" s="26" t="s">
        <v>999</v>
      </c>
      <c r="B470" s="27" t="s">
        <v>996</v>
      </c>
      <c r="C470" s="28" t="s">
        <v>854</v>
      </c>
      <c r="D470" s="29">
        <v>3521.0</v>
      </c>
      <c r="E470" s="29">
        <v>3763.0</v>
      </c>
      <c r="F470" s="29">
        <v>4062.0</v>
      </c>
      <c r="G470" s="29">
        <v>4191.0</v>
      </c>
      <c r="H470" s="29" t="s">
        <v>23</v>
      </c>
    </row>
    <row r="471" ht="20.25" customHeight="1">
      <c r="A471" s="26" t="s">
        <v>1000</v>
      </c>
      <c r="B471" s="27" t="s">
        <v>996</v>
      </c>
      <c r="C471" s="28" t="s">
        <v>856</v>
      </c>
      <c r="D471" s="29">
        <v>4164.0</v>
      </c>
      <c r="E471" s="29">
        <v>4250.0</v>
      </c>
      <c r="F471" s="29">
        <v>4731.0</v>
      </c>
      <c r="G471" s="29">
        <v>4819.0</v>
      </c>
      <c r="H471" s="29" t="s">
        <v>23</v>
      </c>
    </row>
    <row r="472" ht="20.25" customHeight="1">
      <c r="A472" s="26" t="s">
        <v>1001</v>
      </c>
      <c r="B472" s="27" t="s">
        <v>996</v>
      </c>
      <c r="C472" s="28" t="s">
        <v>858</v>
      </c>
      <c r="D472" s="29">
        <v>4363.0</v>
      </c>
      <c r="E472" s="29">
        <v>4456.0</v>
      </c>
      <c r="F472" s="29">
        <v>5052.0</v>
      </c>
      <c r="G472" s="29">
        <v>5129.0</v>
      </c>
      <c r="H472" s="29" t="s">
        <v>23</v>
      </c>
    </row>
    <row r="473" ht="20.25" customHeight="1">
      <c r="A473" s="26" t="s">
        <v>1002</v>
      </c>
      <c r="B473" s="27" t="s">
        <v>996</v>
      </c>
      <c r="C473" s="28" t="s">
        <v>860</v>
      </c>
      <c r="D473" s="29">
        <v>5294.0</v>
      </c>
      <c r="E473" s="29">
        <v>5398.0</v>
      </c>
      <c r="F473" s="29">
        <v>6156.0</v>
      </c>
      <c r="G473" s="29">
        <v>6270.0</v>
      </c>
      <c r="H473" s="29" t="s">
        <v>23</v>
      </c>
    </row>
    <row r="474" ht="20.25" customHeight="1">
      <c r="A474" s="26" t="s">
        <v>1003</v>
      </c>
      <c r="B474" s="27" t="s">
        <v>996</v>
      </c>
      <c r="C474" s="28" t="s">
        <v>862</v>
      </c>
      <c r="D474" s="29">
        <v>6839.0</v>
      </c>
      <c r="E474" s="29">
        <v>7098.0</v>
      </c>
      <c r="F474" s="29">
        <v>7746.0</v>
      </c>
      <c r="G474" s="29">
        <v>8278.0</v>
      </c>
      <c r="H474" s="29" t="s">
        <v>23</v>
      </c>
    </row>
    <row r="475" ht="20.25" customHeight="1">
      <c r="A475" s="26" t="s">
        <v>1004</v>
      </c>
      <c r="B475" s="27" t="s">
        <v>996</v>
      </c>
      <c r="C475" s="28" t="s">
        <v>864</v>
      </c>
      <c r="D475" s="29">
        <v>7600.0</v>
      </c>
      <c r="E475" s="29">
        <v>7743.0</v>
      </c>
      <c r="F475" s="29">
        <v>8308.0</v>
      </c>
      <c r="G475" s="29">
        <v>9107.0</v>
      </c>
      <c r="H475" s="29" t="s">
        <v>23</v>
      </c>
    </row>
    <row r="476" ht="20.25" customHeight="1">
      <c r="A476" s="26" t="s">
        <v>1005</v>
      </c>
      <c r="B476" s="27" t="s">
        <v>1006</v>
      </c>
      <c r="C476" s="28" t="s">
        <v>879</v>
      </c>
      <c r="D476" s="29">
        <v>3464.0</v>
      </c>
      <c r="E476" s="29">
        <v>3467.0</v>
      </c>
      <c r="F476" s="29">
        <v>3776.0</v>
      </c>
      <c r="G476" s="29">
        <v>3850.0</v>
      </c>
      <c r="H476" s="29" t="s">
        <v>23</v>
      </c>
    </row>
    <row r="477" ht="20.25" customHeight="1">
      <c r="A477" s="26" t="s">
        <v>1007</v>
      </c>
      <c r="B477" s="27" t="s">
        <v>1006</v>
      </c>
      <c r="C477" s="28" t="s">
        <v>881</v>
      </c>
      <c r="D477" s="29">
        <v>3805.0</v>
      </c>
      <c r="E477" s="29">
        <v>3794.0</v>
      </c>
      <c r="F477" s="29">
        <v>4169.0</v>
      </c>
      <c r="G477" s="29">
        <v>4298.0</v>
      </c>
      <c r="H477" s="29" t="s">
        <v>23</v>
      </c>
    </row>
    <row r="478" ht="20.25" customHeight="1">
      <c r="A478" s="26" t="s">
        <v>1008</v>
      </c>
      <c r="B478" s="27" t="s">
        <v>1006</v>
      </c>
      <c r="C478" s="28" t="s">
        <v>883</v>
      </c>
      <c r="D478" s="29">
        <v>4124.0</v>
      </c>
      <c r="E478" s="29">
        <v>4140.0</v>
      </c>
      <c r="F478" s="29">
        <v>4558.0</v>
      </c>
      <c r="G478" s="29">
        <v>4695.0</v>
      </c>
      <c r="H478" s="29" t="s">
        <v>23</v>
      </c>
    </row>
    <row r="479" ht="20.25" customHeight="1">
      <c r="A479" s="26" t="s">
        <v>1009</v>
      </c>
      <c r="B479" s="27" t="s">
        <v>1010</v>
      </c>
      <c r="C479" s="28" t="s">
        <v>867</v>
      </c>
      <c r="D479" s="29">
        <v>1512.0</v>
      </c>
      <c r="E479" s="29">
        <v>1631.0</v>
      </c>
      <c r="F479" s="29">
        <v>1772.0</v>
      </c>
      <c r="G479" s="29">
        <v>1856.0</v>
      </c>
      <c r="H479" s="29" t="s">
        <v>23</v>
      </c>
    </row>
    <row r="480" ht="20.25" customHeight="1">
      <c r="A480" s="26" t="s">
        <v>1011</v>
      </c>
      <c r="B480" s="27" t="s">
        <v>1010</v>
      </c>
      <c r="C480" s="28" t="s">
        <v>869</v>
      </c>
      <c r="D480" s="29">
        <v>1691.0</v>
      </c>
      <c r="E480" s="29">
        <v>1809.0</v>
      </c>
      <c r="F480" s="29">
        <v>1967.0</v>
      </c>
      <c r="G480" s="29">
        <v>2051.0</v>
      </c>
      <c r="H480" s="29" t="s">
        <v>23</v>
      </c>
    </row>
    <row r="481" ht="20.25" customHeight="1">
      <c r="A481" s="26" t="s">
        <v>1012</v>
      </c>
      <c r="B481" s="27" t="s">
        <v>1013</v>
      </c>
      <c r="C481" s="28" t="s">
        <v>874</v>
      </c>
      <c r="D481" s="29">
        <v>2241.0</v>
      </c>
      <c r="E481" s="29">
        <v>2337.0</v>
      </c>
      <c r="F481" s="29">
        <v>2530.0</v>
      </c>
      <c r="G481" s="29">
        <v>2658.0</v>
      </c>
      <c r="H481" s="29" t="s">
        <v>23</v>
      </c>
    </row>
    <row r="482" ht="20.25" customHeight="1">
      <c r="A482" s="26" t="s">
        <v>1014</v>
      </c>
      <c r="B482" s="27" t="s">
        <v>1013</v>
      </c>
      <c r="C482" s="28" t="s">
        <v>876</v>
      </c>
      <c r="D482" s="29">
        <v>2521.0</v>
      </c>
      <c r="E482" s="29">
        <v>2551.0</v>
      </c>
      <c r="F482" s="29">
        <v>2777.0</v>
      </c>
      <c r="G482" s="29">
        <v>2950.0</v>
      </c>
      <c r="H482" s="29" t="s">
        <v>23</v>
      </c>
    </row>
    <row r="483" ht="20.25" customHeight="1">
      <c r="A483" s="26" t="s">
        <v>1015</v>
      </c>
      <c r="B483" s="27" t="s">
        <v>1016</v>
      </c>
      <c r="C483" s="28" t="s">
        <v>997</v>
      </c>
      <c r="D483" s="29">
        <v>3618.0</v>
      </c>
      <c r="E483" s="29">
        <v>3859.0</v>
      </c>
      <c r="F483" s="29">
        <v>4193.0</v>
      </c>
      <c r="G483" s="29">
        <v>4640.0</v>
      </c>
      <c r="H483" s="29">
        <v>5227.0</v>
      </c>
    </row>
    <row r="484" ht="20.25" customHeight="1">
      <c r="A484" s="26" t="s">
        <v>1017</v>
      </c>
      <c r="B484" s="27" t="s">
        <v>1016</v>
      </c>
      <c r="C484" s="28" t="s">
        <v>852</v>
      </c>
      <c r="D484" s="29">
        <v>3898.0</v>
      </c>
      <c r="E484" s="29">
        <v>4068.0</v>
      </c>
      <c r="F484" s="29">
        <v>4467.0</v>
      </c>
      <c r="G484" s="29">
        <v>4889.0</v>
      </c>
      <c r="H484" s="29">
        <v>5498.0</v>
      </c>
    </row>
    <row r="485" ht="20.25" customHeight="1">
      <c r="A485" s="26" t="s">
        <v>1018</v>
      </c>
      <c r="B485" s="27" t="s">
        <v>1016</v>
      </c>
      <c r="C485" s="28" t="s">
        <v>854</v>
      </c>
      <c r="D485" s="29">
        <v>4080.0</v>
      </c>
      <c r="E485" s="29">
        <v>4551.0</v>
      </c>
      <c r="F485" s="29">
        <v>4891.0</v>
      </c>
      <c r="G485" s="29">
        <v>5352.0</v>
      </c>
      <c r="H485" s="29">
        <v>5770.0</v>
      </c>
    </row>
    <row r="486" ht="20.25" customHeight="1">
      <c r="A486" s="26" t="s">
        <v>1019</v>
      </c>
      <c r="B486" s="27" t="s">
        <v>1016</v>
      </c>
      <c r="C486" s="28" t="s">
        <v>856</v>
      </c>
      <c r="D486" s="29">
        <v>4574.0</v>
      </c>
      <c r="E486" s="29">
        <v>5059.0</v>
      </c>
      <c r="F486" s="29">
        <v>5465.0</v>
      </c>
      <c r="G486" s="29">
        <v>5885.0</v>
      </c>
      <c r="H486" s="29">
        <v>6660.0</v>
      </c>
    </row>
    <row r="487" ht="20.25" customHeight="1">
      <c r="A487" s="26" t="s">
        <v>1020</v>
      </c>
      <c r="B487" s="27" t="s">
        <v>1016</v>
      </c>
      <c r="C487" s="28" t="s">
        <v>858</v>
      </c>
      <c r="D487" s="29">
        <v>4934.0</v>
      </c>
      <c r="E487" s="29">
        <v>5274.0</v>
      </c>
      <c r="F487" s="29">
        <v>5681.0</v>
      </c>
      <c r="G487" s="29">
        <v>6126.0</v>
      </c>
      <c r="H487" s="29">
        <v>6858.0</v>
      </c>
    </row>
    <row r="488" ht="20.25" customHeight="1">
      <c r="A488" s="26" t="s">
        <v>1021</v>
      </c>
      <c r="B488" s="27" t="s">
        <v>1016</v>
      </c>
      <c r="C488" s="28" t="s">
        <v>860</v>
      </c>
      <c r="D488" s="29">
        <v>5750.0</v>
      </c>
      <c r="E488" s="29">
        <v>5944.0</v>
      </c>
      <c r="F488" s="29">
        <v>6558.0</v>
      </c>
      <c r="G488" s="29">
        <v>6978.0</v>
      </c>
      <c r="H488" s="29">
        <v>7789.0</v>
      </c>
    </row>
    <row r="489" ht="20.25" customHeight="1">
      <c r="A489" s="26" t="s">
        <v>1022</v>
      </c>
      <c r="B489" s="27" t="s">
        <v>1016</v>
      </c>
      <c r="C489" s="28" t="s">
        <v>862</v>
      </c>
      <c r="D489" s="29">
        <v>7132.0</v>
      </c>
      <c r="E489" s="29">
        <v>7690.0</v>
      </c>
      <c r="F489" s="29">
        <v>8358.0</v>
      </c>
      <c r="G489" s="29">
        <v>9102.0</v>
      </c>
      <c r="H489" s="29">
        <v>9850.0</v>
      </c>
    </row>
    <row r="490" ht="20.25" customHeight="1">
      <c r="A490" s="26" t="s">
        <v>1023</v>
      </c>
      <c r="B490" s="27" t="s">
        <v>1016</v>
      </c>
      <c r="C490" s="28" t="s">
        <v>864</v>
      </c>
      <c r="D490" s="29">
        <v>7707.0</v>
      </c>
      <c r="E490" s="29">
        <v>7861.0</v>
      </c>
      <c r="F490" s="29">
        <v>8544.0</v>
      </c>
      <c r="G490" s="29">
        <v>9471.0</v>
      </c>
      <c r="H490" s="29">
        <v>10118.0</v>
      </c>
    </row>
    <row r="491" ht="20.25" customHeight="1">
      <c r="A491" s="26" t="s">
        <v>1024</v>
      </c>
      <c r="B491" s="27" t="s">
        <v>1025</v>
      </c>
      <c r="C491" s="28" t="s">
        <v>973</v>
      </c>
      <c r="D491" s="29">
        <v>9881.0</v>
      </c>
      <c r="E491" s="29">
        <v>10461.0</v>
      </c>
      <c r="F491" s="29">
        <v>11133.0</v>
      </c>
      <c r="G491" s="29">
        <v>11939.0</v>
      </c>
      <c r="H491" s="29">
        <v>12919.0</v>
      </c>
    </row>
    <row r="492" ht="20.25" customHeight="1">
      <c r="A492" s="26" t="s">
        <v>1026</v>
      </c>
      <c r="B492" s="27" t="s">
        <v>1025</v>
      </c>
      <c r="C492" s="28" t="s">
        <v>975</v>
      </c>
      <c r="D492" s="29">
        <v>10383.0</v>
      </c>
      <c r="E492" s="29">
        <v>11210.0</v>
      </c>
      <c r="F492" s="29">
        <v>11801.0</v>
      </c>
      <c r="G492" s="29">
        <v>12512.0</v>
      </c>
      <c r="H492" s="29">
        <v>13613.0</v>
      </c>
    </row>
    <row r="493" ht="20.25" customHeight="1">
      <c r="A493" s="26" t="s">
        <v>1027</v>
      </c>
      <c r="B493" s="27" t="s">
        <v>1025</v>
      </c>
      <c r="C493" s="28" t="s">
        <v>977</v>
      </c>
      <c r="D493" s="29">
        <v>11284.0</v>
      </c>
      <c r="E493" s="29">
        <v>11919.0</v>
      </c>
      <c r="F493" s="29">
        <v>12546.0</v>
      </c>
      <c r="G493" s="29">
        <v>13328.0</v>
      </c>
      <c r="H493" s="29">
        <v>14465.0</v>
      </c>
    </row>
    <row r="494" ht="20.25" customHeight="1">
      <c r="A494" s="26" t="s">
        <v>1028</v>
      </c>
      <c r="B494" s="27" t="s">
        <v>1029</v>
      </c>
      <c r="C494" s="28" t="s">
        <v>1030</v>
      </c>
      <c r="D494" s="29">
        <v>4151.0</v>
      </c>
      <c r="E494" s="29">
        <v>4728.0</v>
      </c>
      <c r="F494" s="29">
        <v>4925.0</v>
      </c>
      <c r="G494" s="29">
        <v>5191.0</v>
      </c>
      <c r="H494" s="29">
        <v>5747.0</v>
      </c>
    </row>
    <row r="495" ht="20.25" customHeight="1">
      <c r="A495" s="26" t="s">
        <v>1031</v>
      </c>
      <c r="B495" s="27" t="s">
        <v>1029</v>
      </c>
      <c r="C495" s="28" t="s">
        <v>1032</v>
      </c>
      <c r="D495" s="29">
        <v>4396.0</v>
      </c>
      <c r="E495" s="29">
        <v>5011.0</v>
      </c>
      <c r="F495" s="29">
        <v>5140.0</v>
      </c>
      <c r="G495" s="29">
        <v>5421.0</v>
      </c>
      <c r="H495" s="29">
        <v>6017.0</v>
      </c>
    </row>
    <row r="496" ht="20.25" customHeight="1">
      <c r="A496" s="26" t="s">
        <v>1033</v>
      </c>
      <c r="B496" s="27" t="s">
        <v>1029</v>
      </c>
      <c r="C496" s="28" t="s">
        <v>1034</v>
      </c>
      <c r="D496" s="29">
        <v>4852.0</v>
      </c>
      <c r="E496" s="29">
        <v>5606.0</v>
      </c>
      <c r="F496" s="29">
        <v>5775.0</v>
      </c>
      <c r="G496" s="29">
        <v>6100.0</v>
      </c>
      <c r="H496" s="29">
        <v>6763.0</v>
      </c>
    </row>
    <row r="497" ht="20.25" customHeight="1">
      <c r="A497" s="26" t="s">
        <v>1035</v>
      </c>
      <c r="B497" s="27" t="s">
        <v>1029</v>
      </c>
      <c r="C497" s="28" t="s">
        <v>1036</v>
      </c>
      <c r="D497" s="29">
        <v>5091.0</v>
      </c>
      <c r="E497" s="29">
        <v>5850.0</v>
      </c>
      <c r="F497" s="29">
        <v>6094.0</v>
      </c>
      <c r="G497" s="29">
        <v>6420.0</v>
      </c>
      <c r="H497" s="29">
        <v>7095.0</v>
      </c>
    </row>
    <row r="498" ht="20.25" customHeight="1">
      <c r="A498" s="26" t="s">
        <v>1037</v>
      </c>
      <c r="B498" s="27" t="s">
        <v>1029</v>
      </c>
      <c r="C498" s="28" t="s">
        <v>1038</v>
      </c>
      <c r="D498" s="29">
        <v>5785.0</v>
      </c>
      <c r="E498" s="29">
        <v>6743.0</v>
      </c>
      <c r="F498" s="29">
        <v>7024.0</v>
      </c>
      <c r="G498" s="29">
        <v>7380.0</v>
      </c>
      <c r="H498" s="29">
        <v>8181.0</v>
      </c>
    </row>
    <row r="499" ht="20.25" customHeight="1">
      <c r="A499" s="26" t="s">
        <v>1039</v>
      </c>
      <c r="B499" s="27" t="s">
        <v>1029</v>
      </c>
      <c r="C499" s="28" t="s">
        <v>1040</v>
      </c>
      <c r="D499" s="29">
        <v>7153.0</v>
      </c>
      <c r="E499" s="29">
        <v>8609.0</v>
      </c>
      <c r="F499" s="29">
        <v>8969.0</v>
      </c>
      <c r="G499" s="29">
        <v>9288.0</v>
      </c>
      <c r="H499" s="29">
        <v>10048.0</v>
      </c>
    </row>
    <row r="500" ht="20.25" customHeight="1">
      <c r="A500" s="26" t="s">
        <v>1041</v>
      </c>
      <c r="B500" s="27" t="s">
        <v>1029</v>
      </c>
      <c r="C500" s="28" t="s">
        <v>1042</v>
      </c>
      <c r="D500" s="29">
        <v>7486.0</v>
      </c>
      <c r="E500" s="29">
        <v>9066.0</v>
      </c>
      <c r="F500" s="29">
        <v>9444.0</v>
      </c>
      <c r="G500" s="29">
        <v>9714.0</v>
      </c>
      <c r="H500" s="29">
        <v>10535.0</v>
      </c>
    </row>
    <row r="501" ht="20.25" customHeight="1">
      <c r="A501" s="26" t="s">
        <v>1043</v>
      </c>
      <c r="B501" s="27" t="s">
        <v>1044</v>
      </c>
      <c r="C501" s="28" t="s">
        <v>852</v>
      </c>
      <c r="D501" s="29">
        <v>3678.0</v>
      </c>
      <c r="E501" s="29">
        <v>4136.0</v>
      </c>
      <c r="F501" s="29">
        <v>4456.0</v>
      </c>
      <c r="G501" s="29">
        <v>4738.0</v>
      </c>
      <c r="H501" s="29">
        <v>5277.0</v>
      </c>
    </row>
    <row r="502" ht="20.25" customHeight="1">
      <c r="A502" s="26" t="s">
        <v>1045</v>
      </c>
      <c r="B502" s="27" t="s">
        <v>1044</v>
      </c>
      <c r="C502" s="28" t="s">
        <v>854</v>
      </c>
      <c r="D502" s="29">
        <v>3858.0</v>
      </c>
      <c r="E502" s="29">
        <v>4476.0</v>
      </c>
      <c r="F502" s="29">
        <v>4710.0</v>
      </c>
      <c r="G502" s="29">
        <v>5019.0</v>
      </c>
      <c r="H502" s="29">
        <v>5550.0</v>
      </c>
    </row>
    <row r="503" ht="20.25" customHeight="1">
      <c r="A503" s="26" t="s">
        <v>1046</v>
      </c>
      <c r="B503" s="27" t="s">
        <v>1044</v>
      </c>
      <c r="C503" s="28" t="s">
        <v>856</v>
      </c>
      <c r="D503" s="29">
        <v>4485.0</v>
      </c>
      <c r="E503" s="29">
        <v>4858.0</v>
      </c>
      <c r="F503" s="29">
        <v>5235.0</v>
      </c>
      <c r="G503" s="29">
        <v>5461.0</v>
      </c>
      <c r="H503" s="29">
        <v>6314.0</v>
      </c>
    </row>
    <row r="504" ht="20.25" customHeight="1">
      <c r="A504" s="26" t="s">
        <v>1047</v>
      </c>
      <c r="B504" s="27" t="s">
        <v>1044</v>
      </c>
      <c r="C504" s="28" t="s">
        <v>858</v>
      </c>
      <c r="D504" s="29">
        <v>4713.0</v>
      </c>
      <c r="E504" s="29">
        <v>4941.0</v>
      </c>
      <c r="F504" s="29">
        <v>5515.0</v>
      </c>
      <c r="G504" s="29">
        <v>5773.0</v>
      </c>
      <c r="H504" s="29">
        <v>6582.0</v>
      </c>
    </row>
    <row r="505" ht="20.25" customHeight="1">
      <c r="A505" s="26" t="s">
        <v>1048</v>
      </c>
      <c r="B505" s="27" t="s">
        <v>1044</v>
      </c>
      <c r="C505" s="28" t="s">
        <v>860</v>
      </c>
      <c r="D505" s="29">
        <v>5434.0</v>
      </c>
      <c r="E505" s="29">
        <v>5571.0</v>
      </c>
      <c r="F505" s="29">
        <v>6253.0</v>
      </c>
      <c r="G505" s="29">
        <v>6578.0</v>
      </c>
      <c r="H505" s="29">
        <v>7503.0</v>
      </c>
    </row>
    <row r="506" ht="20.25" customHeight="1">
      <c r="A506" s="26" t="s">
        <v>1049</v>
      </c>
      <c r="B506" s="27" t="s">
        <v>1044</v>
      </c>
      <c r="C506" s="28" t="s">
        <v>862</v>
      </c>
      <c r="D506" s="29">
        <v>6917.0</v>
      </c>
      <c r="E506" s="29">
        <v>7213.0</v>
      </c>
      <c r="F506" s="29">
        <v>7839.0</v>
      </c>
      <c r="G506" s="29">
        <v>8652.0</v>
      </c>
      <c r="H506" s="29">
        <v>9380.0</v>
      </c>
    </row>
    <row r="507" ht="20.25" customHeight="1">
      <c r="A507" s="26" t="s">
        <v>1050</v>
      </c>
      <c r="B507" s="27" t="s">
        <v>1044</v>
      </c>
      <c r="C507" s="28" t="s">
        <v>864</v>
      </c>
      <c r="D507" s="29">
        <v>7432.0</v>
      </c>
      <c r="E507" s="29">
        <v>7809.0</v>
      </c>
      <c r="F507" s="29">
        <v>8487.0</v>
      </c>
      <c r="G507" s="29">
        <v>9301.0</v>
      </c>
      <c r="H507" s="29">
        <v>10208.0</v>
      </c>
    </row>
    <row r="508" ht="20.25" customHeight="1">
      <c r="A508" s="26" t="s">
        <v>1051</v>
      </c>
      <c r="B508" s="27" t="s">
        <v>1052</v>
      </c>
      <c r="C508" s="28" t="s">
        <v>973</v>
      </c>
      <c r="D508" s="29">
        <v>9708.0</v>
      </c>
      <c r="E508" s="29">
        <v>9983.0</v>
      </c>
      <c r="F508" s="29">
        <v>10509.0</v>
      </c>
      <c r="G508" s="29">
        <v>10809.0</v>
      </c>
      <c r="H508" s="29">
        <v>11843.0</v>
      </c>
    </row>
    <row r="509" ht="20.25" customHeight="1">
      <c r="A509" s="26" t="s">
        <v>1053</v>
      </c>
      <c r="B509" s="27" t="s">
        <v>1052</v>
      </c>
      <c r="C509" s="28" t="s">
        <v>975</v>
      </c>
      <c r="D509" s="29">
        <v>10335.0</v>
      </c>
      <c r="E509" s="29">
        <v>10779.0</v>
      </c>
      <c r="F509" s="29">
        <v>11346.0</v>
      </c>
      <c r="G509" s="29">
        <v>11526.0</v>
      </c>
      <c r="H509" s="29">
        <v>12690.0</v>
      </c>
    </row>
    <row r="510" ht="20.25" customHeight="1">
      <c r="A510" s="26" t="s">
        <v>1054</v>
      </c>
      <c r="B510" s="27" t="s">
        <v>1052</v>
      </c>
      <c r="C510" s="28" t="s">
        <v>977</v>
      </c>
      <c r="D510" s="29">
        <v>11238.0</v>
      </c>
      <c r="E510" s="29">
        <v>11494.0</v>
      </c>
      <c r="F510" s="29">
        <v>12100.0</v>
      </c>
      <c r="G510" s="29">
        <v>12332.0</v>
      </c>
      <c r="H510" s="29">
        <v>13558.0</v>
      </c>
    </row>
    <row r="511" ht="20.25" customHeight="1">
      <c r="A511" s="26" t="s">
        <v>1055</v>
      </c>
      <c r="B511" s="27" t="s">
        <v>1056</v>
      </c>
      <c r="C511" s="28" t="s">
        <v>844</v>
      </c>
      <c r="D511" s="29">
        <v>3364.0</v>
      </c>
      <c r="E511" s="29">
        <v>3859.0</v>
      </c>
      <c r="F511" s="29">
        <v>4194.0</v>
      </c>
      <c r="G511" s="29">
        <v>4553.0</v>
      </c>
      <c r="H511" s="29">
        <v>5032.0</v>
      </c>
    </row>
    <row r="512" ht="20.25" customHeight="1">
      <c r="A512" s="26" t="s">
        <v>1057</v>
      </c>
      <c r="B512" s="27" t="s">
        <v>1056</v>
      </c>
      <c r="C512" s="28" t="s">
        <v>846</v>
      </c>
      <c r="D512" s="29">
        <v>3714.0</v>
      </c>
      <c r="E512" s="29">
        <v>4011.0</v>
      </c>
      <c r="F512" s="29">
        <v>4477.0</v>
      </c>
      <c r="G512" s="29">
        <v>4682.0</v>
      </c>
      <c r="H512" s="29">
        <v>5304.0</v>
      </c>
    </row>
    <row r="513" ht="20.25" customHeight="1">
      <c r="A513" s="26" t="s">
        <v>1058</v>
      </c>
      <c r="B513" s="27" t="s">
        <v>1056</v>
      </c>
      <c r="C513" s="28" t="s">
        <v>848</v>
      </c>
      <c r="D513" s="29">
        <v>4079.0</v>
      </c>
      <c r="E513" s="29">
        <v>4318.0</v>
      </c>
      <c r="F513" s="29">
        <v>4798.0</v>
      </c>
      <c r="G513" s="29">
        <v>5109.0</v>
      </c>
      <c r="H513" s="29">
        <v>5749.0</v>
      </c>
    </row>
    <row r="514" ht="20.25" customHeight="1">
      <c r="A514" s="26" t="s">
        <v>1059</v>
      </c>
      <c r="B514" s="27" t="s">
        <v>1060</v>
      </c>
      <c r="C514" s="28" t="s">
        <v>1061</v>
      </c>
      <c r="D514" s="29">
        <v>1740.0</v>
      </c>
      <c r="E514" s="29">
        <v>1992.0</v>
      </c>
      <c r="F514" s="29">
        <v>2166.0</v>
      </c>
      <c r="G514" s="29">
        <v>2596.0</v>
      </c>
      <c r="H514" s="29">
        <v>2756.0</v>
      </c>
    </row>
    <row r="515" ht="20.25" customHeight="1">
      <c r="A515" s="26" t="s">
        <v>1062</v>
      </c>
      <c r="B515" s="27" t="s">
        <v>1056</v>
      </c>
      <c r="C515" s="28" t="s">
        <v>1063</v>
      </c>
      <c r="D515" s="29">
        <v>1909.0</v>
      </c>
      <c r="E515" s="29">
        <v>2128.0</v>
      </c>
      <c r="F515" s="29">
        <v>2313.0</v>
      </c>
      <c r="G515" s="29">
        <v>2764.0</v>
      </c>
      <c r="H515" s="29">
        <v>2948.0</v>
      </c>
    </row>
    <row r="516" ht="20.25" customHeight="1">
      <c r="A516" s="26" t="s">
        <v>1064</v>
      </c>
      <c r="B516" s="27" t="s">
        <v>1056</v>
      </c>
      <c r="C516" s="28" t="s">
        <v>1065</v>
      </c>
      <c r="D516" s="29">
        <v>2145.0</v>
      </c>
      <c r="E516" s="29">
        <v>2476.0</v>
      </c>
      <c r="F516" s="29">
        <v>2691.0</v>
      </c>
      <c r="G516" s="29">
        <v>3167.0</v>
      </c>
      <c r="H516" s="29">
        <v>3532.0</v>
      </c>
    </row>
    <row r="517" ht="20.25" customHeight="1">
      <c r="A517" s="26" t="s">
        <v>1066</v>
      </c>
      <c r="B517" s="27" t="s">
        <v>1067</v>
      </c>
      <c r="C517" s="28" t="s">
        <v>1068</v>
      </c>
      <c r="D517" s="29">
        <v>2338.0</v>
      </c>
      <c r="E517" s="29">
        <v>2640.0</v>
      </c>
      <c r="F517" s="29">
        <v>2869.0</v>
      </c>
      <c r="G517" s="29">
        <v>3427.0</v>
      </c>
      <c r="H517" s="29">
        <v>3692.0</v>
      </c>
    </row>
    <row r="518" ht="20.25" customHeight="1">
      <c r="A518" s="26" t="s">
        <v>1069</v>
      </c>
      <c r="B518" s="27" t="s">
        <v>1056</v>
      </c>
      <c r="C518" s="28" t="s">
        <v>997</v>
      </c>
      <c r="D518" s="29">
        <v>3154.0</v>
      </c>
      <c r="E518" s="29">
        <v>3301.0</v>
      </c>
      <c r="F518" s="29">
        <v>3969.0</v>
      </c>
      <c r="G518" s="29">
        <v>4300.0</v>
      </c>
      <c r="H518" s="29">
        <v>4691.0</v>
      </c>
    </row>
    <row r="519" ht="20.25" customHeight="1">
      <c r="A519" s="26" t="s">
        <v>1070</v>
      </c>
      <c r="B519" s="27" t="s">
        <v>1056</v>
      </c>
      <c r="C519" s="28" t="s">
        <v>852</v>
      </c>
      <c r="D519" s="29">
        <v>3324.0</v>
      </c>
      <c r="E519" s="29">
        <v>3762.0</v>
      </c>
      <c r="F519" s="29">
        <v>4154.0</v>
      </c>
      <c r="G519" s="29">
        <v>4828.0</v>
      </c>
      <c r="H519" s="29">
        <v>5296.0</v>
      </c>
    </row>
    <row r="520" ht="20.25" customHeight="1">
      <c r="A520" s="26" t="s">
        <v>1071</v>
      </c>
      <c r="B520" s="27" t="s">
        <v>1056</v>
      </c>
      <c r="C520" s="28" t="s">
        <v>854</v>
      </c>
      <c r="D520" s="29">
        <v>3498.0</v>
      </c>
      <c r="E520" s="29">
        <v>4126.0</v>
      </c>
      <c r="F520" s="29">
        <v>4418.0</v>
      </c>
      <c r="G520" s="29">
        <v>5007.0</v>
      </c>
      <c r="H520" s="29">
        <v>5524.0</v>
      </c>
    </row>
    <row r="521" ht="20.25" customHeight="1">
      <c r="A521" s="26" t="s">
        <v>1072</v>
      </c>
      <c r="B521" s="27" t="s">
        <v>1056</v>
      </c>
      <c r="C521" s="28" t="s">
        <v>856</v>
      </c>
      <c r="D521" s="29">
        <v>4291.0</v>
      </c>
      <c r="E521" s="29">
        <v>4789.0</v>
      </c>
      <c r="F521" s="29">
        <v>5088.0</v>
      </c>
      <c r="G521" s="29">
        <v>5721.0</v>
      </c>
      <c r="H521" s="29">
        <v>6462.0</v>
      </c>
    </row>
    <row r="522" ht="20.25" customHeight="1">
      <c r="A522" s="26" t="s">
        <v>1073</v>
      </c>
      <c r="B522" s="27" t="s">
        <v>1056</v>
      </c>
      <c r="C522" s="28" t="s">
        <v>858</v>
      </c>
      <c r="D522" s="29">
        <v>4728.0</v>
      </c>
      <c r="E522" s="29">
        <v>5138.0</v>
      </c>
      <c r="F522" s="29">
        <v>5598.0</v>
      </c>
      <c r="G522" s="29">
        <v>5979.0</v>
      </c>
      <c r="H522" s="29">
        <v>6923.0</v>
      </c>
    </row>
    <row r="523" ht="20.25" customHeight="1">
      <c r="A523" s="26" t="s">
        <v>1074</v>
      </c>
      <c r="B523" s="27" t="s">
        <v>1056</v>
      </c>
      <c r="C523" s="28" t="s">
        <v>860</v>
      </c>
      <c r="D523" s="29">
        <v>5604.0</v>
      </c>
      <c r="E523" s="29">
        <v>5898.0</v>
      </c>
      <c r="F523" s="29">
        <v>6604.0</v>
      </c>
      <c r="G523" s="29">
        <v>7239.0</v>
      </c>
      <c r="H523" s="29">
        <v>8231.0</v>
      </c>
    </row>
    <row r="524" ht="20.25" customHeight="1">
      <c r="A524" s="26" t="s">
        <v>1075</v>
      </c>
      <c r="B524" s="27" t="s">
        <v>1056</v>
      </c>
      <c r="C524" s="28" t="s">
        <v>862</v>
      </c>
      <c r="D524" s="29">
        <v>7063.0</v>
      </c>
      <c r="E524" s="29">
        <v>7806.0</v>
      </c>
      <c r="F524" s="29">
        <v>8483.0</v>
      </c>
      <c r="G524" s="29">
        <v>9595.0</v>
      </c>
      <c r="H524" s="29">
        <v>10365.0</v>
      </c>
    </row>
    <row r="525" ht="20.25" customHeight="1">
      <c r="A525" s="26" t="s">
        <v>1076</v>
      </c>
      <c r="B525" s="27" t="s">
        <v>1056</v>
      </c>
      <c r="C525" s="28" t="s">
        <v>864</v>
      </c>
      <c r="D525" s="29">
        <v>7821.0</v>
      </c>
      <c r="E525" s="29">
        <v>8434.0</v>
      </c>
      <c r="F525" s="29">
        <v>9166.0</v>
      </c>
      <c r="G525" s="29">
        <v>10356.0</v>
      </c>
      <c r="H525" s="29">
        <v>11101.0</v>
      </c>
    </row>
    <row r="526" ht="20.25" customHeight="1">
      <c r="A526" s="26" t="s">
        <v>1077</v>
      </c>
      <c r="B526" s="27" t="s">
        <v>1078</v>
      </c>
      <c r="C526" s="28" t="s">
        <v>973</v>
      </c>
      <c r="D526" s="29">
        <v>9453.0</v>
      </c>
      <c r="E526" s="29">
        <v>9901.0</v>
      </c>
      <c r="F526" s="29">
        <v>10533.0</v>
      </c>
      <c r="G526" s="29">
        <v>11529.0</v>
      </c>
      <c r="H526" s="29">
        <v>12625.0</v>
      </c>
    </row>
    <row r="527" ht="20.25" customHeight="1">
      <c r="A527" s="26" t="s">
        <v>1079</v>
      </c>
      <c r="B527" s="27" t="s">
        <v>1078</v>
      </c>
      <c r="C527" s="28" t="s">
        <v>975</v>
      </c>
      <c r="D527" s="29">
        <v>10132.0</v>
      </c>
      <c r="E527" s="29">
        <v>10590.0</v>
      </c>
      <c r="F527" s="29">
        <v>11264.0</v>
      </c>
      <c r="G527" s="29">
        <v>12066.0</v>
      </c>
      <c r="H527" s="29">
        <v>13284.0</v>
      </c>
    </row>
    <row r="528" ht="20.25" customHeight="1">
      <c r="A528" s="26" t="s">
        <v>1080</v>
      </c>
      <c r="B528" s="27" t="s">
        <v>1078</v>
      </c>
      <c r="C528" s="28" t="s">
        <v>977</v>
      </c>
      <c r="D528" s="29">
        <v>10845.0</v>
      </c>
      <c r="E528" s="29">
        <v>11289.0</v>
      </c>
      <c r="F528" s="29">
        <v>12080.0</v>
      </c>
      <c r="G528" s="29">
        <v>12845.0</v>
      </c>
      <c r="H528" s="29">
        <v>14103.0</v>
      </c>
    </row>
    <row r="529" ht="20.25" customHeight="1">
      <c r="A529" s="26" t="s">
        <v>1081</v>
      </c>
      <c r="B529" s="27" t="s">
        <v>1082</v>
      </c>
      <c r="C529" s="28" t="s">
        <v>854</v>
      </c>
      <c r="D529" s="29">
        <v>4744.0</v>
      </c>
      <c r="E529" s="29">
        <v>5162.0</v>
      </c>
      <c r="F529" s="29">
        <v>5485.0</v>
      </c>
      <c r="G529" s="29">
        <v>6136.0</v>
      </c>
      <c r="H529" s="29">
        <v>6501.0</v>
      </c>
    </row>
    <row r="530" ht="20.25" customHeight="1">
      <c r="A530" s="26" t="s">
        <v>1083</v>
      </c>
      <c r="B530" s="27" t="s">
        <v>1084</v>
      </c>
      <c r="C530" s="28" t="s">
        <v>856</v>
      </c>
      <c r="D530" s="29">
        <v>5219.0</v>
      </c>
      <c r="E530" s="29">
        <v>5529.0</v>
      </c>
      <c r="F530" s="29">
        <v>5947.0</v>
      </c>
      <c r="G530" s="29">
        <v>6343.0</v>
      </c>
      <c r="H530" s="29">
        <v>7030.0</v>
      </c>
    </row>
    <row r="531" ht="20.25" customHeight="1">
      <c r="A531" s="26" t="s">
        <v>1085</v>
      </c>
      <c r="B531" s="27" t="s">
        <v>1084</v>
      </c>
      <c r="C531" s="28" t="s">
        <v>1086</v>
      </c>
      <c r="D531" s="29">
        <v>5444.0</v>
      </c>
      <c r="E531" s="29">
        <v>5708.0</v>
      </c>
      <c r="F531" s="29">
        <v>6306.0</v>
      </c>
      <c r="G531" s="29">
        <v>6639.0</v>
      </c>
      <c r="H531" s="29">
        <v>7207.0</v>
      </c>
    </row>
    <row r="532" ht="20.25" customHeight="1">
      <c r="A532" s="26" t="s">
        <v>1087</v>
      </c>
      <c r="B532" s="27" t="s">
        <v>1084</v>
      </c>
      <c r="C532" s="28" t="s">
        <v>1088</v>
      </c>
      <c r="D532" s="29">
        <v>6194.0</v>
      </c>
      <c r="E532" s="29">
        <v>6389.0</v>
      </c>
      <c r="F532" s="29">
        <v>6965.0</v>
      </c>
      <c r="G532" s="29">
        <v>7327.0</v>
      </c>
      <c r="H532" s="29">
        <v>8094.0</v>
      </c>
    </row>
    <row r="533" ht="20.25" customHeight="1">
      <c r="A533" s="26" t="s">
        <v>1089</v>
      </c>
      <c r="B533" s="27" t="s">
        <v>1084</v>
      </c>
      <c r="C533" s="28" t="s">
        <v>1090</v>
      </c>
      <c r="D533" s="29">
        <v>7409.0</v>
      </c>
      <c r="E533" s="29">
        <v>7780.0</v>
      </c>
      <c r="F533" s="29">
        <v>8625.0</v>
      </c>
      <c r="G533" s="29">
        <v>9350.0</v>
      </c>
      <c r="H533" s="29">
        <v>10065.0</v>
      </c>
    </row>
    <row r="534" ht="20.25" customHeight="1">
      <c r="A534" s="26" t="s">
        <v>1091</v>
      </c>
      <c r="B534" s="27" t="s">
        <v>1084</v>
      </c>
      <c r="C534" s="28" t="s">
        <v>1092</v>
      </c>
      <c r="D534" s="29">
        <v>7961.0</v>
      </c>
      <c r="E534" s="29">
        <v>8076.0</v>
      </c>
      <c r="F534" s="29">
        <v>8955.0</v>
      </c>
      <c r="G534" s="29">
        <v>9724.0</v>
      </c>
      <c r="H534" s="29">
        <v>10471.0</v>
      </c>
    </row>
    <row r="535" ht="20.25" customHeight="1">
      <c r="A535" s="26" t="s">
        <v>1093</v>
      </c>
      <c r="B535" s="27" t="s">
        <v>1094</v>
      </c>
      <c r="C535" s="28" t="s">
        <v>973</v>
      </c>
      <c r="D535" s="29">
        <v>10268.0</v>
      </c>
      <c r="E535" s="29">
        <v>10296.0</v>
      </c>
      <c r="F535" s="29">
        <v>11059.0</v>
      </c>
      <c r="G535" s="29">
        <v>11748.0</v>
      </c>
      <c r="H535" s="29">
        <v>12444.0</v>
      </c>
    </row>
    <row r="536" ht="20.25" customHeight="1">
      <c r="A536" s="26" t="s">
        <v>1095</v>
      </c>
      <c r="B536" s="27" t="s">
        <v>1094</v>
      </c>
      <c r="C536" s="28" t="s">
        <v>975</v>
      </c>
      <c r="D536" s="29">
        <v>10891.0</v>
      </c>
      <c r="E536" s="29">
        <v>11095.0</v>
      </c>
      <c r="F536" s="29">
        <v>11916.0</v>
      </c>
      <c r="G536" s="29">
        <v>12465.0</v>
      </c>
      <c r="H536" s="29">
        <v>13283.0</v>
      </c>
    </row>
    <row r="537" ht="20.25" customHeight="1">
      <c r="A537" s="26" t="s">
        <v>1096</v>
      </c>
      <c r="B537" s="27" t="s">
        <v>1094</v>
      </c>
      <c r="C537" s="28" t="s">
        <v>977</v>
      </c>
      <c r="D537" s="29">
        <v>11819.0</v>
      </c>
      <c r="E537" s="29">
        <v>12044.0</v>
      </c>
      <c r="F537" s="29">
        <v>12662.0</v>
      </c>
      <c r="G537" s="29">
        <v>13342.0</v>
      </c>
      <c r="H537" s="29">
        <v>14152.0</v>
      </c>
    </row>
    <row r="538" ht="20.25" customHeight="1">
      <c r="A538" s="26" t="s">
        <v>1097</v>
      </c>
      <c r="B538" s="27" t="s">
        <v>1098</v>
      </c>
      <c r="C538" s="28" t="s">
        <v>1099</v>
      </c>
      <c r="D538" s="29">
        <v>4350.0</v>
      </c>
      <c r="E538" s="29">
        <v>4562.0</v>
      </c>
      <c r="F538" s="29">
        <v>4808.0</v>
      </c>
      <c r="G538" s="29">
        <v>4965.0</v>
      </c>
      <c r="H538" s="29">
        <v>5717.0</v>
      </c>
    </row>
    <row r="539" ht="20.25" customHeight="1">
      <c r="A539" s="26" t="s">
        <v>1100</v>
      </c>
      <c r="B539" s="27" t="s">
        <v>1098</v>
      </c>
      <c r="C539" s="28" t="s">
        <v>1101</v>
      </c>
      <c r="D539" s="29">
        <v>4639.0</v>
      </c>
      <c r="E539" s="29">
        <v>4853.0</v>
      </c>
      <c r="F539" s="29">
        <v>5172.0</v>
      </c>
      <c r="G539" s="29">
        <v>5321.0</v>
      </c>
      <c r="H539" s="29">
        <v>6152.0</v>
      </c>
    </row>
    <row r="540" ht="20.25" customHeight="1">
      <c r="A540" s="26" t="s">
        <v>1102</v>
      </c>
      <c r="B540" s="27" t="s">
        <v>1098</v>
      </c>
      <c r="C540" s="28" t="s">
        <v>1103</v>
      </c>
      <c r="D540" s="29">
        <v>5058.0</v>
      </c>
      <c r="E540" s="29">
        <v>5263.0</v>
      </c>
      <c r="F540" s="29">
        <v>5607.0</v>
      </c>
      <c r="G540" s="29">
        <v>5758.0</v>
      </c>
      <c r="H540" s="29">
        <v>6709.0</v>
      </c>
    </row>
    <row r="541" ht="20.25" customHeight="1">
      <c r="A541" s="26" t="s">
        <v>1104</v>
      </c>
      <c r="B541" s="27" t="s">
        <v>1098</v>
      </c>
      <c r="C541" s="28" t="s">
        <v>1105</v>
      </c>
      <c r="D541" s="29">
        <v>6367.0</v>
      </c>
      <c r="E541" s="29">
        <v>6624.0</v>
      </c>
      <c r="F541" s="29">
        <v>7154.0</v>
      </c>
      <c r="G541" s="29">
        <v>7326.0</v>
      </c>
      <c r="H541" s="29">
        <v>8454.0</v>
      </c>
    </row>
    <row r="542" ht="20.25" customHeight="1">
      <c r="A542" s="26" t="s">
        <v>1106</v>
      </c>
      <c r="B542" s="27" t="s">
        <v>1107</v>
      </c>
      <c r="C542" s="28" t="s">
        <v>1108</v>
      </c>
      <c r="D542" s="29" t="s">
        <v>1109</v>
      </c>
      <c r="E542" s="29">
        <v>5850.0</v>
      </c>
      <c r="F542" s="29">
        <v>6156.0</v>
      </c>
      <c r="G542" s="29">
        <v>6968.0</v>
      </c>
      <c r="H542" s="29">
        <v>7729.0</v>
      </c>
    </row>
    <row r="543" ht="20.25" customHeight="1">
      <c r="A543" s="26" t="s">
        <v>1110</v>
      </c>
      <c r="B543" s="27" t="s">
        <v>1107</v>
      </c>
      <c r="C543" s="28" t="s">
        <v>856</v>
      </c>
      <c r="D543" s="29" t="s">
        <v>1109</v>
      </c>
      <c r="E543" s="29">
        <v>6108.0</v>
      </c>
      <c r="F543" s="29">
        <v>6429.0</v>
      </c>
      <c r="G543" s="29">
        <v>7326.0</v>
      </c>
      <c r="H543" s="29">
        <v>8136.0</v>
      </c>
    </row>
    <row r="544" ht="20.25" customHeight="1">
      <c r="A544" s="26" t="s">
        <v>1111</v>
      </c>
      <c r="B544" s="27" t="s">
        <v>1107</v>
      </c>
      <c r="C544" s="28" t="s">
        <v>902</v>
      </c>
      <c r="D544" s="29" t="s">
        <v>1109</v>
      </c>
      <c r="E544" s="29">
        <v>6667.0</v>
      </c>
      <c r="F544" s="29">
        <v>7017.0</v>
      </c>
      <c r="G544" s="29">
        <v>8138.0</v>
      </c>
      <c r="H544" s="29">
        <v>9031.0</v>
      </c>
    </row>
    <row r="545" ht="20.25" customHeight="1">
      <c r="A545" s="26" t="s">
        <v>1112</v>
      </c>
      <c r="B545" s="27" t="s">
        <v>1107</v>
      </c>
      <c r="C545" s="28" t="s">
        <v>860</v>
      </c>
      <c r="D545" s="29" t="s">
        <v>1109</v>
      </c>
      <c r="E545" s="29">
        <v>7246.0</v>
      </c>
      <c r="F545" s="29">
        <v>7626.0</v>
      </c>
      <c r="G545" s="29">
        <v>8730.0</v>
      </c>
      <c r="H545" s="29">
        <v>9700.0</v>
      </c>
    </row>
    <row r="546" ht="20.25" customHeight="1">
      <c r="A546" s="26" t="s">
        <v>1113</v>
      </c>
      <c r="B546" s="27" t="s">
        <v>1107</v>
      </c>
      <c r="C546" s="28" t="s">
        <v>862</v>
      </c>
      <c r="D546" s="29" t="s">
        <v>1109</v>
      </c>
      <c r="E546" s="29">
        <v>8568.0</v>
      </c>
      <c r="F546" s="29">
        <v>9018.0</v>
      </c>
      <c r="G546" s="29">
        <v>10159.0</v>
      </c>
      <c r="H546" s="29">
        <v>11088.0</v>
      </c>
    </row>
    <row r="547" ht="20.25" customHeight="1">
      <c r="A547" s="26" t="s">
        <v>1114</v>
      </c>
      <c r="B547" s="27" t="s">
        <v>1107</v>
      </c>
      <c r="C547" s="28" t="s">
        <v>864</v>
      </c>
      <c r="D547" s="29" t="s">
        <v>1109</v>
      </c>
      <c r="E547" s="29">
        <v>8848.0</v>
      </c>
      <c r="F547" s="29">
        <v>9313.0</v>
      </c>
      <c r="G547" s="29">
        <v>10547.0</v>
      </c>
      <c r="H547" s="29">
        <v>11524.0</v>
      </c>
    </row>
    <row r="548" ht="20.25" customHeight="1">
      <c r="A548" s="26" t="s">
        <v>1115</v>
      </c>
      <c r="B548" s="27" t="s">
        <v>1116</v>
      </c>
      <c r="C548" s="28" t="s">
        <v>1108</v>
      </c>
      <c r="D548" s="29">
        <v>5135.0</v>
      </c>
      <c r="E548" s="29">
        <v>5257.0</v>
      </c>
      <c r="F548" s="29">
        <v>5714.0</v>
      </c>
      <c r="G548" s="29">
        <v>6172.0</v>
      </c>
      <c r="H548" s="29">
        <v>6960.0</v>
      </c>
    </row>
    <row r="549" ht="20.25" customHeight="1">
      <c r="A549" s="26" t="s">
        <v>1117</v>
      </c>
      <c r="B549" s="27" t="s">
        <v>1116</v>
      </c>
      <c r="C549" s="28" t="s">
        <v>856</v>
      </c>
      <c r="D549" s="29">
        <v>5403.0</v>
      </c>
      <c r="E549" s="29">
        <v>5532.0</v>
      </c>
      <c r="F549" s="29">
        <v>5862.0</v>
      </c>
      <c r="G549" s="29">
        <v>6358.0</v>
      </c>
      <c r="H549" s="29">
        <v>7201.0</v>
      </c>
    </row>
    <row r="550" ht="20.25" customHeight="1">
      <c r="A550" s="26" t="s">
        <v>1118</v>
      </c>
      <c r="B550" s="27" t="s">
        <v>1116</v>
      </c>
      <c r="C550" s="28" t="s">
        <v>902</v>
      </c>
      <c r="D550" s="29">
        <v>5649.0</v>
      </c>
      <c r="E550" s="29">
        <v>5764.0</v>
      </c>
      <c r="F550" s="29">
        <v>6307.0</v>
      </c>
      <c r="G550" s="29">
        <v>6827.0</v>
      </c>
      <c r="H550" s="29">
        <v>7742.0</v>
      </c>
    </row>
    <row r="551" ht="20.25" customHeight="1">
      <c r="A551" s="26" t="s">
        <v>1119</v>
      </c>
      <c r="B551" s="27" t="s">
        <v>1116</v>
      </c>
      <c r="C551" s="28" t="s">
        <v>860</v>
      </c>
      <c r="D551" s="29">
        <v>6118.0</v>
      </c>
      <c r="E551" s="29">
        <v>6280.0</v>
      </c>
      <c r="F551" s="29">
        <v>6842.0</v>
      </c>
      <c r="G551" s="29">
        <v>7359.0</v>
      </c>
      <c r="H551" s="29">
        <v>8394.0</v>
      </c>
    </row>
    <row r="552" ht="20.25" customHeight="1">
      <c r="A552" s="26" t="s">
        <v>1120</v>
      </c>
      <c r="B552" s="27" t="s">
        <v>1116</v>
      </c>
      <c r="C552" s="28" t="s">
        <v>862</v>
      </c>
      <c r="D552" s="29">
        <v>7295.0</v>
      </c>
      <c r="E552" s="29">
        <v>7516.0</v>
      </c>
      <c r="F552" s="29">
        <v>8167.0</v>
      </c>
      <c r="G552" s="29">
        <v>8616.0</v>
      </c>
      <c r="H552" s="29">
        <v>9606.0</v>
      </c>
    </row>
    <row r="553" ht="20.25" customHeight="1">
      <c r="A553" s="26" t="s">
        <v>1121</v>
      </c>
      <c r="B553" s="27" t="s">
        <v>1116</v>
      </c>
      <c r="C553" s="28" t="s">
        <v>864</v>
      </c>
      <c r="D553" s="29">
        <v>7525.0</v>
      </c>
      <c r="E553" s="29">
        <v>7711.0</v>
      </c>
      <c r="F553" s="29">
        <v>8380.0</v>
      </c>
      <c r="G553" s="29">
        <v>8877.0</v>
      </c>
      <c r="H553" s="29">
        <v>9920.0</v>
      </c>
    </row>
    <row r="554" ht="20.25" customHeight="1">
      <c r="A554" s="26" t="s">
        <v>1122</v>
      </c>
      <c r="B554" s="27" t="s">
        <v>1123</v>
      </c>
      <c r="C554" s="28" t="s">
        <v>844</v>
      </c>
      <c r="D554" s="29">
        <v>3783.0</v>
      </c>
      <c r="E554" s="29">
        <v>4128.0</v>
      </c>
      <c r="F554" s="29">
        <v>4487.0</v>
      </c>
      <c r="G554" s="29">
        <v>5139.0</v>
      </c>
      <c r="H554" s="29">
        <v>5875.0</v>
      </c>
    </row>
    <row r="555" ht="20.25" customHeight="1">
      <c r="A555" s="26" t="s">
        <v>1124</v>
      </c>
      <c r="B555" s="27" t="s">
        <v>1123</v>
      </c>
      <c r="C555" s="28" t="s">
        <v>846</v>
      </c>
      <c r="D555" s="29">
        <v>4011.0</v>
      </c>
      <c r="E555" s="29">
        <v>4343.0</v>
      </c>
      <c r="F555" s="29">
        <v>4720.0</v>
      </c>
      <c r="G555" s="29">
        <v>5377.0</v>
      </c>
      <c r="H555" s="29">
        <v>6147.0</v>
      </c>
    </row>
    <row r="556" ht="20.25" customHeight="1">
      <c r="A556" s="26" t="s">
        <v>1125</v>
      </c>
      <c r="B556" s="27" t="s">
        <v>1123</v>
      </c>
      <c r="C556" s="28" t="s">
        <v>848</v>
      </c>
      <c r="D556" s="29">
        <v>4408.0</v>
      </c>
      <c r="E556" s="29">
        <v>4678.0</v>
      </c>
      <c r="F556" s="29">
        <v>5191.0</v>
      </c>
      <c r="G556" s="29">
        <v>5568.0</v>
      </c>
      <c r="H556" s="29">
        <v>6415.0</v>
      </c>
    </row>
    <row r="557" ht="20.25" customHeight="1">
      <c r="A557" s="26" t="s">
        <v>1126</v>
      </c>
      <c r="B557" s="27" t="s">
        <v>1123</v>
      </c>
      <c r="C557" s="28" t="s">
        <v>997</v>
      </c>
      <c r="D557" s="29">
        <v>3316.0</v>
      </c>
      <c r="E557" s="29">
        <v>3494.0</v>
      </c>
      <c r="F557" s="29">
        <v>3797.0</v>
      </c>
      <c r="G557" s="29">
        <v>4347.0</v>
      </c>
      <c r="H557" s="29">
        <v>4748.0</v>
      </c>
    </row>
    <row r="558" ht="20.25" customHeight="1">
      <c r="A558" s="26" t="s">
        <v>1127</v>
      </c>
      <c r="B558" s="27" t="s">
        <v>1123</v>
      </c>
      <c r="C558" s="28" t="s">
        <v>852</v>
      </c>
      <c r="D558" s="29">
        <v>3593.0</v>
      </c>
      <c r="E558" s="29">
        <v>3795.0</v>
      </c>
      <c r="F558" s="29">
        <v>4124.0</v>
      </c>
      <c r="G558" s="29">
        <v>4644.0</v>
      </c>
      <c r="H558" s="29">
        <v>5156.0</v>
      </c>
    </row>
    <row r="559" ht="20.25" customHeight="1">
      <c r="A559" s="26" t="s">
        <v>1128</v>
      </c>
      <c r="B559" s="27" t="s">
        <v>1123</v>
      </c>
      <c r="C559" s="28" t="s">
        <v>854</v>
      </c>
      <c r="D559" s="29">
        <v>3738.0</v>
      </c>
      <c r="E559" s="29">
        <v>4244.0</v>
      </c>
      <c r="F559" s="29">
        <v>4494.0</v>
      </c>
      <c r="G559" s="29">
        <v>4719.0</v>
      </c>
      <c r="H559" s="29">
        <v>5351.0</v>
      </c>
    </row>
    <row r="560" ht="20.25" customHeight="1">
      <c r="A560" s="26" t="s">
        <v>1129</v>
      </c>
      <c r="B560" s="27" t="s">
        <v>1123</v>
      </c>
      <c r="C560" s="28" t="s">
        <v>856</v>
      </c>
      <c r="D560" s="29">
        <v>4580.0</v>
      </c>
      <c r="E560" s="29">
        <v>4763.0</v>
      </c>
      <c r="F560" s="29">
        <v>5176.0</v>
      </c>
      <c r="G560" s="29">
        <v>5508.0</v>
      </c>
      <c r="H560" s="29">
        <v>6326.0</v>
      </c>
    </row>
    <row r="561" ht="20.25" customHeight="1">
      <c r="A561" s="26" t="s">
        <v>1130</v>
      </c>
      <c r="B561" s="27" t="s">
        <v>1123</v>
      </c>
      <c r="C561" s="28" t="s">
        <v>858</v>
      </c>
      <c r="D561" s="29">
        <v>4787.0</v>
      </c>
      <c r="E561" s="29">
        <v>5166.0</v>
      </c>
      <c r="F561" s="29">
        <v>5505.0</v>
      </c>
      <c r="G561" s="29">
        <v>5826.0</v>
      </c>
      <c r="H561" s="29">
        <v>6688.0</v>
      </c>
    </row>
    <row r="562" ht="20.25" customHeight="1">
      <c r="A562" s="26" t="s">
        <v>1131</v>
      </c>
      <c r="B562" s="27" t="s">
        <v>1123</v>
      </c>
      <c r="C562" s="28" t="s">
        <v>860</v>
      </c>
      <c r="D562" s="29">
        <v>5486.0</v>
      </c>
      <c r="E562" s="29">
        <v>5824.0</v>
      </c>
      <c r="F562" s="29">
        <v>6430.0</v>
      </c>
      <c r="G562" s="29">
        <v>6741.0</v>
      </c>
      <c r="H562" s="29">
        <v>7540.0</v>
      </c>
    </row>
    <row r="563" ht="20.25" customHeight="1">
      <c r="A563" s="26" t="s">
        <v>1132</v>
      </c>
      <c r="B563" s="27" t="s">
        <v>1123</v>
      </c>
      <c r="C563" s="28" t="s">
        <v>862</v>
      </c>
      <c r="D563" s="29">
        <v>7256.0</v>
      </c>
      <c r="E563" s="29">
        <v>7543.0</v>
      </c>
      <c r="F563" s="29">
        <v>8199.0</v>
      </c>
      <c r="G563" s="29">
        <v>8871.0</v>
      </c>
      <c r="H563" s="29">
        <v>9281.0</v>
      </c>
    </row>
    <row r="564" ht="20.25" customHeight="1">
      <c r="A564" s="26" t="s">
        <v>1133</v>
      </c>
      <c r="B564" s="27" t="s">
        <v>1123</v>
      </c>
      <c r="C564" s="28" t="s">
        <v>864</v>
      </c>
      <c r="D564" s="29">
        <v>7861.0</v>
      </c>
      <c r="E564" s="29">
        <v>8062.0</v>
      </c>
      <c r="F564" s="29">
        <v>8761.0</v>
      </c>
      <c r="G564" s="29">
        <v>9627.0</v>
      </c>
      <c r="H564" s="29">
        <v>10042.0</v>
      </c>
    </row>
    <row r="565" ht="20.25" customHeight="1">
      <c r="A565" s="26" t="s">
        <v>1134</v>
      </c>
      <c r="B565" s="27" t="s">
        <v>1135</v>
      </c>
      <c r="C565" s="28" t="s">
        <v>973</v>
      </c>
      <c r="D565" s="29">
        <v>9443.0</v>
      </c>
      <c r="E565" s="29">
        <v>9636.0</v>
      </c>
      <c r="F565" s="29">
        <v>10142.0</v>
      </c>
      <c r="G565" s="29">
        <v>10926.0</v>
      </c>
      <c r="H565" s="29">
        <v>11749.0</v>
      </c>
    </row>
    <row r="566" ht="20.25" customHeight="1">
      <c r="A566" s="26" t="s">
        <v>1136</v>
      </c>
      <c r="B566" s="27" t="s">
        <v>1135</v>
      </c>
      <c r="C566" s="28" t="s">
        <v>975</v>
      </c>
      <c r="D566" s="29">
        <v>10237.0</v>
      </c>
      <c r="E566" s="29">
        <v>10572.0</v>
      </c>
      <c r="F566" s="29">
        <v>11375.0</v>
      </c>
      <c r="G566" s="29">
        <v>11734.0</v>
      </c>
      <c r="H566" s="29">
        <v>12617.0</v>
      </c>
    </row>
    <row r="567" ht="20.25" customHeight="1">
      <c r="A567" s="26" t="s">
        <v>1137</v>
      </c>
      <c r="B567" s="27" t="s">
        <v>1135</v>
      </c>
      <c r="C567" s="28" t="s">
        <v>977</v>
      </c>
      <c r="D567" s="29">
        <v>11142.0</v>
      </c>
      <c r="E567" s="29">
        <v>11548.0</v>
      </c>
      <c r="F567" s="29">
        <v>12156.0</v>
      </c>
      <c r="G567" s="29">
        <v>12770.0</v>
      </c>
      <c r="H567" s="29">
        <v>13758.0</v>
      </c>
    </row>
    <row r="568" ht="20.25" customHeight="1">
      <c r="A568" s="26" t="s">
        <v>1138</v>
      </c>
      <c r="B568" s="27" t="s">
        <v>1139</v>
      </c>
      <c r="C568" s="28" t="s">
        <v>908</v>
      </c>
      <c r="D568" s="29">
        <v>3381.0</v>
      </c>
      <c r="E568" s="29">
        <v>3725.0</v>
      </c>
      <c r="F568" s="29">
        <v>4120.0</v>
      </c>
      <c r="G568" s="29">
        <v>4565.0</v>
      </c>
      <c r="H568" s="29">
        <v>4926.0</v>
      </c>
    </row>
    <row r="569" ht="20.25" customHeight="1">
      <c r="A569" s="26" t="s">
        <v>1140</v>
      </c>
      <c r="B569" s="27" t="s">
        <v>1139</v>
      </c>
      <c r="C569" s="28" t="s">
        <v>881</v>
      </c>
      <c r="D569" s="29">
        <v>3732.0</v>
      </c>
      <c r="E569" s="29">
        <v>4115.0</v>
      </c>
      <c r="F569" s="29">
        <v>4596.0</v>
      </c>
      <c r="G569" s="29">
        <v>4871.0</v>
      </c>
      <c r="H569" s="29">
        <v>5349.0</v>
      </c>
    </row>
    <row r="570" ht="20.25" customHeight="1">
      <c r="A570" s="26" t="s">
        <v>1141</v>
      </c>
      <c r="B570" s="27" t="s">
        <v>1139</v>
      </c>
      <c r="C570" s="28" t="s">
        <v>911</v>
      </c>
      <c r="D570" s="29">
        <v>4081.0</v>
      </c>
      <c r="E570" s="29">
        <v>4392.0</v>
      </c>
      <c r="F570" s="29">
        <v>4998.0</v>
      </c>
      <c r="G570" s="29">
        <v>5180.0</v>
      </c>
      <c r="H570" s="29">
        <v>5876.0</v>
      </c>
    </row>
    <row r="571" ht="20.25" customHeight="1">
      <c r="A571" s="26" t="s">
        <v>1142</v>
      </c>
      <c r="B571" s="27" t="s">
        <v>1139</v>
      </c>
      <c r="C571" s="28" t="s">
        <v>913</v>
      </c>
      <c r="D571" s="29">
        <v>5376.0</v>
      </c>
      <c r="E571" s="29">
        <v>5492.0</v>
      </c>
      <c r="F571" s="29">
        <v>6310.0</v>
      </c>
      <c r="G571" s="29">
        <v>6705.0</v>
      </c>
      <c r="H571" s="29">
        <v>7431.0</v>
      </c>
    </row>
    <row r="572" ht="20.25" customHeight="1">
      <c r="A572" s="26" t="s">
        <v>1143</v>
      </c>
      <c r="B572" s="27" t="s">
        <v>1139</v>
      </c>
      <c r="C572" s="28" t="s">
        <v>915</v>
      </c>
      <c r="D572" s="29">
        <v>6857.0</v>
      </c>
      <c r="E572" s="29">
        <v>6845.0</v>
      </c>
      <c r="F572" s="29">
        <v>7634.0</v>
      </c>
      <c r="G572" s="29">
        <v>7961.0</v>
      </c>
      <c r="H572" s="29">
        <v>8511.0</v>
      </c>
    </row>
    <row r="573" ht="20.25" customHeight="1">
      <c r="A573" s="26" t="s">
        <v>1144</v>
      </c>
      <c r="B573" s="27" t="s">
        <v>1145</v>
      </c>
      <c r="C573" s="28" t="s">
        <v>908</v>
      </c>
      <c r="D573" s="29">
        <v>4898.0</v>
      </c>
      <c r="E573" s="29">
        <v>5970.0</v>
      </c>
      <c r="F573" s="29">
        <v>6422.0</v>
      </c>
      <c r="G573" s="29">
        <v>6553.0</v>
      </c>
      <c r="H573" s="29">
        <v>7340.0</v>
      </c>
    </row>
    <row r="574" ht="20.25" customHeight="1">
      <c r="A574" s="26" t="s">
        <v>1146</v>
      </c>
      <c r="B574" s="27" t="s">
        <v>1145</v>
      </c>
      <c r="C574" s="28" t="s">
        <v>881</v>
      </c>
      <c r="D574" s="29">
        <v>5149.0</v>
      </c>
      <c r="E574" s="29">
        <v>6484.0</v>
      </c>
      <c r="F574" s="29">
        <v>6824.0</v>
      </c>
      <c r="G574" s="29">
        <v>7073.0</v>
      </c>
      <c r="H574" s="29">
        <v>7942.0</v>
      </c>
    </row>
    <row r="575" ht="20.25" customHeight="1">
      <c r="A575" s="26" t="s">
        <v>1147</v>
      </c>
      <c r="B575" s="27" t="s">
        <v>1148</v>
      </c>
      <c r="C575" s="28" t="s">
        <v>911</v>
      </c>
      <c r="D575" s="29">
        <v>5602.0</v>
      </c>
      <c r="E575" s="29">
        <v>6755.0</v>
      </c>
      <c r="F575" s="29">
        <v>7143.0</v>
      </c>
      <c r="G575" s="29">
        <v>7398.0</v>
      </c>
      <c r="H575" s="29">
        <v>8370.0</v>
      </c>
    </row>
    <row r="576" ht="20.25" customHeight="1">
      <c r="A576" s="26" t="s">
        <v>1149</v>
      </c>
      <c r="B576" s="27" t="s">
        <v>1150</v>
      </c>
      <c r="C576" s="28" t="s">
        <v>913</v>
      </c>
      <c r="D576" s="29">
        <v>6432.0</v>
      </c>
      <c r="E576" s="29">
        <v>7997.0</v>
      </c>
      <c r="F576" s="29">
        <v>8636.0</v>
      </c>
      <c r="G576" s="29">
        <v>8923.0</v>
      </c>
      <c r="H576" s="29">
        <v>10266.0</v>
      </c>
    </row>
    <row r="577" ht="20.25" customHeight="1">
      <c r="A577" s="26" t="s">
        <v>1151</v>
      </c>
      <c r="B577" s="27" t="s">
        <v>1150</v>
      </c>
      <c r="C577" s="28" t="s">
        <v>887</v>
      </c>
      <c r="D577" s="29">
        <v>7621.0</v>
      </c>
      <c r="E577" s="29">
        <v>9555.0</v>
      </c>
      <c r="F577" s="29">
        <v>10411.0</v>
      </c>
      <c r="G577" s="29">
        <v>10745.0</v>
      </c>
      <c r="H577" s="29">
        <v>12332.0</v>
      </c>
    </row>
    <row r="578" ht="20.25" customHeight="1">
      <c r="A578" s="26" t="s">
        <v>1152</v>
      </c>
      <c r="B578" s="27" t="s">
        <v>1153</v>
      </c>
      <c r="C578" s="28" t="s">
        <v>852</v>
      </c>
      <c r="D578" s="29">
        <v>5660.0</v>
      </c>
      <c r="E578" s="29">
        <v>6016.0</v>
      </c>
      <c r="F578" s="29">
        <v>6344.0</v>
      </c>
      <c r="G578" s="29">
        <v>6844.0</v>
      </c>
      <c r="H578" s="29">
        <v>7207.0</v>
      </c>
    </row>
    <row r="579" ht="20.25" customHeight="1">
      <c r="A579" s="26" t="s">
        <v>1154</v>
      </c>
      <c r="B579" s="27" t="s">
        <v>1153</v>
      </c>
      <c r="C579" s="28" t="s">
        <v>854</v>
      </c>
      <c r="D579" s="29">
        <v>5886.0</v>
      </c>
      <c r="E579" s="29">
        <v>6445.0</v>
      </c>
      <c r="F579" s="29">
        <v>6596.0</v>
      </c>
      <c r="G579" s="29">
        <v>7108.0</v>
      </c>
      <c r="H579" s="29">
        <v>7473.0</v>
      </c>
    </row>
    <row r="580" ht="20.25" customHeight="1">
      <c r="A580" s="26" t="s">
        <v>1155</v>
      </c>
      <c r="B580" s="27" t="s">
        <v>1153</v>
      </c>
      <c r="C580" s="28" t="s">
        <v>856</v>
      </c>
      <c r="D580" s="29">
        <v>6544.0</v>
      </c>
      <c r="E580" s="29">
        <v>6836.0</v>
      </c>
      <c r="F580" s="29">
        <v>7219.0</v>
      </c>
      <c r="G580" s="29">
        <v>7734.0</v>
      </c>
      <c r="H580" s="29">
        <v>8104.0</v>
      </c>
    </row>
    <row r="581" ht="20.25" customHeight="1">
      <c r="A581" s="26" t="s">
        <v>1156</v>
      </c>
      <c r="B581" s="27" t="s">
        <v>1153</v>
      </c>
      <c r="C581" s="28" t="s">
        <v>858</v>
      </c>
      <c r="D581" s="29">
        <v>6822.0</v>
      </c>
      <c r="E581" s="29">
        <v>7051.0</v>
      </c>
      <c r="F581" s="29">
        <v>7533.0</v>
      </c>
      <c r="G581" s="29">
        <v>8037.0</v>
      </c>
      <c r="H581" s="29">
        <v>8408.0</v>
      </c>
    </row>
    <row r="582" ht="20.25" customHeight="1">
      <c r="A582" s="26" t="s">
        <v>1157</v>
      </c>
      <c r="B582" s="27" t="s">
        <v>1158</v>
      </c>
      <c r="C582" s="28" t="s">
        <v>860</v>
      </c>
      <c r="D582" s="29">
        <v>7699.0</v>
      </c>
      <c r="E582" s="29">
        <v>7791.0</v>
      </c>
      <c r="F582" s="29">
        <v>8472.0</v>
      </c>
      <c r="G582" s="29">
        <v>8991.0</v>
      </c>
      <c r="H582" s="29">
        <v>9366.0</v>
      </c>
    </row>
    <row r="583" ht="20.25" customHeight="1">
      <c r="A583" s="26" t="s">
        <v>1159</v>
      </c>
      <c r="B583" s="27" t="s">
        <v>1158</v>
      </c>
      <c r="C583" s="28" t="s">
        <v>862</v>
      </c>
      <c r="D583" s="29">
        <v>8947.0</v>
      </c>
      <c r="E583" s="29">
        <v>9252.0</v>
      </c>
      <c r="F583" s="29">
        <v>9997.0</v>
      </c>
      <c r="G583" s="29">
        <v>10499.0</v>
      </c>
      <c r="H583" s="29">
        <v>10878.0</v>
      </c>
    </row>
    <row r="584" ht="20.25" customHeight="1">
      <c r="A584" s="26" t="s">
        <v>1160</v>
      </c>
      <c r="B584" s="27" t="s">
        <v>1161</v>
      </c>
      <c r="C584" s="28" t="s">
        <v>864</v>
      </c>
      <c r="D584" s="29">
        <v>9160.0</v>
      </c>
      <c r="E584" s="29">
        <v>9470.0</v>
      </c>
      <c r="F584" s="29">
        <v>10268.0</v>
      </c>
      <c r="G584" s="29">
        <v>10783.0</v>
      </c>
      <c r="H584" s="29">
        <v>11197.0</v>
      </c>
    </row>
    <row r="585" ht="20.25" customHeight="1">
      <c r="A585" s="26" t="s">
        <v>1162</v>
      </c>
      <c r="B585" s="27" t="s">
        <v>1163</v>
      </c>
      <c r="C585" s="28" t="s">
        <v>852</v>
      </c>
      <c r="D585" s="29">
        <v>3429.0</v>
      </c>
      <c r="E585" s="29">
        <v>3768.0</v>
      </c>
      <c r="F585" s="29">
        <v>4020.9708886619</v>
      </c>
      <c r="G585" s="29">
        <v>4455.0</v>
      </c>
      <c r="H585" s="29">
        <v>4627.0</v>
      </c>
    </row>
    <row r="586" ht="20.25" customHeight="1">
      <c r="A586" s="26" t="s">
        <v>1164</v>
      </c>
      <c r="B586" s="27" t="s">
        <v>1163</v>
      </c>
      <c r="C586" s="28" t="s">
        <v>854</v>
      </c>
      <c r="D586" s="29">
        <v>3610.0</v>
      </c>
      <c r="E586" s="29">
        <v>4148.0</v>
      </c>
      <c r="F586" s="29">
        <v>4251.111848825332</v>
      </c>
      <c r="G586" s="29">
        <v>4728.0</v>
      </c>
      <c r="H586" s="29">
        <v>5062.0</v>
      </c>
    </row>
    <row r="587" ht="20.25" customHeight="1">
      <c r="A587" s="26" t="s">
        <v>1165</v>
      </c>
      <c r="B587" s="27" t="s">
        <v>1163</v>
      </c>
      <c r="C587" s="28" t="s">
        <v>856</v>
      </c>
      <c r="D587" s="29">
        <v>4056.0</v>
      </c>
      <c r="E587" s="29">
        <v>4543.0</v>
      </c>
      <c r="F587" s="29">
        <v>4859.8718079673135</v>
      </c>
      <c r="G587" s="29">
        <v>5301.0</v>
      </c>
      <c r="H587" s="29">
        <v>5706.0</v>
      </c>
    </row>
    <row r="588" ht="20.25" customHeight="1">
      <c r="A588" s="26" t="s">
        <v>1166</v>
      </c>
      <c r="B588" s="27" t="s">
        <v>1163</v>
      </c>
      <c r="C588" s="28" t="s">
        <v>858</v>
      </c>
      <c r="D588" s="29">
        <v>4324.0</v>
      </c>
      <c r="E588" s="29">
        <v>4774.0</v>
      </c>
      <c r="F588" s="29">
        <v>5167.963738508683</v>
      </c>
      <c r="G588" s="29">
        <v>5572.0</v>
      </c>
      <c r="H588" s="29">
        <v>5878.0</v>
      </c>
    </row>
    <row r="589" ht="20.25" customHeight="1">
      <c r="A589" s="26" t="s">
        <v>1167</v>
      </c>
      <c r="B589" s="27" t="s">
        <v>1163</v>
      </c>
      <c r="C589" s="28" t="s">
        <v>860</v>
      </c>
      <c r="D589" s="29">
        <v>4927.0</v>
      </c>
      <c r="E589" s="29">
        <v>5431.0</v>
      </c>
      <c r="F589" s="29">
        <v>6037.488253319714</v>
      </c>
      <c r="G589" s="29">
        <v>6253.0</v>
      </c>
      <c r="H589" s="29">
        <v>6946.0</v>
      </c>
    </row>
    <row r="590" ht="20.25" customHeight="1">
      <c r="A590" s="26" t="s">
        <v>1168</v>
      </c>
      <c r="B590" s="27" t="s">
        <v>1163</v>
      </c>
      <c r="C590" s="28" t="s">
        <v>862</v>
      </c>
      <c r="D590" s="29">
        <v>6918.0</v>
      </c>
      <c r="E590" s="29">
        <v>7158.0</v>
      </c>
      <c r="F590" s="29">
        <v>7391.0</v>
      </c>
      <c r="G590" s="29">
        <v>8186.0</v>
      </c>
      <c r="H590" s="29">
        <v>8845.0</v>
      </c>
    </row>
    <row r="591" ht="20.25" customHeight="1">
      <c r="A591" s="26" t="s">
        <v>1169</v>
      </c>
      <c r="B591" s="27" t="s">
        <v>1163</v>
      </c>
      <c r="C591" s="28" t="s">
        <v>864</v>
      </c>
      <c r="D591" s="29">
        <v>7139.0</v>
      </c>
      <c r="E591" s="29">
        <v>7313.0</v>
      </c>
      <c r="F591" s="29">
        <v>7648.0</v>
      </c>
      <c r="G591" s="29">
        <v>8468.0</v>
      </c>
      <c r="H591" s="29">
        <v>9296.0</v>
      </c>
    </row>
    <row r="592" ht="20.25" customHeight="1">
      <c r="A592" s="26" t="s">
        <v>1170</v>
      </c>
      <c r="B592" s="27" t="s">
        <v>1171</v>
      </c>
      <c r="C592" s="28" t="s">
        <v>856</v>
      </c>
      <c r="D592" s="29">
        <v>6053.0</v>
      </c>
      <c r="E592" s="29">
        <v>6106.0</v>
      </c>
      <c r="F592" s="29">
        <v>6653.0</v>
      </c>
      <c r="G592" s="29">
        <v>6748.0</v>
      </c>
      <c r="H592" s="29">
        <v>7063.0</v>
      </c>
    </row>
    <row r="593" ht="20.25" customHeight="1">
      <c r="A593" s="26" t="s">
        <v>1172</v>
      </c>
      <c r="B593" s="27" t="s">
        <v>1171</v>
      </c>
      <c r="C593" s="28" t="s">
        <v>858</v>
      </c>
      <c r="D593" s="29">
        <v>6356.0</v>
      </c>
      <c r="E593" s="29">
        <v>6408.0</v>
      </c>
      <c r="F593" s="29">
        <v>7002.0</v>
      </c>
      <c r="G593" s="29">
        <v>7086.0</v>
      </c>
      <c r="H593" s="29">
        <v>7427.0</v>
      </c>
    </row>
    <row r="594" ht="20.25" customHeight="1">
      <c r="A594" s="26" t="s">
        <v>1173</v>
      </c>
      <c r="B594" s="27" t="s">
        <v>1171</v>
      </c>
      <c r="C594" s="28" t="s">
        <v>860</v>
      </c>
      <c r="D594" s="29">
        <v>7067.0</v>
      </c>
      <c r="E594" s="29">
        <v>7101.0</v>
      </c>
      <c r="F594" s="29">
        <v>7812.0</v>
      </c>
      <c r="G594" s="29">
        <v>7882.0</v>
      </c>
      <c r="H594" s="29">
        <v>8310.0</v>
      </c>
    </row>
    <row r="595" ht="20.25" customHeight="1">
      <c r="A595" s="26" t="s">
        <v>1174</v>
      </c>
      <c r="B595" s="27" t="s">
        <v>1171</v>
      </c>
      <c r="C595" s="28" t="s">
        <v>862</v>
      </c>
      <c r="D595" s="29">
        <v>8971.0</v>
      </c>
      <c r="E595" s="29">
        <v>8706.0</v>
      </c>
      <c r="F595" s="29">
        <v>9504.0</v>
      </c>
      <c r="G595" s="29">
        <v>9561.0</v>
      </c>
      <c r="H595" s="29">
        <v>10455.0</v>
      </c>
    </row>
    <row r="596" ht="20.25" customHeight="1">
      <c r="A596" s="26" t="s">
        <v>1175</v>
      </c>
      <c r="B596" s="27" t="s">
        <v>1171</v>
      </c>
      <c r="C596" s="28" t="s">
        <v>864</v>
      </c>
      <c r="D596" s="29">
        <v>9342.0</v>
      </c>
      <c r="E596" s="29">
        <v>9062.0</v>
      </c>
      <c r="F596" s="29">
        <v>9855.0</v>
      </c>
      <c r="G596" s="29">
        <v>9924.0</v>
      </c>
      <c r="H596" s="29">
        <v>10901.0</v>
      </c>
    </row>
    <row r="597" ht="20.25" customHeight="1">
      <c r="A597" s="26" t="s">
        <v>1176</v>
      </c>
      <c r="B597" s="27" t="s">
        <v>1177</v>
      </c>
      <c r="C597" s="28" t="s">
        <v>900</v>
      </c>
      <c r="D597" s="29">
        <v>7008.0</v>
      </c>
      <c r="E597" s="29">
        <v>6512.0</v>
      </c>
      <c r="F597" s="29">
        <v>7339.0</v>
      </c>
      <c r="G597" s="29">
        <v>7472.0</v>
      </c>
      <c r="H597" s="29">
        <v>7838.0</v>
      </c>
    </row>
    <row r="598" ht="20.25" customHeight="1">
      <c r="A598" s="26" t="s">
        <v>1178</v>
      </c>
      <c r="B598" s="27" t="s">
        <v>1177</v>
      </c>
      <c r="C598" s="28" t="s">
        <v>902</v>
      </c>
      <c r="D598" s="29">
        <v>7334.0</v>
      </c>
      <c r="E598" s="29">
        <v>6797.0</v>
      </c>
      <c r="F598" s="29">
        <v>7683.0</v>
      </c>
      <c r="G598" s="29">
        <v>7773.0</v>
      </c>
      <c r="H598" s="29">
        <v>8230.0</v>
      </c>
    </row>
    <row r="599" ht="20.25" customHeight="1">
      <c r="A599" s="26" t="s">
        <v>1179</v>
      </c>
      <c r="B599" s="27" t="s">
        <v>1177</v>
      </c>
      <c r="C599" s="28" t="s">
        <v>860</v>
      </c>
      <c r="D599" s="29">
        <v>8013.0</v>
      </c>
      <c r="E599" s="29">
        <v>7340.0</v>
      </c>
      <c r="F599" s="29">
        <v>8588.0</v>
      </c>
      <c r="G599" s="29">
        <v>8651.0</v>
      </c>
      <c r="H599" s="29">
        <v>8894.0</v>
      </c>
    </row>
    <row r="600" ht="20.25" customHeight="1">
      <c r="A600" s="26" t="s">
        <v>1180</v>
      </c>
      <c r="B600" s="27" t="s">
        <v>1177</v>
      </c>
      <c r="C600" s="28" t="s">
        <v>862</v>
      </c>
      <c r="D600" s="29">
        <v>9063.0</v>
      </c>
      <c r="E600" s="29">
        <v>8796.0</v>
      </c>
      <c r="F600" s="29">
        <v>9603.0</v>
      </c>
      <c r="G600" s="29">
        <v>9659.0</v>
      </c>
      <c r="H600" s="29">
        <v>10455.0</v>
      </c>
    </row>
    <row r="601" ht="20.25" customHeight="1">
      <c r="A601" s="26" t="s">
        <v>1181</v>
      </c>
      <c r="B601" s="27" t="s">
        <v>1177</v>
      </c>
      <c r="C601" s="28" t="s">
        <v>864</v>
      </c>
      <c r="D601" s="29">
        <v>9439.0</v>
      </c>
      <c r="E601" s="29">
        <v>9155.0</v>
      </c>
      <c r="F601" s="29">
        <v>9957.0</v>
      </c>
      <c r="G601" s="29">
        <v>10026.0</v>
      </c>
      <c r="H601" s="29">
        <v>10901.0</v>
      </c>
    </row>
    <row r="602" ht="20.25" customHeight="1">
      <c r="A602" s="26" t="s">
        <v>1182</v>
      </c>
      <c r="B602" s="27" t="s">
        <v>1183</v>
      </c>
      <c r="C602" s="28" t="s">
        <v>844</v>
      </c>
      <c r="D602" s="29">
        <v>3495.0</v>
      </c>
      <c r="E602" s="29">
        <v>3692.0</v>
      </c>
      <c r="F602" s="29">
        <v>4077.0</v>
      </c>
      <c r="G602" s="29">
        <v>4572.0</v>
      </c>
      <c r="H602" s="29">
        <v>5196.0</v>
      </c>
    </row>
    <row r="603" ht="20.25" customHeight="1">
      <c r="A603" s="26" t="s">
        <v>1184</v>
      </c>
      <c r="B603" s="27" t="s">
        <v>1183</v>
      </c>
      <c r="C603" s="28" t="s">
        <v>846</v>
      </c>
      <c r="D603" s="29">
        <v>3979.0</v>
      </c>
      <c r="E603" s="29">
        <v>4109.0</v>
      </c>
      <c r="F603" s="29">
        <v>4683.0</v>
      </c>
      <c r="G603" s="29">
        <v>5157.0</v>
      </c>
      <c r="H603" s="29">
        <v>5909.0</v>
      </c>
    </row>
    <row r="604" ht="20.25" customHeight="1">
      <c r="A604" s="26" t="s">
        <v>1185</v>
      </c>
      <c r="B604" s="27" t="s">
        <v>1183</v>
      </c>
      <c r="C604" s="28" t="s">
        <v>848</v>
      </c>
      <c r="D604" s="29">
        <v>4274.0</v>
      </c>
      <c r="E604" s="29">
        <v>4526.0</v>
      </c>
      <c r="F604" s="29">
        <v>5039.0</v>
      </c>
      <c r="G604" s="29">
        <v>5458.0</v>
      </c>
      <c r="H604" s="29">
        <v>6176.0</v>
      </c>
    </row>
    <row r="605" ht="20.25" customHeight="1">
      <c r="A605" s="26" t="s">
        <v>1186</v>
      </c>
      <c r="B605" s="27" t="s">
        <v>1183</v>
      </c>
      <c r="C605" s="28" t="s">
        <v>997</v>
      </c>
      <c r="D605" s="29">
        <v>3022.0</v>
      </c>
      <c r="E605" s="29">
        <v>3170.0</v>
      </c>
      <c r="F605" s="29">
        <v>3470.0</v>
      </c>
      <c r="G605" s="29">
        <v>3991.0</v>
      </c>
      <c r="H605" s="29">
        <v>4206.0</v>
      </c>
    </row>
    <row r="606" ht="20.25" customHeight="1">
      <c r="A606" s="26" t="s">
        <v>1187</v>
      </c>
      <c r="B606" s="27" t="s">
        <v>1183</v>
      </c>
      <c r="C606" s="28" t="s">
        <v>852</v>
      </c>
      <c r="D606" s="29">
        <v>3243.0</v>
      </c>
      <c r="E606" s="29">
        <v>3452.0</v>
      </c>
      <c r="F606" s="29">
        <v>3754.0</v>
      </c>
      <c r="G606" s="29">
        <v>4335.0</v>
      </c>
      <c r="H606" s="29">
        <v>4475.0</v>
      </c>
    </row>
    <row r="607" ht="20.25" customHeight="1">
      <c r="A607" s="26" t="s">
        <v>1188</v>
      </c>
      <c r="B607" s="27" t="s">
        <v>1183</v>
      </c>
      <c r="C607" s="28" t="s">
        <v>854</v>
      </c>
      <c r="D607" s="29">
        <v>3385.0</v>
      </c>
      <c r="E607" s="29">
        <v>3848.0</v>
      </c>
      <c r="F607" s="29">
        <v>4019.0</v>
      </c>
      <c r="G607" s="29">
        <v>4578.0</v>
      </c>
      <c r="H607" s="29">
        <v>4733.0</v>
      </c>
    </row>
    <row r="608" ht="20.25" customHeight="1">
      <c r="A608" s="26" t="s">
        <v>1189</v>
      </c>
      <c r="B608" s="27" t="s">
        <v>1183</v>
      </c>
      <c r="C608" s="28" t="s">
        <v>856</v>
      </c>
      <c r="D608" s="29">
        <v>4075.0</v>
      </c>
      <c r="E608" s="29">
        <v>4442.0</v>
      </c>
      <c r="F608" s="29">
        <v>4696.0</v>
      </c>
      <c r="G608" s="29">
        <v>5111.0</v>
      </c>
      <c r="H608" s="29">
        <v>5378.0</v>
      </c>
    </row>
    <row r="609" ht="20.25" customHeight="1">
      <c r="A609" s="26" t="s">
        <v>1190</v>
      </c>
      <c r="B609" s="27" t="s">
        <v>1183</v>
      </c>
      <c r="C609" s="28" t="s">
        <v>858</v>
      </c>
      <c r="D609" s="29">
        <v>4311.0</v>
      </c>
      <c r="E609" s="29">
        <v>4796.0</v>
      </c>
      <c r="F609" s="29">
        <v>5016.0</v>
      </c>
      <c r="G609" s="29">
        <v>5426.0</v>
      </c>
      <c r="H609" s="29">
        <v>5786.0</v>
      </c>
    </row>
    <row r="610" ht="20.25" customHeight="1">
      <c r="A610" s="26" t="s">
        <v>1191</v>
      </c>
      <c r="B610" s="27" t="s">
        <v>1183</v>
      </c>
      <c r="C610" s="28" t="s">
        <v>860</v>
      </c>
      <c r="D610" s="29">
        <v>4973.0</v>
      </c>
      <c r="E610" s="29">
        <v>5267.0</v>
      </c>
      <c r="F610" s="29">
        <v>5789.0</v>
      </c>
      <c r="G610" s="29">
        <v>6144.0</v>
      </c>
      <c r="H610" s="29">
        <v>6446.0</v>
      </c>
    </row>
    <row r="611" ht="20.25" customHeight="1">
      <c r="A611" s="26" t="s">
        <v>1192</v>
      </c>
      <c r="B611" s="27" t="s">
        <v>1183</v>
      </c>
      <c r="C611" s="28" t="s">
        <v>862</v>
      </c>
      <c r="D611" s="29">
        <v>6299.0</v>
      </c>
      <c r="E611" s="29">
        <v>6715.0</v>
      </c>
      <c r="F611" s="29">
        <v>7298.0</v>
      </c>
      <c r="G611" s="29">
        <v>8027.0</v>
      </c>
      <c r="H611" s="29">
        <v>8334.0</v>
      </c>
    </row>
    <row r="612" ht="20.25" customHeight="1">
      <c r="A612" s="26" t="s">
        <v>1193</v>
      </c>
      <c r="B612" s="27" t="s">
        <v>1183</v>
      </c>
      <c r="C612" s="28" t="s">
        <v>864</v>
      </c>
      <c r="D612" s="29">
        <v>7062.0</v>
      </c>
      <c r="E612" s="29">
        <v>7552.0</v>
      </c>
      <c r="F612" s="29">
        <v>8207.0</v>
      </c>
      <c r="G612" s="29">
        <v>8888.0</v>
      </c>
      <c r="H612" s="29">
        <v>9055.0</v>
      </c>
    </row>
    <row r="613" ht="20.25" customHeight="1">
      <c r="A613" s="26" t="s">
        <v>1194</v>
      </c>
      <c r="B613" s="27" t="s">
        <v>1195</v>
      </c>
      <c r="C613" s="28" t="s">
        <v>973</v>
      </c>
      <c r="D613" s="29">
        <v>9366.0</v>
      </c>
      <c r="E613" s="29">
        <v>9554.0</v>
      </c>
      <c r="F613" s="29">
        <v>10057.0</v>
      </c>
      <c r="G613" s="29">
        <v>10806.0</v>
      </c>
      <c r="H613" s="29">
        <v>11135.0</v>
      </c>
    </row>
    <row r="614" ht="20.25" customHeight="1">
      <c r="A614" s="26" t="s">
        <v>1196</v>
      </c>
      <c r="B614" s="27" t="s">
        <v>1195</v>
      </c>
      <c r="C614" s="28" t="s">
        <v>975</v>
      </c>
      <c r="D614" s="29">
        <v>10335.0</v>
      </c>
      <c r="E614" s="29">
        <v>10610.0</v>
      </c>
      <c r="F614" s="29">
        <v>11168.0</v>
      </c>
      <c r="G614" s="29">
        <v>11699.0</v>
      </c>
      <c r="H614" s="29">
        <v>12126.0</v>
      </c>
    </row>
    <row r="615" ht="20.25" customHeight="1">
      <c r="A615" s="26" t="s">
        <v>1197</v>
      </c>
      <c r="B615" s="27" t="s">
        <v>1195</v>
      </c>
      <c r="C615" s="28" t="s">
        <v>977</v>
      </c>
      <c r="D615" s="29">
        <v>11324.0</v>
      </c>
      <c r="E615" s="29">
        <v>11668.0</v>
      </c>
      <c r="F615" s="29">
        <v>12280.0</v>
      </c>
      <c r="G615" s="29">
        <v>12805.0</v>
      </c>
      <c r="H615" s="29">
        <v>13242.0</v>
      </c>
    </row>
    <row r="616" ht="20.25" customHeight="1">
      <c r="A616" s="26" t="s">
        <v>1198</v>
      </c>
      <c r="B616" s="27" t="s">
        <v>1199</v>
      </c>
      <c r="C616" s="28" t="s">
        <v>1200</v>
      </c>
      <c r="D616" s="29">
        <v>4622.0</v>
      </c>
      <c r="E616" s="29">
        <v>5456.0</v>
      </c>
      <c r="F616" s="29">
        <v>6294.0</v>
      </c>
      <c r="G616" s="29">
        <v>6812.0</v>
      </c>
      <c r="H616" s="29">
        <v>0.0</v>
      </c>
    </row>
    <row r="617" ht="20.25" customHeight="1">
      <c r="A617" s="26" t="s">
        <v>1201</v>
      </c>
      <c r="B617" s="27" t="s">
        <v>1199</v>
      </c>
      <c r="C617" s="28" t="s">
        <v>1202</v>
      </c>
      <c r="D617" s="29">
        <v>4984.0</v>
      </c>
      <c r="E617" s="29">
        <v>6068.0</v>
      </c>
      <c r="F617" s="29">
        <v>6865.0</v>
      </c>
      <c r="G617" s="29">
        <v>7416.0</v>
      </c>
      <c r="H617" s="29">
        <v>0.0</v>
      </c>
    </row>
    <row r="618" ht="20.25" customHeight="1">
      <c r="A618" s="26" t="s">
        <v>1203</v>
      </c>
      <c r="B618" s="27" t="s">
        <v>1199</v>
      </c>
      <c r="C618" s="28" t="s">
        <v>1204</v>
      </c>
      <c r="D618" s="29">
        <v>5572.0</v>
      </c>
      <c r="E618" s="29">
        <v>6551.0</v>
      </c>
      <c r="F618" s="29">
        <v>7424.0</v>
      </c>
      <c r="G618" s="29">
        <v>8223.0</v>
      </c>
      <c r="H618" s="29">
        <v>0.0</v>
      </c>
    </row>
    <row r="619" ht="20.25" customHeight="1">
      <c r="A619" s="26" t="s">
        <v>1205</v>
      </c>
      <c r="B619" s="27" t="s">
        <v>1206</v>
      </c>
      <c r="C619" s="28" t="s">
        <v>1207</v>
      </c>
      <c r="D619" s="29">
        <v>4386.0</v>
      </c>
      <c r="E619" s="29">
        <v>5405.0</v>
      </c>
      <c r="F619" s="29">
        <v>6569.0</v>
      </c>
      <c r="G619" s="29">
        <v>7675.0</v>
      </c>
      <c r="H619" s="29">
        <v>0.0</v>
      </c>
    </row>
    <row r="620" ht="20.25" customHeight="1">
      <c r="A620" s="26" t="s">
        <v>1208</v>
      </c>
      <c r="B620" s="27" t="s">
        <v>1206</v>
      </c>
      <c r="C620" s="28" t="s">
        <v>1209</v>
      </c>
      <c r="D620" s="29">
        <v>4797.0</v>
      </c>
      <c r="E620" s="29">
        <v>5652.0</v>
      </c>
      <c r="F620" s="29">
        <v>6910.0</v>
      </c>
      <c r="G620" s="29">
        <v>8098.0</v>
      </c>
      <c r="H620" s="29">
        <v>0.0</v>
      </c>
    </row>
    <row r="621" ht="20.25" customHeight="1">
      <c r="A621" s="26" t="s">
        <v>1210</v>
      </c>
      <c r="B621" s="27" t="s">
        <v>1206</v>
      </c>
      <c r="C621" s="28" t="s">
        <v>1211</v>
      </c>
      <c r="D621" s="29">
        <v>5439.0</v>
      </c>
      <c r="E621" s="29">
        <v>6537.0</v>
      </c>
      <c r="F621" s="29">
        <v>7980.0</v>
      </c>
      <c r="G621" s="29">
        <v>9307.0</v>
      </c>
      <c r="H621" s="29">
        <v>0.0</v>
      </c>
    </row>
    <row r="622" ht="20.25" customHeight="1">
      <c r="A622" s="26" t="s">
        <v>1212</v>
      </c>
      <c r="B622" s="27" t="s">
        <v>1213</v>
      </c>
      <c r="C622" s="28" t="s">
        <v>1214</v>
      </c>
      <c r="D622" s="29">
        <v>6868.0</v>
      </c>
      <c r="E622" s="29">
        <v>8571.0</v>
      </c>
      <c r="F622" s="29">
        <v>9841.0</v>
      </c>
      <c r="G622" s="29">
        <v>11331.0</v>
      </c>
      <c r="H622" s="29">
        <v>0.0</v>
      </c>
    </row>
    <row r="623" ht="20.25" customHeight="1">
      <c r="A623" s="26" t="s">
        <v>1215</v>
      </c>
      <c r="B623" s="27" t="s">
        <v>1216</v>
      </c>
      <c r="C623" s="28" t="s">
        <v>1217</v>
      </c>
      <c r="D623" s="29">
        <v>1261.0</v>
      </c>
      <c r="E623" s="29">
        <v>1333.0</v>
      </c>
      <c r="F623" s="29">
        <v>1528.0</v>
      </c>
      <c r="G623" s="29">
        <v>1587.0</v>
      </c>
      <c r="H623" s="29">
        <v>0.0</v>
      </c>
    </row>
    <row r="624" ht="20.25" customHeight="1">
      <c r="A624" s="26" t="s">
        <v>1218</v>
      </c>
      <c r="B624" s="27" t="s">
        <v>1216</v>
      </c>
      <c r="C624" s="28" t="s">
        <v>1219</v>
      </c>
      <c r="D624" s="29">
        <v>1722.0</v>
      </c>
      <c r="E624" s="29">
        <v>1871.0</v>
      </c>
      <c r="F624" s="29">
        <v>2074.0</v>
      </c>
      <c r="G624" s="29">
        <v>2154.0</v>
      </c>
      <c r="H624" s="29">
        <v>0.0</v>
      </c>
    </row>
    <row r="625" ht="20.25" customHeight="1">
      <c r="A625" s="26" t="s">
        <v>1220</v>
      </c>
      <c r="B625" s="27" t="s">
        <v>1216</v>
      </c>
      <c r="C625" s="28" t="s">
        <v>1221</v>
      </c>
      <c r="D625" s="29">
        <v>1834.0</v>
      </c>
      <c r="E625" s="29">
        <v>1928.0</v>
      </c>
      <c r="F625" s="29">
        <v>2241.0</v>
      </c>
      <c r="G625" s="29">
        <v>2330.0</v>
      </c>
      <c r="H625" s="29">
        <v>0.0</v>
      </c>
    </row>
    <row r="626" ht="20.25" customHeight="1">
      <c r="A626" s="26" t="s">
        <v>1222</v>
      </c>
      <c r="B626" s="27" t="s">
        <v>1216</v>
      </c>
      <c r="C626" s="28" t="s">
        <v>1223</v>
      </c>
      <c r="D626" s="29">
        <v>2133.0</v>
      </c>
      <c r="E626" s="29">
        <v>2187.0</v>
      </c>
      <c r="F626" s="29">
        <v>2504.0</v>
      </c>
      <c r="G626" s="29">
        <v>2618.0</v>
      </c>
      <c r="H626" s="29">
        <v>0.0</v>
      </c>
    </row>
    <row r="627" ht="20.25" customHeight="1">
      <c r="A627" s="26" t="s">
        <v>1224</v>
      </c>
      <c r="B627" s="27" t="s">
        <v>1216</v>
      </c>
      <c r="C627" s="28" t="s">
        <v>1225</v>
      </c>
      <c r="D627" s="29">
        <v>2276.0</v>
      </c>
      <c r="E627" s="29">
        <v>2416.0</v>
      </c>
      <c r="F627" s="29">
        <v>2845.0</v>
      </c>
      <c r="G627" s="29">
        <v>2981.0</v>
      </c>
      <c r="H627" s="29">
        <v>0.0</v>
      </c>
    </row>
    <row r="628" ht="20.25" customHeight="1">
      <c r="A628" s="26" t="s">
        <v>1226</v>
      </c>
      <c r="B628" s="27" t="s">
        <v>1227</v>
      </c>
      <c r="C628" s="28" t="s">
        <v>1228</v>
      </c>
      <c r="D628" s="29">
        <v>1696.0</v>
      </c>
      <c r="E628" s="29">
        <v>1858.0</v>
      </c>
      <c r="F628" s="29">
        <v>2049.0</v>
      </c>
      <c r="G628" s="29">
        <v>2259.0</v>
      </c>
      <c r="H628" s="29">
        <v>0.0</v>
      </c>
    </row>
    <row r="629" ht="20.25" customHeight="1">
      <c r="A629" s="26" t="s">
        <v>1229</v>
      </c>
      <c r="B629" s="27" t="s">
        <v>1227</v>
      </c>
      <c r="C629" s="28" t="s">
        <v>1230</v>
      </c>
      <c r="D629" s="29">
        <v>1829.0</v>
      </c>
      <c r="E629" s="29">
        <v>2061.0</v>
      </c>
      <c r="F629" s="29">
        <v>2266.0</v>
      </c>
      <c r="G629" s="29">
        <v>2477.0</v>
      </c>
      <c r="H629" s="29">
        <v>0.0</v>
      </c>
    </row>
    <row r="630" ht="20.25" customHeight="1">
      <c r="A630" s="26" t="s">
        <v>1231</v>
      </c>
      <c r="B630" s="27" t="s">
        <v>1227</v>
      </c>
      <c r="C630" s="28" t="s">
        <v>1232</v>
      </c>
      <c r="D630" s="29">
        <v>2038.0</v>
      </c>
      <c r="E630" s="29">
        <v>2226.0</v>
      </c>
      <c r="F630" s="29">
        <v>2435.0</v>
      </c>
      <c r="G630" s="29">
        <v>2680.0</v>
      </c>
      <c r="H630" s="29">
        <v>0.0</v>
      </c>
    </row>
    <row r="631" ht="20.25" customHeight="1">
      <c r="A631" s="26" t="s">
        <v>1233</v>
      </c>
      <c r="B631" s="27" t="s">
        <v>1227</v>
      </c>
      <c r="C631" s="28" t="s">
        <v>1234</v>
      </c>
      <c r="D631" s="29">
        <v>2157.0</v>
      </c>
      <c r="E631" s="29">
        <v>2374.0</v>
      </c>
      <c r="F631" s="29">
        <v>2526.0</v>
      </c>
      <c r="G631" s="29">
        <v>2878.0</v>
      </c>
      <c r="H631" s="29">
        <v>0.0</v>
      </c>
    </row>
    <row r="632" ht="20.25" customHeight="1">
      <c r="A632" s="26" t="s">
        <v>1235</v>
      </c>
      <c r="B632" s="27" t="s">
        <v>1236</v>
      </c>
      <c r="C632" s="28" t="s">
        <v>1221</v>
      </c>
      <c r="D632" s="29">
        <v>1955.0</v>
      </c>
      <c r="E632" s="29">
        <v>2017.0</v>
      </c>
      <c r="F632" s="29">
        <v>2259.0</v>
      </c>
      <c r="G632" s="29">
        <v>2508.0</v>
      </c>
      <c r="H632" s="29">
        <v>0.0</v>
      </c>
    </row>
    <row r="633" ht="20.25" customHeight="1">
      <c r="A633" s="26" t="s">
        <v>1237</v>
      </c>
      <c r="B633" s="27" t="s">
        <v>1236</v>
      </c>
      <c r="C633" s="28" t="s">
        <v>1223</v>
      </c>
      <c r="D633" s="29">
        <v>2253.0</v>
      </c>
      <c r="E633" s="29">
        <v>2320.0</v>
      </c>
      <c r="F633" s="29">
        <v>2564.0</v>
      </c>
      <c r="G633" s="29">
        <v>2801.0</v>
      </c>
      <c r="H633" s="29">
        <v>0.0</v>
      </c>
    </row>
    <row r="634" ht="20.25" customHeight="1">
      <c r="A634" s="26" t="s">
        <v>1238</v>
      </c>
      <c r="B634" s="27" t="s">
        <v>1236</v>
      </c>
      <c r="C634" s="28" t="s">
        <v>1239</v>
      </c>
      <c r="D634" s="29">
        <v>2376.0</v>
      </c>
      <c r="E634" s="29">
        <v>2452.0</v>
      </c>
      <c r="F634" s="29">
        <v>2639.0</v>
      </c>
      <c r="G634" s="29">
        <v>3020.0</v>
      </c>
      <c r="H634" s="29">
        <v>0.0</v>
      </c>
    </row>
    <row r="635" ht="20.25" customHeight="1">
      <c r="A635" s="26" t="s">
        <v>1240</v>
      </c>
      <c r="B635" s="27" t="s">
        <v>1236</v>
      </c>
      <c r="C635" s="28" t="s">
        <v>1225</v>
      </c>
      <c r="D635" s="29">
        <v>2535.0</v>
      </c>
      <c r="E635" s="29">
        <v>2623.0</v>
      </c>
      <c r="F635" s="29">
        <v>2866.0</v>
      </c>
      <c r="G635" s="29">
        <v>3202.0</v>
      </c>
      <c r="H635" s="29">
        <v>0.0</v>
      </c>
    </row>
    <row r="636" ht="20.25" customHeight="1">
      <c r="A636" s="26" t="s">
        <v>1241</v>
      </c>
      <c r="B636" s="27" t="s">
        <v>1236</v>
      </c>
      <c r="C636" s="28" t="s">
        <v>1242</v>
      </c>
      <c r="D636" s="29">
        <v>2665.0</v>
      </c>
      <c r="E636" s="29">
        <v>2803.0</v>
      </c>
      <c r="F636" s="29">
        <v>3185.0</v>
      </c>
      <c r="G636" s="29">
        <v>3535.0</v>
      </c>
      <c r="H636" s="29">
        <v>0.0</v>
      </c>
    </row>
    <row r="637" ht="20.25" customHeight="1">
      <c r="A637" s="26" t="s">
        <v>1243</v>
      </c>
      <c r="B637" s="27" t="s">
        <v>1244</v>
      </c>
      <c r="C637" s="28" t="s">
        <v>1225</v>
      </c>
      <c r="D637" s="29">
        <v>3100.0</v>
      </c>
      <c r="E637" s="29">
        <v>3196.0</v>
      </c>
      <c r="F637" s="29">
        <v>3455.0</v>
      </c>
      <c r="G637" s="29">
        <v>3947.0</v>
      </c>
      <c r="H637" s="29">
        <v>0.0</v>
      </c>
    </row>
    <row r="638" ht="20.25" customHeight="1">
      <c r="A638" s="26" t="s">
        <v>1245</v>
      </c>
      <c r="B638" s="27" t="s">
        <v>1244</v>
      </c>
      <c r="C638" s="28" t="s">
        <v>1242</v>
      </c>
      <c r="D638" s="29">
        <v>3299.0</v>
      </c>
      <c r="E638" s="29">
        <v>3404.0</v>
      </c>
      <c r="F638" s="29">
        <v>3707.0</v>
      </c>
      <c r="G638" s="29">
        <v>4285.0</v>
      </c>
      <c r="H638" s="29">
        <v>0.0</v>
      </c>
    </row>
    <row r="639" ht="20.25" customHeight="1">
      <c r="A639" s="26" t="s">
        <v>1246</v>
      </c>
      <c r="B639" s="27" t="s">
        <v>1247</v>
      </c>
      <c r="C639" s="28" t="s">
        <v>22</v>
      </c>
      <c r="D639" s="29">
        <v>1767.0</v>
      </c>
      <c r="E639" s="29">
        <v>1935.0</v>
      </c>
      <c r="F639" s="29">
        <v>2002.0</v>
      </c>
      <c r="G639" s="29" t="s">
        <v>23</v>
      </c>
      <c r="H639" s="29">
        <v>0.0</v>
      </c>
    </row>
    <row r="640" ht="20.25" customHeight="1">
      <c r="A640" s="26" t="s">
        <v>1248</v>
      </c>
      <c r="B640" s="27" t="s">
        <v>1247</v>
      </c>
      <c r="C640" s="28" t="s">
        <v>25</v>
      </c>
      <c r="D640" s="29">
        <v>1778.0</v>
      </c>
      <c r="E640" s="29">
        <v>1982.0</v>
      </c>
      <c r="F640" s="29">
        <v>2056.0</v>
      </c>
      <c r="G640" s="29" t="s">
        <v>23</v>
      </c>
      <c r="H640" s="29">
        <v>0.0</v>
      </c>
    </row>
    <row r="641" ht="20.25" customHeight="1">
      <c r="A641" s="26" t="s">
        <v>1249</v>
      </c>
      <c r="B641" s="27" t="s">
        <v>1247</v>
      </c>
      <c r="C641" s="28" t="s">
        <v>27</v>
      </c>
      <c r="D641" s="29">
        <v>2013.0</v>
      </c>
      <c r="E641" s="29">
        <v>2237.0</v>
      </c>
      <c r="F641" s="29">
        <v>2311.0</v>
      </c>
      <c r="G641" s="29" t="s">
        <v>23</v>
      </c>
      <c r="H641" s="29">
        <v>0.0</v>
      </c>
    </row>
    <row r="642" ht="20.25" customHeight="1">
      <c r="A642" s="26" t="s">
        <v>1250</v>
      </c>
      <c r="B642" s="27" t="s">
        <v>1247</v>
      </c>
      <c r="C642" s="28" t="s">
        <v>29</v>
      </c>
      <c r="D642" s="29">
        <v>2104.0</v>
      </c>
      <c r="E642" s="29">
        <v>2285.0</v>
      </c>
      <c r="F642" s="29">
        <v>2373.0</v>
      </c>
      <c r="G642" s="29" t="s">
        <v>23</v>
      </c>
      <c r="H642" s="29">
        <v>0.0</v>
      </c>
    </row>
    <row r="643" ht="20.25" customHeight="1">
      <c r="A643" s="26" t="s">
        <v>1251</v>
      </c>
      <c r="B643" s="27" t="s">
        <v>1247</v>
      </c>
      <c r="C643" s="28" t="s">
        <v>31</v>
      </c>
      <c r="D643" s="29">
        <v>2129.0</v>
      </c>
      <c r="E643" s="29">
        <v>2354.0</v>
      </c>
      <c r="F643" s="29">
        <v>2447.0</v>
      </c>
      <c r="G643" s="29" t="s">
        <v>23</v>
      </c>
      <c r="H643" s="29">
        <v>0.0</v>
      </c>
    </row>
    <row r="644" ht="20.25" customHeight="1">
      <c r="A644" s="26" t="s">
        <v>1252</v>
      </c>
      <c r="B644" s="27" t="s">
        <v>1253</v>
      </c>
      <c r="C644" s="28" t="s">
        <v>22</v>
      </c>
      <c r="D644" s="29">
        <v>1709.0</v>
      </c>
      <c r="E644" s="29">
        <v>1845.0</v>
      </c>
      <c r="F644" s="29">
        <v>1913.0</v>
      </c>
      <c r="G644" s="29" t="s">
        <v>23</v>
      </c>
      <c r="H644" s="29">
        <v>0.0</v>
      </c>
    </row>
    <row r="645" ht="20.25" customHeight="1">
      <c r="A645" s="26" t="s">
        <v>1254</v>
      </c>
      <c r="B645" s="27" t="s">
        <v>1253</v>
      </c>
      <c r="C645" s="28" t="s">
        <v>25</v>
      </c>
      <c r="D645" s="29">
        <v>1792.0</v>
      </c>
      <c r="E645" s="29">
        <v>1956.0</v>
      </c>
      <c r="F645" s="29">
        <v>2030.0</v>
      </c>
      <c r="G645" s="29" t="s">
        <v>23</v>
      </c>
      <c r="H645" s="29">
        <v>0.0</v>
      </c>
    </row>
    <row r="646" ht="20.25" customHeight="1">
      <c r="A646" s="26" t="s">
        <v>1255</v>
      </c>
      <c r="B646" s="27" t="s">
        <v>1253</v>
      </c>
      <c r="C646" s="28" t="s">
        <v>27</v>
      </c>
      <c r="D646" s="29">
        <v>1947.0</v>
      </c>
      <c r="E646" s="29">
        <v>2116.0</v>
      </c>
      <c r="F646" s="29">
        <v>2187.0</v>
      </c>
      <c r="G646" s="29" t="s">
        <v>23</v>
      </c>
      <c r="H646" s="29">
        <v>0.0</v>
      </c>
    </row>
    <row r="647" ht="20.25" customHeight="1">
      <c r="A647" s="26" t="s">
        <v>1256</v>
      </c>
      <c r="B647" s="27" t="s">
        <v>1257</v>
      </c>
      <c r="C647" s="28" t="s">
        <v>25</v>
      </c>
      <c r="D647" s="29">
        <v>1524.0</v>
      </c>
      <c r="E647" s="29">
        <v>1897.0</v>
      </c>
      <c r="F647" s="29">
        <v>2079.0</v>
      </c>
      <c r="G647" s="29">
        <v>2298.0</v>
      </c>
      <c r="H647" s="29">
        <v>0.0</v>
      </c>
    </row>
    <row r="648" ht="20.25" customHeight="1">
      <c r="A648" s="26" t="s">
        <v>1258</v>
      </c>
      <c r="B648" s="27" t="s">
        <v>1257</v>
      </c>
      <c r="C648" s="28" t="s">
        <v>27</v>
      </c>
      <c r="D648" s="29">
        <v>1641.0</v>
      </c>
      <c r="E648" s="29">
        <v>1967.0</v>
      </c>
      <c r="F648" s="29">
        <v>2144.0</v>
      </c>
      <c r="G648" s="29">
        <v>2359.0</v>
      </c>
      <c r="H648" s="29">
        <v>0.0</v>
      </c>
    </row>
    <row r="649" ht="20.25" customHeight="1">
      <c r="A649" s="26" t="s">
        <v>1259</v>
      </c>
      <c r="B649" s="27" t="s">
        <v>1257</v>
      </c>
      <c r="C649" s="28" t="s">
        <v>29</v>
      </c>
      <c r="D649" s="29">
        <v>1636.0</v>
      </c>
      <c r="E649" s="29">
        <v>2019.0</v>
      </c>
      <c r="F649" s="29">
        <v>2194.0</v>
      </c>
      <c r="G649" s="29">
        <v>2408.0</v>
      </c>
      <c r="H649" s="29">
        <v>0.0</v>
      </c>
    </row>
    <row r="650" ht="20.25" customHeight="1">
      <c r="A650" s="26" t="s">
        <v>1260</v>
      </c>
      <c r="B650" s="27" t="s">
        <v>1261</v>
      </c>
      <c r="C650" s="28" t="s">
        <v>85</v>
      </c>
      <c r="D650" s="29">
        <v>1501.0</v>
      </c>
      <c r="E650" s="29">
        <v>1681.0</v>
      </c>
      <c r="F650" s="29">
        <v>1764.0</v>
      </c>
      <c r="G650" s="29" t="s">
        <v>23</v>
      </c>
      <c r="H650" s="29">
        <v>0.0</v>
      </c>
    </row>
    <row r="651" ht="20.25" customHeight="1">
      <c r="A651" s="26" t="s">
        <v>1262</v>
      </c>
      <c r="B651" s="27" t="s">
        <v>1261</v>
      </c>
      <c r="C651" s="28" t="s">
        <v>43</v>
      </c>
      <c r="D651" s="29">
        <v>1605.0</v>
      </c>
      <c r="E651" s="29">
        <v>1806.0</v>
      </c>
      <c r="F651" s="29">
        <v>1906.0</v>
      </c>
      <c r="G651" s="29" t="s">
        <v>23</v>
      </c>
      <c r="H651" s="29">
        <v>0.0</v>
      </c>
    </row>
    <row r="652" ht="20.25" customHeight="1">
      <c r="A652" s="26" t="s">
        <v>1263</v>
      </c>
      <c r="B652" s="27" t="s">
        <v>1261</v>
      </c>
      <c r="C652" s="28" t="s">
        <v>45</v>
      </c>
      <c r="D652" s="29">
        <v>1658.0</v>
      </c>
      <c r="E652" s="29">
        <v>1882.0</v>
      </c>
      <c r="F652" s="29">
        <v>1995.0</v>
      </c>
      <c r="G652" s="29" t="s">
        <v>23</v>
      </c>
      <c r="H652" s="29">
        <v>0.0</v>
      </c>
    </row>
    <row r="653" ht="20.25" customHeight="1">
      <c r="A653" s="26" t="s">
        <v>1264</v>
      </c>
      <c r="B653" s="27" t="s">
        <v>1261</v>
      </c>
      <c r="C653" s="28" t="s">
        <v>47</v>
      </c>
      <c r="D653" s="29">
        <v>1737.0</v>
      </c>
      <c r="E653" s="29">
        <v>2040.0</v>
      </c>
      <c r="F653" s="29">
        <v>2158.0</v>
      </c>
      <c r="G653" s="29" t="s">
        <v>23</v>
      </c>
      <c r="H653" s="29">
        <v>0.0</v>
      </c>
    </row>
    <row r="654" ht="20.25" customHeight="1">
      <c r="A654" s="26" t="s">
        <v>1265</v>
      </c>
      <c r="B654" s="27" t="s">
        <v>1266</v>
      </c>
      <c r="C654" s="28" t="s">
        <v>362</v>
      </c>
      <c r="D654" s="29">
        <v>1052.0</v>
      </c>
      <c r="E654" s="29">
        <v>1166.0</v>
      </c>
      <c r="F654" s="29">
        <v>1226.0</v>
      </c>
      <c r="G654" s="29">
        <v>1362.0</v>
      </c>
      <c r="H654" s="29">
        <v>0.0</v>
      </c>
    </row>
    <row r="655" ht="20.25" customHeight="1">
      <c r="A655" s="26" t="s">
        <v>1267</v>
      </c>
      <c r="B655" s="27" t="s">
        <v>1266</v>
      </c>
      <c r="C655" s="28" t="s">
        <v>364</v>
      </c>
      <c r="D655" s="29">
        <v>1217.0</v>
      </c>
      <c r="E655" s="29">
        <v>1321.0</v>
      </c>
      <c r="F655" s="29">
        <v>1440.0</v>
      </c>
      <c r="G655" s="29">
        <v>1563.0</v>
      </c>
      <c r="H655" s="29">
        <v>0.0</v>
      </c>
    </row>
    <row r="656" ht="20.25" customHeight="1">
      <c r="A656" s="26" t="s">
        <v>1268</v>
      </c>
      <c r="B656" s="27" t="s">
        <v>1266</v>
      </c>
      <c r="C656" s="28" t="s">
        <v>366</v>
      </c>
      <c r="D656" s="29">
        <v>1316.0</v>
      </c>
      <c r="E656" s="29">
        <v>1428.0</v>
      </c>
      <c r="F656" s="29">
        <v>1549.0</v>
      </c>
      <c r="G656" s="29">
        <v>1672.0</v>
      </c>
      <c r="H656" s="29">
        <v>0.0</v>
      </c>
    </row>
    <row r="657" ht="20.25" customHeight="1">
      <c r="A657" s="26" t="s">
        <v>1269</v>
      </c>
      <c r="B657" s="27" t="s">
        <v>1266</v>
      </c>
      <c r="C657" s="28" t="s">
        <v>360</v>
      </c>
      <c r="D657" s="29">
        <v>1531.0</v>
      </c>
      <c r="E657" s="29">
        <v>1694.0</v>
      </c>
      <c r="F657" s="29">
        <v>1825.0</v>
      </c>
      <c r="G657" s="29">
        <v>1983.0</v>
      </c>
      <c r="H657" s="29">
        <v>0.0</v>
      </c>
    </row>
    <row r="658" ht="20.25" customHeight="1">
      <c r="A658" s="26" t="s">
        <v>1270</v>
      </c>
      <c r="B658" s="27" t="s">
        <v>1271</v>
      </c>
      <c r="C658" s="28" t="s">
        <v>450</v>
      </c>
      <c r="D658" s="29">
        <v>917.0</v>
      </c>
      <c r="E658" s="29">
        <v>1090.0</v>
      </c>
      <c r="F658" s="29">
        <v>1231.0</v>
      </c>
      <c r="G658" s="29">
        <v>1281.0</v>
      </c>
      <c r="H658" s="29">
        <v>0.0</v>
      </c>
    </row>
    <row r="659" ht="20.25" customHeight="1">
      <c r="A659" s="26" t="s">
        <v>1272</v>
      </c>
      <c r="B659" s="27" t="s">
        <v>1271</v>
      </c>
      <c r="C659" s="28" t="s">
        <v>452</v>
      </c>
      <c r="D659" s="29">
        <v>1384.0</v>
      </c>
      <c r="E659" s="29">
        <v>1593.0</v>
      </c>
      <c r="F659" s="29">
        <v>1668.0</v>
      </c>
      <c r="G659" s="29">
        <v>1778.0</v>
      </c>
      <c r="H659" s="29">
        <v>0.0</v>
      </c>
    </row>
    <row r="660" ht="20.25" customHeight="1">
      <c r="A660" s="26" t="s">
        <v>1273</v>
      </c>
      <c r="B660" s="27" t="s">
        <v>1271</v>
      </c>
      <c r="C660" s="28" t="s">
        <v>454</v>
      </c>
      <c r="D660" s="29">
        <v>1538.0</v>
      </c>
      <c r="E660" s="29">
        <v>1786.0</v>
      </c>
      <c r="F660" s="29">
        <v>1872.0</v>
      </c>
      <c r="G660" s="29">
        <v>2004.0</v>
      </c>
      <c r="H660" s="29">
        <v>0.0</v>
      </c>
    </row>
    <row r="661" ht="20.25" customHeight="1">
      <c r="A661" s="26" t="s">
        <v>1274</v>
      </c>
      <c r="B661" s="27" t="s">
        <v>1271</v>
      </c>
      <c r="C661" s="28" t="s">
        <v>456</v>
      </c>
      <c r="D661" s="29">
        <v>1779.0</v>
      </c>
      <c r="E661" s="29">
        <v>2082.0</v>
      </c>
      <c r="F661" s="29">
        <v>2182.0</v>
      </c>
      <c r="G661" s="29">
        <v>2347.0</v>
      </c>
      <c r="H661" s="29">
        <v>0.0</v>
      </c>
    </row>
    <row r="662" ht="20.25" customHeight="1">
      <c r="A662" s="26" t="s">
        <v>1275</v>
      </c>
      <c r="B662" s="27" t="s">
        <v>1271</v>
      </c>
      <c r="C662" s="28" t="s">
        <v>458</v>
      </c>
      <c r="D662" s="29">
        <v>1855.0</v>
      </c>
      <c r="E662" s="29">
        <v>2230.0</v>
      </c>
      <c r="F662" s="29">
        <v>2358.0</v>
      </c>
      <c r="G662" s="29">
        <v>2565.0</v>
      </c>
      <c r="H662" s="29">
        <v>0.0</v>
      </c>
    </row>
    <row r="663" ht="20.25" customHeight="1">
      <c r="A663" s="26" t="s">
        <v>1276</v>
      </c>
      <c r="B663" s="27" t="s">
        <v>1271</v>
      </c>
      <c r="C663" s="28" t="s">
        <v>374</v>
      </c>
      <c r="D663" s="29">
        <v>1444.0</v>
      </c>
      <c r="E663" s="29">
        <v>1724.0</v>
      </c>
      <c r="F663" s="29">
        <v>1831.0</v>
      </c>
      <c r="G663" s="29">
        <v>1994.0</v>
      </c>
      <c r="H663" s="29">
        <v>0.0</v>
      </c>
    </row>
    <row r="664" ht="20.25" customHeight="1">
      <c r="A664" s="26" t="s">
        <v>1277</v>
      </c>
      <c r="B664" s="27" t="s">
        <v>1271</v>
      </c>
      <c r="C664" s="28" t="s">
        <v>461</v>
      </c>
      <c r="D664" s="29">
        <v>1520.0</v>
      </c>
      <c r="E664" s="29">
        <v>1915.0</v>
      </c>
      <c r="F664" s="29">
        <v>2045.0</v>
      </c>
      <c r="G664" s="29">
        <v>2240.0</v>
      </c>
      <c r="H664" s="29">
        <v>0.0</v>
      </c>
    </row>
    <row r="665" ht="20.25" customHeight="1">
      <c r="A665" s="26" t="s">
        <v>1278</v>
      </c>
      <c r="B665" s="27" t="s">
        <v>1271</v>
      </c>
      <c r="C665" s="28" t="s">
        <v>378</v>
      </c>
      <c r="D665" s="29">
        <v>1917.0</v>
      </c>
      <c r="E665" s="29">
        <v>2305.0</v>
      </c>
      <c r="F665" s="29">
        <v>2466.0</v>
      </c>
      <c r="G665" s="29">
        <v>2705.0</v>
      </c>
      <c r="H665" s="29">
        <v>0.0</v>
      </c>
    </row>
    <row r="666" ht="20.25" customHeight="1">
      <c r="A666" s="26" t="s">
        <v>1279</v>
      </c>
      <c r="B666" s="27" t="s">
        <v>1271</v>
      </c>
      <c r="C666" s="28" t="s">
        <v>464</v>
      </c>
      <c r="D666" s="29">
        <v>2116.0</v>
      </c>
      <c r="E666" s="29">
        <v>2618.0</v>
      </c>
      <c r="F666" s="29">
        <v>2837.0</v>
      </c>
      <c r="G666" s="29">
        <v>3171.0</v>
      </c>
      <c r="H666" s="29">
        <v>0.0</v>
      </c>
    </row>
    <row r="667" ht="20.25" customHeight="1">
      <c r="A667" s="26" t="s">
        <v>1280</v>
      </c>
      <c r="B667" s="27" t="s">
        <v>1281</v>
      </c>
      <c r="C667" s="28" t="s">
        <v>529</v>
      </c>
      <c r="D667" s="29">
        <v>1030.0</v>
      </c>
      <c r="E667" s="29">
        <v>1204.0</v>
      </c>
      <c r="F667" s="29">
        <v>1232.0</v>
      </c>
      <c r="G667" s="29">
        <v>1258.0</v>
      </c>
      <c r="H667" s="29">
        <v>0.0</v>
      </c>
    </row>
    <row r="668" ht="20.25" customHeight="1">
      <c r="A668" s="26" t="s">
        <v>1282</v>
      </c>
      <c r="B668" s="27" t="s">
        <v>1281</v>
      </c>
      <c r="C668" s="28" t="s">
        <v>531</v>
      </c>
      <c r="D668" s="29">
        <v>1245.0</v>
      </c>
      <c r="E668" s="29">
        <v>1519.0</v>
      </c>
      <c r="F668" s="29">
        <v>1552.0</v>
      </c>
      <c r="G668" s="29">
        <v>1579.0</v>
      </c>
      <c r="H668" s="29">
        <v>0.0</v>
      </c>
    </row>
    <row r="669" ht="20.25" customHeight="1">
      <c r="A669" s="26" t="s">
        <v>1283</v>
      </c>
      <c r="B669" s="27" t="s">
        <v>1281</v>
      </c>
      <c r="C669" s="28" t="s">
        <v>533</v>
      </c>
      <c r="D669" s="29">
        <v>1265.0</v>
      </c>
      <c r="E669" s="29">
        <v>1548.0</v>
      </c>
      <c r="F669" s="29">
        <v>1588.0</v>
      </c>
      <c r="G669" s="29">
        <v>1624.0</v>
      </c>
      <c r="H669" s="29">
        <v>0.0</v>
      </c>
    </row>
    <row r="670" ht="20.25" customHeight="1">
      <c r="A670" s="26" t="s">
        <v>1284</v>
      </c>
      <c r="B670" s="27" t="s">
        <v>1281</v>
      </c>
      <c r="C670" s="28" t="s">
        <v>535</v>
      </c>
      <c r="D670" s="29">
        <v>1628.0</v>
      </c>
      <c r="E670" s="29">
        <v>1880.0</v>
      </c>
      <c r="F670" s="29">
        <v>1961.0</v>
      </c>
      <c r="G670" s="29">
        <v>2035.0</v>
      </c>
      <c r="H670" s="29">
        <v>0.0</v>
      </c>
    </row>
    <row r="671" ht="20.25" customHeight="1">
      <c r="A671" s="26" t="s">
        <v>1285</v>
      </c>
      <c r="B671" s="27" t="s">
        <v>1286</v>
      </c>
      <c r="C671" s="28" t="s">
        <v>569</v>
      </c>
      <c r="D671" s="29">
        <v>870.0</v>
      </c>
      <c r="E671" s="29">
        <v>1004.0</v>
      </c>
      <c r="F671" s="29">
        <v>1050.0</v>
      </c>
      <c r="G671" s="29">
        <v>1079.0</v>
      </c>
      <c r="H671" s="29">
        <v>0.0</v>
      </c>
    </row>
    <row r="672" ht="20.25" customHeight="1">
      <c r="A672" s="26" t="s">
        <v>1287</v>
      </c>
      <c r="B672" s="27" t="s">
        <v>1286</v>
      </c>
      <c r="C672" s="28" t="s">
        <v>571</v>
      </c>
      <c r="D672" s="29">
        <v>922.0</v>
      </c>
      <c r="E672" s="29">
        <v>1103.0</v>
      </c>
      <c r="F672" s="29">
        <v>1152.0</v>
      </c>
      <c r="G672" s="29">
        <v>1180.0</v>
      </c>
      <c r="H672" s="29">
        <v>0.0</v>
      </c>
    </row>
    <row r="673" ht="20.25" customHeight="1">
      <c r="A673" s="26" t="s">
        <v>1288</v>
      </c>
      <c r="B673" s="27" t="s">
        <v>1286</v>
      </c>
      <c r="C673" s="28" t="s">
        <v>573</v>
      </c>
      <c r="D673" s="29">
        <v>1044.0</v>
      </c>
      <c r="E673" s="29">
        <v>1254.0</v>
      </c>
      <c r="F673" s="29">
        <v>1305.0</v>
      </c>
      <c r="G673" s="29">
        <v>1342.0</v>
      </c>
      <c r="H673" s="29">
        <v>0.0</v>
      </c>
    </row>
    <row r="674" ht="20.25" customHeight="1">
      <c r="A674" s="26" t="s">
        <v>1289</v>
      </c>
      <c r="B674" s="27" t="s">
        <v>1286</v>
      </c>
      <c r="C674" s="28" t="s">
        <v>575</v>
      </c>
      <c r="D674" s="29">
        <v>1281.0</v>
      </c>
      <c r="E674" s="29">
        <v>1628.0</v>
      </c>
      <c r="F674" s="29">
        <v>1681.0</v>
      </c>
      <c r="G674" s="29">
        <v>1724.0</v>
      </c>
      <c r="H674" s="29">
        <v>0.0</v>
      </c>
    </row>
    <row r="675" ht="20.25" customHeight="1">
      <c r="A675" s="26" t="s">
        <v>1290</v>
      </c>
      <c r="B675" s="27" t="s">
        <v>1291</v>
      </c>
      <c r="C675" s="28" t="s">
        <v>331</v>
      </c>
      <c r="D675" s="29">
        <v>1304.0</v>
      </c>
      <c r="E675" s="29">
        <v>1598.0</v>
      </c>
      <c r="F675" s="29">
        <v>1687.0</v>
      </c>
      <c r="G675" s="29">
        <v>1770.0</v>
      </c>
      <c r="H675" s="29">
        <v>0.0</v>
      </c>
    </row>
    <row r="676" ht="20.25" customHeight="1">
      <c r="A676" s="26" t="s">
        <v>1292</v>
      </c>
      <c r="B676" s="27" t="s">
        <v>1291</v>
      </c>
      <c r="C676" s="28" t="s">
        <v>333</v>
      </c>
      <c r="D676" s="29">
        <v>1380.0</v>
      </c>
      <c r="E676" s="29">
        <v>1689.0</v>
      </c>
      <c r="F676" s="29">
        <v>1795.0</v>
      </c>
      <c r="G676" s="29">
        <v>1902.0</v>
      </c>
      <c r="H676" s="29">
        <v>0.0</v>
      </c>
    </row>
    <row r="677" ht="20.25" customHeight="1">
      <c r="A677" s="26" t="s">
        <v>1293</v>
      </c>
      <c r="B677" s="27" t="s">
        <v>1291</v>
      </c>
      <c r="C677" s="28" t="s">
        <v>335</v>
      </c>
      <c r="D677" s="29">
        <v>1493.0</v>
      </c>
      <c r="E677" s="29">
        <v>1784.0</v>
      </c>
      <c r="F677" s="29">
        <v>1888.0</v>
      </c>
      <c r="G677" s="29">
        <v>1991.0</v>
      </c>
      <c r="H677" s="29">
        <v>0.0</v>
      </c>
    </row>
    <row r="678" ht="20.25" customHeight="1">
      <c r="A678" s="26" t="s">
        <v>1294</v>
      </c>
      <c r="B678" s="27" t="s">
        <v>1291</v>
      </c>
      <c r="C678" s="28" t="s">
        <v>388</v>
      </c>
      <c r="D678" s="29">
        <v>1616.0</v>
      </c>
      <c r="E678" s="29">
        <v>1920.0</v>
      </c>
      <c r="F678" s="29">
        <v>2034.0</v>
      </c>
      <c r="G678" s="29">
        <v>2132.0</v>
      </c>
      <c r="H678" s="29">
        <v>0.0</v>
      </c>
    </row>
    <row r="679" ht="20.25" customHeight="1">
      <c r="A679" s="26" t="s">
        <v>1295</v>
      </c>
      <c r="B679" s="27" t="s">
        <v>1296</v>
      </c>
      <c r="C679" s="28" t="s">
        <v>578</v>
      </c>
      <c r="D679" s="29">
        <v>1139.0</v>
      </c>
      <c r="E679" s="29">
        <v>1244.0</v>
      </c>
      <c r="F679" s="29">
        <v>1315.0</v>
      </c>
      <c r="G679" s="29">
        <v>1380.0</v>
      </c>
      <c r="H679" s="29">
        <v>0.0</v>
      </c>
    </row>
    <row r="680" ht="20.25" customHeight="1">
      <c r="A680" s="26" t="s">
        <v>1297</v>
      </c>
      <c r="B680" s="27" t="s">
        <v>1296</v>
      </c>
      <c r="C680" s="28" t="s">
        <v>580</v>
      </c>
      <c r="D680" s="29">
        <v>1144.0</v>
      </c>
      <c r="E680" s="29">
        <v>1253.0</v>
      </c>
      <c r="F680" s="29">
        <v>1333.0</v>
      </c>
      <c r="G680" s="29">
        <v>1449.0</v>
      </c>
      <c r="H680" s="29">
        <v>0.0</v>
      </c>
    </row>
    <row r="681" ht="20.25" customHeight="1">
      <c r="A681" s="26" t="s">
        <v>1298</v>
      </c>
      <c r="B681" s="27" t="s">
        <v>1296</v>
      </c>
      <c r="C681" s="28" t="s">
        <v>582</v>
      </c>
      <c r="D681" s="29">
        <v>1153.0</v>
      </c>
      <c r="E681" s="29">
        <v>1285.0</v>
      </c>
      <c r="F681" s="29">
        <v>1373.0</v>
      </c>
      <c r="G681" s="29">
        <v>1462.0</v>
      </c>
      <c r="H681" s="29">
        <v>0.0</v>
      </c>
    </row>
    <row r="682" ht="20.25" customHeight="1">
      <c r="A682" s="26" t="s">
        <v>1299</v>
      </c>
      <c r="B682" s="27" t="s">
        <v>1300</v>
      </c>
      <c r="C682" s="28" t="s">
        <v>625</v>
      </c>
      <c r="D682" s="29">
        <v>1534.0</v>
      </c>
      <c r="E682" s="29">
        <v>1771.0</v>
      </c>
      <c r="F682" s="29">
        <v>1859.0</v>
      </c>
      <c r="G682" s="29">
        <v>1939.0</v>
      </c>
      <c r="H682" s="29">
        <v>0.0</v>
      </c>
    </row>
    <row r="683" ht="20.25" customHeight="1">
      <c r="A683" s="26" t="s">
        <v>1301</v>
      </c>
      <c r="B683" s="27" t="s">
        <v>1300</v>
      </c>
      <c r="C683" s="28" t="s">
        <v>627</v>
      </c>
      <c r="D683" s="29">
        <v>1725.0</v>
      </c>
      <c r="E683" s="29">
        <v>1989.0</v>
      </c>
      <c r="F683" s="29">
        <v>2082.0</v>
      </c>
      <c r="G683" s="29">
        <v>2152.0</v>
      </c>
      <c r="H683" s="29">
        <v>0.0</v>
      </c>
    </row>
    <row r="684" ht="20.25" customHeight="1">
      <c r="A684" s="26" t="s">
        <v>1302</v>
      </c>
      <c r="B684" s="27" t="s">
        <v>1300</v>
      </c>
      <c r="C684" s="28" t="s">
        <v>629</v>
      </c>
      <c r="D684" s="29">
        <v>1984.0</v>
      </c>
      <c r="E684" s="29">
        <v>2316.0</v>
      </c>
      <c r="F684" s="29">
        <v>2416.0</v>
      </c>
      <c r="G684" s="29">
        <v>2494.0</v>
      </c>
      <c r="H684" s="29">
        <v>0.0</v>
      </c>
    </row>
    <row r="685" ht="20.25" customHeight="1">
      <c r="A685" s="26" t="s">
        <v>1303</v>
      </c>
      <c r="B685" s="27" t="s">
        <v>1304</v>
      </c>
      <c r="C685" s="28" t="s">
        <v>672</v>
      </c>
      <c r="D685" s="29">
        <v>1509.0</v>
      </c>
      <c r="E685" s="29">
        <v>1649.0</v>
      </c>
      <c r="F685" s="29">
        <v>1728.0</v>
      </c>
      <c r="G685" s="29">
        <v>1800.0</v>
      </c>
      <c r="H685" s="29">
        <v>0.0</v>
      </c>
    </row>
    <row r="686" ht="20.25" customHeight="1">
      <c r="A686" s="26" t="s">
        <v>1305</v>
      </c>
      <c r="B686" s="27" t="s">
        <v>1304</v>
      </c>
      <c r="C686" s="28" t="s">
        <v>674</v>
      </c>
      <c r="D686" s="29">
        <v>1854.0</v>
      </c>
      <c r="E686" s="29">
        <v>2024.0</v>
      </c>
      <c r="F686" s="29">
        <v>2150.0</v>
      </c>
      <c r="G686" s="29">
        <v>2248.0</v>
      </c>
      <c r="H686" s="29">
        <v>0.0</v>
      </c>
    </row>
    <row r="687" ht="20.25" customHeight="1">
      <c r="A687" s="26" t="s">
        <v>1306</v>
      </c>
      <c r="B687" s="27" t="s">
        <v>1304</v>
      </c>
      <c r="C687" s="28" t="s">
        <v>676</v>
      </c>
      <c r="D687" s="29">
        <v>1963.0</v>
      </c>
      <c r="E687" s="29">
        <v>2229.0</v>
      </c>
      <c r="F687" s="29">
        <v>2376.0</v>
      </c>
      <c r="G687" s="29">
        <v>2518.0</v>
      </c>
      <c r="H687" s="29">
        <v>0.0</v>
      </c>
    </row>
    <row r="688" ht="20.25" customHeight="1">
      <c r="A688" s="26" t="s">
        <v>1307</v>
      </c>
      <c r="B688" s="27" t="s">
        <v>1304</v>
      </c>
      <c r="C688" s="28" t="s">
        <v>678</v>
      </c>
      <c r="D688" s="29">
        <v>3037.0</v>
      </c>
      <c r="E688" s="29">
        <v>3375.0</v>
      </c>
      <c r="F688" s="29">
        <v>3550.0</v>
      </c>
      <c r="G688" s="29">
        <v>3722.0</v>
      </c>
      <c r="H688" s="29">
        <v>0.0</v>
      </c>
    </row>
    <row r="689" ht="20.25" customHeight="1">
      <c r="A689" s="26" t="s">
        <v>1308</v>
      </c>
      <c r="B689" s="27" t="s">
        <v>1309</v>
      </c>
      <c r="C689" s="28" t="s">
        <v>681</v>
      </c>
      <c r="D689" s="29">
        <v>1547.0</v>
      </c>
      <c r="E689" s="29">
        <v>1768.0</v>
      </c>
      <c r="F689" s="29">
        <v>1839.0</v>
      </c>
      <c r="G689" s="29">
        <v>1897.0</v>
      </c>
      <c r="H689" s="29">
        <v>0.0</v>
      </c>
    </row>
    <row r="690" ht="20.25" customHeight="1">
      <c r="A690" s="26" t="s">
        <v>1310</v>
      </c>
      <c r="B690" s="27" t="s">
        <v>1309</v>
      </c>
      <c r="C690" s="28" t="s">
        <v>335</v>
      </c>
      <c r="D690" s="29">
        <v>1714.0</v>
      </c>
      <c r="E690" s="29">
        <v>2004.0</v>
      </c>
      <c r="F690" s="29">
        <v>2082.0</v>
      </c>
      <c r="G690" s="29">
        <v>2156.0</v>
      </c>
      <c r="H690" s="29">
        <v>0.0</v>
      </c>
    </row>
    <row r="691" ht="20.25" customHeight="1">
      <c r="A691" s="26" t="s">
        <v>1311</v>
      </c>
      <c r="B691" s="27" t="s">
        <v>1312</v>
      </c>
      <c r="C691" s="28" t="s">
        <v>879</v>
      </c>
      <c r="D691" s="29">
        <v>2705.0</v>
      </c>
      <c r="E691" s="29">
        <v>3195.0</v>
      </c>
      <c r="F691" s="29">
        <v>3494.0</v>
      </c>
      <c r="G691" s="29">
        <v>3801.0</v>
      </c>
      <c r="H691" s="29">
        <v>0.0</v>
      </c>
    </row>
    <row r="692" ht="20.25" customHeight="1">
      <c r="A692" s="26" t="s">
        <v>1313</v>
      </c>
      <c r="B692" s="27" t="s">
        <v>1312</v>
      </c>
      <c r="C692" s="28" t="s">
        <v>881</v>
      </c>
      <c r="D692" s="29">
        <v>3012.0</v>
      </c>
      <c r="E692" s="29">
        <v>3586.0</v>
      </c>
      <c r="F692" s="29">
        <v>3912.0</v>
      </c>
      <c r="G692" s="29">
        <v>4183.0</v>
      </c>
      <c r="H692" s="29">
        <v>0.0</v>
      </c>
    </row>
    <row r="693" ht="20.25" customHeight="1">
      <c r="A693" s="26" t="s">
        <v>1314</v>
      </c>
      <c r="B693" s="27" t="s">
        <v>1312</v>
      </c>
      <c r="C693" s="28" t="s">
        <v>883</v>
      </c>
      <c r="D693" s="29">
        <v>3306.0</v>
      </c>
      <c r="E693" s="29">
        <v>3785.0</v>
      </c>
      <c r="F693" s="29">
        <v>4156.0</v>
      </c>
      <c r="G693" s="29">
        <v>4549.0</v>
      </c>
      <c r="H693" s="29">
        <v>0.0</v>
      </c>
    </row>
    <row r="694" ht="20.25" customHeight="1">
      <c r="A694" s="26" t="s">
        <v>1315</v>
      </c>
      <c r="B694" s="27" t="s">
        <v>1312</v>
      </c>
      <c r="C694" s="28" t="s">
        <v>885</v>
      </c>
      <c r="D694" s="29">
        <v>4229.0</v>
      </c>
      <c r="E694" s="29">
        <v>5017.0</v>
      </c>
      <c r="F694" s="29">
        <v>5485.0</v>
      </c>
      <c r="G694" s="29">
        <v>6029.0</v>
      </c>
      <c r="H694" s="29">
        <v>0.0</v>
      </c>
    </row>
    <row r="695" ht="20.25" customHeight="1">
      <c r="A695" s="26" t="s">
        <v>1316</v>
      </c>
      <c r="B695" s="27" t="s">
        <v>1312</v>
      </c>
      <c r="C695" s="28" t="s">
        <v>887</v>
      </c>
      <c r="D695" s="29">
        <v>5447.0</v>
      </c>
      <c r="E695" s="29">
        <v>6098.0</v>
      </c>
      <c r="F695" s="29">
        <v>6576.0</v>
      </c>
      <c r="G695" s="29">
        <v>7148.0</v>
      </c>
      <c r="H695" s="29">
        <v>0.0</v>
      </c>
    </row>
    <row r="696" ht="20.25" customHeight="1">
      <c r="A696" s="26" t="s">
        <v>1317</v>
      </c>
      <c r="B696" s="27" t="s">
        <v>1318</v>
      </c>
      <c r="C696" s="28" t="s">
        <v>898</v>
      </c>
      <c r="D696" s="29">
        <v>4161.0</v>
      </c>
      <c r="E696" s="29">
        <v>4401.0</v>
      </c>
      <c r="F696" s="29">
        <v>4778.0</v>
      </c>
      <c r="G696" s="29">
        <v>5224.0</v>
      </c>
      <c r="H696" s="29">
        <v>0.0</v>
      </c>
    </row>
    <row r="697" ht="20.25" customHeight="1">
      <c r="A697" s="26" t="s">
        <v>1319</v>
      </c>
      <c r="B697" s="27" t="s">
        <v>1318</v>
      </c>
      <c r="C697" s="28" t="s">
        <v>900</v>
      </c>
      <c r="D697" s="29">
        <v>4679.0</v>
      </c>
      <c r="E697" s="29">
        <v>5098.0</v>
      </c>
      <c r="F697" s="29">
        <v>5640.0</v>
      </c>
      <c r="G697" s="29">
        <v>6027.0</v>
      </c>
      <c r="H697" s="29">
        <v>0.0</v>
      </c>
    </row>
    <row r="698" ht="20.25" customHeight="1">
      <c r="A698" s="26" t="s">
        <v>1320</v>
      </c>
      <c r="B698" s="27" t="s">
        <v>1318</v>
      </c>
      <c r="C698" s="28" t="s">
        <v>902</v>
      </c>
      <c r="D698" s="29">
        <v>5002.0</v>
      </c>
      <c r="E698" s="29">
        <v>5411.0</v>
      </c>
      <c r="F698" s="29">
        <v>5939.0</v>
      </c>
      <c r="G698" s="29">
        <v>6316.0</v>
      </c>
      <c r="H698" s="29">
        <v>0.0</v>
      </c>
    </row>
    <row r="699" ht="20.25" customHeight="1">
      <c r="A699" s="26" t="s">
        <v>1321</v>
      </c>
      <c r="B699" s="27" t="s">
        <v>1318</v>
      </c>
      <c r="C699" s="28" t="s">
        <v>860</v>
      </c>
      <c r="D699" s="29">
        <v>5678.0</v>
      </c>
      <c r="E699" s="29">
        <v>6126.0</v>
      </c>
      <c r="F699" s="29">
        <v>6753.0</v>
      </c>
      <c r="G699" s="29">
        <v>7171.0</v>
      </c>
      <c r="H699" s="29">
        <v>0.0</v>
      </c>
    </row>
    <row r="700" ht="20.25" customHeight="1">
      <c r="A700" s="26" t="s">
        <v>1322</v>
      </c>
      <c r="B700" s="27" t="s">
        <v>1318</v>
      </c>
      <c r="C700" s="28" t="s">
        <v>862</v>
      </c>
      <c r="D700" s="29">
        <v>6864.0</v>
      </c>
      <c r="E700" s="29">
        <v>7767.0</v>
      </c>
      <c r="F700" s="29">
        <v>8104.0</v>
      </c>
      <c r="G700" s="29">
        <v>8864.0</v>
      </c>
      <c r="H700" s="29">
        <v>0.0</v>
      </c>
    </row>
    <row r="701" ht="20.25" customHeight="1">
      <c r="A701" s="26" t="s">
        <v>1323</v>
      </c>
      <c r="B701" s="27" t="s">
        <v>1318</v>
      </c>
      <c r="C701" s="28" t="s">
        <v>864</v>
      </c>
      <c r="D701" s="29">
        <v>7083.0</v>
      </c>
      <c r="E701" s="29">
        <v>8070.0</v>
      </c>
      <c r="F701" s="29">
        <v>8370.0</v>
      </c>
      <c r="G701" s="29">
        <v>9200.0</v>
      </c>
      <c r="H701" s="29">
        <v>0.0</v>
      </c>
    </row>
    <row r="702" ht="20.25" customHeight="1">
      <c r="A702" s="26" t="s">
        <v>1324</v>
      </c>
      <c r="B702" s="27" t="s">
        <v>1325</v>
      </c>
      <c r="C702" s="28" t="s">
        <v>852</v>
      </c>
      <c r="D702" s="29">
        <v>3405.0</v>
      </c>
      <c r="E702" s="29">
        <v>3678.0</v>
      </c>
      <c r="F702" s="29">
        <v>3827.0</v>
      </c>
      <c r="G702" s="29">
        <v>3971.0</v>
      </c>
      <c r="H702" s="29">
        <v>0.0</v>
      </c>
    </row>
    <row r="703" ht="20.25" customHeight="1">
      <c r="A703" s="26" t="s">
        <v>1326</v>
      </c>
      <c r="B703" s="27" t="s">
        <v>1325</v>
      </c>
      <c r="C703" s="28" t="s">
        <v>854</v>
      </c>
      <c r="D703" s="29">
        <v>3589.0</v>
      </c>
      <c r="E703" s="29">
        <v>3882.0</v>
      </c>
      <c r="F703" s="29">
        <v>4032.0</v>
      </c>
      <c r="G703" s="29">
        <v>4224.0</v>
      </c>
      <c r="H703" s="29">
        <v>0.0</v>
      </c>
    </row>
    <row r="704" ht="20.25" customHeight="1">
      <c r="A704" s="26" t="s">
        <v>1327</v>
      </c>
      <c r="B704" s="27" t="s">
        <v>1325</v>
      </c>
      <c r="C704" s="28" t="s">
        <v>856</v>
      </c>
      <c r="D704" s="29">
        <v>4079.0</v>
      </c>
      <c r="E704" s="29">
        <v>4359.0</v>
      </c>
      <c r="F704" s="29">
        <v>4514.0</v>
      </c>
      <c r="G704" s="29">
        <v>4720.0</v>
      </c>
      <c r="H704" s="29">
        <v>0.0</v>
      </c>
    </row>
    <row r="705" ht="20.25" customHeight="1">
      <c r="A705" s="26" t="s">
        <v>1328</v>
      </c>
      <c r="B705" s="27" t="s">
        <v>1325</v>
      </c>
      <c r="C705" s="28" t="s">
        <v>858</v>
      </c>
      <c r="D705" s="29">
        <v>4309.0</v>
      </c>
      <c r="E705" s="29">
        <v>4603.0</v>
      </c>
      <c r="F705" s="29">
        <v>4779.0</v>
      </c>
      <c r="G705" s="29">
        <v>5005.0</v>
      </c>
      <c r="H705" s="29">
        <v>0.0</v>
      </c>
    </row>
    <row r="706" ht="20.25" customHeight="1">
      <c r="A706" s="26" t="s">
        <v>1329</v>
      </c>
      <c r="B706" s="27" t="s">
        <v>1325</v>
      </c>
      <c r="C706" s="28" t="s">
        <v>860</v>
      </c>
      <c r="D706" s="29">
        <v>5082.0</v>
      </c>
      <c r="E706" s="29">
        <v>5384.0</v>
      </c>
      <c r="F706" s="29">
        <v>5656.0</v>
      </c>
      <c r="G706" s="29">
        <v>5831.0</v>
      </c>
      <c r="H706" s="29">
        <v>0.0</v>
      </c>
    </row>
    <row r="707" ht="20.25" customHeight="1">
      <c r="A707" s="26" t="s">
        <v>1330</v>
      </c>
      <c r="B707" s="27" t="s">
        <v>1325</v>
      </c>
      <c r="C707" s="28" t="s">
        <v>862</v>
      </c>
      <c r="D707" s="29">
        <v>6037.0</v>
      </c>
      <c r="E707" s="29">
        <v>6888.0</v>
      </c>
      <c r="F707" s="29">
        <v>7147.0</v>
      </c>
      <c r="G707" s="29">
        <v>7400.0</v>
      </c>
      <c r="H707" s="29">
        <v>0.0</v>
      </c>
    </row>
    <row r="708" ht="20.25" customHeight="1">
      <c r="A708" s="26" t="s">
        <v>1331</v>
      </c>
      <c r="B708" s="27" t="s">
        <v>1325</v>
      </c>
      <c r="C708" s="28" t="s">
        <v>864</v>
      </c>
      <c r="D708" s="29">
        <v>6210.0</v>
      </c>
      <c r="E708" s="29">
        <v>7098.0</v>
      </c>
      <c r="F708" s="29">
        <v>7373.0</v>
      </c>
      <c r="G708" s="29">
        <v>7626.0</v>
      </c>
      <c r="H708" s="29">
        <v>0.0</v>
      </c>
    </row>
    <row r="709" ht="20.25" customHeight="1">
      <c r="A709" s="26" t="s">
        <v>1332</v>
      </c>
      <c r="B709" s="27" t="s">
        <v>1333</v>
      </c>
      <c r="C709" s="28" t="s">
        <v>908</v>
      </c>
      <c r="D709" s="29">
        <v>4189.0</v>
      </c>
      <c r="E709" s="29">
        <v>4718.0</v>
      </c>
      <c r="F709" s="29">
        <v>4865.0</v>
      </c>
      <c r="G709" s="29">
        <v>4926.0</v>
      </c>
      <c r="H709" s="29">
        <v>0.0</v>
      </c>
    </row>
    <row r="710" ht="20.25" customHeight="1">
      <c r="A710" s="26" t="s">
        <v>1334</v>
      </c>
      <c r="B710" s="27" t="s">
        <v>1333</v>
      </c>
      <c r="C710" s="28" t="s">
        <v>881</v>
      </c>
      <c r="D710" s="29">
        <v>4503.0</v>
      </c>
      <c r="E710" s="29">
        <v>4923.0</v>
      </c>
      <c r="F710" s="29">
        <v>5076.0</v>
      </c>
      <c r="G710" s="29">
        <v>5227.0</v>
      </c>
      <c r="H710" s="29">
        <v>0.0</v>
      </c>
    </row>
    <row r="711" ht="20.25" customHeight="1">
      <c r="A711" s="26" t="s">
        <v>1335</v>
      </c>
      <c r="B711" s="27" t="s">
        <v>1333</v>
      </c>
      <c r="C711" s="28" t="s">
        <v>911</v>
      </c>
      <c r="D711" s="29">
        <v>4837.0</v>
      </c>
      <c r="E711" s="29">
        <v>5386.0</v>
      </c>
      <c r="F711" s="29">
        <v>5555.0</v>
      </c>
      <c r="G711" s="29">
        <v>5713.0</v>
      </c>
      <c r="H711" s="29">
        <v>0.0</v>
      </c>
    </row>
    <row r="712" ht="20.25" customHeight="1">
      <c r="A712" s="26" t="s">
        <v>1336</v>
      </c>
      <c r="B712" s="27" t="s">
        <v>1333</v>
      </c>
      <c r="C712" s="28" t="s">
        <v>913</v>
      </c>
      <c r="D712" s="29">
        <v>6016.0</v>
      </c>
      <c r="E712" s="29">
        <v>6503.0</v>
      </c>
      <c r="F712" s="29">
        <v>6708.0</v>
      </c>
      <c r="G712" s="29">
        <v>6900.0</v>
      </c>
      <c r="H712" s="29">
        <v>0.0</v>
      </c>
    </row>
    <row r="713" ht="20.25" customHeight="1">
      <c r="A713" s="26" t="s">
        <v>1337</v>
      </c>
      <c r="B713" s="27" t="s">
        <v>1333</v>
      </c>
      <c r="C713" s="28" t="s">
        <v>915</v>
      </c>
      <c r="D713" s="29">
        <v>7046.0</v>
      </c>
      <c r="E713" s="29">
        <v>7553.0</v>
      </c>
      <c r="F713" s="29">
        <v>7783.0</v>
      </c>
      <c r="G713" s="29">
        <v>8040.0</v>
      </c>
      <c r="H713" s="29">
        <v>0.0</v>
      </c>
    </row>
    <row r="714" ht="20.25" customHeight="1">
      <c r="A714" s="26" t="s">
        <v>1338</v>
      </c>
      <c r="B714" s="27" t="s">
        <v>1339</v>
      </c>
      <c r="C714" s="28" t="s">
        <v>908</v>
      </c>
      <c r="D714" s="29">
        <v>3155.0</v>
      </c>
      <c r="E714" s="29">
        <v>3614.0</v>
      </c>
      <c r="F714" s="29">
        <v>3840.0</v>
      </c>
      <c r="G714" s="29">
        <v>4093.0</v>
      </c>
      <c r="H714" s="29">
        <v>0.0</v>
      </c>
    </row>
    <row r="715" ht="20.25" customHeight="1">
      <c r="A715" s="26" t="s">
        <v>1340</v>
      </c>
      <c r="B715" s="27" t="s">
        <v>1339</v>
      </c>
      <c r="C715" s="28" t="s">
        <v>881</v>
      </c>
      <c r="D715" s="29">
        <v>3462.0</v>
      </c>
      <c r="E715" s="29">
        <v>3866.0</v>
      </c>
      <c r="F715" s="29">
        <v>4144.0</v>
      </c>
      <c r="G715" s="29">
        <v>4423.0</v>
      </c>
      <c r="H715" s="29">
        <v>0.0</v>
      </c>
    </row>
    <row r="716" ht="20.25" customHeight="1">
      <c r="A716" s="26" t="s">
        <v>1341</v>
      </c>
      <c r="B716" s="27" t="s">
        <v>1339</v>
      </c>
      <c r="C716" s="28" t="s">
        <v>911</v>
      </c>
      <c r="D716" s="29">
        <v>3756.0</v>
      </c>
      <c r="E716" s="29">
        <v>4190.0</v>
      </c>
      <c r="F716" s="29">
        <v>4492.0</v>
      </c>
      <c r="G716" s="29">
        <v>4845.0</v>
      </c>
      <c r="H716" s="29">
        <v>0.0</v>
      </c>
    </row>
    <row r="717" ht="20.25" customHeight="1">
      <c r="A717" s="26" t="s">
        <v>1342</v>
      </c>
      <c r="B717" s="27" t="s">
        <v>1339</v>
      </c>
      <c r="C717" s="28" t="s">
        <v>913</v>
      </c>
      <c r="D717" s="29">
        <v>4784.0</v>
      </c>
      <c r="E717" s="29">
        <v>5486.0</v>
      </c>
      <c r="F717" s="29">
        <v>5943.0</v>
      </c>
      <c r="G717" s="29">
        <v>6513.0</v>
      </c>
      <c r="H717" s="29">
        <v>0.0</v>
      </c>
    </row>
    <row r="718" ht="20.25" customHeight="1">
      <c r="A718" s="26" t="s">
        <v>1343</v>
      </c>
      <c r="B718" s="27" t="s">
        <v>1339</v>
      </c>
      <c r="C718" s="28" t="s">
        <v>915</v>
      </c>
      <c r="D718" s="29">
        <v>5783.0</v>
      </c>
      <c r="E718" s="29">
        <v>6501.0</v>
      </c>
      <c r="F718" s="29">
        <v>6990.0</v>
      </c>
      <c r="G718" s="29">
        <v>7631.0</v>
      </c>
      <c r="H718" s="29">
        <v>0.0</v>
      </c>
    </row>
    <row r="719" ht="20.25" customHeight="1">
      <c r="A719" s="26" t="s">
        <v>1344</v>
      </c>
      <c r="B719" s="27" t="s">
        <v>1345</v>
      </c>
      <c r="C719" s="28" t="s">
        <v>898</v>
      </c>
      <c r="D719" s="29">
        <v>4413.0</v>
      </c>
      <c r="E719" s="29">
        <v>4697.0</v>
      </c>
      <c r="F719" s="29">
        <v>5011.0</v>
      </c>
      <c r="G719" s="29">
        <v>5539.0</v>
      </c>
      <c r="H719" s="29">
        <v>0.0</v>
      </c>
    </row>
    <row r="720" ht="20.25" customHeight="1">
      <c r="A720" s="26" t="s">
        <v>1346</v>
      </c>
      <c r="B720" s="27" t="s">
        <v>1345</v>
      </c>
      <c r="C720" s="28" t="s">
        <v>900</v>
      </c>
      <c r="D720" s="29">
        <v>5046.0</v>
      </c>
      <c r="E720" s="29">
        <v>5349.0</v>
      </c>
      <c r="F720" s="29">
        <v>5715.0</v>
      </c>
      <c r="G720" s="29">
        <v>6166.0</v>
      </c>
      <c r="H720" s="29">
        <v>0.0</v>
      </c>
    </row>
    <row r="721" ht="20.25" customHeight="1">
      <c r="A721" s="26" t="s">
        <v>1347</v>
      </c>
      <c r="B721" s="27" t="s">
        <v>1345</v>
      </c>
      <c r="C721" s="28" t="s">
        <v>902</v>
      </c>
      <c r="D721" s="29">
        <v>5367.0</v>
      </c>
      <c r="E721" s="29">
        <v>5720.0</v>
      </c>
      <c r="F721" s="29">
        <v>6127.0</v>
      </c>
      <c r="G721" s="29">
        <v>6546.0</v>
      </c>
      <c r="H721" s="29">
        <v>0.0</v>
      </c>
    </row>
    <row r="722" ht="20.25" customHeight="1">
      <c r="A722" s="26" t="s">
        <v>1348</v>
      </c>
      <c r="B722" s="27" t="s">
        <v>1345</v>
      </c>
      <c r="C722" s="28" t="s">
        <v>860</v>
      </c>
      <c r="D722" s="29">
        <v>6148.0</v>
      </c>
      <c r="E722" s="29">
        <v>6594.0</v>
      </c>
      <c r="F722" s="29">
        <v>7024.0</v>
      </c>
      <c r="G722" s="29">
        <v>7389.0</v>
      </c>
      <c r="H722" s="29">
        <v>0.0</v>
      </c>
    </row>
    <row r="723" ht="20.25" customHeight="1">
      <c r="A723" s="26" t="s">
        <v>1349</v>
      </c>
      <c r="B723" s="27" t="s">
        <v>1345</v>
      </c>
      <c r="C723" s="28" t="s">
        <v>862</v>
      </c>
      <c r="D723" s="29">
        <v>7324.0</v>
      </c>
      <c r="E723" s="29">
        <v>8342.0</v>
      </c>
      <c r="F723" s="29">
        <v>8898.0</v>
      </c>
      <c r="G723" s="29">
        <v>9608.0</v>
      </c>
      <c r="H723" s="29">
        <v>0.0</v>
      </c>
    </row>
    <row r="724" ht="20.25" customHeight="1">
      <c r="A724" s="26" t="s">
        <v>1350</v>
      </c>
      <c r="B724" s="27" t="s">
        <v>1345</v>
      </c>
      <c r="C724" s="28" t="s">
        <v>864</v>
      </c>
      <c r="D724" s="29">
        <v>7494.0</v>
      </c>
      <c r="E724" s="29">
        <v>8646.0</v>
      </c>
      <c r="F724" s="29">
        <v>9242.0</v>
      </c>
      <c r="G724" s="29">
        <v>9944.0</v>
      </c>
      <c r="H724" s="29">
        <v>0.0</v>
      </c>
    </row>
    <row r="725" ht="20.25" customHeight="1">
      <c r="A725" s="26" t="s">
        <v>1351</v>
      </c>
      <c r="B725" s="27" t="s">
        <v>1352</v>
      </c>
      <c r="C725" s="28" t="s">
        <v>908</v>
      </c>
      <c r="D725" s="29">
        <v>3157.0</v>
      </c>
      <c r="E725" s="29">
        <v>3535.0</v>
      </c>
      <c r="F725" s="29">
        <v>3795.0</v>
      </c>
      <c r="G725" s="29">
        <v>4066.0</v>
      </c>
      <c r="H725" s="29">
        <v>0.0</v>
      </c>
    </row>
    <row r="726" ht="20.25" customHeight="1">
      <c r="A726" s="26" t="s">
        <v>1353</v>
      </c>
      <c r="B726" s="27" t="s">
        <v>1352</v>
      </c>
      <c r="C726" s="28" t="s">
        <v>881</v>
      </c>
      <c r="D726" s="29">
        <v>3451.0</v>
      </c>
      <c r="E726" s="29">
        <v>3797.0</v>
      </c>
      <c r="F726" s="29">
        <v>4162.0</v>
      </c>
      <c r="G726" s="29">
        <v>4421.0</v>
      </c>
      <c r="H726" s="29">
        <v>0.0</v>
      </c>
    </row>
    <row r="727" ht="20.25" customHeight="1">
      <c r="A727" s="26" t="s">
        <v>1354</v>
      </c>
      <c r="B727" s="27" t="s">
        <v>1352</v>
      </c>
      <c r="C727" s="28" t="s">
        <v>911</v>
      </c>
      <c r="D727" s="29">
        <v>3720.0</v>
      </c>
      <c r="E727" s="29">
        <v>4142.0</v>
      </c>
      <c r="F727" s="29">
        <v>4553.0</v>
      </c>
      <c r="G727" s="29">
        <v>4802.0</v>
      </c>
      <c r="H727" s="29">
        <v>0.0</v>
      </c>
    </row>
    <row r="728" ht="20.25" customHeight="1">
      <c r="A728" s="26" t="s">
        <v>1355</v>
      </c>
      <c r="B728" s="27" t="s">
        <v>1352</v>
      </c>
      <c r="C728" s="28" t="s">
        <v>913</v>
      </c>
      <c r="D728" s="29">
        <v>4844.0</v>
      </c>
      <c r="E728" s="29">
        <v>5210.0</v>
      </c>
      <c r="F728" s="29">
        <v>5649.0</v>
      </c>
      <c r="G728" s="29">
        <v>6043.0</v>
      </c>
      <c r="H728" s="29">
        <v>0.0</v>
      </c>
    </row>
    <row r="729" ht="20.25" customHeight="1">
      <c r="A729" s="26" t="s">
        <v>1356</v>
      </c>
      <c r="B729" s="27" t="s">
        <v>1352</v>
      </c>
      <c r="C729" s="28" t="s">
        <v>915</v>
      </c>
      <c r="D729" s="29">
        <v>5723.0</v>
      </c>
      <c r="E729" s="29">
        <v>6168.0</v>
      </c>
      <c r="F729" s="29">
        <v>6626.0</v>
      </c>
      <c r="G729" s="29">
        <v>7023.0</v>
      </c>
      <c r="H729" s="29">
        <v>0.0</v>
      </c>
    </row>
    <row r="730" ht="20.25" customHeight="1">
      <c r="A730" s="26" t="s">
        <v>1357</v>
      </c>
      <c r="B730" s="27" t="s">
        <v>1358</v>
      </c>
      <c r="C730" s="28" t="s">
        <v>852</v>
      </c>
      <c r="D730" s="29">
        <v>3675.0</v>
      </c>
      <c r="E730" s="29">
        <v>4194.0</v>
      </c>
      <c r="F730" s="29">
        <v>4400.0</v>
      </c>
      <c r="G730" s="29">
        <v>4858.0</v>
      </c>
      <c r="H730" s="29">
        <v>0.0</v>
      </c>
    </row>
    <row r="731" ht="20.25" customHeight="1">
      <c r="A731" s="26" t="s">
        <v>1359</v>
      </c>
      <c r="B731" s="27" t="s">
        <v>1358</v>
      </c>
      <c r="C731" s="28" t="s">
        <v>854</v>
      </c>
      <c r="D731" s="29">
        <v>3896.0</v>
      </c>
      <c r="E731" s="29">
        <v>4364.0</v>
      </c>
      <c r="F731" s="29">
        <v>4615.0</v>
      </c>
      <c r="G731" s="29">
        <v>5192.0</v>
      </c>
      <c r="H731" s="29">
        <v>0.0</v>
      </c>
    </row>
    <row r="732" ht="20.25" customHeight="1">
      <c r="A732" s="26" t="s">
        <v>1360</v>
      </c>
      <c r="B732" s="27" t="s">
        <v>1358</v>
      </c>
      <c r="C732" s="28" t="s">
        <v>856</v>
      </c>
      <c r="D732" s="29">
        <v>4168.0</v>
      </c>
      <c r="E732" s="29">
        <v>4632.0</v>
      </c>
      <c r="F732" s="29">
        <v>5025.0</v>
      </c>
      <c r="G732" s="29">
        <v>5555.0</v>
      </c>
      <c r="H732" s="29">
        <v>0.0</v>
      </c>
    </row>
    <row r="733" ht="20.25" customHeight="1">
      <c r="A733" s="26" t="s">
        <v>1361</v>
      </c>
      <c r="B733" s="27" t="s">
        <v>1358</v>
      </c>
      <c r="C733" s="28" t="s">
        <v>858</v>
      </c>
      <c r="D733" s="29">
        <v>4347.0</v>
      </c>
      <c r="E733" s="29">
        <v>4855.0</v>
      </c>
      <c r="F733" s="29">
        <v>5278.0</v>
      </c>
      <c r="G733" s="29">
        <v>5847.0</v>
      </c>
      <c r="H733" s="29">
        <v>0.0</v>
      </c>
    </row>
    <row r="734" ht="20.25" customHeight="1">
      <c r="A734" s="26" t="s">
        <v>1362</v>
      </c>
      <c r="B734" s="27" t="s">
        <v>1358</v>
      </c>
      <c r="C734" s="28" t="s">
        <v>860</v>
      </c>
      <c r="D734" s="29">
        <v>4925.0</v>
      </c>
      <c r="E734" s="29">
        <v>5397.0</v>
      </c>
      <c r="F734" s="29">
        <v>5910.0</v>
      </c>
      <c r="G734" s="29">
        <v>6190.0</v>
      </c>
      <c r="H734" s="29">
        <v>0.0</v>
      </c>
    </row>
    <row r="735" ht="20.25" customHeight="1">
      <c r="A735" s="26" t="s">
        <v>1363</v>
      </c>
      <c r="B735" s="27" t="s">
        <v>1358</v>
      </c>
      <c r="C735" s="28" t="s">
        <v>862</v>
      </c>
      <c r="D735" s="29">
        <v>5929.0</v>
      </c>
      <c r="E735" s="29">
        <v>7044.0</v>
      </c>
      <c r="F735" s="29">
        <v>7625.0</v>
      </c>
      <c r="G735" s="29">
        <v>8010.0</v>
      </c>
      <c r="H735" s="29">
        <v>0.0</v>
      </c>
    </row>
    <row r="736" ht="20.25" customHeight="1">
      <c r="A736" s="26" t="s">
        <v>1364</v>
      </c>
      <c r="B736" s="27" t="s">
        <v>1358</v>
      </c>
      <c r="C736" s="28" t="s">
        <v>864</v>
      </c>
      <c r="D736" s="29">
        <v>6110.0</v>
      </c>
      <c r="E736" s="29">
        <v>7265.0</v>
      </c>
      <c r="F736" s="29">
        <v>7865.0</v>
      </c>
      <c r="G736" s="29">
        <v>8285.0</v>
      </c>
      <c r="H736" s="29">
        <v>0.0</v>
      </c>
    </row>
    <row r="737" ht="20.25" customHeight="1">
      <c r="A737" s="26" t="s">
        <v>1365</v>
      </c>
      <c r="B737" s="27" t="s">
        <v>1366</v>
      </c>
      <c r="C737" s="28" t="s">
        <v>854</v>
      </c>
      <c r="D737" s="29">
        <v>3341.0</v>
      </c>
      <c r="E737" s="29">
        <v>3811.0</v>
      </c>
      <c r="F737" s="29">
        <v>4194.0</v>
      </c>
      <c r="G737" s="29">
        <v>4666.0</v>
      </c>
      <c r="H737" s="29">
        <v>0.0</v>
      </c>
    </row>
    <row r="738" ht="20.25" customHeight="1">
      <c r="A738" s="26" t="s">
        <v>1367</v>
      </c>
      <c r="B738" s="27" t="s">
        <v>1366</v>
      </c>
      <c r="C738" s="28" t="s">
        <v>856</v>
      </c>
      <c r="D738" s="29">
        <v>3640.0</v>
      </c>
      <c r="E738" s="29">
        <v>4069.0</v>
      </c>
      <c r="F738" s="29">
        <v>4477.0</v>
      </c>
      <c r="G738" s="29">
        <v>4878.0</v>
      </c>
      <c r="H738" s="29">
        <v>0.0</v>
      </c>
    </row>
    <row r="739" ht="20.25" customHeight="1">
      <c r="A739" s="26" t="s">
        <v>1368</v>
      </c>
      <c r="B739" s="27" t="s">
        <v>1366</v>
      </c>
      <c r="C739" s="28" t="s">
        <v>858</v>
      </c>
      <c r="D739" s="29">
        <v>3870.0</v>
      </c>
      <c r="E739" s="29">
        <v>4291.0</v>
      </c>
      <c r="F739" s="29">
        <v>4732.0</v>
      </c>
      <c r="G739" s="29">
        <v>5137.0</v>
      </c>
      <c r="H739" s="29">
        <v>0.0</v>
      </c>
    </row>
    <row r="740" ht="20.25" customHeight="1">
      <c r="A740" s="26" t="s">
        <v>1369</v>
      </c>
      <c r="B740" s="27" t="s">
        <v>1366</v>
      </c>
      <c r="C740" s="28" t="s">
        <v>860</v>
      </c>
      <c r="D740" s="29">
        <v>4420.0</v>
      </c>
      <c r="E740" s="29">
        <v>4809.0</v>
      </c>
      <c r="F740" s="29">
        <v>5332.0</v>
      </c>
      <c r="G740" s="29">
        <v>5623.0</v>
      </c>
      <c r="H740" s="29">
        <v>0.0</v>
      </c>
    </row>
    <row r="741" ht="20.25" customHeight="1">
      <c r="A741" s="26" t="s">
        <v>1370</v>
      </c>
      <c r="B741" s="27" t="s">
        <v>1366</v>
      </c>
      <c r="C741" s="28" t="s">
        <v>862</v>
      </c>
      <c r="D741" s="29">
        <v>5377.0</v>
      </c>
      <c r="E741" s="29">
        <v>6377.0</v>
      </c>
      <c r="F741" s="29">
        <v>6712.0</v>
      </c>
      <c r="G741" s="29">
        <v>7224.0</v>
      </c>
      <c r="H741" s="29">
        <v>0.0</v>
      </c>
    </row>
    <row r="742" ht="20.25" customHeight="1">
      <c r="A742" s="26" t="s">
        <v>1371</v>
      </c>
      <c r="B742" s="27" t="s">
        <v>1366</v>
      </c>
      <c r="C742" s="28" t="s">
        <v>864</v>
      </c>
      <c r="D742" s="29">
        <v>5551.0</v>
      </c>
      <c r="E742" s="29">
        <v>6584.0</v>
      </c>
      <c r="F742" s="29">
        <v>6998.0</v>
      </c>
      <c r="G742" s="29">
        <v>7593.0</v>
      </c>
      <c r="H742" s="29">
        <v>0.0</v>
      </c>
    </row>
    <row r="743" ht="20.25" customHeight="1">
      <c r="A743" s="26" t="s">
        <v>1372</v>
      </c>
      <c r="B743" s="27" t="s">
        <v>1373</v>
      </c>
      <c r="C743" s="28" t="s">
        <v>997</v>
      </c>
      <c r="D743" s="29">
        <v>2856.0</v>
      </c>
      <c r="E743" s="29">
        <v>3418.0</v>
      </c>
      <c r="F743" s="29">
        <v>3734.0</v>
      </c>
      <c r="G743" s="29">
        <v>3995.0</v>
      </c>
      <c r="H743" s="29">
        <v>0.0</v>
      </c>
    </row>
    <row r="744" ht="20.25" customHeight="1">
      <c r="A744" s="26" t="s">
        <v>1374</v>
      </c>
      <c r="B744" s="27" t="s">
        <v>1373</v>
      </c>
      <c r="C744" s="28" t="s">
        <v>852</v>
      </c>
      <c r="D744" s="29">
        <v>3058.0</v>
      </c>
      <c r="E744" s="29">
        <v>3629.0</v>
      </c>
      <c r="F744" s="29">
        <v>3963.0</v>
      </c>
      <c r="G744" s="29">
        <v>4231.0</v>
      </c>
      <c r="H744" s="29">
        <v>0.0</v>
      </c>
    </row>
    <row r="745" ht="20.25" customHeight="1">
      <c r="A745" s="26" t="s">
        <v>1375</v>
      </c>
      <c r="B745" s="27" t="s">
        <v>1373</v>
      </c>
      <c r="C745" s="28" t="s">
        <v>854</v>
      </c>
      <c r="D745" s="29">
        <v>3245.0</v>
      </c>
      <c r="E745" s="29">
        <v>3789.0</v>
      </c>
      <c r="F745" s="29">
        <v>4147.0</v>
      </c>
      <c r="G745" s="29">
        <v>4583.0</v>
      </c>
      <c r="H745" s="29">
        <v>0.0</v>
      </c>
    </row>
    <row r="746" ht="20.25" customHeight="1">
      <c r="A746" s="26" t="s">
        <v>1376</v>
      </c>
      <c r="B746" s="27" t="s">
        <v>1373</v>
      </c>
      <c r="C746" s="28" t="s">
        <v>856</v>
      </c>
      <c r="D746" s="29">
        <v>3761.0</v>
      </c>
      <c r="E746" s="29">
        <v>4281.0</v>
      </c>
      <c r="F746" s="29">
        <v>4680.0</v>
      </c>
      <c r="G746" s="29">
        <v>5081.0</v>
      </c>
      <c r="H746" s="29">
        <v>0.0</v>
      </c>
    </row>
    <row r="747" ht="20.25" customHeight="1">
      <c r="A747" s="26" t="s">
        <v>1377</v>
      </c>
      <c r="B747" s="27" t="s">
        <v>1373</v>
      </c>
      <c r="C747" s="28" t="s">
        <v>858</v>
      </c>
      <c r="D747" s="29">
        <v>3978.0</v>
      </c>
      <c r="E747" s="29">
        <v>4513.0</v>
      </c>
      <c r="F747" s="29">
        <v>4943.0</v>
      </c>
      <c r="G747" s="29">
        <v>5273.0</v>
      </c>
      <c r="H747" s="29">
        <v>0.0</v>
      </c>
    </row>
    <row r="748" ht="20.25" customHeight="1">
      <c r="A748" s="26" t="s">
        <v>1378</v>
      </c>
      <c r="B748" s="27" t="s">
        <v>1373</v>
      </c>
      <c r="C748" s="28" t="s">
        <v>860</v>
      </c>
      <c r="D748" s="29">
        <v>4837.0</v>
      </c>
      <c r="E748" s="29">
        <v>5331.0</v>
      </c>
      <c r="F748" s="29">
        <v>5769.0</v>
      </c>
      <c r="G748" s="29">
        <v>6104.0</v>
      </c>
      <c r="H748" s="29">
        <v>0.0</v>
      </c>
    </row>
    <row r="749" ht="20.25" customHeight="1">
      <c r="A749" s="26" t="s">
        <v>1379</v>
      </c>
      <c r="B749" s="27" t="s">
        <v>1373</v>
      </c>
      <c r="C749" s="28" t="s">
        <v>862</v>
      </c>
      <c r="D749" s="29">
        <v>5889.0</v>
      </c>
      <c r="E749" s="29">
        <v>6895.0</v>
      </c>
      <c r="F749" s="29">
        <v>7405.0</v>
      </c>
      <c r="G749" s="29">
        <v>7793.0</v>
      </c>
      <c r="H749" s="29">
        <v>0.0</v>
      </c>
    </row>
    <row r="750" ht="20.25" customHeight="1">
      <c r="A750" s="26" t="s">
        <v>1380</v>
      </c>
      <c r="B750" s="27" t="s">
        <v>1373</v>
      </c>
      <c r="C750" s="28" t="s">
        <v>864</v>
      </c>
      <c r="D750" s="29">
        <v>6061.0</v>
      </c>
      <c r="E750" s="29">
        <v>7106.0</v>
      </c>
      <c r="F750" s="29">
        <v>7637.0</v>
      </c>
      <c r="G750" s="29">
        <v>8043.0</v>
      </c>
      <c r="H750" s="29">
        <v>0.0</v>
      </c>
    </row>
    <row r="751" ht="20.25" customHeight="1">
      <c r="A751" s="26" t="s">
        <v>1381</v>
      </c>
      <c r="B751" s="27" t="s">
        <v>1382</v>
      </c>
      <c r="C751" s="28" t="s">
        <v>852</v>
      </c>
      <c r="D751" s="29">
        <v>3062.0</v>
      </c>
      <c r="E751" s="29">
        <v>3586.0</v>
      </c>
      <c r="F751" s="29">
        <v>3777.0</v>
      </c>
      <c r="G751" s="29">
        <v>4089.0</v>
      </c>
      <c r="H751" s="29">
        <v>0.0</v>
      </c>
    </row>
    <row r="752" ht="20.25" customHeight="1">
      <c r="A752" s="26" t="s">
        <v>1383</v>
      </c>
      <c r="B752" s="27" t="s">
        <v>1382</v>
      </c>
      <c r="C752" s="28" t="s">
        <v>854</v>
      </c>
      <c r="D752" s="29">
        <v>3247.0</v>
      </c>
      <c r="E752" s="29">
        <v>3774.0</v>
      </c>
      <c r="F752" s="29">
        <v>4003.0</v>
      </c>
      <c r="G752" s="29">
        <v>4443.0</v>
      </c>
      <c r="H752" s="29">
        <v>0.0</v>
      </c>
    </row>
    <row r="753" ht="20.25" customHeight="1">
      <c r="A753" s="26" t="s">
        <v>1384</v>
      </c>
      <c r="B753" s="27" t="s">
        <v>1382</v>
      </c>
      <c r="C753" s="28" t="s">
        <v>856</v>
      </c>
      <c r="D753" s="29">
        <v>3549.0</v>
      </c>
      <c r="E753" s="29">
        <v>3957.0</v>
      </c>
      <c r="F753" s="29">
        <v>4338.0</v>
      </c>
      <c r="G753" s="29">
        <v>4695.0</v>
      </c>
      <c r="H753" s="29">
        <v>0.0</v>
      </c>
    </row>
    <row r="754" ht="20.25" customHeight="1">
      <c r="A754" s="26" t="s">
        <v>1385</v>
      </c>
      <c r="B754" s="27" t="s">
        <v>1382</v>
      </c>
      <c r="C754" s="28" t="s">
        <v>858</v>
      </c>
      <c r="D754" s="29">
        <v>3764.0</v>
      </c>
      <c r="E754" s="29">
        <v>4219.0</v>
      </c>
      <c r="F754" s="29">
        <v>4555.0</v>
      </c>
      <c r="G754" s="29">
        <v>4844.0</v>
      </c>
      <c r="H754" s="29">
        <v>0.0</v>
      </c>
    </row>
    <row r="755" ht="20.25" customHeight="1">
      <c r="A755" s="26" t="s">
        <v>1386</v>
      </c>
      <c r="B755" s="27" t="s">
        <v>1382</v>
      </c>
      <c r="C755" s="28" t="s">
        <v>860</v>
      </c>
      <c r="D755" s="29">
        <v>4316.0</v>
      </c>
      <c r="E755" s="29">
        <v>4762.0</v>
      </c>
      <c r="F755" s="29">
        <v>5160.0</v>
      </c>
      <c r="G755" s="29">
        <v>5315.0</v>
      </c>
      <c r="H755" s="29">
        <v>0.0</v>
      </c>
    </row>
    <row r="756" ht="20.25" customHeight="1">
      <c r="A756" s="26" t="s">
        <v>1387</v>
      </c>
      <c r="B756" s="27" t="s">
        <v>1382</v>
      </c>
      <c r="C756" s="28" t="s">
        <v>862</v>
      </c>
      <c r="D756" s="29">
        <v>5273.0</v>
      </c>
      <c r="E756" s="29">
        <v>6107.0</v>
      </c>
      <c r="F756" s="29">
        <v>6587.0</v>
      </c>
      <c r="G756" s="29">
        <v>7005.0</v>
      </c>
      <c r="H756" s="29">
        <v>0.0</v>
      </c>
    </row>
    <row r="757" ht="20.25" customHeight="1">
      <c r="A757" s="26" t="s">
        <v>1388</v>
      </c>
      <c r="B757" s="27" t="s">
        <v>1382</v>
      </c>
      <c r="C757" s="28" t="s">
        <v>864</v>
      </c>
      <c r="D757" s="29">
        <v>5462.0</v>
      </c>
      <c r="E757" s="29">
        <v>6365.0</v>
      </c>
      <c r="F757" s="29">
        <v>6856.0</v>
      </c>
      <c r="G757" s="29">
        <v>7306.0</v>
      </c>
      <c r="H757" s="29">
        <v>0.0</v>
      </c>
    </row>
    <row r="758" ht="20.25" customHeight="1">
      <c r="A758" s="26" t="s">
        <v>1389</v>
      </c>
      <c r="B758" s="27" t="s">
        <v>1390</v>
      </c>
      <c r="C758" s="28" t="s">
        <v>997</v>
      </c>
      <c r="D758" s="29">
        <v>2463.0</v>
      </c>
      <c r="E758" s="29">
        <v>2973.0</v>
      </c>
      <c r="F758" s="29">
        <v>3357.0</v>
      </c>
      <c r="G758" s="29">
        <v>3635.0</v>
      </c>
      <c r="H758" s="29">
        <v>0.0</v>
      </c>
    </row>
    <row r="759" ht="20.25" customHeight="1">
      <c r="A759" s="26" t="s">
        <v>1391</v>
      </c>
      <c r="B759" s="27" t="s">
        <v>1390</v>
      </c>
      <c r="C759" s="28" t="s">
        <v>852</v>
      </c>
      <c r="D759" s="29">
        <v>2780.0</v>
      </c>
      <c r="E759" s="29">
        <v>3402.0</v>
      </c>
      <c r="F759" s="29">
        <v>3771.0</v>
      </c>
      <c r="G759" s="29">
        <v>4136.0</v>
      </c>
      <c r="H759" s="29">
        <v>0.0</v>
      </c>
    </row>
    <row r="760" ht="20.25" customHeight="1">
      <c r="A760" s="26" t="s">
        <v>1392</v>
      </c>
      <c r="B760" s="27" t="s">
        <v>1390</v>
      </c>
      <c r="C760" s="28" t="s">
        <v>854</v>
      </c>
      <c r="D760" s="29">
        <v>2960.0</v>
      </c>
      <c r="E760" s="29">
        <v>3590.0</v>
      </c>
      <c r="F760" s="29">
        <v>3969.0</v>
      </c>
      <c r="G760" s="29">
        <v>4508.0</v>
      </c>
      <c r="H760" s="29">
        <v>0.0</v>
      </c>
    </row>
    <row r="761" ht="20.25" customHeight="1">
      <c r="A761" s="26" t="s">
        <v>1393</v>
      </c>
      <c r="B761" s="27" t="s">
        <v>1390</v>
      </c>
      <c r="C761" s="28" t="s">
        <v>856</v>
      </c>
      <c r="D761" s="29">
        <v>3575.0</v>
      </c>
      <c r="E761" s="29">
        <v>4197.0</v>
      </c>
      <c r="F761" s="29">
        <v>4588.0</v>
      </c>
      <c r="G761" s="29">
        <v>5109.0</v>
      </c>
      <c r="H761" s="29">
        <v>0.0</v>
      </c>
    </row>
    <row r="762" ht="20.25" customHeight="1">
      <c r="A762" s="26" t="s">
        <v>1394</v>
      </c>
      <c r="B762" s="27" t="s">
        <v>1390</v>
      </c>
      <c r="C762" s="28" t="s">
        <v>858</v>
      </c>
      <c r="D762" s="29">
        <v>3965.0</v>
      </c>
      <c r="E762" s="29">
        <v>4595.0</v>
      </c>
      <c r="F762" s="29">
        <v>5011.0</v>
      </c>
      <c r="G762" s="29">
        <v>5436.0</v>
      </c>
      <c r="H762" s="29">
        <v>0.0</v>
      </c>
    </row>
    <row r="763" ht="20.25" customHeight="1">
      <c r="A763" s="26" t="s">
        <v>1395</v>
      </c>
      <c r="B763" s="27" t="s">
        <v>1390</v>
      </c>
      <c r="C763" s="28" t="s">
        <v>860</v>
      </c>
      <c r="D763" s="29">
        <v>4662.0</v>
      </c>
      <c r="E763" s="29">
        <v>5314.0</v>
      </c>
      <c r="F763" s="29">
        <v>5872.0</v>
      </c>
      <c r="G763" s="29">
        <v>6349.0</v>
      </c>
      <c r="H763" s="29">
        <v>0.0</v>
      </c>
    </row>
    <row r="764" ht="20.25" customHeight="1">
      <c r="A764" s="26" t="s">
        <v>1396</v>
      </c>
      <c r="B764" s="27" t="s">
        <v>1390</v>
      </c>
      <c r="C764" s="28" t="s">
        <v>862</v>
      </c>
      <c r="D764" s="29">
        <v>5849.0</v>
      </c>
      <c r="E764" s="29">
        <v>7205.0</v>
      </c>
      <c r="F764" s="29">
        <v>7712.0</v>
      </c>
      <c r="G764" s="29">
        <v>8412.0</v>
      </c>
      <c r="H764" s="29">
        <v>0.0</v>
      </c>
    </row>
    <row r="765" ht="20.25" customHeight="1">
      <c r="A765" s="26" t="s">
        <v>1397</v>
      </c>
      <c r="B765" s="27" t="s">
        <v>1390</v>
      </c>
      <c r="C765" s="28" t="s">
        <v>864</v>
      </c>
      <c r="D765" s="29">
        <v>6214.0</v>
      </c>
      <c r="E765" s="29">
        <v>7668.0</v>
      </c>
      <c r="F765" s="29">
        <v>8242.0</v>
      </c>
      <c r="G765" s="29">
        <v>8903.0</v>
      </c>
      <c r="H765" s="29">
        <v>0.0</v>
      </c>
    </row>
    <row r="766" ht="20.25" customHeight="1">
      <c r="A766" s="26" t="s">
        <v>1398</v>
      </c>
      <c r="B766" s="27" t="s">
        <v>1399</v>
      </c>
      <c r="C766" s="28" t="s">
        <v>854</v>
      </c>
      <c r="D766" s="29">
        <v>4008.0</v>
      </c>
      <c r="E766" s="29">
        <v>4454.0</v>
      </c>
      <c r="F766" s="29">
        <v>4665.0</v>
      </c>
      <c r="G766" s="29">
        <v>4957.0</v>
      </c>
      <c r="H766" s="29">
        <v>0.0</v>
      </c>
    </row>
    <row r="767" ht="20.25" customHeight="1">
      <c r="A767" s="26" t="s">
        <v>1400</v>
      </c>
      <c r="B767" s="27" t="s">
        <v>1401</v>
      </c>
      <c r="C767" s="28" t="s">
        <v>856</v>
      </c>
      <c r="D767" s="29">
        <v>4295.0</v>
      </c>
      <c r="E767" s="29">
        <v>4731.0</v>
      </c>
      <c r="F767" s="29">
        <v>4962.0</v>
      </c>
      <c r="G767" s="29">
        <v>5166.0</v>
      </c>
      <c r="H767" s="29">
        <v>0.0</v>
      </c>
    </row>
    <row r="768" ht="20.25" customHeight="1">
      <c r="A768" s="26" t="s">
        <v>1402</v>
      </c>
      <c r="B768" s="27" t="s">
        <v>1401</v>
      </c>
      <c r="C768" s="28" t="s">
        <v>1086</v>
      </c>
      <c r="D768" s="29">
        <v>4515.0</v>
      </c>
      <c r="E768" s="29">
        <v>4944.0</v>
      </c>
      <c r="F768" s="29">
        <v>5254.0</v>
      </c>
      <c r="G768" s="29">
        <v>5449.0</v>
      </c>
      <c r="H768" s="29">
        <v>0.0</v>
      </c>
    </row>
    <row r="769" ht="20.25" customHeight="1">
      <c r="A769" s="26" t="s">
        <v>1403</v>
      </c>
      <c r="B769" s="27" t="s">
        <v>1401</v>
      </c>
      <c r="C769" s="28" t="s">
        <v>1088</v>
      </c>
      <c r="D769" s="29">
        <v>5094.0</v>
      </c>
      <c r="E769" s="29">
        <v>5503.0</v>
      </c>
      <c r="F769" s="29">
        <v>5902.0</v>
      </c>
      <c r="G769" s="29">
        <v>6084.0</v>
      </c>
      <c r="H769" s="29">
        <v>0.0</v>
      </c>
    </row>
    <row r="770" ht="20.25" customHeight="1">
      <c r="A770" s="26" t="s">
        <v>1404</v>
      </c>
      <c r="B770" s="27" t="s">
        <v>1401</v>
      </c>
      <c r="C770" s="28" t="s">
        <v>1090</v>
      </c>
      <c r="D770" s="29">
        <v>6051.0</v>
      </c>
      <c r="E770" s="29">
        <v>7072.0</v>
      </c>
      <c r="F770" s="29">
        <v>7501.0</v>
      </c>
      <c r="G770" s="29">
        <v>7647.0</v>
      </c>
      <c r="H770" s="29">
        <v>0.0</v>
      </c>
    </row>
    <row r="771" ht="20.25" customHeight="1">
      <c r="A771" s="26" t="s">
        <v>1405</v>
      </c>
      <c r="B771" s="27" t="s">
        <v>1401</v>
      </c>
      <c r="C771" s="28" t="s">
        <v>1092</v>
      </c>
      <c r="D771" s="29">
        <v>6357.0</v>
      </c>
      <c r="E771" s="29">
        <v>7410.0</v>
      </c>
      <c r="F771" s="29">
        <v>7860.0</v>
      </c>
      <c r="G771" s="29">
        <v>8083.0</v>
      </c>
      <c r="H771" s="29">
        <v>0.0</v>
      </c>
    </row>
    <row r="772" ht="20.25" customHeight="1">
      <c r="A772" s="26" t="s">
        <v>1406</v>
      </c>
      <c r="B772" s="27" t="s">
        <v>1407</v>
      </c>
      <c r="C772" s="28" t="s">
        <v>1099</v>
      </c>
      <c r="D772" s="29">
        <v>3567.0</v>
      </c>
      <c r="E772" s="29">
        <v>3967.0</v>
      </c>
      <c r="F772" s="29">
        <v>4152.0</v>
      </c>
      <c r="G772" s="29">
        <v>4405.0</v>
      </c>
      <c r="H772" s="29">
        <v>0.0</v>
      </c>
    </row>
    <row r="773" ht="20.25" customHeight="1">
      <c r="A773" s="26" t="s">
        <v>1408</v>
      </c>
      <c r="B773" s="27" t="s">
        <v>1407</v>
      </c>
      <c r="C773" s="28" t="s">
        <v>1101</v>
      </c>
      <c r="D773" s="29">
        <v>3697.0</v>
      </c>
      <c r="E773" s="29">
        <v>4220.0</v>
      </c>
      <c r="F773" s="29">
        <v>4412.0</v>
      </c>
      <c r="G773" s="29">
        <v>4733.0</v>
      </c>
      <c r="H773" s="29">
        <v>0.0</v>
      </c>
    </row>
    <row r="774" ht="20.25" customHeight="1">
      <c r="A774" s="26" t="s">
        <v>1409</v>
      </c>
      <c r="B774" s="27" t="s">
        <v>1407</v>
      </c>
      <c r="C774" s="28" t="s">
        <v>1103</v>
      </c>
      <c r="D774" s="29">
        <v>4023.0</v>
      </c>
      <c r="E774" s="29">
        <v>4557.0</v>
      </c>
      <c r="F774" s="29">
        <v>4756.0</v>
      </c>
      <c r="G774" s="29">
        <v>5151.0</v>
      </c>
      <c r="H774" s="29">
        <v>0.0</v>
      </c>
    </row>
    <row r="775" ht="20.25" customHeight="1">
      <c r="A775" s="26" t="s">
        <v>1410</v>
      </c>
      <c r="B775" s="27" t="s">
        <v>1407</v>
      </c>
      <c r="C775" s="28" t="s">
        <v>1105</v>
      </c>
      <c r="D775" s="29">
        <v>4885.0</v>
      </c>
      <c r="E775" s="29">
        <v>5619.0</v>
      </c>
      <c r="F775" s="29">
        <v>5837.0</v>
      </c>
      <c r="G775" s="29">
        <v>6376.0</v>
      </c>
      <c r="H775" s="29">
        <v>0.0</v>
      </c>
    </row>
    <row r="776" ht="20.25" customHeight="1">
      <c r="A776" s="26" t="s">
        <v>1411</v>
      </c>
      <c r="B776" s="27" t="s">
        <v>1412</v>
      </c>
      <c r="C776" s="28" t="s">
        <v>852</v>
      </c>
      <c r="D776" s="29">
        <v>4207.0</v>
      </c>
      <c r="E776" s="29">
        <v>4720.0</v>
      </c>
      <c r="F776" s="29">
        <v>4887.0</v>
      </c>
      <c r="G776" s="29">
        <v>5180.0</v>
      </c>
      <c r="H776" s="29">
        <v>0.0</v>
      </c>
    </row>
    <row r="777" ht="20.25" customHeight="1">
      <c r="A777" s="26" t="s">
        <v>1413</v>
      </c>
      <c r="B777" s="27" t="s">
        <v>1412</v>
      </c>
      <c r="C777" s="28" t="s">
        <v>854</v>
      </c>
      <c r="D777" s="29">
        <v>4394.0</v>
      </c>
      <c r="E777" s="29">
        <v>4882.0</v>
      </c>
      <c r="F777" s="29">
        <v>5072.0</v>
      </c>
      <c r="G777" s="29">
        <v>5452.0</v>
      </c>
      <c r="H777" s="29">
        <v>0.0</v>
      </c>
    </row>
    <row r="778" ht="20.25" customHeight="1">
      <c r="A778" s="26" t="s">
        <v>1414</v>
      </c>
      <c r="B778" s="27" t="s">
        <v>1412</v>
      </c>
      <c r="C778" s="28" t="s">
        <v>856</v>
      </c>
      <c r="D778" s="29">
        <v>4678.0</v>
      </c>
      <c r="E778" s="29">
        <v>5156.0</v>
      </c>
      <c r="F778" s="29">
        <v>5408.0</v>
      </c>
      <c r="G778" s="29">
        <v>5777.0</v>
      </c>
      <c r="H778" s="29">
        <v>0.0</v>
      </c>
    </row>
    <row r="779" ht="20.25" customHeight="1">
      <c r="A779" s="26" t="s">
        <v>1415</v>
      </c>
      <c r="B779" s="27" t="s">
        <v>1412</v>
      </c>
      <c r="C779" s="28" t="s">
        <v>858</v>
      </c>
      <c r="D779" s="29">
        <v>4899.0</v>
      </c>
      <c r="E779" s="29">
        <v>5397.0</v>
      </c>
      <c r="F779" s="29">
        <v>5683.0</v>
      </c>
      <c r="G779" s="29">
        <v>5985.0</v>
      </c>
      <c r="H779" s="29">
        <v>0.0</v>
      </c>
    </row>
    <row r="780" ht="20.25" customHeight="1">
      <c r="A780" s="26" t="s">
        <v>1416</v>
      </c>
      <c r="B780" s="27" t="s">
        <v>1412</v>
      </c>
      <c r="C780" s="28" t="s">
        <v>860</v>
      </c>
      <c r="D780" s="29">
        <v>5526.0</v>
      </c>
      <c r="E780" s="29">
        <v>6006.0</v>
      </c>
      <c r="F780" s="29">
        <v>6368.0</v>
      </c>
      <c r="G780" s="29">
        <v>6631.0</v>
      </c>
      <c r="H780" s="29">
        <v>0.0</v>
      </c>
    </row>
    <row r="781" ht="20.25" customHeight="1">
      <c r="A781" s="26" t="s">
        <v>1417</v>
      </c>
      <c r="B781" s="27" t="s">
        <v>1412</v>
      </c>
      <c r="C781" s="28" t="s">
        <v>862</v>
      </c>
      <c r="D781" s="29">
        <v>6669.0</v>
      </c>
      <c r="E781" s="29">
        <v>7575.0</v>
      </c>
      <c r="F781" s="29">
        <v>7981.0</v>
      </c>
      <c r="G781" s="29">
        <v>8294.0</v>
      </c>
      <c r="H781" s="29">
        <v>0.0</v>
      </c>
    </row>
    <row r="782" ht="20.25" customHeight="1">
      <c r="A782" s="26" t="s">
        <v>1418</v>
      </c>
      <c r="B782" s="27" t="s">
        <v>1412</v>
      </c>
      <c r="C782" s="28" t="s">
        <v>864</v>
      </c>
      <c r="D782" s="29">
        <v>7012.0</v>
      </c>
      <c r="E782" s="29">
        <v>7784.0</v>
      </c>
      <c r="F782" s="29">
        <v>8241.0</v>
      </c>
      <c r="G782" s="29">
        <v>8567.0</v>
      </c>
      <c r="H782" s="29">
        <v>0.0</v>
      </c>
    </row>
    <row r="783" ht="20.25" customHeight="1">
      <c r="A783" s="26" t="s">
        <v>1419</v>
      </c>
      <c r="B783" s="27" t="s">
        <v>1420</v>
      </c>
      <c r="C783" s="28" t="s">
        <v>1108</v>
      </c>
      <c r="D783" s="29">
        <v>4019.0</v>
      </c>
      <c r="E783" s="29">
        <v>4196.0</v>
      </c>
      <c r="F783" s="29">
        <v>4574.0</v>
      </c>
      <c r="G783" s="29">
        <v>4916.0</v>
      </c>
      <c r="H783" s="29">
        <v>0.0</v>
      </c>
    </row>
    <row r="784" ht="20.25" customHeight="1">
      <c r="A784" s="26" t="s">
        <v>1421</v>
      </c>
      <c r="B784" s="27" t="s">
        <v>1420</v>
      </c>
      <c r="C784" s="28" t="s">
        <v>856</v>
      </c>
      <c r="D784" s="29">
        <v>4194.0</v>
      </c>
      <c r="E784" s="29">
        <v>4397.0</v>
      </c>
      <c r="F784" s="29">
        <v>4776.0</v>
      </c>
      <c r="G784" s="29">
        <v>5102.0</v>
      </c>
      <c r="H784" s="29">
        <v>0.0</v>
      </c>
    </row>
    <row r="785" ht="20.25" customHeight="1">
      <c r="A785" s="26" t="s">
        <v>1422</v>
      </c>
      <c r="B785" s="27" t="s">
        <v>1420</v>
      </c>
      <c r="C785" s="28" t="s">
        <v>902</v>
      </c>
      <c r="D785" s="29">
        <v>4522.0</v>
      </c>
      <c r="E785" s="29">
        <v>4692.0</v>
      </c>
      <c r="F785" s="29">
        <v>5298.0</v>
      </c>
      <c r="G785" s="29">
        <v>5537.0</v>
      </c>
      <c r="H785" s="29">
        <v>0.0</v>
      </c>
    </row>
    <row r="786" ht="20.25" customHeight="1">
      <c r="A786" s="26" t="s">
        <v>1423</v>
      </c>
      <c r="B786" s="27" t="s">
        <v>1420</v>
      </c>
      <c r="C786" s="28" t="s">
        <v>860</v>
      </c>
      <c r="D786" s="29">
        <v>4961.0</v>
      </c>
      <c r="E786" s="29">
        <v>5123.0</v>
      </c>
      <c r="F786" s="29">
        <v>5770.0</v>
      </c>
      <c r="G786" s="29">
        <v>5999.0</v>
      </c>
      <c r="H786" s="29">
        <v>0.0</v>
      </c>
    </row>
    <row r="787" ht="20.25" customHeight="1">
      <c r="A787" s="26" t="s">
        <v>1424</v>
      </c>
      <c r="B787" s="27" t="s">
        <v>1420</v>
      </c>
      <c r="C787" s="28" t="s">
        <v>862</v>
      </c>
      <c r="D787" s="29">
        <v>5812.0</v>
      </c>
      <c r="E787" s="29">
        <v>6314.0</v>
      </c>
      <c r="F787" s="29">
        <v>6849.0</v>
      </c>
      <c r="G787" s="29">
        <v>7090.0</v>
      </c>
      <c r="H787" s="29">
        <v>0.0</v>
      </c>
    </row>
    <row r="788" ht="20.25" customHeight="1">
      <c r="A788" s="26" t="s">
        <v>1425</v>
      </c>
      <c r="B788" s="27" t="s">
        <v>1420</v>
      </c>
      <c r="C788" s="28" t="s">
        <v>864</v>
      </c>
      <c r="D788" s="29">
        <v>6058.0</v>
      </c>
      <c r="E788" s="29">
        <v>6599.0</v>
      </c>
      <c r="F788" s="29">
        <v>7158.0</v>
      </c>
      <c r="G788" s="29">
        <v>7438.0</v>
      </c>
      <c r="H788" s="29">
        <v>0.0</v>
      </c>
    </row>
    <row r="789" ht="20.25" customHeight="1">
      <c r="A789" s="26" t="s">
        <v>1426</v>
      </c>
      <c r="B789" s="27" t="s">
        <v>1427</v>
      </c>
      <c r="C789" s="28" t="s">
        <v>854</v>
      </c>
      <c r="D789" s="29">
        <v>3208.0</v>
      </c>
      <c r="E789" s="29">
        <v>3692.0</v>
      </c>
      <c r="F789" s="29">
        <v>4009.0</v>
      </c>
      <c r="G789" s="29">
        <v>4354.0</v>
      </c>
      <c r="H789" s="29">
        <v>0.0</v>
      </c>
    </row>
    <row r="790" ht="20.25" customHeight="1">
      <c r="A790" s="26" t="s">
        <v>1428</v>
      </c>
      <c r="B790" s="27" t="s">
        <v>1427</v>
      </c>
      <c r="C790" s="28" t="s">
        <v>856</v>
      </c>
      <c r="D790" s="29">
        <v>3748.0</v>
      </c>
      <c r="E790" s="29">
        <v>4122.0</v>
      </c>
      <c r="F790" s="29">
        <v>4551.0</v>
      </c>
      <c r="G790" s="29">
        <v>5015.0</v>
      </c>
      <c r="H790" s="29">
        <v>0.0</v>
      </c>
    </row>
    <row r="791" ht="20.25" customHeight="1">
      <c r="A791" s="26" t="s">
        <v>1429</v>
      </c>
      <c r="B791" s="27" t="s">
        <v>1427</v>
      </c>
      <c r="C791" s="28" t="s">
        <v>858</v>
      </c>
      <c r="D791" s="29">
        <v>3989.0</v>
      </c>
      <c r="E791" s="29">
        <v>4572.0</v>
      </c>
      <c r="F791" s="29">
        <v>4926.0</v>
      </c>
      <c r="G791" s="29">
        <v>5276.0</v>
      </c>
      <c r="H791" s="29">
        <v>0.0</v>
      </c>
    </row>
    <row r="792" ht="20.25" customHeight="1">
      <c r="A792" s="26" t="s">
        <v>1430</v>
      </c>
      <c r="B792" s="27" t="s">
        <v>1427</v>
      </c>
      <c r="C792" s="28" t="s">
        <v>860</v>
      </c>
      <c r="D792" s="29">
        <v>4731.0</v>
      </c>
      <c r="E792" s="29">
        <v>5187.0</v>
      </c>
      <c r="F792" s="29">
        <v>5739.0</v>
      </c>
      <c r="G792" s="29">
        <v>6099.0</v>
      </c>
      <c r="H792" s="29">
        <v>0.0</v>
      </c>
    </row>
    <row r="793" ht="20.25" customHeight="1">
      <c r="A793" s="26" t="s">
        <v>1431</v>
      </c>
      <c r="B793" s="27" t="s">
        <v>1427</v>
      </c>
      <c r="C793" s="28" t="s">
        <v>862</v>
      </c>
      <c r="D793" s="29">
        <v>5885.0</v>
      </c>
      <c r="E793" s="29">
        <v>6848.0</v>
      </c>
      <c r="F793" s="29">
        <v>7357.0</v>
      </c>
      <c r="G793" s="29">
        <v>7776.0</v>
      </c>
      <c r="H793" s="29">
        <v>0.0</v>
      </c>
    </row>
    <row r="794" ht="20.25" customHeight="1">
      <c r="A794" s="26" t="s">
        <v>1432</v>
      </c>
      <c r="B794" s="27" t="s">
        <v>1427</v>
      </c>
      <c r="C794" s="28" t="s">
        <v>864</v>
      </c>
      <c r="D794" s="29">
        <v>6256.0</v>
      </c>
      <c r="E794" s="29">
        <v>7316.0</v>
      </c>
      <c r="F794" s="29">
        <v>7893.0</v>
      </c>
      <c r="G794" s="29">
        <v>8273.0</v>
      </c>
      <c r="H794" s="29">
        <v>0.0</v>
      </c>
    </row>
    <row r="795" ht="20.25" customHeight="1">
      <c r="A795" s="26" t="s">
        <v>1433</v>
      </c>
      <c r="B795" s="27" t="s">
        <v>1434</v>
      </c>
      <c r="C795" s="28" t="s">
        <v>908</v>
      </c>
      <c r="D795" s="29">
        <v>2837.0</v>
      </c>
      <c r="E795" s="29">
        <v>3345.0</v>
      </c>
      <c r="F795" s="29">
        <v>3600.0</v>
      </c>
      <c r="G795" s="29">
        <v>3892.0</v>
      </c>
      <c r="H795" s="29">
        <v>0.0</v>
      </c>
    </row>
    <row r="796" ht="20.25" customHeight="1">
      <c r="A796" s="26" t="s">
        <v>1435</v>
      </c>
      <c r="B796" s="27" t="s">
        <v>1434</v>
      </c>
      <c r="C796" s="28" t="s">
        <v>881</v>
      </c>
      <c r="D796" s="29">
        <v>3147.0</v>
      </c>
      <c r="E796" s="29">
        <v>3598.0</v>
      </c>
      <c r="F796" s="29">
        <v>3917.0</v>
      </c>
      <c r="G796" s="29">
        <v>4222.0</v>
      </c>
      <c r="H796" s="29">
        <v>0.0</v>
      </c>
    </row>
    <row r="797" ht="20.25" customHeight="1">
      <c r="A797" s="26" t="s">
        <v>1436</v>
      </c>
      <c r="B797" s="27" t="s">
        <v>1434</v>
      </c>
      <c r="C797" s="28" t="s">
        <v>911</v>
      </c>
      <c r="D797" s="29">
        <v>3438.0</v>
      </c>
      <c r="E797" s="29">
        <v>3935.0</v>
      </c>
      <c r="F797" s="29">
        <v>4270.0</v>
      </c>
      <c r="G797" s="29">
        <v>4639.0</v>
      </c>
      <c r="H797" s="29">
        <v>0.0</v>
      </c>
    </row>
    <row r="798" ht="20.25" customHeight="1">
      <c r="A798" s="26" t="s">
        <v>1437</v>
      </c>
      <c r="B798" s="27" t="s">
        <v>1434</v>
      </c>
      <c r="C798" s="28" t="s">
        <v>913</v>
      </c>
      <c r="D798" s="29">
        <v>4339.0</v>
      </c>
      <c r="E798" s="29">
        <v>4784.0</v>
      </c>
      <c r="F798" s="29">
        <v>5190.0</v>
      </c>
      <c r="G798" s="29">
        <v>5658.0</v>
      </c>
      <c r="H798" s="29">
        <v>0.0</v>
      </c>
    </row>
    <row r="799" ht="20.25" customHeight="1">
      <c r="A799" s="26" t="s">
        <v>1438</v>
      </c>
      <c r="B799" s="27" t="s">
        <v>1434</v>
      </c>
      <c r="C799" s="28" t="s">
        <v>915</v>
      </c>
      <c r="D799" s="29">
        <v>5339.0</v>
      </c>
      <c r="E799" s="29">
        <v>5797.0</v>
      </c>
      <c r="F799" s="29">
        <v>6239.0</v>
      </c>
      <c r="G799" s="29">
        <v>6774.0</v>
      </c>
      <c r="H799" s="29">
        <v>0.0</v>
      </c>
    </row>
    <row r="800" ht="20.25" customHeight="1">
      <c r="A800" s="26" t="s">
        <v>1439</v>
      </c>
      <c r="B800" s="27" t="s">
        <v>1440</v>
      </c>
      <c r="C800" s="28" t="s">
        <v>852</v>
      </c>
      <c r="D800" s="29">
        <v>4878.0</v>
      </c>
      <c r="E800" s="29">
        <v>5359.0</v>
      </c>
      <c r="F800" s="29">
        <v>5753.0</v>
      </c>
      <c r="G800" s="29">
        <v>6031.0</v>
      </c>
      <c r="H800" s="29">
        <v>0.0</v>
      </c>
    </row>
    <row r="801" ht="20.25" customHeight="1">
      <c r="A801" s="26" t="s">
        <v>1441</v>
      </c>
      <c r="B801" s="27" t="s">
        <v>1440</v>
      </c>
      <c r="C801" s="28" t="s">
        <v>854</v>
      </c>
      <c r="D801" s="29">
        <v>5060.0</v>
      </c>
      <c r="E801" s="29">
        <v>5521.0</v>
      </c>
      <c r="F801" s="29">
        <v>6020.0</v>
      </c>
      <c r="G801" s="29">
        <v>6381.0</v>
      </c>
      <c r="H801" s="29">
        <v>0.0</v>
      </c>
    </row>
    <row r="802" ht="20.25" customHeight="1">
      <c r="A802" s="26" t="s">
        <v>1442</v>
      </c>
      <c r="B802" s="27" t="s">
        <v>1440</v>
      </c>
      <c r="C802" s="28" t="s">
        <v>856</v>
      </c>
      <c r="D802" s="29">
        <v>5352.0</v>
      </c>
      <c r="E802" s="29">
        <v>5888.0</v>
      </c>
      <c r="F802" s="29">
        <v>6401.0</v>
      </c>
      <c r="G802" s="29">
        <v>6792.0</v>
      </c>
      <c r="H802" s="29">
        <v>0.0</v>
      </c>
    </row>
    <row r="803" ht="20.25" customHeight="1">
      <c r="A803" s="26" t="s">
        <v>1443</v>
      </c>
      <c r="B803" s="27" t="s">
        <v>1440</v>
      </c>
      <c r="C803" s="28" t="s">
        <v>858</v>
      </c>
      <c r="D803" s="29">
        <v>5573.0</v>
      </c>
      <c r="E803" s="29">
        <v>6099.0</v>
      </c>
      <c r="F803" s="29">
        <v>6645.0</v>
      </c>
      <c r="G803" s="29">
        <v>7072.0</v>
      </c>
      <c r="H803" s="29">
        <v>0.0</v>
      </c>
    </row>
    <row r="804" ht="20.25" customHeight="1">
      <c r="A804" s="26" t="s">
        <v>1444</v>
      </c>
      <c r="B804" s="27" t="s">
        <v>1440</v>
      </c>
      <c r="C804" s="28" t="s">
        <v>860</v>
      </c>
      <c r="D804" s="29">
        <v>6277.0</v>
      </c>
      <c r="E804" s="29">
        <v>6796.0</v>
      </c>
      <c r="F804" s="29">
        <v>7414.0</v>
      </c>
      <c r="G804" s="29">
        <v>7825.0</v>
      </c>
      <c r="H804" s="29">
        <v>0.0</v>
      </c>
    </row>
    <row r="805" ht="20.25" customHeight="1">
      <c r="A805" s="26" t="s">
        <v>1445</v>
      </c>
      <c r="B805" s="27" t="s">
        <v>1440</v>
      </c>
      <c r="C805" s="28" t="s">
        <v>862</v>
      </c>
      <c r="D805" s="29">
        <v>7337.0</v>
      </c>
      <c r="E805" s="29">
        <v>8463.0</v>
      </c>
      <c r="F805" s="29">
        <v>9088.0</v>
      </c>
      <c r="G805" s="29">
        <v>9474.0</v>
      </c>
      <c r="H805" s="29">
        <v>0.0</v>
      </c>
    </row>
    <row r="806" ht="20.25" customHeight="1">
      <c r="A806" s="26" t="s">
        <v>1446</v>
      </c>
      <c r="B806" s="27" t="s">
        <v>1447</v>
      </c>
      <c r="C806" s="28" t="s">
        <v>864</v>
      </c>
      <c r="D806" s="29">
        <v>7510.0</v>
      </c>
      <c r="E806" s="29">
        <v>8663.0</v>
      </c>
      <c r="F806" s="29">
        <v>9430.0</v>
      </c>
      <c r="G806" s="29">
        <v>10134.0</v>
      </c>
      <c r="H806" s="29">
        <v>0.0</v>
      </c>
    </row>
    <row r="807" ht="20.25" customHeight="1">
      <c r="A807" s="26" t="s">
        <v>1448</v>
      </c>
      <c r="B807" s="27" t="s">
        <v>1449</v>
      </c>
      <c r="C807" s="28" t="s">
        <v>852</v>
      </c>
      <c r="D807" s="29">
        <v>3897.0</v>
      </c>
      <c r="E807" s="29">
        <v>4349.0</v>
      </c>
      <c r="F807" s="29">
        <v>4520.0</v>
      </c>
      <c r="G807" s="29">
        <v>4798.0</v>
      </c>
      <c r="H807" s="29">
        <v>0.0</v>
      </c>
    </row>
    <row r="808" ht="20.25" customHeight="1">
      <c r="A808" s="26" t="s">
        <v>1450</v>
      </c>
      <c r="B808" s="27" t="s">
        <v>1449</v>
      </c>
      <c r="C808" s="28" t="s">
        <v>854</v>
      </c>
      <c r="D808" s="29">
        <v>4081.0</v>
      </c>
      <c r="E808" s="29">
        <v>4509.0</v>
      </c>
      <c r="F808" s="29">
        <v>4721.0</v>
      </c>
      <c r="G808" s="29">
        <v>5115.0</v>
      </c>
      <c r="H808" s="29">
        <v>0.0</v>
      </c>
    </row>
    <row r="809" ht="20.25" customHeight="1">
      <c r="A809" s="26" t="s">
        <v>1451</v>
      </c>
      <c r="B809" s="27" t="s">
        <v>1449</v>
      </c>
      <c r="C809" s="28" t="s">
        <v>856</v>
      </c>
      <c r="D809" s="29">
        <v>4364.0</v>
      </c>
      <c r="E809" s="29">
        <v>4785.0</v>
      </c>
      <c r="F809" s="29">
        <v>5016.0</v>
      </c>
      <c r="G809" s="29">
        <v>5443.0</v>
      </c>
      <c r="H809" s="29">
        <v>0.0</v>
      </c>
    </row>
    <row r="810" ht="20.25" customHeight="1">
      <c r="A810" s="26" t="s">
        <v>1452</v>
      </c>
      <c r="B810" s="27" t="s">
        <v>1449</v>
      </c>
      <c r="C810" s="28" t="s">
        <v>858</v>
      </c>
      <c r="D810" s="29">
        <v>4585.0</v>
      </c>
      <c r="E810" s="29">
        <v>5027.0</v>
      </c>
      <c r="F810" s="29">
        <v>5329.0</v>
      </c>
      <c r="G810" s="29">
        <v>5690.0</v>
      </c>
      <c r="H810" s="29">
        <v>0.0</v>
      </c>
    </row>
    <row r="811" ht="20.25" customHeight="1">
      <c r="A811" s="26" t="s">
        <v>1453</v>
      </c>
      <c r="B811" s="27" t="s">
        <v>1449</v>
      </c>
      <c r="C811" s="28" t="s">
        <v>860</v>
      </c>
      <c r="D811" s="29">
        <v>5219.0</v>
      </c>
      <c r="E811" s="29">
        <v>5646.0</v>
      </c>
      <c r="F811" s="29">
        <v>6001.0</v>
      </c>
      <c r="G811" s="29">
        <v>6337.0</v>
      </c>
      <c r="H811" s="29">
        <v>0.0</v>
      </c>
    </row>
    <row r="812" ht="20.25" customHeight="1">
      <c r="A812" s="26" t="s">
        <v>1454</v>
      </c>
      <c r="B812" s="27" t="s">
        <v>1449</v>
      </c>
      <c r="C812" s="28" t="s">
        <v>862</v>
      </c>
      <c r="D812" s="29">
        <v>6407.0</v>
      </c>
      <c r="E812" s="29">
        <v>7150.0</v>
      </c>
      <c r="F812" s="29">
        <v>7522.0</v>
      </c>
      <c r="G812" s="29">
        <v>7850.0</v>
      </c>
      <c r="H812" s="29">
        <v>0.0</v>
      </c>
    </row>
    <row r="813" ht="20.25" customHeight="1">
      <c r="A813" s="26" t="s">
        <v>1455</v>
      </c>
      <c r="B813" s="27" t="s">
        <v>1449</v>
      </c>
      <c r="C813" s="28" t="s">
        <v>864</v>
      </c>
      <c r="D813" s="29">
        <v>6595.0</v>
      </c>
      <c r="E813" s="29">
        <v>7361.0</v>
      </c>
      <c r="F813" s="29">
        <v>7793.0</v>
      </c>
      <c r="G813" s="29">
        <v>8122.0</v>
      </c>
      <c r="H813" s="29">
        <v>0.0</v>
      </c>
    </row>
    <row r="814" ht="20.25" customHeight="1">
      <c r="A814" s="26" t="s">
        <v>1456</v>
      </c>
      <c r="B814" s="27" t="s">
        <v>1457</v>
      </c>
      <c r="C814" s="28" t="s">
        <v>852</v>
      </c>
      <c r="D814" s="29">
        <v>3706.0</v>
      </c>
      <c r="E814" s="29">
        <v>4027.0</v>
      </c>
      <c r="F814" s="29">
        <v>4194.0</v>
      </c>
      <c r="G814" s="29">
        <v>4330.0</v>
      </c>
      <c r="H814" s="29">
        <v>0.0</v>
      </c>
    </row>
    <row r="815" ht="20.25" customHeight="1">
      <c r="A815" s="26" t="s">
        <v>1458</v>
      </c>
      <c r="B815" s="27" t="s">
        <v>1457</v>
      </c>
      <c r="C815" s="28" t="s">
        <v>854</v>
      </c>
      <c r="D815" s="29">
        <v>3945.0</v>
      </c>
      <c r="E815" s="29">
        <v>4221.0</v>
      </c>
      <c r="F815" s="29">
        <v>4427.0</v>
      </c>
      <c r="G815" s="29">
        <v>4644.0</v>
      </c>
      <c r="H815" s="29">
        <v>0.0</v>
      </c>
    </row>
    <row r="816" ht="20.25" customHeight="1">
      <c r="A816" s="26" t="s">
        <v>1459</v>
      </c>
      <c r="B816" s="27" t="s">
        <v>1457</v>
      </c>
      <c r="C816" s="28" t="s">
        <v>856</v>
      </c>
      <c r="D816" s="29">
        <v>4333.0</v>
      </c>
      <c r="E816" s="29">
        <v>4607.0</v>
      </c>
      <c r="F816" s="29">
        <v>4854.0</v>
      </c>
      <c r="G816" s="29">
        <v>5058.0</v>
      </c>
      <c r="H816" s="29">
        <v>0.0</v>
      </c>
    </row>
    <row r="817" ht="20.25" customHeight="1">
      <c r="A817" s="26" t="s">
        <v>1460</v>
      </c>
      <c r="B817" s="27" t="s">
        <v>1457</v>
      </c>
      <c r="C817" s="28" t="s">
        <v>858</v>
      </c>
      <c r="D817" s="29">
        <v>4540.0</v>
      </c>
      <c r="E817" s="29">
        <v>4867.0</v>
      </c>
      <c r="F817" s="29">
        <v>5152.0</v>
      </c>
      <c r="G817" s="29">
        <v>5322.0</v>
      </c>
      <c r="H817" s="29">
        <v>0.0</v>
      </c>
    </row>
    <row r="818" ht="20.25" customHeight="1">
      <c r="A818" s="26" t="s">
        <v>1461</v>
      </c>
      <c r="B818" s="27" t="s">
        <v>1457</v>
      </c>
      <c r="C818" s="28" t="s">
        <v>860</v>
      </c>
      <c r="D818" s="29">
        <v>5168.0</v>
      </c>
      <c r="E818" s="29">
        <v>5524.0</v>
      </c>
      <c r="F818" s="29">
        <v>5820.0</v>
      </c>
      <c r="G818" s="29">
        <v>6041.0</v>
      </c>
      <c r="H818" s="29">
        <v>0.0</v>
      </c>
    </row>
    <row r="819" ht="20.25" customHeight="1">
      <c r="A819" s="26" t="s">
        <v>1462</v>
      </c>
      <c r="B819" s="27" t="s">
        <v>1457</v>
      </c>
      <c r="C819" s="28" t="s">
        <v>862</v>
      </c>
      <c r="D819" s="29">
        <v>6208.0</v>
      </c>
      <c r="E819" s="29">
        <v>6848.0</v>
      </c>
      <c r="F819" s="29">
        <v>7243.0</v>
      </c>
      <c r="G819" s="29">
        <v>7624.0</v>
      </c>
      <c r="H819" s="29">
        <v>0.0</v>
      </c>
    </row>
    <row r="820" ht="20.25" customHeight="1">
      <c r="A820" s="26" t="s">
        <v>1463</v>
      </c>
      <c r="B820" s="27" t="s">
        <v>1457</v>
      </c>
      <c r="C820" s="28" t="s">
        <v>864</v>
      </c>
      <c r="D820" s="29">
        <v>6410.0</v>
      </c>
      <c r="E820" s="29">
        <v>7105.0</v>
      </c>
      <c r="F820" s="29">
        <v>7623.0</v>
      </c>
      <c r="G820" s="29">
        <v>8097.0</v>
      </c>
      <c r="H820" s="29">
        <v>0.0</v>
      </c>
    </row>
    <row r="821" ht="20.25" customHeight="1">
      <c r="A821" s="26" t="s">
        <v>1464</v>
      </c>
      <c r="B821" s="27" t="s">
        <v>1465</v>
      </c>
      <c r="C821" s="28" t="s">
        <v>854</v>
      </c>
      <c r="D821" s="29">
        <v>3843.0</v>
      </c>
      <c r="E821" s="29">
        <v>4656.0</v>
      </c>
      <c r="F821" s="29">
        <v>4959.0</v>
      </c>
      <c r="G821" s="29">
        <v>5277.0</v>
      </c>
      <c r="H821" s="29">
        <v>0.0</v>
      </c>
    </row>
    <row r="822" ht="20.25" customHeight="1">
      <c r="A822" s="26" t="s">
        <v>1466</v>
      </c>
      <c r="B822" s="27" t="s">
        <v>1465</v>
      </c>
      <c r="C822" s="28" t="s">
        <v>856</v>
      </c>
      <c r="D822" s="29">
        <v>4242.0</v>
      </c>
      <c r="E822" s="29">
        <v>4910.0</v>
      </c>
      <c r="F822" s="29">
        <v>5261.0</v>
      </c>
      <c r="G822" s="29">
        <v>5587.0</v>
      </c>
      <c r="H822" s="29">
        <v>0.0</v>
      </c>
    </row>
    <row r="823" ht="20.25" customHeight="1">
      <c r="A823" s="26" t="s">
        <v>1467</v>
      </c>
      <c r="B823" s="27" t="s">
        <v>1465</v>
      </c>
      <c r="C823" s="28" t="s">
        <v>1086</v>
      </c>
      <c r="D823" s="29">
        <v>4463.0</v>
      </c>
      <c r="E823" s="29">
        <v>5124.0</v>
      </c>
      <c r="F823" s="29">
        <v>5564.0</v>
      </c>
      <c r="G823" s="29">
        <v>5764.0</v>
      </c>
      <c r="H823" s="29">
        <v>0.0</v>
      </c>
    </row>
    <row r="824" ht="20.25" customHeight="1">
      <c r="A824" s="26" t="s">
        <v>1468</v>
      </c>
      <c r="B824" s="27" t="s">
        <v>1465</v>
      </c>
      <c r="C824" s="28" t="s">
        <v>1088</v>
      </c>
      <c r="D824" s="29">
        <v>5014.0</v>
      </c>
      <c r="E824" s="29">
        <v>5753.0</v>
      </c>
      <c r="F824" s="29">
        <v>6247.0</v>
      </c>
      <c r="G824" s="29">
        <v>6412.0</v>
      </c>
      <c r="H824" s="29">
        <v>0.0</v>
      </c>
    </row>
    <row r="825" ht="20.25" customHeight="1">
      <c r="A825" s="26" t="s">
        <v>1469</v>
      </c>
      <c r="B825" s="27" t="s">
        <v>1465</v>
      </c>
      <c r="C825" s="28" t="s">
        <v>1090</v>
      </c>
      <c r="D825" s="29">
        <v>5970.0</v>
      </c>
      <c r="E825" s="29">
        <v>7208.0</v>
      </c>
      <c r="F825" s="29">
        <v>7680.0</v>
      </c>
      <c r="G825" s="29">
        <v>7927.0</v>
      </c>
      <c r="H825" s="29">
        <v>0.0</v>
      </c>
    </row>
    <row r="826" ht="20.25" customHeight="1">
      <c r="A826" s="26" t="s">
        <v>1470</v>
      </c>
      <c r="B826" s="27" t="s">
        <v>1465</v>
      </c>
      <c r="C826" s="28" t="s">
        <v>1092</v>
      </c>
      <c r="D826" s="29">
        <v>6142.0</v>
      </c>
      <c r="E826" s="29">
        <v>7419.0</v>
      </c>
      <c r="F826" s="29">
        <v>7907.0</v>
      </c>
      <c r="G826" s="29">
        <v>8188.0</v>
      </c>
      <c r="H826" s="29">
        <v>0.0</v>
      </c>
    </row>
    <row r="827" ht="20.25" customHeight="1">
      <c r="A827" s="26" t="s">
        <v>1471</v>
      </c>
      <c r="B827" s="27" t="s">
        <v>1472</v>
      </c>
      <c r="C827" s="28" t="s">
        <v>854</v>
      </c>
      <c r="D827" s="29">
        <v>2952.0</v>
      </c>
      <c r="E827" s="29">
        <v>3249.0</v>
      </c>
      <c r="F827" s="29">
        <v>3407.0</v>
      </c>
      <c r="G827" s="29">
        <v>3866.0</v>
      </c>
      <c r="H827" s="29">
        <v>0.0</v>
      </c>
    </row>
    <row r="828" ht="20.25" customHeight="1">
      <c r="A828" s="26" t="s">
        <v>1473</v>
      </c>
      <c r="B828" s="27" t="s">
        <v>1472</v>
      </c>
      <c r="C828" s="28" t="s">
        <v>856</v>
      </c>
      <c r="D828" s="29">
        <v>3366.0</v>
      </c>
      <c r="E828" s="29">
        <v>3777.0</v>
      </c>
      <c r="F828" s="29">
        <v>3985.0</v>
      </c>
      <c r="G828" s="29">
        <v>4421.0</v>
      </c>
      <c r="H828" s="29">
        <v>0.0</v>
      </c>
    </row>
    <row r="829" ht="20.25" customHeight="1">
      <c r="A829" s="26" t="s">
        <v>1474</v>
      </c>
      <c r="B829" s="27" t="s">
        <v>1472</v>
      </c>
      <c r="C829" s="28" t="s">
        <v>858</v>
      </c>
      <c r="D829" s="29">
        <v>3607.0</v>
      </c>
      <c r="E829" s="29">
        <v>4069.0</v>
      </c>
      <c r="F829" s="29">
        <v>4285.0</v>
      </c>
      <c r="G829" s="29">
        <v>4689.0</v>
      </c>
      <c r="H829" s="29">
        <v>0.0</v>
      </c>
    </row>
    <row r="830" ht="20.25" customHeight="1">
      <c r="A830" s="26" t="s">
        <v>1475</v>
      </c>
      <c r="B830" s="27" t="s">
        <v>1472</v>
      </c>
      <c r="C830" s="28" t="s">
        <v>860</v>
      </c>
      <c r="D830" s="29">
        <v>4127.0</v>
      </c>
      <c r="E830" s="29">
        <v>4612.0</v>
      </c>
      <c r="F830" s="29">
        <v>4857.0</v>
      </c>
      <c r="G830" s="29">
        <v>5280.0</v>
      </c>
      <c r="H830" s="29">
        <v>0.0</v>
      </c>
    </row>
    <row r="831" ht="20.25" customHeight="1">
      <c r="A831" s="26" t="s">
        <v>1476</v>
      </c>
      <c r="B831" s="27" t="s">
        <v>1472</v>
      </c>
      <c r="C831" s="28" t="s">
        <v>862</v>
      </c>
      <c r="D831" s="29">
        <v>5167.0</v>
      </c>
      <c r="E831" s="29">
        <v>5866.0</v>
      </c>
      <c r="F831" s="29">
        <v>6268.0</v>
      </c>
      <c r="G831" s="29">
        <v>6804.0</v>
      </c>
      <c r="H831" s="29">
        <v>0.0</v>
      </c>
    </row>
    <row r="832" ht="20.25" customHeight="1">
      <c r="A832" s="26" t="s">
        <v>1477</v>
      </c>
      <c r="B832" s="27" t="s">
        <v>1472</v>
      </c>
      <c r="C832" s="28" t="s">
        <v>864</v>
      </c>
      <c r="D832" s="29">
        <v>5538.0</v>
      </c>
      <c r="E832" s="29">
        <v>6335.0</v>
      </c>
      <c r="F832" s="29">
        <v>6767.0</v>
      </c>
      <c r="G832" s="29">
        <v>7392.0</v>
      </c>
      <c r="H832" s="29">
        <v>0.0</v>
      </c>
    </row>
    <row r="833" ht="20.25" customHeight="1">
      <c r="A833" s="26" t="s">
        <v>1478</v>
      </c>
      <c r="B833" s="27" t="s">
        <v>1479</v>
      </c>
      <c r="C833" s="28" t="s">
        <v>908</v>
      </c>
      <c r="D833" s="29">
        <v>2997.0</v>
      </c>
      <c r="E833" s="29">
        <v>3434.0</v>
      </c>
      <c r="F833" s="29">
        <v>3434.0</v>
      </c>
      <c r="G833" s="29">
        <v>3709.0</v>
      </c>
      <c r="H833" s="29" t="s">
        <v>23</v>
      </c>
    </row>
    <row r="834" ht="20.25" customHeight="1">
      <c r="A834" s="26" t="s">
        <v>1480</v>
      </c>
      <c r="B834" s="27" t="s">
        <v>1479</v>
      </c>
      <c r="C834" s="28" t="s">
        <v>881</v>
      </c>
      <c r="D834" s="29">
        <v>3243.0</v>
      </c>
      <c r="E834" s="29">
        <v>3744.0</v>
      </c>
      <c r="F834" s="29">
        <v>3744.0</v>
      </c>
      <c r="G834" s="29">
        <v>4074.0</v>
      </c>
      <c r="H834" s="29" t="s">
        <v>23</v>
      </c>
    </row>
    <row r="835" ht="20.25" customHeight="1">
      <c r="A835" s="26" t="s">
        <v>1481</v>
      </c>
      <c r="B835" s="27" t="s">
        <v>1479</v>
      </c>
      <c r="C835" s="28" t="s">
        <v>911</v>
      </c>
      <c r="D835" s="29">
        <v>3400.0</v>
      </c>
      <c r="E835" s="29">
        <v>3993.0</v>
      </c>
      <c r="F835" s="29">
        <v>3993.0</v>
      </c>
      <c r="G835" s="29">
        <v>4380.0</v>
      </c>
      <c r="H835" s="29" t="s">
        <v>23</v>
      </c>
    </row>
    <row r="836" ht="20.25" customHeight="1">
      <c r="A836" s="26" t="s">
        <v>1482</v>
      </c>
      <c r="B836" s="27" t="s">
        <v>1479</v>
      </c>
      <c r="C836" s="28" t="s">
        <v>913</v>
      </c>
      <c r="D836" s="29">
        <v>3792.0</v>
      </c>
      <c r="E836" s="29">
        <v>4414.0</v>
      </c>
      <c r="F836" s="29">
        <v>4414.0</v>
      </c>
      <c r="G836" s="29">
        <v>4909.0</v>
      </c>
      <c r="H836" s="29" t="s">
        <v>23</v>
      </c>
    </row>
    <row r="837" ht="20.25" customHeight="1">
      <c r="A837" s="26" t="s">
        <v>1483</v>
      </c>
      <c r="B837" s="27" t="s">
        <v>1484</v>
      </c>
      <c r="C837" s="28" t="s">
        <v>858</v>
      </c>
      <c r="D837" s="29">
        <v>6184.0</v>
      </c>
      <c r="E837" s="29">
        <v>7324.0</v>
      </c>
      <c r="F837" s="29">
        <v>7745.0</v>
      </c>
      <c r="G837" s="29">
        <v>7904.0</v>
      </c>
      <c r="H837" s="29">
        <v>8098.0</v>
      </c>
    </row>
    <row r="838" ht="20.25" customHeight="1">
      <c r="A838" s="26" t="s">
        <v>1485</v>
      </c>
      <c r="B838" s="27" t="s">
        <v>1484</v>
      </c>
      <c r="C838" s="28" t="s">
        <v>860</v>
      </c>
      <c r="D838" s="29">
        <v>6871.0</v>
      </c>
      <c r="E838" s="29">
        <v>7857.0</v>
      </c>
      <c r="F838" s="29">
        <v>8500.0</v>
      </c>
      <c r="G838" s="29">
        <v>8650.0</v>
      </c>
      <c r="H838" s="29">
        <v>8847.0</v>
      </c>
    </row>
    <row r="839" ht="20.25" customHeight="1">
      <c r="A839" s="26" t="s">
        <v>1486</v>
      </c>
      <c r="B839" s="27" t="s">
        <v>1484</v>
      </c>
      <c r="C839" s="28" t="s">
        <v>862</v>
      </c>
      <c r="D839" s="29">
        <v>8577.0</v>
      </c>
      <c r="E839" s="29">
        <v>10006.0</v>
      </c>
      <c r="F839" s="29">
        <v>10709.0</v>
      </c>
      <c r="G839" s="29">
        <v>10889.0</v>
      </c>
      <c r="H839" s="29">
        <v>11103.0</v>
      </c>
    </row>
    <row r="840" ht="20.25" customHeight="1">
      <c r="A840" s="26" t="s">
        <v>1487</v>
      </c>
      <c r="B840" s="27" t="s">
        <v>1484</v>
      </c>
      <c r="C840" s="28" t="s">
        <v>864</v>
      </c>
      <c r="D840" s="29">
        <v>8793.0</v>
      </c>
      <c r="E840" s="29">
        <v>10238.0</v>
      </c>
      <c r="F840" s="29">
        <v>10992.0</v>
      </c>
      <c r="G840" s="29">
        <v>11174.0</v>
      </c>
      <c r="H840" s="29">
        <v>11409.0</v>
      </c>
    </row>
    <row r="841" ht="20.25" customHeight="1">
      <c r="A841" s="26" t="s">
        <v>1488</v>
      </c>
      <c r="B841" s="27" t="s">
        <v>1489</v>
      </c>
      <c r="C841" s="28" t="s">
        <v>973</v>
      </c>
      <c r="D841" s="29">
        <v>10365.0</v>
      </c>
      <c r="E841" s="29">
        <v>11843.0</v>
      </c>
      <c r="F841" s="29">
        <v>12591.0</v>
      </c>
      <c r="G841" s="29">
        <v>12804.0</v>
      </c>
      <c r="H841" s="29">
        <v>13053.0</v>
      </c>
    </row>
    <row r="842" ht="20.25" customHeight="1">
      <c r="A842" s="26" t="s">
        <v>1490</v>
      </c>
      <c r="B842" s="27" t="s">
        <v>1489</v>
      </c>
      <c r="C842" s="28" t="s">
        <v>975</v>
      </c>
      <c r="D842" s="29">
        <v>10919.0</v>
      </c>
      <c r="E842" s="29">
        <v>12425.0</v>
      </c>
      <c r="F842" s="29">
        <v>13532.0</v>
      </c>
      <c r="G842" s="29">
        <v>13834.0</v>
      </c>
      <c r="H842" s="29">
        <v>14073.0</v>
      </c>
    </row>
    <row r="843" ht="20.25" customHeight="1">
      <c r="A843" s="26" t="s">
        <v>1491</v>
      </c>
      <c r="B843" s="27" t="s">
        <v>1489</v>
      </c>
      <c r="C843" s="28" t="s">
        <v>977</v>
      </c>
      <c r="D843" s="29">
        <v>11646.0</v>
      </c>
      <c r="E843" s="29">
        <v>13081.0</v>
      </c>
      <c r="F843" s="29">
        <v>14120.0</v>
      </c>
      <c r="G843" s="29">
        <v>14440.0</v>
      </c>
      <c r="H843" s="29">
        <v>14686.0</v>
      </c>
    </row>
    <row r="844" ht="20.25" customHeight="1">
      <c r="A844" s="26" t="s">
        <v>1492</v>
      </c>
      <c r="B844" s="27" t="s">
        <v>1493</v>
      </c>
      <c r="C844" s="28" t="s">
        <v>902</v>
      </c>
      <c r="D844" s="29">
        <v>7893.0</v>
      </c>
      <c r="E844" s="29">
        <v>8723.0</v>
      </c>
      <c r="F844" s="29">
        <v>9397.0</v>
      </c>
      <c r="G844" s="29">
        <v>9637.0</v>
      </c>
      <c r="H844" s="29">
        <v>9873.0</v>
      </c>
    </row>
    <row r="845" ht="20.25" customHeight="1">
      <c r="A845" s="26" t="s">
        <v>1494</v>
      </c>
      <c r="B845" s="27" t="s">
        <v>1493</v>
      </c>
      <c r="C845" s="28" t="s">
        <v>860</v>
      </c>
      <c r="D845" s="29">
        <v>8433.0</v>
      </c>
      <c r="E845" s="29">
        <v>9142.0</v>
      </c>
      <c r="F845" s="29">
        <v>10195.0</v>
      </c>
      <c r="G845" s="29">
        <v>10402.0</v>
      </c>
      <c r="H845" s="29">
        <v>10664.0</v>
      </c>
    </row>
    <row r="846" ht="20.25" customHeight="1">
      <c r="A846" s="26" t="s">
        <v>1495</v>
      </c>
      <c r="B846" s="27" t="s">
        <v>1493</v>
      </c>
      <c r="C846" s="28" t="s">
        <v>862</v>
      </c>
      <c r="D846" s="29">
        <v>9644.0</v>
      </c>
      <c r="E846" s="29">
        <v>10557.0</v>
      </c>
      <c r="F846" s="29">
        <v>11339.0</v>
      </c>
      <c r="G846" s="29">
        <v>11548.0</v>
      </c>
      <c r="H846" s="29">
        <v>11820.0</v>
      </c>
    </row>
    <row r="847" ht="20.25" customHeight="1">
      <c r="A847" s="26" t="s">
        <v>1496</v>
      </c>
      <c r="B847" s="27" t="s">
        <v>1493</v>
      </c>
      <c r="C847" s="28" t="s">
        <v>864</v>
      </c>
      <c r="D847" s="29">
        <v>10076.0</v>
      </c>
      <c r="E847" s="29">
        <v>10935.0</v>
      </c>
      <c r="F847" s="29">
        <v>11714.0</v>
      </c>
      <c r="G847" s="29">
        <v>11968.0</v>
      </c>
      <c r="H847" s="29">
        <v>12176.0</v>
      </c>
    </row>
    <row r="848" ht="20.25" customHeight="1">
      <c r="A848" s="26" t="s">
        <v>1497</v>
      </c>
      <c r="B848" s="27" t="s">
        <v>1498</v>
      </c>
      <c r="C848" s="28" t="s">
        <v>973</v>
      </c>
      <c r="D848" s="29">
        <v>11860.0</v>
      </c>
      <c r="E848" s="29">
        <v>12668.0</v>
      </c>
      <c r="F848" s="29">
        <v>13722.0</v>
      </c>
      <c r="G848" s="29">
        <v>14024.0</v>
      </c>
      <c r="H848" s="29">
        <v>14335.0</v>
      </c>
    </row>
    <row r="849" ht="20.25" customHeight="1">
      <c r="A849" s="26" t="s">
        <v>1499</v>
      </c>
      <c r="B849" s="27" t="s">
        <v>1498</v>
      </c>
      <c r="C849" s="28" t="s">
        <v>975</v>
      </c>
      <c r="D849" s="29">
        <v>12024.0</v>
      </c>
      <c r="E849" s="29">
        <v>13287.0</v>
      </c>
      <c r="F849" s="29">
        <v>13977.0</v>
      </c>
      <c r="G849" s="29">
        <v>14271.0</v>
      </c>
      <c r="H849" s="29">
        <v>14520.0</v>
      </c>
    </row>
    <row r="850" ht="20.25" customHeight="1">
      <c r="A850" s="26" t="s">
        <v>1500</v>
      </c>
      <c r="B850" s="27" t="s">
        <v>1498</v>
      </c>
      <c r="C850" s="28" t="s">
        <v>977</v>
      </c>
      <c r="D850" s="29">
        <v>12842.0</v>
      </c>
      <c r="E850" s="29">
        <v>14002.0</v>
      </c>
      <c r="F850" s="29">
        <v>14754.0</v>
      </c>
      <c r="G850" s="29">
        <v>15093.0</v>
      </c>
      <c r="H850" s="29">
        <v>15420.0</v>
      </c>
    </row>
    <row r="851" ht="20.25" customHeight="1">
      <c r="A851" s="26" t="s">
        <v>1501</v>
      </c>
      <c r="B851" s="27" t="s">
        <v>1502</v>
      </c>
      <c r="C851" s="28" t="s">
        <v>856</v>
      </c>
      <c r="D851" s="29">
        <v>5544.0</v>
      </c>
      <c r="E851" s="29">
        <v>5515.0</v>
      </c>
      <c r="F851" s="29">
        <v>5740.0</v>
      </c>
      <c r="G851" s="29">
        <v>5856.0</v>
      </c>
      <c r="H851" s="29" t="s">
        <v>23</v>
      </c>
    </row>
    <row r="852" ht="20.25" customHeight="1">
      <c r="A852" s="26" t="s">
        <v>1503</v>
      </c>
      <c r="B852" s="27" t="s">
        <v>1502</v>
      </c>
      <c r="C852" s="28" t="s">
        <v>858</v>
      </c>
      <c r="D852" s="29">
        <v>5827.0</v>
      </c>
      <c r="E852" s="29">
        <v>5634.0</v>
      </c>
      <c r="F852" s="29">
        <v>6055.0</v>
      </c>
      <c r="G852" s="29">
        <v>6178.0</v>
      </c>
      <c r="H852" s="29" t="s">
        <v>23</v>
      </c>
    </row>
    <row r="853" ht="20.25" customHeight="1">
      <c r="A853" s="26" t="s">
        <v>1504</v>
      </c>
      <c r="B853" s="27" t="s">
        <v>1502</v>
      </c>
      <c r="C853" s="28" t="s">
        <v>860</v>
      </c>
      <c r="D853" s="29">
        <v>6762.0</v>
      </c>
      <c r="E853" s="29">
        <v>6470.0</v>
      </c>
      <c r="F853" s="29">
        <v>7114.0</v>
      </c>
      <c r="G853" s="29">
        <v>7259.0</v>
      </c>
      <c r="H853" s="29" t="s">
        <v>23</v>
      </c>
    </row>
    <row r="854" ht="20.25" customHeight="1">
      <c r="A854" s="26" t="s">
        <v>1505</v>
      </c>
      <c r="B854" s="27" t="s">
        <v>1502</v>
      </c>
      <c r="C854" s="28" t="s">
        <v>862</v>
      </c>
      <c r="D854" s="29">
        <v>7952.0</v>
      </c>
      <c r="E854" s="29">
        <v>7888.0</v>
      </c>
      <c r="F854" s="29">
        <v>8592.0</v>
      </c>
      <c r="G854" s="29">
        <v>8766.0</v>
      </c>
      <c r="H854" s="29" t="s">
        <v>23</v>
      </c>
    </row>
    <row r="855" ht="20.25" customHeight="1">
      <c r="A855" s="26" t="s">
        <v>1506</v>
      </c>
      <c r="B855" s="27" t="s">
        <v>1502</v>
      </c>
      <c r="C855" s="28" t="s">
        <v>864</v>
      </c>
      <c r="D855" s="29">
        <v>8168.0</v>
      </c>
      <c r="E855" s="29">
        <v>8119.0</v>
      </c>
      <c r="F855" s="29">
        <v>8873.0</v>
      </c>
      <c r="G855" s="29">
        <v>9054.0</v>
      </c>
      <c r="H855" s="29" t="s">
        <v>23</v>
      </c>
    </row>
    <row r="856" ht="20.25" customHeight="1">
      <c r="A856" s="26" t="s">
        <v>1507</v>
      </c>
      <c r="B856" s="27" t="s">
        <v>1508</v>
      </c>
      <c r="C856" s="28" t="s">
        <v>856</v>
      </c>
      <c r="D856" s="29">
        <v>5197.0</v>
      </c>
      <c r="E856" s="29">
        <v>5451.0</v>
      </c>
      <c r="F856" s="29">
        <v>5775.0</v>
      </c>
      <c r="G856" s="29">
        <v>6177.0</v>
      </c>
      <c r="H856" s="29">
        <v>6356.0</v>
      </c>
    </row>
    <row r="857" ht="20.25" customHeight="1">
      <c r="A857" s="26" t="s">
        <v>1509</v>
      </c>
      <c r="B857" s="27" t="s">
        <v>1508</v>
      </c>
      <c r="C857" s="28" t="s">
        <v>858</v>
      </c>
      <c r="D857" s="29">
        <v>5479.0</v>
      </c>
      <c r="E857" s="29">
        <v>5670.0</v>
      </c>
      <c r="F857" s="29">
        <v>6090.0</v>
      </c>
      <c r="G857" s="29">
        <v>6473.0</v>
      </c>
      <c r="H857" s="29">
        <v>6665.0</v>
      </c>
    </row>
    <row r="858" ht="20.25" customHeight="1">
      <c r="A858" s="26" t="s">
        <v>1510</v>
      </c>
      <c r="B858" s="27" t="s">
        <v>1508</v>
      </c>
      <c r="C858" s="28" t="s">
        <v>860</v>
      </c>
      <c r="D858" s="29">
        <v>6219.0</v>
      </c>
      <c r="E858" s="29">
        <v>6255.0</v>
      </c>
      <c r="F858" s="29">
        <v>6900.0</v>
      </c>
      <c r="G858" s="29">
        <v>7279.0</v>
      </c>
      <c r="H858" s="29">
        <v>7466.0</v>
      </c>
    </row>
    <row r="859" ht="20.25" customHeight="1">
      <c r="A859" s="26" t="s">
        <v>1511</v>
      </c>
      <c r="B859" s="27" t="s">
        <v>1508</v>
      </c>
      <c r="C859" s="28" t="s">
        <v>862</v>
      </c>
      <c r="D859" s="29">
        <v>7408.0</v>
      </c>
      <c r="E859" s="29">
        <v>7674.0</v>
      </c>
      <c r="F859" s="29">
        <v>8377.0</v>
      </c>
      <c r="G859" s="29">
        <v>8746.0</v>
      </c>
      <c r="H859" s="29">
        <v>8936.0</v>
      </c>
    </row>
    <row r="860" ht="20.25" customHeight="1">
      <c r="A860" s="26" t="s">
        <v>1512</v>
      </c>
      <c r="B860" s="27" t="s">
        <v>1508</v>
      </c>
      <c r="C860" s="28" t="s">
        <v>864</v>
      </c>
      <c r="D860" s="29">
        <v>7625.0</v>
      </c>
      <c r="E860" s="29">
        <v>7904.0</v>
      </c>
      <c r="F860" s="29">
        <v>8659.0</v>
      </c>
      <c r="G860" s="29">
        <v>9030.0</v>
      </c>
      <c r="H860" s="29">
        <v>9221.0</v>
      </c>
    </row>
    <row r="861" ht="20.25" customHeight="1">
      <c r="A861" s="26" t="s">
        <v>1513</v>
      </c>
      <c r="B861" s="27" t="s">
        <v>1514</v>
      </c>
      <c r="C861" s="28" t="s">
        <v>858</v>
      </c>
      <c r="D861" s="29">
        <v>11120.0</v>
      </c>
      <c r="E861" s="29">
        <v>10975.0</v>
      </c>
      <c r="F861" s="29">
        <v>11362.0</v>
      </c>
      <c r="G861" s="29">
        <v>11594.0</v>
      </c>
      <c r="H861" s="29">
        <v>11770.0</v>
      </c>
    </row>
    <row r="862" ht="20.25" customHeight="1">
      <c r="A862" s="26" t="s">
        <v>1515</v>
      </c>
      <c r="B862" s="27" t="s">
        <v>1514</v>
      </c>
      <c r="C862" s="28" t="s">
        <v>860</v>
      </c>
      <c r="D862" s="29">
        <v>11593.0</v>
      </c>
      <c r="E862" s="29">
        <v>11465.0</v>
      </c>
      <c r="F862" s="29">
        <v>12058.0</v>
      </c>
      <c r="G862" s="29">
        <v>12304.0</v>
      </c>
      <c r="H862" s="29">
        <v>12490.0</v>
      </c>
    </row>
    <row r="863" ht="20.25" customHeight="1">
      <c r="A863" s="26" t="s">
        <v>1516</v>
      </c>
      <c r="B863" s="27" t="s">
        <v>1514</v>
      </c>
      <c r="C863" s="28" t="s">
        <v>862</v>
      </c>
      <c r="D863" s="29">
        <v>12869.0</v>
      </c>
      <c r="E863" s="29">
        <v>12770.0</v>
      </c>
      <c r="F863" s="29">
        <v>13417.0</v>
      </c>
      <c r="G863" s="29">
        <v>13690.0</v>
      </c>
      <c r="H863" s="29">
        <v>13898.0</v>
      </c>
    </row>
    <row r="864" ht="20.25" customHeight="1">
      <c r="A864" s="26" t="s">
        <v>1517</v>
      </c>
      <c r="B864" s="27" t="s">
        <v>1514</v>
      </c>
      <c r="C864" s="28" t="s">
        <v>864</v>
      </c>
      <c r="D864" s="29">
        <v>13069.0</v>
      </c>
      <c r="E864" s="29">
        <v>12983.0</v>
      </c>
      <c r="F864" s="29">
        <v>13675.0</v>
      </c>
      <c r="G864" s="29">
        <v>13954.0</v>
      </c>
      <c r="H864" s="29">
        <v>14166.0</v>
      </c>
    </row>
    <row r="865" ht="20.25" customHeight="1">
      <c r="A865" s="26" t="s">
        <v>1518</v>
      </c>
      <c r="B865" s="27" t="s">
        <v>1514</v>
      </c>
      <c r="C865" s="28" t="s">
        <v>973</v>
      </c>
      <c r="D865" s="29">
        <v>16336.0</v>
      </c>
      <c r="E865" s="29">
        <v>16116.0</v>
      </c>
      <c r="F865" s="29">
        <v>16804.0</v>
      </c>
      <c r="G865" s="29">
        <v>17147.0</v>
      </c>
      <c r="H865" s="29">
        <v>17407.0</v>
      </c>
    </row>
    <row r="866" ht="20.25" customHeight="1">
      <c r="A866" s="26" t="s">
        <v>1519</v>
      </c>
      <c r="B866" s="27" t="s">
        <v>1514</v>
      </c>
      <c r="C866" s="28" t="s">
        <v>975</v>
      </c>
      <c r="D866" s="29">
        <v>16826.0</v>
      </c>
      <c r="E866" s="29">
        <v>16652.0</v>
      </c>
      <c r="F866" s="29">
        <v>17671.0</v>
      </c>
      <c r="G866" s="29">
        <v>18031.0</v>
      </c>
      <c r="H866" s="29">
        <v>18305.0</v>
      </c>
    </row>
    <row r="867" ht="20.25" customHeight="1">
      <c r="A867" s="26" t="s">
        <v>1520</v>
      </c>
      <c r="B867" s="27" t="s">
        <v>1514</v>
      </c>
      <c r="C867" s="28" t="s">
        <v>977</v>
      </c>
      <c r="D867" s="29">
        <v>17448.0</v>
      </c>
      <c r="E867" s="29">
        <v>17255.0</v>
      </c>
      <c r="F867" s="29">
        <v>18210.0</v>
      </c>
      <c r="G867" s="29">
        <v>18581.0</v>
      </c>
      <c r="H867" s="29">
        <v>18863.0</v>
      </c>
    </row>
    <row r="868" ht="20.25" customHeight="1">
      <c r="A868" s="26" t="s">
        <v>1521</v>
      </c>
      <c r="B868" s="27" t="s">
        <v>1522</v>
      </c>
      <c r="C868" s="28" t="s">
        <v>852</v>
      </c>
      <c r="D868" s="29">
        <v>4731.0</v>
      </c>
      <c r="E868" s="29">
        <v>5625.0</v>
      </c>
      <c r="F868" s="29">
        <v>5884.0</v>
      </c>
      <c r="G868" s="29">
        <v>5991.0</v>
      </c>
      <c r="H868" s="29">
        <v>6168.0</v>
      </c>
    </row>
    <row r="869" ht="20.25" customHeight="1">
      <c r="A869" s="26" t="s">
        <v>1523</v>
      </c>
      <c r="B869" s="27" t="s">
        <v>1522</v>
      </c>
      <c r="C869" s="28" t="s">
        <v>854</v>
      </c>
      <c r="D869" s="29">
        <v>4963.0</v>
      </c>
      <c r="E869" s="29">
        <v>6053.0</v>
      </c>
      <c r="F869" s="29">
        <v>6232.0</v>
      </c>
      <c r="G869" s="29">
        <v>6351.0</v>
      </c>
      <c r="H869" s="29">
        <v>6542.0</v>
      </c>
    </row>
    <row r="870" ht="20.25" customHeight="1">
      <c r="A870" s="26" t="s">
        <v>1524</v>
      </c>
      <c r="B870" s="27" t="s">
        <v>1522</v>
      </c>
      <c r="C870" s="28" t="s">
        <v>856</v>
      </c>
      <c r="D870" s="29">
        <v>5475.0</v>
      </c>
      <c r="E870" s="29">
        <v>6317.0</v>
      </c>
      <c r="F870" s="29">
        <v>6643.0</v>
      </c>
      <c r="G870" s="29">
        <v>6741.0</v>
      </c>
      <c r="H870" s="29">
        <v>6922.0</v>
      </c>
    </row>
    <row r="871" ht="20.25" customHeight="1">
      <c r="A871" s="26" t="s">
        <v>1525</v>
      </c>
      <c r="B871" s="27" t="s">
        <v>1522</v>
      </c>
      <c r="C871" s="28" t="s">
        <v>858</v>
      </c>
      <c r="D871" s="29">
        <v>5758.0</v>
      </c>
      <c r="E871" s="29">
        <v>6537.0</v>
      </c>
      <c r="F871" s="29">
        <v>6958.0</v>
      </c>
      <c r="G871" s="29">
        <v>7047.0</v>
      </c>
      <c r="H871" s="29">
        <v>7231.0</v>
      </c>
    </row>
    <row r="872" ht="20.25" customHeight="1">
      <c r="A872" s="26" t="s">
        <v>1526</v>
      </c>
      <c r="B872" s="27" t="s">
        <v>1522</v>
      </c>
      <c r="C872" s="28" t="s">
        <v>860</v>
      </c>
      <c r="D872" s="29">
        <v>6444.0</v>
      </c>
      <c r="E872" s="29">
        <v>7069.0</v>
      </c>
      <c r="F872" s="29">
        <v>7714.0</v>
      </c>
      <c r="G872" s="29">
        <v>7793.0</v>
      </c>
      <c r="H872" s="29">
        <v>7979.0</v>
      </c>
    </row>
    <row r="873" ht="20.25" customHeight="1">
      <c r="A873" s="26" t="s">
        <v>1527</v>
      </c>
      <c r="B873" s="27" t="s">
        <v>1522</v>
      </c>
      <c r="C873" s="28" t="s">
        <v>862</v>
      </c>
      <c r="D873" s="29">
        <v>7741.0</v>
      </c>
      <c r="E873" s="29">
        <v>8488.0</v>
      </c>
      <c r="F873" s="29">
        <v>9190.0</v>
      </c>
      <c r="G873" s="29">
        <v>9258.0</v>
      </c>
      <c r="H873" s="29">
        <v>9448.0</v>
      </c>
    </row>
    <row r="874" ht="20.25" customHeight="1">
      <c r="A874" s="26" t="s">
        <v>1528</v>
      </c>
      <c r="B874" s="27" t="s">
        <v>1522</v>
      </c>
      <c r="C874" s="28" t="s">
        <v>864</v>
      </c>
      <c r="D874" s="29">
        <v>7957.0</v>
      </c>
      <c r="E874" s="29">
        <v>8719.0</v>
      </c>
      <c r="F874" s="29">
        <v>9473.0</v>
      </c>
      <c r="G874" s="29">
        <v>9543.0</v>
      </c>
      <c r="H874" s="29">
        <v>9734.0</v>
      </c>
    </row>
    <row r="875" ht="20.25" customHeight="1">
      <c r="A875" s="26" t="s">
        <v>1529</v>
      </c>
      <c r="B875" s="27" t="s">
        <v>1530</v>
      </c>
      <c r="C875" s="28" t="s">
        <v>852</v>
      </c>
      <c r="D875" s="29">
        <v>4729.0</v>
      </c>
      <c r="E875" s="29">
        <v>5311.0</v>
      </c>
      <c r="F875" s="29">
        <v>5558.0</v>
      </c>
      <c r="G875" s="29">
        <v>5659.0</v>
      </c>
      <c r="H875" s="29">
        <v>5791.0</v>
      </c>
    </row>
    <row r="876" ht="20.25" customHeight="1">
      <c r="A876" s="26" t="s">
        <v>1531</v>
      </c>
      <c r="B876" s="27" t="s">
        <v>1530</v>
      </c>
      <c r="C876" s="28" t="s">
        <v>854</v>
      </c>
      <c r="D876" s="29">
        <v>4954.0</v>
      </c>
      <c r="E876" s="29">
        <v>5726.0</v>
      </c>
      <c r="F876" s="29">
        <v>5895.0</v>
      </c>
      <c r="G876" s="29">
        <v>5959.0</v>
      </c>
      <c r="H876" s="29">
        <v>6055.0</v>
      </c>
    </row>
    <row r="877" ht="20.25" customHeight="1">
      <c r="A877" s="26" t="s">
        <v>1532</v>
      </c>
      <c r="B877" s="27" t="s">
        <v>1530</v>
      </c>
      <c r="C877" s="28" t="s">
        <v>856</v>
      </c>
      <c r="D877" s="29">
        <v>5451.0</v>
      </c>
      <c r="E877" s="29">
        <v>5982.0</v>
      </c>
      <c r="F877" s="29">
        <v>6294.0</v>
      </c>
      <c r="G877" s="29">
        <v>6394.0</v>
      </c>
      <c r="H877" s="29">
        <v>6530.0</v>
      </c>
    </row>
    <row r="878" ht="20.25" customHeight="1">
      <c r="A878" s="26" t="s">
        <v>1533</v>
      </c>
      <c r="B878" s="27" t="s">
        <v>1530</v>
      </c>
      <c r="C878" s="28" t="s">
        <v>858</v>
      </c>
      <c r="D878" s="29">
        <v>5725.0</v>
      </c>
      <c r="E878" s="29">
        <v>6195.0</v>
      </c>
      <c r="F878" s="29">
        <v>6600.0</v>
      </c>
      <c r="G878" s="29">
        <v>6693.0</v>
      </c>
      <c r="H878" s="29">
        <v>6832.0</v>
      </c>
    </row>
    <row r="879" ht="20.25" customHeight="1">
      <c r="A879" s="26" t="s">
        <v>1534</v>
      </c>
      <c r="B879" s="27" t="s">
        <v>1530</v>
      </c>
      <c r="C879" s="28" t="s">
        <v>860</v>
      </c>
      <c r="D879" s="29">
        <v>6391.0</v>
      </c>
      <c r="E879" s="29">
        <v>6712.0</v>
      </c>
      <c r="F879" s="29">
        <v>7333.0</v>
      </c>
      <c r="G879" s="29">
        <v>7424.0</v>
      </c>
      <c r="H879" s="29">
        <v>7565.0</v>
      </c>
    </row>
    <row r="880" ht="20.25" customHeight="1">
      <c r="A880" s="26" t="s">
        <v>1535</v>
      </c>
      <c r="B880" s="27" t="s">
        <v>1530</v>
      </c>
      <c r="C880" s="28" t="s">
        <v>862</v>
      </c>
      <c r="D880" s="29">
        <v>7545.0</v>
      </c>
      <c r="E880" s="29">
        <v>8087.0</v>
      </c>
      <c r="F880" s="29">
        <v>8766.0</v>
      </c>
      <c r="G880" s="29">
        <v>8875.0</v>
      </c>
      <c r="H880" s="29">
        <v>8997.0</v>
      </c>
    </row>
    <row r="881" ht="20.25" customHeight="1">
      <c r="A881" s="26" t="s">
        <v>1536</v>
      </c>
      <c r="B881" s="27" t="s">
        <v>1530</v>
      </c>
      <c r="C881" s="28" t="s">
        <v>864</v>
      </c>
      <c r="D881" s="29">
        <v>7754.0</v>
      </c>
      <c r="E881" s="29">
        <v>8311.0</v>
      </c>
      <c r="F881" s="29">
        <v>9039.0</v>
      </c>
      <c r="G881" s="29">
        <v>9151.0</v>
      </c>
      <c r="H881" s="29">
        <v>9295.0</v>
      </c>
    </row>
    <row r="882" ht="20.25" customHeight="1">
      <c r="A882" s="26" t="s">
        <v>1537</v>
      </c>
      <c r="B882" s="27" t="s">
        <v>1538</v>
      </c>
      <c r="C882" s="28" t="s">
        <v>852</v>
      </c>
      <c r="D882" s="29">
        <v>5438.0</v>
      </c>
      <c r="E882" s="29">
        <v>6108.0</v>
      </c>
      <c r="F882" s="29">
        <v>6392.0</v>
      </c>
      <c r="G882" s="29">
        <v>6560.0</v>
      </c>
      <c r="H882" s="29">
        <v>6723.0</v>
      </c>
    </row>
    <row r="883" ht="20.25" customHeight="1">
      <c r="A883" s="26" t="s">
        <v>1539</v>
      </c>
      <c r="B883" s="27" t="s">
        <v>1538</v>
      </c>
      <c r="C883" s="28" t="s">
        <v>854</v>
      </c>
      <c r="D883" s="29">
        <v>5698.0</v>
      </c>
      <c r="E883" s="29">
        <v>6585.0</v>
      </c>
      <c r="F883" s="29">
        <v>6780.0</v>
      </c>
      <c r="G883" s="29">
        <v>6832.0</v>
      </c>
      <c r="H883" s="29">
        <v>7029.0</v>
      </c>
    </row>
    <row r="884" ht="20.25" customHeight="1">
      <c r="A884" s="26" t="s">
        <v>1540</v>
      </c>
      <c r="B884" s="27" t="s">
        <v>1538</v>
      </c>
      <c r="C884" s="28" t="s">
        <v>856</v>
      </c>
      <c r="D884" s="29">
        <v>6269.0</v>
      </c>
      <c r="E884" s="29">
        <v>6880.0</v>
      </c>
      <c r="F884" s="29">
        <v>7239.0</v>
      </c>
      <c r="G884" s="29">
        <v>7284.0</v>
      </c>
      <c r="H884" s="29">
        <v>7580.0</v>
      </c>
    </row>
    <row r="885" ht="20.25" customHeight="1">
      <c r="A885" s="26" t="s">
        <v>1541</v>
      </c>
      <c r="B885" s="27" t="s">
        <v>1538</v>
      </c>
      <c r="C885" s="28" t="s">
        <v>858</v>
      </c>
      <c r="D885" s="29">
        <v>6584.0</v>
      </c>
      <c r="E885" s="29">
        <v>7125.0</v>
      </c>
      <c r="F885" s="29">
        <v>7590.0</v>
      </c>
      <c r="G885" s="29">
        <v>7644.0</v>
      </c>
      <c r="H885" s="29">
        <v>7931.0</v>
      </c>
    </row>
    <row r="886" ht="20.25" customHeight="1">
      <c r="A886" s="26" t="s">
        <v>1542</v>
      </c>
      <c r="B886" s="27" t="s">
        <v>1538</v>
      </c>
      <c r="C886" s="28" t="s">
        <v>860</v>
      </c>
      <c r="D886" s="29">
        <v>7349.0</v>
      </c>
      <c r="E886" s="29">
        <v>7719.0</v>
      </c>
      <c r="F886" s="29">
        <v>8433.0</v>
      </c>
      <c r="G886" s="29">
        <v>8557.0</v>
      </c>
      <c r="H886" s="29">
        <v>8782.0</v>
      </c>
    </row>
    <row r="887" ht="20.25" customHeight="1">
      <c r="A887" s="26" t="s">
        <v>1543</v>
      </c>
      <c r="B887" s="27" t="s">
        <v>1538</v>
      </c>
      <c r="C887" s="28" t="s">
        <v>862</v>
      </c>
      <c r="D887" s="29">
        <v>8677.0</v>
      </c>
      <c r="E887" s="29">
        <v>9300.0</v>
      </c>
      <c r="F887" s="29">
        <v>10082.0</v>
      </c>
      <c r="G887" s="29">
        <v>10198.0</v>
      </c>
      <c r="H887" s="29">
        <v>10453.0</v>
      </c>
    </row>
    <row r="888" ht="20.25" customHeight="1">
      <c r="A888" s="26" t="s">
        <v>1544</v>
      </c>
      <c r="B888" s="27" t="s">
        <v>1538</v>
      </c>
      <c r="C888" s="28" t="s">
        <v>864</v>
      </c>
      <c r="D888" s="29">
        <v>8917.0</v>
      </c>
      <c r="E888" s="29">
        <v>9559.0</v>
      </c>
      <c r="F888" s="29">
        <v>10395.0</v>
      </c>
      <c r="G888" s="29">
        <v>10509.0</v>
      </c>
      <c r="H888" s="29">
        <v>10776.0</v>
      </c>
    </row>
    <row r="889" ht="20.25" customHeight="1">
      <c r="A889" s="26" t="s">
        <v>1545</v>
      </c>
      <c r="B889" s="27" t="s">
        <v>1546</v>
      </c>
      <c r="C889" s="28" t="s">
        <v>898</v>
      </c>
      <c r="D889" s="29">
        <v>3906.0</v>
      </c>
      <c r="E889" s="29">
        <v>4240.0</v>
      </c>
      <c r="F889" s="29">
        <v>4240.0</v>
      </c>
      <c r="G889" s="29">
        <v>4689.0</v>
      </c>
      <c r="H889" s="29" t="s">
        <v>23</v>
      </c>
    </row>
    <row r="890" ht="20.25" customHeight="1">
      <c r="A890" s="26" t="s">
        <v>1547</v>
      </c>
      <c r="B890" s="27" t="s">
        <v>1546</v>
      </c>
      <c r="C890" s="28" t="s">
        <v>900</v>
      </c>
      <c r="D890" s="29">
        <v>4319.0</v>
      </c>
      <c r="E890" s="29">
        <v>4727.0</v>
      </c>
      <c r="F890" s="29">
        <v>4727.0</v>
      </c>
      <c r="G890" s="29">
        <v>5246.0</v>
      </c>
      <c r="H890" s="29" t="s">
        <v>23</v>
      </c>
    </row>
    <row r="891" ht="20.25" customHeight="1">
      <c r="A891" s="26" t="s">
        <v>1548</v>
      </c>
      <c r="B891" s="27" t="s">
        <v>1546</v>
      </c>
      <c r="C891" s="28" t="s">
        <v>902</v>
      </c>
      <c r="D891" s="29">
        <v>5092.0</v>
      </c>
      <c r="E891" s="29">
        <v>5176.0</v>
      </c>
      <c r="F891" s="29">
        <v>5176.0</v>
      </c>
      <c r="G891" s="29">
        <v>5707.0</v>
      </c>
      <c r="H891" s="29" t="s">
        <v>23</v>
      </c>
    </row>
    <row r="892" ht="20.25" customHeight="1">
      <c r="A892" s="26" t="s">
        <v>1549</v>
      </c>
      <c r="B892" s="27" t="s">
        <v>1546</v>
      </c>
      <c r="C892" s="28" t="s">
        <v>860</v>
      </c>
      <c r="D892" s="29">
        <v>5610.0</v>
      </c>
      <c r="E892" s="29">
        <v>5749.0</v>
      </c>
      <c r="F892" s="29">
        <v>5749.0</v>
      </c>
      <c r="G892" s="29">
        <v>6498.0</v>
      </c>
      <c r="H892" s="29" t="s">
        <v>23</v>
      </c>
    </row>
    <row r="893" ht="20.25" customHeight="1">
      <c r="A893" s="26" t="s">
        <v>1550</v>
      </c>
      <c r="B893" s="27" t="s">
        <v>1546</v>
      </c>
      <c r="C893" s="28" t="s">
        <v>862</v>
      </c>
      <c r="D893" s="29">
        <v>6776.0</v>
      </c>
      <c r="E893" s="29">
        <v>7060.0</v>
      </c>
      <c r="F893" s="29">
        <v>7060.0</v>
      </c>
      <c r="G893" s="29">
        <v>7632.0</v>
      </c>
      <c r="H893" s="29" t="s">
        <v>23</v>
      </c>
    </row>
    <row r="894" ht="20.25" customHeight="1">
      <c r="A894" s="26" t="s">
        <v>1551</v>
      </c>
      <c r="B894" s="27" t="s">
        <v>1546</v>
      </c>
      <c r="C894" s="28" t="s">
        <v>864</v>
      </c>
      <c r="D894" s="29">
        <v>7274.0</v>
      </c>
      <c r="E894" s="29">
        <v>7550.0</v>
      </c>
      <c r="F894" s="29">
        <v>7550.0</v>
      </c>
      <c r="G894" s="29">
        <v>8040.0</v>
      </c>
      <c r="H894" s="29" t="s">
        <v>23</v>
      </c>
    </row>
    <row r="895" ht="20.25" customHeight="1">
      <c r="A895" s="26" t="s">
        <v>1552</v>
      </c>
      <c r="B895" s="27" t="s">
        <v>1553</v>
      </c>
      <c r="C895" s="28" t="s">
        <v>852</v>
      </c>
      <c r="D895" s="29">
        <v>3654.0</v>
      </c>
      <c r="E895" s="29">
        <v>3936.0</v>
      </c>
      <c r="F895" s="29">
        <v>3936.0</v>
      </c>
      <c r="G895" s="29">
        <v>4255.0</v>
      </c>
      <c r="H895" s="29" t="s">
        <v>23</v>
      </c>
    </row>
    <row r="896" ht="20.25" customHeight="1">
      <c r="A896" s="26" t="s">
        <v>1554</v>
      </c>
      <c r="B896" s="27" t="s">
        <v>1553</v>
      </c>
      <c r="C896" s="28" t="s">
        <v>854</v>
      </c>
      <c r="D896" s="29">
        <v>4028.0</v>
      </c>
      <c r="E896" s="29">
        <v>4480.0</v>
      </c>
      <c r="F896" s="29">
        <v>4480.0</v>
      </c>
      <c r="G896" s="29">
        <v>4930.0</v>
      </c>
      <c r="H896" s="29" t="s">
        <v>23</v>
      </c>
    </row>
    <row r="897" ht="20.25" customHeight="1">
      <c r="A897" s="26" t="s">
        <v>1555</v>
      </c>
      <c r="B897" s="27" t="s">
        <v>1553</v>
      </c>
      <c r="C897" s="28" t="s">
        <v>856</v>
      </c>
      <c r="D897" s="29">
        <v>4450.0</v>
      </c>
      <c r="E897" s="29">
        <v>4988.0</v>
      </c>
      <c r="F897" s="29">
        <v>4988.0</v>
      </c>
      <c r="G897" s="29">
        <v>5508.0</v>
      </c>
      <c r="H897" s="29" t="s">
        <v>23</v>
      </c>
    </row>
    <row r="898" ht="20.25" customHeight="1">
      <c r="A898" s="26" t="s">
        <v>1556</v>
      </c>
      <c r="B898" s="27" t="s">
        <v>1553</v>
      </c>
      <c r="C898" s="28" t="s">
        <v>858</v>
      </c>
      <c r="D898" s="29">
        <v>4874.0</v>
      </c>
      <c r="E898" s="29">
        <v>5365.0</v>
      </c>
      <c r="F898" s="29">
        <v>5365.0</v>
      </c>
      <c r="G898" s="29">
        <v>5951.0</v>
      </c>
      <c r="H898" s="29" t="s">
        <v>23</v>
      </c>
    </row>
    <row r="899" ht="20.25" customHeight="1">
      <c r="A899" s="26" t="s">
        <v>1557</v>
      </c>
      <c r="B899" s="27" t="s">
        <v>1553</v>
      </c>
      <c r="C899" s="28" t="s">
        <v>860</v>
      </c>
      <c r="D899" s="29">
        <v>5627.0</v>
      </c>
      <c r="E899" s="29">
        <v>5933.0</v>
      </c>
      <c r="F899" s="29">
        <v>5933.0</v>
      </c>
      <c r="G899" s="29">
        <v>6678.0</v>
      </c>
      <c r="H899" s="29" t="s">
        <v>23</v>
      </c>
    </row>
    <row r="900" ht="20.25" customHeight="1">
      <c r="A900" s="26" t="s">
        <v>1558</v>
      </c>
      <c r="B900" s="27" t="s">
        <v>1553</v>
      </c>
      <c r="C900" s="28" t="s">
        <v>862</v>
      </c>
      <c r="D900" s="29">
        <v>7229.0</v>
      </c>
      <c r="E900" s="29">
        <v>7578.0</v>
      </c>
      <c r="F900" s="29">
        <v>7578.0</v>
      </c>
      <c r="G900" s="29">
        <v>8076.0</v>
      </c>
      <c r="H900" s="29" t="s">
        <v>23</v>
      </c>
    </row>
    <row r="901" ht="20.25" customHeight="1">
      <c r="A901" s="26" t="s">
        <v>1559</v>
      </c>
      <c r="B901" s="27" t="s">
        <v>1553</v>
      </c>
      <c r="C901" s="28" t="s">
        <v>864</v>
      </c>
      <c r="D901" s="29">
        <v>7646.0</v>
      </c>
      <c r="E901" s="29">
        <v>8048.0</v>
      </c>
      <c r="F901" s="29">
        <v>8048.0</v>
      </c>
      <c r="G901" s="29">
        <v>8452.0</v>
      </c>
      <c r="H901" s="29" t="s">
        <v>23</v>
      </c>
    </row>
    <row r="902" ht="20.25" customHeight="1">
      <c r="A902" s="26" t="s">
        <v>1560</v>
      </c>
      <c r="B902" s="27" t="s">
        <v>1561</v>
      </c>
      <c r="C902" s="28" t="s">
        <v>879</v>
      </c>
      <c r="D902" s="29">
        <v>4591.0</v>
      </c>
      <c r="E902" s="29">
        <v>4485.0</v>
      </c>
      <c r="F902" s="29">
        <v>4738.0</v>
      </c>
      <c r="G902" s="29">
        <v>4820.0</v>
      </c>
      <c r="H902" s="29">
        <v>4903.0</v>
      </c>
    </row>
    <row r="903" ht="20.25" customHeight="1">
      <c r="A903" s="26" t="s">
        <v>1562</v>
      </c>
      <c r="B903" s="27" t="s">
        <v>1561</v>
      </c>
      <c r="C903" s="28" t="s">
        <v>881</v>
      </c>
      <c r="D903" s="29">
        <v>4885.0</v>
      </c>
      <c r="E903" s="29">
        <v>4788.0</v>
      </c>
      <c r="F903" s="29">
        <v>5175.0</v>
      </c>
      <c r="G903" s="29">
        <v>5264.0</v>
      </c>
      <c r="H903" s="29">
        <v>5354.0</v>
      </c>
    </row>
    <row r="904" ht="20.25" customHeight="1">
      <c r="A904" s="26" t="s">
        <v>1563</v>
      </c>
      <c r="B904" s="27" t="s">
        <v>1561</v>
      </c>
      <c r="C904" s="28" t="s">
        <v>883</v>
      </c>
      <c r="D904" s="29">
        <v>5344.0</v>
      </c>
      <c r="E904" s="29">
        <v>5194.0</v>
      </c>
      <c r="F904" s="29">
        <v>5604.0</v>
      </c>
      <c r="G904" s="29">
        <v>5701.0</v>
      </c>
      <c r="H904" s="29">
        <v>5799.0</v>
      </c>
    </row>
    <row r="905" ht="20.25" customHeight="1">
      <c r="A905" s="26" t="s">
        <v>1564</v>
      </c>
      <c r="B905" s="27" t="s">
        <v>1561</v>
      </c>
      <c r="C905" s="28" t="s">
        <v>885</v>
      </c>
      <c r="D905" s="29">
        <v>6188.0</v>
      </c>
      <c r="E905" s="29">
        <v>6004.0</v>
      </c>
      <c r="F905" s="29">
        <v>6513.0</v>
      </c>
      <c r="G905" s="29">
        <v>6672.0</v>
      </c>
      <c r="H905" s="29">
        <v>6787.0</v>
      </c>
    </row>
    <row r="906" ht="20.25" customHeight="1">
      <c r="A906" s="26" t="s">
        <v>1565</v>
      </c>
      <c r="B906" s="27" t="s">
        <v>1561</v>
      </c>
      <c r="C906" s="28" t="s">
        <v>887</v>
      </c>
      <c r="D906" s="29">
        <v>7909.0</v>
      </c>
      <c r="E906" s="29">
        <v>7657.0</v>
      </c>
      <c r="F906" s="29">
        <v>7768.0</v>
      </c>
      <c r="G906" s="29">
        <v>7894.0</v>
      </c>
      <c r="H906" s="29">
        <v>8083.0</v>
      </c>
    </row>
    <row r="907" ht="20.25" customHeight="1">
      <c r="A907" s="26" t="s">
        <v>1566</v>
      </c>
      <c r="B907" s="27" t="s">
        <v>1567</v>
      </c>
      <c r="C907" s="28" t="s">
        <v>879</v>
      </c>
      <c r="D907" s="29">
        <v>5831.0</v>
      </c>
      <c r="E907" s="29">
        <v>6218.0</v>
      </c>
      <c r="F907" s="29">
        <v>6392.0</v>
      </c>
      <c r="G907" s="29">
        <v>6671.0</v>
      </c>
      <c r="H907" s="29">
        <v>6777.0</v>
      </c>
    </row>
    <row r="908" ht="20.25" customHeight="1">
      <c r="A908" s="26" t="s">
        <v>1568</v>
      </c>
      <c r="B908" s="27" t="s">
        <v>1567</v>
      </c>
      <c r="C908" s="28" t="s">
        <v>881</v>
      </c>
      <c r="D908" s="29">
        <v>6073.0</v>
      </c>
      <c r="E908" s="29">
        <v>6652.0</v>
      </c>
      <c r="F908" s="29">
        <v>6902.0</v>
      </c>
      <c r="G908" s="29">
        <v>7242.0</v>
      </c>
      <c r="H908" s="29">
        <v>7368.0</v>
      </c>
    </row>
    <row r="909" ht="20.25" customHeight="1">
      <c r="A909" s="26" t="s">
        <v>1569</v>
      </c>
      <c r="B909" s="27" t="s">
        <v>1570</v>
      </c>
      <c r="C909" s="28" t="s">
        <v>883</v>
      </c>
      <c r="D909" s="29">
        <v>6534.0</v>
      </c>
      <c r="E909" s="29">
        <v>7044.0</v>
      </c>
      <c r="F909" s="29">
        <v>7241.0</v>
      </c>
      <c r="G909" s="29">
        <v>7639.0</v>
      </c>
      <c r="H909" s="29">
        <v>7785.0</v>
      </c>
    </row>
    <row r="910" ht="20.25" customHeight="1">
      <c r="A910" s="26" t="s">
        <v>1571</v>
      </c>
      <c r="B910" s="27" t="s">
        <v>1572</v>
      </c>
      <c r="C910" s="28" t="s">
        <v>885</v>
      </c>
      <c r="D910" s="29">
        <v>6951.0</v>
      </c>
      <c r="E910" s="29">
        <v>7700.0</v>
      </c>
      <c r="F910" s="29">
        <v>7917.0</v>
      </c>
      <c r="G910" s="29">
        <v>8412.0</v>
      </c>
      <c r="H910" s="29">
        <v>8599.0</v>
      </c>
    </row>
    <row r="911" ht="20.25" customHeight="1">
      <c r="A911" s="26" t="s">
        <v>1573</v>
      </c>
      <c r="B911" s="27" t="s">
        <v>1572</v>
      </c>
      <c r="C911" s="28" t="s">
        <v>887</v>
      </c>
      <c r="D911" s="29">
        <v>8213.0</v>
      </c>
      <c r="E911" s="29">
        <v>9154.0</v>
      </c>
      <c r="F911" s="29">
        <v>9369.0</v>
      </c>
      <c r="G911" s="29">
        <v>10114.0</v>
      </c>
      <c r="H911" s="29">
        <v>10388.0</v>
      </c>
    </row>
    <row r="912" ht="20.25" customHeight="1">
      <c r="A912" s="26" t="s">
        <v>1574</v>
      </c>
      <c r="B912" s="27" t="s">
        <v>1575</v>
      </c>
      <c r="C912" s="28" t="s">
        <v>1576</v>
      </c>
      <c r="D912" s="29">
        <v>2574.0</v>
      </c>
      <c r="E912" s="29">
        <v>2614.0</v>
      </c>
      <c r="F912" s="29">
        <v>2810.0</v>
      </c>
      <c r="G912" s="29" t="s">
        <v>23</v>
      </c>
      <c r="H912" s="29">
        <v>0.0</v>
      </c>
    </row>
    <row r="913" ht="20.25" customHeight="1">
      <c r="A913" s="26" t="s">
        <v>1577</v>
      </c>
      <c r="B913" s="27" t="s">
        <v>1575</v>
      </c>
      <c r="C913" s="28" t="s">
        <v>1578</v>
      </c>
      <c r="D913" s="29">
        <v>2674.0</v>
      </c>
      <c r="E913" s="29">
        <v>2717.0</v>
      </c>
      <c r="F913" s="29">
        <v>2910.0</v>
      </c>
      <c r="G913" s="29" t="s">
        <v>23</v>
      </c>
      <c r="H913" s="29">
        <v>0.0</v>
      </c>
    </row>
    <row r="914" ht="20.25" customHeight="1">
      <c r="A914" s="26" t="s">
        <v>1579</v>
      </c>
      <c r="B914" s="27" t="s">
        <v>1575</v>
      </c>
      <c r="C914" s="28" t="s">
        <v>1580</v>
      </c>
      <c r="D914" s="29">
        <v>2978.0</v>
      </c>
      <c r="E914" s="29">
        <v>3035.0</v>
      </c>
      <c r="F914" s="29">
        <v>3236.0</v>
      </c>
      <c r="G914" s="29" t="s">
        <v>23</v>
      </c>
      <c r="H914" s="29">
        <v>0.0</v>
      </c>
    </row>
    <row r="915" ht="20.25" customHeight="1">
      <c r="A915" s="26" t="s">
        <v>1581</v>
      </c>
      <c r="B915" s="27" t="s">
        <v>1582</v>
      </c>
      <c r="C915" s="28" t="s">
        <v>71</v>
      </c>
      <c r="D915" s="29">
        <v>1902.0</v>
      </c>
      <c r="E915" s="29">
        <v>2335.0</v>
      </c>
      <c r="F915" s="29">
        <v>2552.0</v>
      </c>
      <c r="G915" s="29">
        <v>2652.0</v>
      </c>
      <c r="H915" s="29">
        <v>0.0</v>
      </c>
    </row>
    <row r="916" ht="20.25" customHeight="1">
      <c r="A916" s="26" t="s">
        <v>1583</v>
      </c>
      <c r="B916" s="27" t="s">
        <v>1582</v>
      </c>
      <c r="C916" s="28" t="s">
        <v>73</v>
      </c>
      <c r="D916" s="29">
        <v>2057.0</v>
      </c>
      <c r="E916" s="29">
        <v>2462.0</v>
      </c>
      <c r="F916" s="29">
        <v>2688.0</v>
      </c>
      <c r="G916" s="29">
        <v>2780.0</v>
      </c>
      <c r="H916" s="29">
        <v>0.0</v>
      </c>
    </row>
    <row r="917" ht="20.25" customHeight="1">
      <c r="A917" s="26" t="s">
        <v>1584</v>
      </c>
      <c r="B917" s="27" t="s">
        <v>1582</v>
      </c>
      <c r="C917" s="28" t="s">
        <v>75</v>
      </c>
      <c r="D917" s="29">
        <v>2176.0</v>
      </c>
      <c r="E917" s="29">
        <v>2582.0</v>
      </c>
      <c r="F917" s="29">
        <v>2831.0</v>
      </c>
      <c r="G917" s="29">
        <v>2940.0</v>
      </c>
      <c r="H917" s="29">
        <v>0.0</v>
      </c>
    </row>
    <row r="918" ht="20.25" customHeight="1">
      <c r="A918" s="26" t="s">
        <v>1585</v>
      </c>
      <c r="B918" s="27" t="s">
        <v>1582</v>
      </c>
      <c r="C918" s="28" t="s">
        <v>1586</v>
      </c>
      <c r="D918" s="29">
        <v>2658.0</v>
      </c>
      <c r="E918" s="29">
        <v>2798.0</v>
      </c>
      <c r="F918" s="29">
        <v>3483.0</v>
      </c>
      <c r="G918" s="29">
        <v>3598.0</v>
      </c>
      <c r="H918" s="29">
        <v>0.0</v>
      </c>
    </row>
    <row r="919" ht="20.25" customHeight="1">
      <c r="A919" s="26" t="s">
        <v>1587</v>
      </c>
      <c r="B919" s="27" t="s">
        <v>1588</v>
      </c>
      <c r="C919" s="28" t="s">
        <v>91</v>
      </c>
      <c r="D919" s="29">
        <v>2015.0</v>
      </c>
      <c r="E919" s="29">
        <v>2314.0</v>
      </c>
      <c r="F919" s="29">
        <v>2567.0</v>
      </c>
      <c r="G919" s="29">
        <v>2627.0</v>
      </c>
      <c r="H919" s="29">
        <v>0.0</v>
      </c>
    </row>
    <row r="920" ht="20.25" customHeight="1">
      <c r="A920" s="26" t="s">
        <v>1589</v>
      </c>
      <c r="B920" s="27" t="s">
        <v>1588</v>
      </c>
      <c r="C920" s="28" t="s">
        <v>1590</v>
      </c>
      <c r="D920" s="29">
        <v>2089.0</v>
      </c>
      <c r="E920" s="29">
        <v>2433.0</v>
      </c>
      <c r="F920" s="29">
        <v>2656.0</v>
      </c>
      <c r="G920" s="29">
        <v>2756.0</v>
      </c>
      <c r="H920" s="29">
        <v>0.0</v>
      </c>
    </row>
    <row r="921" ht="20.25" customHeight="1">
      <c r="A921" s="26" t="s">
        <v>1591</v>
      </c>
      <c r="B921" s="27" t="s">
        <v>1588</v>
      </c>
      <c r="C921" s="28" t="s">
        <v>1592</v>
      </c>
      <c r="D921" s="29">
        <v>2201.0</v>
      </c>
      <c r="E921" s="29">
        <v>2577.0</v>
      </c>
      <c r="F921" s="29">
        <v>2814.0</v>
      </c>
      <c r="G921" s="29">
        <v>2867.0</v>
      </c>
      <c r="H921" s="29">
        <v>0.0</v>
      </c>
    </row>
    <row r="922" ht="20.25" customHeight="1">
      <c r="A922" s="26" t="s">
        <v>1593</v>
      </c>
      <c r="B922" s="27" t="s">
        <v>1588</v>
      </c>
      <c r="C922" s="28" t="s">
        <v>1594</v>
      </c>
      <c r="D922" s="29">
        <v>2349.0</v>
      </c>
      <c r="E922" s="29">
        <v>2745.0</v>
      </c>
      <c r="F922" s="29">
        <v>3075.0</v>
      </c>
      <c r="G922" s="29">
        <v>3122.0</v>
      </c>
      <c r="H922" s="29">
        <v>0.0</v>
      </c>
    </row>
    <row r="923" ht="20.25" customHeight="1">
      <c r="A923" s="26" t="s">
        <v>1595</v>
      </c>
      <c r="B923" s="27" t="s">
        <v>1596</v>
      </c>
      <c r="C923" s="28" t="s">
        <v>25</v>
      </c>
      <c r="D923" s="29">
        <v>2279.0</v>
      </c>
      <c r="E923" s="29">
        <v>2870.0</v>
      </c>
      <c r="F923" s="29">
        <v>3066.0</v>
      </c>
      <c r="G923" s="29" t="s">
        <v>23</v>
      </c>
      <c r="H923" s="29">
        <v>0.0</v>
      </c>
    </row>
    <row r="924" ht="20.25" customHeight="1">
      <c r="A924" s="26" t="s">
        <v>1597</v>
      </c>
      <c r="B924" s="27" t="s">
        <v>1596</v>
      </c>
      <c r="C924" s="28" t="s">
        <v>27</v>
      </c>
      <c r="D924" s="29">
        <v>2401.0</v>
      </c>
      <c r="E924" s="29">
        <v>3105.0</v>
      </c>
      <c r="F924" s="29">
        <v>3356.0</v>
      </c>
      <c r="G924" s="29" t="s">
        <v>23</v>
      </c>
      <c r="H924" s="29">
        <v>0.0</v>
      </c>
    </row>
    <row r="925" ht="20.25" customHeight="1">
      <c r="A925" s="26" t="s">
        <v>1598</v>
      </c>
      <c r="B925" s="27" t="s">
        <v>1596</v>
      </c>
      <c r="C925" s="28" t="s">
        <v>29</v>
      </c>
      <c r="D925" s="29">
        <v>2728.0</v>
      </c>
      <c r="E925" s="29">
        <v>3267.0</v>
      </c>
      <c r="F925" s="29">
        <v>3515.0</v>
      </c>
      <c r="G925" s="29" t="s">
        <v>23</v>
      </c>
      <c r="H925" s="29">
        <v>0.0</v>
      </c>
    </row>
    <row r="926" ht="20.25" customHeight="1">
      <c r="A926" s="26" t="s">
        <v>1599</v>
      </c>
      <c r="B926" s="27" t="s">
        <v>1600</v>
      </c>
      <c r="C926" s="28" t="s">
        <v>25</v>
      </c>
      <c r="D926" s="29">
        <v>2170.0</v>
      </c>
      <c r="E926" s="29">
        <v>2538.0</v>
      </c>
      <c r="F926" s="29">
        <v>2786.0</v>
      </c>
      <c r="G926" s="29">
        <v>2879.0</v>
      </c>
      <c r="H926" s="29">
        <v>0.0</v>
      </c>
    </row>
    <row r="927" ht="20.25" customHeight="1">
      <c r="A927" s="26" t="s">
        <v>1601</v>
      </c>
      <c r="B927" s="27" t="s">
        <v>1600</v>
      </c>
      <c r="C927" s="28" t="s">
        <v>27</v>
      </c>
      <c r="D927" s="29">
        <v>2252.0</v>
      </c>
      <c r="E927" s="29">
        <v>2611.0</v>
      </c>
      <c r="F927" s="29">
        <v>2865.0</v>
      </c>
      <c r="G927" s="29">
        <v>2956.0</v>
      </c>
      <c r="H927" s="29">
        <v>0.0</v>
      </c>
    </row>
    <row r="928" ht="20.25" customHeight="1">
      <c r="A928" s="26" t="s">
        <v>1602</v>
      </c>
      <c r="B928" s="27" t="s">
        <v>1600</v>
      </c>
      <c r="C928" s="28" t="s">
        <v>29</v>
      </c>
      <c r="D928" s="29">
        <v>2403.0</v>
      </c>
      <c r="E928" s="29">
        <v>2745.0</v>
      </c>
      <c r="F928" s="29">
        <v>3029.0</v>
      </c>
      <c r="G928" s="29">
        <v>3120.0</v>
      </c>
      <c r="H928" s="29">
        <v>0.0</v>
      </c>
    </row>
    <row r="929" ht="20.25" customHeight="1">
      <c r="A929" s="26" t="s">
        <v>1603</v>
      </c>
      <c r="B929" s="27" t="s">
        <v>1600</v>
      </c>
      <c r="C929" s="28" t="s">
        <v>31</v>
      </c>
      <c r="D929" s="29">
        <v>2527.0</v>
      </c>
      <c r="E929" s="29">
        <v>2869.0</v>
      </c>
      <c r="F929" s="29">
        <v>3198.0</v>
      </c>
      <c r="G929" s="29">
        <v>3289.0</v>
      </c>
      <c r="H929" s="29">
        <v>0.0</v>
      </c>
    </row>
    <row r="930" ht="20.25" customHeight="1">
      <c r="A930" s="26" t="s">
        <v>1604</v>
      </c>
      <c r="B930" s="27" t="s">
        <v>1605</v>
      </c>
      <c r="C930" s="28" t="s">
        <v>22</v>
      </c>
      <c r="D930" s="29">
        <v>2041.0</v>
      </c>
      <c r="E930" s="29">
        <v>2278.0</v>
      </c>
      <c r="F930" s="29">
        <v>2393.0</v>
      </c>
      <c r="G930" s="29" t="s">
        <v>23</v>
      </c>
      <c r="H930" s="29">
        <v>0.0</v>
      </c>
    </row>
    <row r="931" ht="20.25" customHeight="1">
      <c r="A931" s="26" t="s">
        <v>1606</v>
      </c>
      <c r="B931" s="27" t="s">
        <v>1605</v>
      </c>
      <c r="C931" s="28" t="s">
        <v>25</v>
      </c>
      <c r="D931" s="29">
        <v>2106.0</v>
      </c>
      <c r="E931" s="29">
        <v>2430.0</v>
      </c>
      <c r="F931" s="29">
        <v>2560.0</v>
      </c>
      <c r="G931" s="29" t="s">
        <v>23</v>
      </c>
      <c r="H931" s="29">
        <v>0.0</v>
      </c>
    </row>
    <row r="932" ht="20.25" customHeight="1">
      <c r="A932" s="26" t="s">
        <v>1607</v>
      </c>
      <c r="B932" s="27" t="s">
        <v>1605</v>
      </c>
      <c r="C932" s="28" t="s">
        <v>27</v>
      </c>
      <c r="D932" s="29">
        <v>2221.0</v>
      </c>
      <c r="E932" s="29">
        <v>2565.0</v>
      </c>
      <c r="F932" s="29">
        <v>2705.0</v>
      </c>
      <c r="G932" s="29" t="s">
        <v>23</v>
      </c>
      <c r="H932" s="29">
        <v>0.0</v>
      </c>
    </row>
    <row r="933" ht="20.25" customHeight="1">
      <c r="A933" s="26" t="s">
        <v>1608</v>
      </c>
      <c r="B933" s="27" t="s">
        <v>1605</v>
      </c>
      <c r="C933" s="28" t="s">
        <v>29</v>
      </c>
      <c r="D933" s="29">
        <v>2373.0</v>
      </c>
      <c r="E933" s="29">
        <v>2775.0</v>
      </c>
      <c r="F933" s="29">
        <v>2926.0</v>
      </c>
      <c r="G933" s="29" t="s">
        <v>23</v>
      </c>
      <c r="H933" s="29">
        <v>0.0</v>
      </c>
    </row>
    <row r="934" ht="20.25" customHeight="1">
      <c r="A934" s="26" t="s">
        <v>1609</v>
      </c>
      <c r="B934" s="27" t="s">
        <v>1610</v>
      </c>
      <c r="C934" s="28" t="s">
        <v>1611</v>
      </c>
      <c r="D934" s="29">
        <v>3926.0</v>
      </c>
      <c r="E934" s="29">
        <v>4486.0</v>
      </c>
      <c r="F934" s="29">
        <v>4750.0</v>
      </c>
      <c r="G934" s="29">
        <v>4904.0</v>
      </c>
      <c r="H934" s="29">
        <v>0.0</v>
      </c>
    </row>
    <row r="935" ht="20.25" customHeight="1">
      <c r="A935" s="26" t="s">
        <v>1612</v>
      </c>
      <c r="B935" s="27" t="s">
        <v>1610</v>
      </c>
      <c r="C935" s="28" t="s">
        <v>1613</v>
      </c>
      <c r="D935" s="29">
        <v>4229.0</v>
      </c>
      <c r="E935" s="29">
        <v>4794.0</v>
      </c>
      <c r="F935" s="29">
        <v>5103.0</v>
      </c>
      <c r="G935" s="29">
        <v>5227.0</v>
      </c>
      <c r="H935" s="29">
        <v>0.0</v>
      </c>
    </row>
    <row r="936" ht="20.25" customHeight="1">
      <c r="A936" s="26" t="s">
        <v>1614</v>
      </c>
      <c r="B936" s="27" t="s">
        <v>1615</v>
      </c>
      <c r="C936" s="28" t="s">
        <v>1616</v>
      </c>
      <c r="D936" s="29">
        <v>3791.0</v>
      </c>
      <c r="E936" s="29">
        <v>4510.0</v>
      </c>
      <c r="F936" s="29">
        <v>4993.0</v>
      </c>
      <c r="G936" s="29">
        <v>5206.0</v>
      </c>
      <c r="H936" s="29">
        <v>0.0</v>
      </c>
    </row>
    <row r="937" ht="20.25" customHeight="1">
      <c r="A937" s="26" t="s">
        <v>1617</v>
      </c>
      <c r="B937" s="27" t="s">
        <v>1615</v>
      </c>
      <c r="C937" s="28" t="s">
        <v>1618</v>
      </c>
      <c r="D937" s="29">
        <v>3925.0</v>
      </c>
      <c r="E937" s="29">
        <v>4741.0</v>
      </c>
      <c r="F937" s="29">
        <v>5256.0</v>
      </c>
      <c r="G937" s="29">
        <v>5429.0</v>
      </c>
      <c r="H937" s="29">
        <v>0.0</v>
      </c>
    </row>
    <row r="938" ht="20.25" customHeight="1">
      <c r="A938" s="26" t="s">
        <v>1619</v>
      </c>
      <c r="B938" s="27" t="s">
        <v>1615</v>
      </c>
      <c r="C938" s="28" t="s">
        <v>1620</v>
      </c>
      <c r="D938" s="29">
        <v>4231.0</v>
      </c>
      <c r="E938" s="29">
        <v>5094.0</v>
      </c>
      <c r="F938" s="29">
        <v>5677.0</v>
      </c>
      <c r="G938" s="29">
        <v>5863.0</v>
      </c>
      <c r="H938" s="29">
        <v>0.0</v>
      </c>
    </row>
    <row r="939" ht="20.25" customHeight="1">
      <c r="A939" s="26" t="s">
        <v>1621</v>
      </c>
      <c r="B939" s="27" t="s">
        <v>1622</v>
      </c>
      <c r="C939" s="28" t="s">
        <v>500</v>
      </c>
      <c r="D939" s="29">
        <v>1165.0</v>
      </c>
      <c r="E939" s="29">
        <v>1349.0</v>
      </c>
      <c r="F939" s="29">
        <v>1349.0</v>
      </c>
      <c r="G939" s="29">
        <v>1445.0</v>
      </c>
      <c r="H939" s="29">
        <v>1502.0</v>
      </c>
    </row>
    <row r="940" ht="20.25" customHeight="1">
      <c r="A940" s="26" t="s">
        <v>1623</v>
      </c>
      <c r="B940" s="27" t="s">
        <v>1622</v>
      </c>
      <c r="C940" s="28" t="s">
        <v>1624</v>
      </c>
      <c r="D940" s="29">
        <v>1545.0</v>
      </c>
      <c r="E940" s="29">
        <v>1896.0</v>
      </c>
      <c r="F940" s="29">
        <v>1896.0</v>
      </c>
      <c r="G940" s="29">
        <v>2058.0</v>
      </c>
      <c r="H940" s="29">
        <v>2147.0</v>
      </c>
    </row>
    <row r="941" ht="20.25" customHeight="1">
      <c r="A941" s="26" t="s">
        <v>1625</v>
      </c>
      <c r="B941" s="27" t="s">
        <v>1622</v>
      </c>
      <c r="C941" s="28" t="s">
        <v>1626</v>
      </c>
      <c r="D941" s="29">
        <v>1706.0</v>
      </c>
      <c r="E941" s="29">
        <v>2402.0</v>
      </c>
      <c r="F941" s="29">
        <v>2402.0</v>
      </c>
      <c r="G941" s="29">
        <v>2686.0</v>
      </c>
      <c r="H941" s="29">
        <v>2832.0</v>
      </c>
    </row>
    <row r="942" ht="20.25" customHeight="1">
      <c r="A942" s="26" t="s">
        <v>1627</v>
      </c>
      <c r="B942" s="27" t="s">
        <v>1628</v>
      </c>
      <c r="C942" s="28" t="s">
        <v>1629</v>
      </c>
      <c r="D942" s="29">
        <v>1789.0</v>
      </c>
      <c r="E942" s="29">
        <v>1893.0</v>
      </c>
      <c r="F942" s="29">
        <v>1893.0</v>
      </c>
      <c r="G942" s="29">
        <v>2027.0</v>
      </c>
      <c r="H942" s="29">
        <v>2069.0</v>
      </c>
    </row>
    <row r="943" ht="20.25" customHeight="1">
      <c r="A943" s="26" t="s">
        <v>1630</v>
      </c>
      <c r="B943" s="27" t="s">
        <v>1628</v>
      </c>
      <c r="C943" s="28" t="s">
        <v>1631</v>
      </c>
      <c r="D943" s="29">
        <v>1841.0</v>
      </c>
      <c r="E943" s="29">
        <v>1963.0</v>
      </c>
      <c r="F943" s="29">
        <v>1963.0</v>
      </c>
      <c r="G943" s="29">
        <v>2094.0</v>
      </c>
      <c r="H943" s="29">
        <v>2140.0</v>
      </c>
    </row>
    <row r="944" ht="20.25" customHeight="1">
      <c r="A944" s="26" t="s">
        <v>1632</v>
      </c>
      <c r="B944" s="27" t="s">
        <v>1633</v>
      </c>
      <c r="C944" s="28" t="s">
        <v>1634</v>
      </c>
      <c r="D944" s="29">
        <v>3353.0</v>
      </c>
      <c r="E944" s="29">
        <v>4115.0</v>
      </c>
      <c r="F944" s="29">
        <v>4115.0</v>
      </c>
      <c r="G944" s="29">
        <v>4571.0</v>
      </c>
      <c r="H944" s="29">
        <v>4680.0</v>
      </c>
    </row>
    <row r="945" ht="20.25" customHeight="1">
      <c r="A945" s="26" t="s">
        <v>1635</v>
      </c>
      <c r="B945" s="27" t="s">
        <v>1633</v>
      </c>
      <c r="C945" s="28" t="s">
        <v>1636</v>
      </c>
      <c r="D945" s="29">
        <v>3164.0</v>
      </c>
      <c r="E945" s="29">
        <v>3828.0</v>
      </c>
      <c r="F945" s="29">
        <v>3828.0</v>
      </c>
      <c r="G945" s="29">
        <v>4251.0</v>
      </c>
      <c r="H945" s="29">
        <v>4364.0</v>
      </c>
    </row>
    <row r="946" ht="20.25" customHeight="1">
      <c r="A946" s="26" t="s">
        <v>1637</v>
      </c>
      <c r="B946" s="27" t="s">
        <v>1633</v>
      </c>
      <c r="C946" s="28" t="s">
        <v>1638</v>
      </c>
      <c r="D946" s="29">
        <v>2958.0</v>
      </c>
      <c r="E946" s="29">
        <v>3543.0</v>
      </c>
      <c r="F946" s="29">
        <v>3543.0</v>
      </c>
      <c r="G946" s="29">
        <v>3858.0</v>
      </c>
      <c r="H946" s="29">
        <v>3946.0</v>
      </c>
    </row>
    <row r="947" ht="20.25" customHeight="1">
      <c r="A947" s="26" t="s">
        <v>1639</v>
      </c>
      <c r="B947" s="27" t="s">
        <v>1633</v>
      </c>
      <c r="C947" s="28" t="s">
        <v>1640</v>
      </c>
      <c r="D947" s="29">
        <v>2737.0</v>
      </c>
      <c r="E947" s="29">
        <v>3262.0</v>
      </c>
      <c r="F947" s="29">
        <v>3262.0</v>
      </c>
      <c r="G947" s="29">
        <v>3517.0</v>
      </c>
      <c r="H947" s="29">
        <v>3596.0</v>
      </c>
    </row>
    <row r="948" ht="20.25" customHeight="1">
      <c r="A948" s="26" t="s">
        <v>1641</v>
      </c>
      <c r="B948" s="27" t="s">
        <v>1642</v>
      </c>
      <c r="C948" s="28" t="s">
        <v>488</v>
      </c>
      <c r="D948" s="29">
        <v>1451.0</v>
      </c>
      <c r="E948" s="29">
        <v>1659.0</v>
      </c>
      <c r="F948" s="29">
        <v>1659.0</v>
      </c>
      <c r="G948" s="29">
        <v>1722.0</v>
      </c>
      <c r="H948" s="29" t="s">
        <v>23</v>
      </c>
    </row>
    <row r="949" ht="20.25" customHeight="1">
      <c r="A949" s="26" t="s">
        <v>1643</v>
      </c>
      <c r="B949" s="27" t="s">
        <v>1642</v>
      </c>
      <c r="C949" s="28" t="s">
        <v>1624</v>
      </c>
      <c r="D949" s="29">
        <v>1756.0</v>
      </c>
      <c r="E949" s="29">
        <v>2004.0</v>
      </c>
      <c r="F949" s="29">
        <v>2004.0</v>
      </c>
      <c r="G949" s="29">
        <v>2120.0</v>
      </c>
      <c r="H949" s="29" t="s">
        <v>23</v>
      </c>
    </row>
    <row r="950" ht="20.25" customHeight="1">
      <c r="A950" s="26" t="s">
        <v>1644</v>
      </c>
      <c r="B950" s="27" t="s">
        <v>1642</v>
      </c>
      <c r="C950" s="28" t="s">
        <v>492</v>
      </c>
      <c r="D950" s="29">
        <v>1721.0</v>
      </c>
      <c r="E950" s="29">
        <v>1969.0</v>
      </c>
      <c r="F950" s="29">
        <v>1969.0</v>
      </c>
      <c r="G950" s="29">
        <v>2086.0</v>
      </c>
      <c r="H950" s="29" t="s">
        <v>23</v>
      </c>
    </row>
    <row r="951" ht="20.25" customHeight="1">
      <c r="A951" s="26" t="s">
        <v>1645</v>
      </c>
      <c r="B951" s="27" t="s">
        <v>1642</v>
      </c>
      <c r="C951" s="28" t="s">
        <v>1626</v>
      </c>
      <c r="D951" s="29">
        <v>2287.0</v>
      </c>
      <c r="E951" s="29">
        <v>2639.0</v>
      </c>
      <c r="F951" s="29">
        <v>2639.0</v>
      </c>
      <c r="G951" s="29">
        <v>2859.0</v>
      </c>
      <c r="H951" s="29" t="s">
        <v>23</v>
      </c>
    </row>
    <row r="952" ht="20.25" customHeight="1">
      <c r="A952" s="26" t="s">
        <v>1646</v>
      </c>
      <c r="B952" s="27" t="s">
        <v>1647</v>
      </c>
      <c r="C952" s="28" t="s">
        <v>1648</v>
      </c>
      <c r="D952" s="29">
        <v>2068.0</v>
      </c>
      <c r="E952" s="29">
        <v>2292.0</v>
      </c>
      <c r="F952" s="29">
        <v>2292.0</v>
      </c>
      <c r="G952" s="29">
        <v>2447.0</v>
      </c>
      <c r="H952" s="29" t="s">
        <v>23</v>
      </c>
    </row>
    <row r="953" ht="20.25" customHeight="1">
      <c r="A953" s="26" t="s">
        <v>1649</v>
      </c>
      <c r="B953" s="27" t="s">
        <v>1647</v>
      </c>
      <c r="C953" s="28" t="s">
        <v>1650</v>
      </c>
      <c r="D953" s="29">
        <v>2264.0</v>
      </c>
      <c r="E953" s="29">
        <v>2529.0</v>
      </c>
      <c r="F953" s="29">
        <v>2529.0</v>
      </c>
      <c r="G953" s="29">
        <v>2702.0</v>
      </c>
      <c r="H953" s="29" t="s">
        <v>23</v>
      </c>
    </row>
    <row r="954" ht="20.25" customHeight="1">
      <c r="A954" s="26" t="s">
        <v>1651</v>
      </c>
      <c r="B954" s="27" t="s">
        <v>1647</v>
      </c>
      <c r="C954" s="28" t="s">
        <v>1652</v>
      </c>
      <c r="D954" s="29">
        <v>2431.0</v>
      </c>
      <c r="E954" s="29">
        <v>3074.0</v>
      </c>
      <c r="F954" s="29">
        <v>3074.0</v>
      </c>
      <c r="G954" s="29">
        <v>3299.0</v>
      </c>
      <c r="H954" s="29" t="s">
        <v>23</v>
      </c>
    </row>
    <row r="955" ht="20.25" customHeight="1">
      <c r="A955" s="26" t="s">
        <v>1653</v>
      </c>
      <c r="B955" s="27" t="s">
        <v>1654</v>
      </c>
      <c r="C955" s="28" t="s">
        <v>1655</v>
      </c>
      <c r="D955" s="29">
        <v>1382.0</v>
      </c>
      <c r="E955" s="29">
        <v>1564.0</v>
      </c>
      <c r="F955" s="29">
        <v>1564.0</v>
      </c>
      <c r="G955" s="29">
        <v>1728.0</v>
      </c>
      <c r="H955" s="29">
        <v>1783.0</v>
      </c>
    </row>
    <row r="956" ht="20.25" customHeight="1">
      <c r="A956" s="26" t="s">
        <v>1656</v>
      </c>
      <c r="B956" s="27" t="s">
        <v>1654</v>
      </c>
      <c r="C956" s="28" t="s">
        <v>1657</v>
      </c>
      <c r="D956" s="29">
        <v>1500.0</v>
      </c>
      <c r="E956" s="29">
        <v>1772.0</v>
      </c>
      <c r="F956" s="29">
        <v>1772.0</v>
      </c>
      <c r="G956" s="29">
        <v>1959.0</v>
      </c>
      <c r="H956" s="29">
        <v>2030.0</v>
      </c>
    </row>
    <row r="957" ht="20.25" customHeight="1">
      <c r="A957" s="26" t="s">
        <v>1658</v>
      </c>
      <c r="B957" s="27" t="s">
        <v>1654</v>
      </c>
      <c r="C957" s="28" t="s">
        <v>1659</v>
      </c>
      <c r="D957" s="29">
        <v>1151.0</v>
      </c>
      <c r="E957" s="29">
        <v>1272.0</v>
      </c>
      <c r="F957" s="29">
        <v>1272.0</v>
      </c>
      <c r="G957" s="29">
        <v>1354.0</v>
      </c>
      <c r="H957" s="29">
        <v>1392.0</v>
      </c>
    </row>
    <row r="958" ht="20.25" customHeight="1">
      <c r="A958" s="26" t="s">
        <v>1660</v>
      </c>
      <c r="B958" s="27" t="s">
        <v>1654</v>
      </c>
      <c r="C958" s="28" t="s">
        <v>1661</v>
      </c>
      <c r="D958" s="29">
        <v>1359.0</v>
      </c>
      <c r="E958" s="29">
        <v>1535.0</v>
      </c>
      <c r="F958" s="29">
        <v>1535.0</v>
      </c>
      <c r="G958" s="29">
        <v>1666.0</v>
      </c>
      <c r="H958" s="29">
        <v>1730.0</v>
      </c>
    </row>
    <row r="959" ht="20.25" customHeight="1">
      <c r="A959" s="26" t="s">
        <v>1662</v>
      </c>
      <c r="B959" s="27" t="s">
        <v>1663</v>
      </c>
      <c r="C959" s="28" t="s">
        <v>1664</v>
      </c>
      <c r="D959" s="29">
        <v>2919.0</v>
      </c>
      <c r="E959" s="29">
        <v>4049.0</v>
      </c>
      <c r="F959" s="29">
        <v>4049.0</v>
      </c>
      <c r="G959" s="29">
        <v>4305.0</v>
      </c>
      <c r="H959" s="29">
        <v>4490.0</v>
      </c>
    </row>
    <row r="960" ht="20.25" customHeight="1">
      <c r="A960" s="26" t="s">
        <v>1665</v>
      </c>
      <c r="B960" s="27" t="s">
        <v>1663</v>
      </c>
      <c r="C960" s="28" t="s">
        <v>1666</v>
      </c>
      <c r="D960" s="29">
        <v>3684.0</v>
      </c>
      <c r="E960" s="29">
        <v>4802.0</v>
      </c>
      <c r="F960" s="29">
        <v>4802.0</v>
      </c>
      <c r="G960" s="29">
        <v>5074.0</v>
      </c>
      <c r="H960" s="29">
        <v>5246.0</v>
      </c>
    </row>
    <row r="961" ht="20.25" customHeight="1">
      <c r="A961" s="26" t="s">
        <v>1667</v>
      </c>
      <c r="B961" s="27" t="s">
        <v>1663</v>
      </c>
      <c r="C961" s="28" t="s">
        <v>1668</v>
      </c>
      <c r="D961" s="29">
        <v>4058.0</v>
      </c>
      <c r="E961" s="29">
        <v>5502.0</v>
      </c>
      <c r="F961" s="29">
        <v>5502.0</v>
      </c>
      <c r="G961" s="29">
        <v>5856.0</v>
      </c>
      <c r="H961" s="29">
        <v>6036.0</v>
      </c>
    </row>
    <row r="962" ht="20.25" customHeight="1">
      <c r="A962" s="26" t="s">
        <v>1669</v>
      </c>
      <c r="B962" s="27" t="s">
        <v>1670</v>
      </c>
      <c r="C962" s="28" t="s">
        <v>1664</v>
      </c>
      <c r="D962" s="29">
        <v>2604.0</v>
      </c>
      <c r="E962" s="29">
        <v>3495.0</v>
      </c>
      <c r="F962" s="29">
        <v>3495.0</v>
      </c>
      <c r="G962" s="29">
        <v>3670.0</v>
      </c>
      <c r="H962" s="29">
        <v>3790.0</v>
      </c>
    </row>
    <row r="963" ht="20.25" customHeight="1">
      <c r="A963" s="26" t="s">
        <v>1671</v>
      </c>
      <c r="B963" s="27" t="s">
        <v>1670</v>
      </c>
      <c r="C963" s="28" t="s">
        <v>1666</v>
      </c>
      <c r="D963" s="29">
        <v>3155.0</v>
      </c>
      <c r="E963" s="29">
        <v>4290.0</v>
      </c>
      <c r="F963" s="29">
        <v>4290.0</v>
      </c>
      <c r="G963" s="29">
        <v>4575.0</v>
      </c>
      <c r="H963" s="29">
        <v>4701.0</v>
      </c>
    </row>
    <row r="964" ht="20.25" customHeight="1">
      <c r="A964" s="26" t="s">
        <v>1672</v>
      </c>
      <c r="B964" s="27" t="s">
        <v>1670</v>
      </c>
      <c r="C964" s="28" t="s">
        <v>1668</v>
      </c>
      <c r="D964" s="29">
        <v>3507.0</v>
      </c>
      <c r="E964" s="29">
        <v>4856.0</v>
      </c>
      <c r="F964" s="29">
        <v>4856.0</v>
      </c>
      <c r="G964" s="29">
        <v>5198.0</v>
      </c>
      <c r="H964" s="29">
        <v>5396.0</v>
      </c>
    </row>
    <row r="965" ht="20.25" customHeight="1">
      <c r="A965" s="26" t="s">
        <v>1673</v>
      </c>
      <c r="B965" s="27" t="s">
        <v>1674</v>
      </c>
      <c r="C965" s="28" t="s">
        <v>335</v>
      </c>
      <c r="D965" s="29">
        <v>2612.0</v>
      </c>
      <c r="E965" s="29">
        <v>3188.0</v>
      </c>
      <c r="F965" s="29">
        <v>3188.0</v>
      </c>
      <c r="G965" s="29">
        <v>3517.0</v>
      </c>
      <c r="H965" s="29">
        <v>3637.0</v>
      </c>
    </row>
    <row r="966" ht="20.25" customHeight="1">
      <c r="A966" s="26" t="s">
        <v>1675</v>
      </c>
      <c r="B966" s="27" t="s">
        <v>1674</v>
      </c>
      <c r="C966" s="28" t="s">
        <v>388</v>
      </c>
      <c r="D966" s="29">
        <v>2993.0</v>
      </c>
      <c r="E966" s="29">
        <v>3414.0</v>
      </c>
      <c r="F966" s="29">
        <v>3414.0</v>
      </c>
      <c r="G966" s="29">
        <v>3800.0</v>
      </c>
      <c r="H966" s="29">
        <v>3958.0</v>
      </c>
    </row>
    <row r="967" ht="20.25" customHeight="1">
      <c r="A967" s="26" t="s">
        <v>1676</v>
      </c>
      <c r="B967" s="27" t="s">
        <v>1677</v>
      </c>
      <c r="C967" s="28" t="s">
        <v>1678</v>
      </c>
      <c r="D967" s="29">
        <v>1353.0</v>
      </c>
      <c r="E967" s="29">
        <v>1427.0</v>
      </c>
      <c r="F967" s="29">
        <v>1462.0</v>
      </c>
      <c r="G967" s="29">
        <v>1518.0</v>
      </c>
      <c r="H967" s="29" t="s">
        <v>23</v>
      </c>
    </row>
    <row r="968" ht="20.25" customHeight="1">
      <c r="A968" s="26" t="s">
        <v>1679</v>
      </c>
      <c r="B968" s="27" t="s">
        <v>1680</v>
      </c>
      <c r="C968" s="28" t="s">
        <v>1681</v>
      </c>
      <c r="D968" s="29">
        <v>1959.0</v>
      </c>
      <c r="E968" s="29">
        <v>2057.0</v>
      </c>
      <c r="F968" s="29">
        <v>2092.0</v>
      </c>
      <c r="G968" s="29">
        <v>2175.0</v>
      </c>
      <c r="H968" s="29">
        <v>2263.0</v>
      </c>
    </row>
    <row r="969" ht="20.25" customHeight="1">
      <c r="A969" s="26" t="s">
        <v>1682</v>
      </c>
      <c r="B969" s="27" t="s">
        <v>1683</v>
      </c>
      <c r="C969" s="28" t="s">
        <v>1684</v>
      </c>
      <c r="D969" s="29">
        <v>1168.0</v>
      </c>
      <c r="E969" s="29">
        <v>1297.0</v>
      </c>
      <c r="F969" s="29">
        <v>1297.0</v>
      </c>
      <c r="G969" s="29">
        <v>1370.0</v>
      </c>
      <c r="H969" s="29">
        <v>1394.0</v>
      </c>
    </row>
    <row r="970" ht="20.25" customHeight="1">
      <c r="A970" s="26" t="s">
        <v>1685</v>
      </c>
      <c r="B970" s="27" t="s">
        <v>1683</v>
      </c>
      <c r="C970" s="28" t="s">
        <v>1686</v>
      </c>
      <c r="D970" s="29">
        <v>1314.0</v>
      </c>
      <c r="E970" s="29">
        <v>1518.0</v>
      </c>
      <c r="F970" s="29">
        <v>1518.0</v>
      </c>
      <c r="G970" s="29">
        <v>1645.0</v>
      </c>
      <c r="H970" s="29">
        <v>1688.0</v>
      </c>
    </row>
    <row r="971" ht="20.25" customHeight="1">
      <c r="A971" s="26" t="s">
        <v>1687</v>
      </c>
      <c r="B971" s="27" t="s">
        <v>1688</v>
      </c>
      <c r="C971" s="28" t="s">
        <v>1689</v>
      </c>
      <c r="D971" s="29">
        <v>1079.0</v>
      </c>
      <c r="E971" s="29">
        <v>1355.0</v>
      </c>
      <c r="F971" s="29">
        <v>1355.0</v>
      </c>
      <c r="G971" s="29">
        <v>1443.0</v>
      </c>
      <c r="H971" s="29">
        <v>1505.0</v>
      </c>
    </row>
    <row r="972" ht="20.25" customHeight="1">
      <c r="A972" s="26" t="s">
        <v>1690</v>
      </c>
      <c r="B972" s="27" t="s">
        <v>1688</v>
      </c>
      <c r="C972" s="28" t="s">
        <v>1691</v>
      </c>
      <c r="D972" s="29">
        <v>1098.0</v>
      </c>
      <c r="E972" s="29">
        <v>1382.0</v>
      </c>
      <c r="F972" s="29">
        <v>1382.0</v>
      </c>
      <c r="G972" s="29">
        <v>1474.0</v>
      </c>
      <c r="H972" s="29">
        <v>1595.0</v>
      </c>
    </row>
    <row r="973" ht="20.25" customHeight="1">
      <c r="A973" s="26" t="s">
        <v>1692</v>
      </c>
      <c r="B973" s="27" t="s">
        <v>1688</v>
      </c>
      <c r="C973" s="28" t="s">
        <v>1693</v>
      </c>
      <c r="D973" s="29">
        <v>1139.0</v>
      </c>
      <c r="E973" s="29">
        <v>1464.0</v>
      </c>
      <c r="F973" s="29">
        <v>1464.0</v>
      </c>
      <c r="G973" s="29">
        <v>1583.0</v>
      </c>
      <c r="H973" s="29">
        <v>1715.0</v>
      </c>
    </row>
    <row r="974" ht="20.25" customHeight="1">
      <c r="A974" s="26" t="s">
        <v>1694</v>
      </c>
      <c r="B974" s="27" t="s">
        <v>1695</v>
      </c>
      <c r="C974" s="28" t="s">
        <v>1696</v>
      </c>
      <c r="D974" s="29">
        <v>1034.0</v>
      </c>
      <c r="E974" s="29" t="s">
        <v>23</v>
      </c>
      <c r="F974" s="29" t="s">
        <v>23</v>
      </c>
      <c r="G974" s="29">
        <v>1133.0</v>
      </c>
      <c r="H974" s="29" t="s">
        <v>23</v>
      </c>
    </row>
    <row r="975" ht="20.25" customHeight="1">
      <c r="A975" s="26" t="s">
        <v>1697</v>
      </c>
      <c r="B975" s="27" t="s">
        <v>1695</v>
      </c>
      <c r="C975" s="28" t="s">
        <v>1698</v>
      </c>
      <c r="D975" s="29">
        <v>1097.0</v>
      </c>
      <c r="E975" s="29" t="s">
        <v>23</v>
      </c>
      <c r="F975" s="29" t="s">
        <v>23</v>
      </c>
      <c r="G975" s="29">
        <v>1208.0</v>
      </c>
      <c r="H975" s="29" t="s">
        <v>23</v>
      </c>
    </row>
    <row r="976" ht="20.25" customHeight="1">
      <c r="A976" s="26" t="s">
        <v>1699</v>
      </c>
      <c r="B976" s="27" t="s">
        <v>1700</v>
      </c>
      <c r="C976" s="28" t="s">
        <v>1701</v>
      </c>
      <c r="D976" s="29">
        <v>2375.0</v>
      </c>
      <c r="E976" s="29">
        <v>2592.0</v>
      </c>
      <c r="F976" s="29">
        <v>2592.0</v>
      </c>
      <c r="G976" s="29">
        <v>2633.0</v>
      </c>
      <c r="H976" s="29">
        <v>2678.0</v>
      </c>
    </row>
    <row r="977" ht="20.25" customHeight="1">
      <c r="A977" s="26" t="s">
        <v>1702</v>
      </c>
      <c r="B977" s="27" t="s">
        <v>1700</v>
      </c>
      <c r="C977" s="28" t="s">
        <v>1703</v>
      </c>
      <c r="D977" s="29">
        <v>2449.0</v>
      </c>
      <c r="E977" s="29">
        <v>2656.0</v>
      </c>
      <c r="F977" s="29">
        <v>2656.0</v>
      </c>
      <c r="G977" s="29">
        <v>2743.0</v>
      </c>
      <c r="H977" s="29">
        <v>2789.0</v>
      </c>
    </row>
    <row r="978" ht="20.25" customHeight="1">
      <c r="A978" s="26" t="s">
        <v>1704</v>
      </c>
      <c r="B978" s="27" t="s">
        <v>1705</v>
      </c>
      <c r="C978" s="28" t="s">
        <v>580</v>
      </c>
      <c r="D978" s="29">
        <v>865.0</v>
      </c>
      <c r="E978" s="29">
        <v>850.0</v>
      </c>
      <c r="F978" s="29">
        <v>940.0</v>
      </c>
      <c r="G978" s="29">
        <v>955.0</v>
      </c>
      <c r="H978" s="29" t="s">
        <v>23</v>
      </c>
    </row>
    <row r="979" ht="20.25" customHeight="1">
      <c r="A979" s="26" t="s">
        <v>1706</v>
      </c>
      <c r="B979" s="27" t="s">
        <v>1705</v>
      </c>
      <c r="C979" s="28" t="s">
        <v>326</v>
      </c>
      <c r="D979" s="29">
        <v>971.0</v>
      </c>
      <c r="E979" s="29">
        <v>940.0</v>
      </c>
      <c r="F979" s="29">
        <v>1059.0</v>
      </c>
      <c r="G979" s="29">
        <v>1075.0</v>
      </c>
      <c r="H979" s="29" t="s">
        <v>23</v>
      </c>
    </row>
    <row r="980" ht="20.25" customHeight="1">
      <c r="A980" s="26" t="s">
        <v>1707</v>
      </c>
      <c r="B980" s="27" t="s">
        <v>1708</v>
      </c>
      <c r="C980" s="28" t="s">
        <v>431</v>
      </c>
      <c r="D980" s="29">
        <v>982.0</v>
      </c>
      <c r="E980" s="29">
        <v>1053.0</v>
      </c>
      <c r="F980" s="29">
        <v>1101.0</v>
      </c>
      <c r="G980" s="29">
        <v>1111.0</v>
      </c>
      <c r="H980" s="29">
        <v>1128.0</v>
      </c>
    </row>
    <row r="981" ht="20.25" customHeight="1">
      <c r="A981" s="26" t="s">
        <v>1709</v>
      </c>
      <c r="B981" s="27" t="s">
        <v>1710</v>
      </c>
      <c r="C981" s="28" t="s">
        <v>433</v>
      </c>
      <c r="D981" s="29">
        <v>1002.0</v>
      </c>
      <c r="E981" s="29">
        <v>1073.0</v>
      </c>
      <c r="F981" s="29">
        <v>1123.0</v>
      </c>
      <c r="G981" s="29">
        <v>1132.0</v>
      </c>
      <c r="H981" s="29">
        <v>1149.0</v>
      </c>
    </row>
    <row r="982" ht="20.25" customHeight="1">
      <c r="A982" s="26" t="s">
        <v>1711</v>
      </c>
      <c r="B982" s="27" t="s">
        <v>1712</v>
      </c>
      <c r="C982" s="28" t="s">
        <v>1713</v>
      </c>
      <c r="D982" s="29">
        <v>1407.0</v>
      </c>
      <c r="E982" s="29">
        <v>1461.0</v>
      </c>
      <c r="F982" s="29">
        <v>1546.0</v>
      </c>
      <c r="G982" s="29">
        <v>1554.0</v>
      </c>
      <c r="H982" s="29">
        <v>1590.0</v>
      </c>
    </row>
    <row r="983" ht="20.25" customHeight="1">
      <c r="A983" s="26" t="s">
        <v>1714</v>
      </c>
      <c r="B983" s="27" t="s">
        <v>1715</v>
      </c>
      <c r="C983" s="28" t="s">
        <v>1716</v>
      </c>
      <c r="D983" s="29">
        <v>731.0</v>
      </c>
      <c r="E983" s="29">
        <v>786.0</v>
      </c>
      <c r="F983" s="29">
        <v>835.0</v>
      </c>
      <c r="G983" s="29">
        <v>852.0</v>
      </c>
      <c r="H983" s="29">
        <v>871.0</v>
      </c>
    </row>
    <row r="984" ht="20.25" customHeight="1">
      <c r="A984" s="26" t="s">
        <v>1717</v>
      </c>
      <c r="B984" s="27" t="s">
        <v>1715</v>
      </c>
      <c r="C984" s="28" t="s">
        <v>1718</v>
      </c>
      <c r="D984" s="29">
        <v>747.0</v>
      </c>
      <c r="E984" s="29">
        <v>801.0</v>
      </c>
      <c r="F984" s="29">
        <v>851.0</v>
      </c>
      <c r="G984" s="29">
        <v>869.0</v>
      </c>
      <c r="H984" s="29">
        <v>885.0</v>
      </c>
    </row>
    <row r="985" ht="20.25" customHeight="1">
      <c r="A985" s="26" t="s">
        <v>1719</v>
      </c>
      <c r="B985" s="27" t="s">
        <v>1715</v>
      </c>
      <c r="C985" s="28" t="s">
        <v>1720</v>
      </c>
      <c r="D985" s="29">
        <v>766.0</v>
      </c>
      <c r="E985" s="29">
        <v>821.0</v>
      </c>
      <c r="F985" s="29">
        <v>870.0</v>
      </c>
      <c r="G985" s="29">
        <v>888.0</v>
      </c>
      <c r="H985" s="29">
        <v>909.0</v>
      </c>
    </row>
    <row r="986" ht="20.25" customHeight="1">
      <c r="A986" s="26" t="s">
        <v>1721</v>
      </c>
      <c r="B986" s="27" t="s">
        <v>1722</v>
      </c>
      <c r="C986" s="28" t="s">
        <v>1723</v>
      </c>
      <c r="D986" s="29">
        <v>1109.0</v>
      </c>
      <c r="E986" s="29">
        <v>1165.0</v>
      </c>
      <c r="F986" s="29">
        <v>1229.0</v>
      </c>
      <c r="G986" s="29">
        <v>1255.0</v>
      </c>
      <c r="H986" s="29" t="s">
        <v>23</v>
      </c>
    </row>
    <row r="987" ht="20.25" customHeight="1">
      <c r="A987" s="26" t="s">
        <v>1724</v>
      </c>
      <c r="B987" s="27" t="s">
        <v>1722</v>
      </c>
      <c r="C987" s="28" t="s">
        <v>1725</v>
      </c>
      <c r="D987" s="29">
        <v>1249.0</v>
      </c>
      <c r="E987" s="29">
        <v>1263.0</v>
      </c>
      <c r="F987" s="29">
        <v>1341.0</v>
      </c>
      <c r="G987" s="29">
        <v>1364.0</v>
      </c>
      <c r="H987" s="29" t="s">
        <v>23</v>
      </c>
    </row>
    <row r="988" ht="20.25" customHeight="1">
      <c r="A988" s="26" t="s">
        <v>1726</v>
      </c>
      <c r="B988" s="27" t="s">
        <v>1727</v>
      </c>
      <c r="C988" s="28" t="s">
        <v>1728</v>
      </c>
      <c r="D988" s="29">
        <v>1977.0</v>
      </c>
      <c r="E988" s="29">
        <v>2586.0</v>
      </c>
      <c r="F988" s="29">
        <v>2755.0</v>
      </c>
      <c r="G988" s="29">
        <v>2822.0</v>
      </c>
      <c r="H988" s="29"/>
    </row>
    <row r="989" ht="20.25" customHeight="1">
      <c r="A989" s="26" t="s">
        <v>1729</v>
      </c>
      <c r="B989" s="27" t="s">
        <v>1727</v>
      </c>
      <c r="C989" s="28" t="s">
        <v>1730</v>
      </c>
      <c r="D989" s="29">
        <v>2098.0</v>
      </c>
      <c r="E989" s="29">
        <v>2833.0</v>
      </c>
      <c r="F989" s="29">
        <v>2960.0</v>
      </c>
      <c r="G989" s="29">
        <v>3041.0</v>
      </c>
      <c r="H989" s="29"/>
    </row>
    <row r="990" ht="20.25" customHeight="1">
      <c r="A990" s="26" t="s">
        <v>1731</v>
      </c>
      <c r="B990" s="27" t="s">
        <v>1732</v>
      </c>
      <c r="C990" s="28" t="s">
        <v>1733</v>
      </c>
      <c r="D990" s="29">
        <v>2371.0</v>
      </c>
      <c r="E990" s="29">
        <v>2789.0</v>
      </c>
      <c r="F990" s="29">
        <v>2938.0</v>
      </c>
      <c r="G990" s="29">
        <v>3030.0</v>
      </c>
      <c r="H990" s="29"/>
    </row>
    <row r="991" ht="20.25" customHeight="1">
      <c r="A991" s="26" t="s">
        <v>1734</v>
      </c>
      <c r="B991" s="27" t="s">
        <v>1732</v>
      </c>
      <c r="C991" s="28" t="s">
        <v>1735</v>
      </c>
      <c r="D991" s="29">
        <v>2574.0</v>
      </c>
      <c r="E991" s="29">
        <v>3055.0</v>
      </c>
      <c r="F991" s="29">
        <v>3349.0</v>
      </c>
      <c r="G991" s="29">
        <v>3471.0</v>
      </c>
      <c r="H991" s="29"/>
    </row>
    <row r="992" ht="20.25" customHeight="1">
      <c r="A992" s="26" t="s">
        <v>1736</v>
      </c>
      <c r="B992" s="27" t="s">
        <v>1737</v>
      </c>
      <c r="C992" s="28" t="s">
        <v>1738</v>
      </c>
      <c r="D992" s="29">
        <v>1783.0</v>
      </c>
      <c r="E992" s="29">
        <v>2268.0</v>
      </c>
      <c r="F992" s="29">
        <v>2368.0</v>
      </c>
      <c r="G992" s="29">
        <v>2466.0</v>
      </c>
      <c r="H992" s="29"/>
    </row>
    <row r="993" ht="20.25" customHeight="1">
      <c r="A993" s="26" t="s">
        <v>1739</v>
      </c>
      <c r="B993" s="27" t="s">
        <v>1740</v>
      </c>
      <c r="C993" s="28" t="s">
        <v>1741</v>
      </c>
      <c r="D993" s="29">
        <v>2359.0</v>
      </c>
      <c r="E993" s="29">
        <v>2404.0</v>
      </c>
      <c r="F993" s="29">
        <v>2572.0</v>
      </c>
      <c r="G993" s="29">
        <v>2632.0</v>
      </c>
      <c r="H993" s="29">
        <v>0.0</v>
      </c>
    </row>
    <row r="994" ht="20.25" customHeight="1">
      <c r="A994" s="26" t="s">
        <v>1742</v>
      </c>
      <c r="B994" s="27" t="s">
        <v>1743</v>
      </c>
      <c r="C994" s="28" t="s">
        <v>1744</v>
      </c>
      <c r="D994" s="29">
        <v>3641.0</v>
      </c>
      <c r="E994" s="29">
        <v>4101.0</v>
      </c>
      <c r="F994" s="29">
        <v>4198.0</v>
      </c>
      <c r="G994" s="29">
        <v>4288.0</v>
      </c>
      <c r="H994" s="29">
        <v>0.0</v>
      </c>
    </row>
    <row r="995" ht="20.25" customHeight="1">
      <c r="A995" s="26" t="s">
        <v>1745</v>
      </c>
      <c r="B995" s="27" t="s">
        <v>1746</v>
      </c>
      <c r="C995" s="28" t="s">
        <v>735</v>
      </c>
      <c r="D995" s="29">
        <v>2229.0</v>
      </c>
      <c r="E995" s="29">
        <v>2611.0</v>
      </c>
      <c r="F995" s="29">
        <v>2611.0</v>
      </c>
      <c r="G995" s="29">
        <v>2804.0</v>
      </c>
      <c r="H995" s="29">
        <v>2875.0</v>
      </c>
    </row>
    <row r="996" ht="20.25" customHeight="1">
      <c r="A996" s="26" t="s">
        <v>1747</v>
      </c>
      <c r="B996" s="27" t="s">
        <v>1746</v>
      </c>
      <c r="C996" s="28" t="s">
        <v>796</v>
      </c>
      <c r="D996" s="29">
        <v>2364.0</v>
      </c>
      <c r="E996" s="29">
        <v>2814.0</v>
      </c>
      <c r="F996" s="29">
        <v>2814.0</v>
      </c>
      <c r="G996" s="29">
        <v>3054.0</v>
      </c>
      <c r="H996" s="29">
        <v>3141.0</v>
      </c>
    </row>
    <row r="997" ht="20.25" customHeight="1">
      <c r="A997" s="26" t="s">
        <v>1748</v>
      </c>
      <c r="B997" s="27" t="s">
        <v>1746</v>
      </c>
      <c r="C997" s="28" t="s">
        <v>798</v>
      </c>
      <c r="D997" s="29">
        <v>2608.0</v>
      </c>
      <c r="E997" s="29">
        <v>3117.0</v>
      </c>
      <c r="F997" s="29">
        <v>3117.0</v>
      </c>
      <c r="G997" s="29">
        <v>3408.0</v>
      </c>
      <c r="H997" s="29">
        <v>3514.0</v>
      </c>
    </row>
    <row r="998" ht="20.25" customHeight="1">
      <c r="A998" s="26" t="s">
        <v>1749</v>
      </c>
      <c r="B998" s="27" t="s">
        <v>1750</v>
      </c>
      <c r="C998" s="28" t="s">
        <v>1716</v>
      </c>
      <c r="D998" s="29">
        <v>1089.0</v>
      </c>
      <c r="E998" s="29">
        <v>1078.0</v>
      </c>
      <c r="F998" s="29">
        <v>1129.0</v>
      </c>
      <c r="G998" s="29">
        <v>1147.0</v>
      </c>
      <c r="H998" s="29">
        <v>1168.0</v>
      </c>
    </row>
    <row r="999" ht="20.25" customHeight="1">
      <c r="A999" s="26" t="s">
        <v>1751</v>
      </c>
      <c r="B999" s="27" t="s">
        <v>1750</v>
      </c>
      <c r="C999" s="28" t="s">
        <v>1718</v>
      </c>
      <c r="D999" s="29">
        <v>1105.0</v>
      </c>
      <c r="E999" s="29">
        <v>1091.0</v>
      </c>
      <c r="F999" s="29">
        <v>1146.0</v>
      </c>
      <c r="G999" s="29">
        <v>1168.0</v>
      </c>
      <c r="H999" s="29">
        <v>1188.0</v>
      </c>
    </row>
    <row r="1000" ht="20.25" customHeight="1">
      <c r="A1000" s="26" t="s">
        <v>1752</v>
      </c>
      <c r="B1000" s="27" t="s">
        <v>1750</v>
      </c>
      <c r="C1000" s="28" t="s">
        <v>1753</v>
      </c>
      <c r="D1000" s="29">
        <v>1126.0</v>
      </c>
      <c r="E1000" s="29">
        <v>1115.0</v>
      </c>
      <c r="F1000" s="29">
        <v>1153.0</v>
      </c>
      <c r="G1000" s="29">
        <v>1176.0</v>
      </c>
      <c r="H1000" s="29">
        <v>1199.0</v>
      </c>
    </row>
    <row r="1001" ht="20.25" customHeight="1">
      <c r="A1001" s="26" t="s">
        <v>1754</v>
      </c>
      <c r="B1001" s="27" t="s">
        <v>1755</v>
      </c>
      <c r="C1001" s="28" t="s">
        <v>1756</v>
      </c>
      <c r="D1001" s="29">
        <v>2595.0</v>
      </c>
      <c r="E1001" s="29">
        <v>2850.0</v>
      </c>
      <c r="F1001" s="29">
        <v>2979.0</v>
      </c>
      <c r="G1001" s="29" t="s">
        <v>23</v>
      </c>
      <c r="H1001" s="29"/>
    </row>
    <row r="1002" ht="20.25" customHeight="1">
      <c r="A1002" s="26" t="s">
        <v>1757</v>
      </c>
      <c r="B1002" s="27" t="s">
        <v>1755</v>
      </c>
      <c r="C1002" s="28" t="s">
        <v>1758</v>
      </c>
      <c r="D1002" s="29">
        <v>2716.0</v>
      </c>
      <c r="E1002" s="29">
        <v>3001.0</v>
      </c>
      <c r="F1002" s="29">
        <v>3140.0</v>
      </c>
      <c r="G1002" s="29" t="s">
        <v>23</v>
      </c>
      <c r="H1002" s="29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11.86"/>
    <col customWidth="1" min="2" max="2" width="8.71"/>
    <col customWidth="1" min="3" max="3" width="45.57"/>
    <col customWidth="1" min="4" max="4" width="16.71"/>
    <col customWidth="1" min="5" max="5" width="18.14"/>
    <col customWidth="1" min="6" max="6" width="20.29"/>
    <col customWidth="1" min="7" max="7" width="23.29"/>
    <col customWidth="1" min="8" max="8" width="15.57"/>
    <col customWidth="1" min="9" max="9" width="7.71"/>
    <col customWidth="1" min="10" max="26" width="8.71"/>
  </cols>
  <sheetData>
    <row r="1" ht="27.0" customHeight="1">
      <c r="A1" s="30"/>
      <c r="B1" s="8"/>
      <c r="C1" s="31" t="s">
        <v>1759</v>
      </c>
      <c r="D1" s="7"/>
      <c r="E1" s="7"/>
      <c r="F1" s="7"/>
      <c r="G1" s="7"/>
      <c r="H1" s="8"/>
      <c r="I1" s="32" t="s">
        <v>1760</v>
      </c>
      <c r="J1" s="33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4.25" customHeight="1">
      <c r="A2" s="35" t="s">
        <v>1761</v>
      </c>
      <c r="B2" s="36" t="s">
        <v>1762</v>
      </c>
      <c r="C2" s="37" t="s">
        <v>1763</v>
      </c>
      <c r="D2" s="38" t="s">
        <v>1764</v>
      </c>
      <c r="E2" s="39" t="s">
        <v>1765</v>
      </c>
      <c r="F2" s="7"/>
      <c r="G2" s="7"/>
      <c r="H2" s="8"/>
      <c r="I2" s="40"/>
      <c r="J2" s="33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12.0" customHeight="1">
      <c r="A3" s="40"/>
      <c r="B3" s="40"/>
      <c r="C3" s="41"/>
      <c r="D3" s="40"/>
      <c r="E3" s="42" t="s">
        <v>1766</v>
      </c>
      <c r="F3" s="42" t="s">
        <v>1767</v>
      </c>
      <c r="G3" s="42" t="s">
        <v>1768</v>
      </c>
      <c r="H3" s="42" t="s">
        <v>1769</v>
      </c>
      <c r="I3" s="40"/>
      <c r="J3" s="43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 ht="123.75" customHeight="1">
      <c r="A4" s="40"/>
      <c r="B4" s="40"/>
      <c r="C4" s="41"/>
      <c r="D4" s="40"/>
      <c r="E4" s="45" t="s">
        <v>1770</v>
      </c>
      <c r="F4" s="46" t="s">
        <v>1771</v>
      </c>
      <c r="G4" s="46" t="s">
        <v>1772</v>
      </c>
      <c r="H4" s="46" t="s">
        <v>1773</v>
      </c>
      <c r="I4" s="40"/>
      <c r="J4" s="43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 ht="15.0" customHeight="1">
      <c r="A5" s="47"/>
      <c r="B5" s="47"/>
      <c r="C5" s="48"/>
      <c r="D5" s="47"/>
      <c r="E5" s="49" t="s">
        <v>1774</v>
      </c>
      <c r="F5" s="7"/>
      <c r="G5" s="7"/>
      <c r="H5" s="8"/>
      <c r="I5" s="47"/>
      <c r="J5" s="43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 ht="14.25" customHeight="1">
      <c r="A6" s="50" t="s">
        <v>1775</v>
      </c>
      <c r="B6" s="51" t="s">
        <v>20</v>
      </c>
      <c r="C6" s="52" t="s">
        <v>21</v>
      </c>
      <c r="D6" s="53" t="s">
        <v>22</v>
      </c>
      <c r="E6" s="54">
        <f>IFERROR((VLOOKUP(B6,'Origem '!$A$1:$H$1002,4,0)*'Mark Up '!$C$2),"X")</f>
        <v>8958.18</v>
      </c>
      <c r="F6" s="54">
        <f>IFERROR((VLOOKUP(B6,'Origem '!$A$1:$H$1002,5,0)*'Mark Up '!$C$2),"X")</f>
        <v>9216.9</v>
      </c>
      <c r="G6" s="54">
        <f>IFERROR((VLOOKUP(B6,'Origem '!$A$1:$H$1002,6,0)*'Mark Up '!$C$2),"X")</f>
        <v>10103.94</v>
      </c>
      <c r="H6" s="54" t="str">
        <f>IFERROR((VLOOKUP(B6,'Origem '!$A$1:$H$1002,7,0)*'Mark Up '!$C$2),"X")</f>
        <v>X</v>
      </c>
      <c r="I6" s="55"/>
      <c r="J6" s="43"/>
    </row>
    <row r="7" ht="14.25" customHeight="1">
      <c r="A7" s="40"/>
      <c r="B7" s="51" t="s">
        <v>24</v>
      </c>
      <c r="C7" s="56" t="s">
        <v>21</v>
      </c>
      <c r="D7" s="53" t="s">
        <v>25</v>
      </c>
      <c r="E7" s="54">
        <f>IFERROR((VLOOKUP(B7,'Origem '!$A$1:$H$1002,4,0)*'Mark Up '!$C$2),"X")</f>
        <v>9193.8</v>
      </c>
      <c r="F7" s="54">
        <f>IFERROR((VLOOKUP(B7,'Origem '!$A$1:$H$1002,5,0)*'Mark Up '!$C$2),"X")</f>
        <v>9563.4</v>
      </c>
      <c r="G7" s="54">
        <f>IFERROR((VLOOKUP(B7,'Origem '!$A$1:$H$1002,6,0)*'Mark Up '!$C$2),"X")</f>
        <v>10515.12</v>
      </c>
      <c r="H7" s="54" t="str">
        <f>IFERROR((VLOOKUP(B7,'Origem '!$A$1:$H$1002,7,0)*'Mark Up '!$C$2),"X")</f>
        <v>X</v>
      </c>
      <c r="I7" s="40"/>
      <c r="J7" s="43"/>
    </row>
    <row r="8" ht="14.25" customHeight="1">
      <c r="A8" s="40"/>
      <c r="B8" s="51" t="s">
        <v>26</v>
      </c>
      <c r="C8" s="56" t="s">
        <v>21</v>
      </c>
      <c r="D8" s="53" t="s">
        <v>27</v>
      </c>
      <c r="E8" s="54">
        <f>IFERROR((VLOOKUP(B8,'Origem '!$A$1:$H$1002,4,0)*'Mark Up '!$C$2),"X")</f>
        <v>10066.98</v>
      </c>
      <c r="F8" s="54">
        <f>IFERROR((VLOOKUP(B8,'Origem '!$A$1:$H$1002,5,0)*'Mark Up '!$C$2),"X")</f>
        <v>10565.94</v>
      </c>
      <c r="G8" s="54">
        <f>IFERROR((VLOOKUP(B8,'Origem '!$A$1:$H$1002,6,0)*'Mark Up '!$C$2),"X")</f>
        <v>11808.72</v>
      </c>
      <c r="H8" s="54" t="str">
        <f>IFERROR((VLOOKUP(B8,'Origem '!$A$1:$H$1002,7,0)*'Mark Up '!$C$2),"X")</f>
        <v>X</v>
      </c>
      <c r="I8" s="40"/>
      <c r="J8" s="43"/>
    </row>
    <row r="9" ht="14.25" customHeight="1">
      <c r="A9" s="40"/>
      <c r="B9" s="51" t="s">
        <v>28</v>
      </c>
      <c r="C9" s="56" t="s">
        <v>21</v>
      </c>
      <c r="D9" s="53" t="s">
        <v>29</v>
      </c>
      <c r="E9" s="54">
        <f>IFERROR((VLOOKUP(B9,'Origem '!$A$1:$H$1002,4,0)*'Mark Up '!$C$2),"X")</f>
        <v>10644.48</v>
      </c>
      <c r="F9" s="54">
        <f>IFERROR((VLOOKUP(B9,'Origem '!$A$1:$H$1002,5,0)*'Mark Up '!$C$2),"X")</f>
        <v>11083.38</v>
      </c>
      <c r="G9" s="54">
        <f>IFERROR((VLOOKUP(B9,'Origem '!$A$1:$H$1002,6,0)*'Mark Up '!$C$2),"X")</f>
        <v>12141.36</v>
      </c>
      <c r="H9" s="54" t="str">
        <f>IFERROR((VLOOKUP(B9,'Origem '!$A$1:$H$1002,7,0)*'Mark Up '!$C$2),"X")</f>
        <v>X</v>
      </c>
      <c r="I9" s="40"/>
      <c r="J9" s="43"/>
    </row>
    <row r="10" ht="14.25" customHeight="1">
      <c r="A10" s="47"/>
      <c r="B10" s="51" t="s">
        <v>30</v>
      </c>
      <c r="C10" s="56" t="s">
        <v>21</v>
      </c>
      <c r="D10" s="53" t="s">
        <v>31</v>
      </c>
      <c r="E10" s="54">
        <f>IFERROR((VLOOKUP(B10,'Origem '!$A$1:$H$1002,4,0)*'Mark Up '!$C$2),"X")</f>
        <v>11194.26</v>
      </c>
      <c r="F10" s="54">
        <f>IFERROR((VLOOKUP(B10,'Origem '!$A$1:$H$1002,5,0)*'Mark Up '!$C$2),"X")</f>
        <v>11688.6</v>
      </c>
      <c r="G10" s="54">
        <f>IFERROR((VLOOKUP(B10,'Origem '!$A$1:$H$1002,6,0)*'Mark Up '!$C$2),"X")</f>
        <v>12760.44</v>
      </c>
      <c r="H10" s="54" t="str">
        <f>IFERROR((VLOOKUP(B10,'Origem '!$A$1:$H$1002,7,0)*'Mark Up '!$C$2),"X")</f>
        <v>X</v>
      </c>
      <c r="I10" s="47"/>
      <c r="J10" s="43"/>
    </row>
    <row r="11" ht="14.25" customHeight="1">
      <c r="A11" s="50" t="s">
        <v>1776</v>
      </c>
      <c r="B11" s="51" t="s">
        <v>32</v>
      </c>
      <c r="C11" s="57" t="s">
        <v>33</v>
      </c>
      <c r="D11" s="58" t="s">
        <v>34</v>
      </c>
      <c r="E11" s="54">
        <f>IFERROR((VLOOKUP(B11,'Origem '!$A$1:$H$1002,4,0)*'Mark Up '!$C$2),"X")</f>
        <v>15999.06</v>
      </c>
      <c r="F11" s="54">
        <f>IFERROR((VLOOKUP(B11,'Origem '!$A$1:$H$1002,5,0)*'Mark Up '!$C$2),"X")</f>
        <v>19126.8</v>
      </c>
      <c r="G11" s="54">
        <f>IFERROR((VLOOKUP(B11,'Origem '!$A$1:$H$1002,6,0)*'Mark Up '!$C$2),"X")</f>
        <v>21215.04</v>
      </c>
      <c r="H11" s="54">
        <f>IFERROR((VLOOKUP(B11,'Origem '!$A$1:$H$1002,7,0)*'Mark Up '!$C$2),"X")</f>
        <v>22337.7</v>
      </c>
      <c r="I11" s="55"/>
      <c r="J11" s="43"/>
    </row>
    <row r="12" ht="14.25" customHeight="1">
      <c r="A12" s="40"/>
      <c r="B12" s="51" t="s">
        <v>35</v>
      </c>
      <c r="C12" s="56" t="s">
        <v>36</v>
      </c>
      <c r="D12" s="51" t="s">
        <v>37</v>
      </c>
      <c r="E12" s="54">
        <f>IFERROR((VLOOKUP(B12,'Origem '!$A$1:$H$1002,4,0)*'Mark Up '!$C$2),"X")</f>
        <v>17597.58</v>
      </c>
      <c r="F12" s="54">
        <f>IFERROR((VLOOKUP(B12,'Origem '!$A$1:$H$1002,5,0)*'Mark Up '!$C$2),"X")</f>
        <v>19921.44</v>
      </c>
      <c r="G12" s="54">
        <f>IFERROR((VLOOKUP(B12,'Origem '!$A$1:$H$1002,6,0)*'Mark Up '!$C$2),"X")</f>
        <v>22730.4</v>
      </c>
      <c r="H12" s="54">
        <f>IFERROR((VLOOKUP(B12,'Origem '!$A$1:$H$1002,7,0)*'Mark Up '!$C$2),"X")</f>
        <v>24019.38</v>
      </c>
      <c r="I12" s="40"/>
      <c r="J12" s="43"/>
    </row>
    <row r="13" ht="14.25" customHeight="1">
      <c r="A13" s="47"/>
      <c r="B13" s="51" t="s">
        <v>38</v>
      </c>
      <c r="C13" s="56" t="s">
        <v>39</v>
      </c>
      <c r="D13" s="51" t="s">
        <v>40</v>
      </c>
      <c r="E13" s="54">
        <f>IFERROR((VLOOKUP(B13,'Origem '!$A$1:$H$1002,4,0)*'Mark Up '!$C$2),"X")</f>
        <v>18327.54</v>
      </c>
      <c r="F13" s="54">
        <f>IFERROR((VLOOKUP(B13,'Origem '!$A$1:$H$1002,5,0)*'Mark Up '!$C$2),"X")</f>
        <v>21510.72</v>
      </c>
      <c r="G13" s="54">
        <f>IFERROR((VLOOKUP(B13,'Origem '!$A$1:$H$1002,6,0)*'Mark Up '!$C$2),"X")</f>
        <v>25696.44</v>
      </c>
      <c r="H13" s="54">
        <f>IFERROR((VLOOKUP(B13,'Origem '!$A$1:$H$1002,7,0)*'Mark Up '!$C$2),"X")</f>
        <v>26246.22</v>
      </c>
      <c r="I13" s="40"/>
      <c r="J13" s="43"/>
    </row>
    <row r="14" ht="14.25" customHeight="1">
      <c r="A14" s="50"/>
      <c r="B14" s="51" t="s">
        <v>41</v>
      </c>
      <c r="C14" s="56" t="s">
        <v>42</v>
      </c>
      <c r="D14" s="58" t="s">
        <v>43</v>
      </c>
      <c r="E14" s="54">
        <f>IFERROR((VLOOKUP(B14,'Origem '!$A$1:$H$1002,4,0)*'Mark Up '!$C$2),"X")</f>
        <v>12446.28</v>
      </c>
      <c r="F14" s="54">
        <f>IFERROR((VLOOKUP(B14,'Origem '!$A$1:$H$1002,5,0)*'Mark Up '!$C$2),"X")</f>
        <v>14335.86</v>
      </c>
      <c r="G14" s="54">
        <f>IFERROR((VLOOKUP(B14,'Origem '!$A$1:$H$1002,6,0)*'Mark Up '!$C$2),"X")</f>
        <v>15989.82</v>
      </c>
      <c r="H14" s="54">
        <f>IFERROR((VLOOKUP(B14,'Origem '!$A$1:$H$1002,7,0)*'Mark Up '!$C$2),"X")</f>
        <v>17033.94</v>
      </c>
      <c r="I14" s="40"/>
      <c r="J14" s="43"/>
    </row>
    <row r="15" ht="14.25" customHeight="1">
      <c r="A15" s="40"/>
      <c r="B15" s="51" t="s">
        <v>44</v>
      </c>
      <c r="C15" s="56" t="s">
        <v>42</v>
      </c>
      <c r="D15" s="51" t="s">
        <v>45</v>
      </c>
      <c r="E15" s="54">
        <f>IFERROR((VLOOKUP(B15,'Origem '!$A$1:$H$1002,4,0)*'Mark Up '!$C$2),"X")</f>
        <v>13564.32</v>
      </c>
      <c r="F15" s="54">
        <f>IFERROR((VLOOKUP(B15,'Origem '!$A$1:$H$1002,5,0)*'Mark Up '!$C$2),"X")</f>
        <v>15384.6</v>
      </c>
      <c r="G15" s="54">
        <f>IFERROR((VLOOKUP(B15,'Origem '!$A$1:$H$1002,6,0)*'Mark Up '!$C$2),"X")</f>
        <v>17560.62</v>
      </c>
      <c r="H15" s="54">
        <f>IFERROR((VLOOKUP(B15,'Origem '!$A$1:$H$1002,7,0)*'Mark Up '!$C$2),"X")</f>
        <v>18761.82</v>
      </c>
      <c r="I15" s="40"/>
      <c r="J15" s="43"/>
    </row>
    <row r="16" ht="14.25" customHeight="1">
      <c r="A16" s="47"/>
      <c r="B16" s="51" t="s">
        <v>46</v>
      </c>
      <c r="C16" s="56" t="s">
        <v>42</v>
      </c>
      <c r="D16" s="51" t="s">
        <v>47</v>
      </c>
      <c r="E16" s="54">
        <f>IFERROR((VLOOKUP(B16,'Origem '!$A$1:$H$1002,4,0)*'Mark Up '!$C$2),"X")</f>
        <v>14802.48</v>
      </c>
      <c r="F16" s="54">
        <f>IFERROR((VLOOKUP(B16,'Origem '!$A$1:$H$1002,5,0)*'Mark Up '!$C$2),"X")</f>
        <v>16853.76</v>
      </c>
      <c r="G16" s="54">
        <f>IFERROR((VLOOKUP(B16,'Origem '!$A$1:$H$1002,6,0)*'Mark Up '!$C$2),"X")</f>
        <v>19293.12</v>
      </c>
      <c r="H16" s="54">
        <f>IFERROR((VLOOKUP(B16,'Origem '!$A$1:$H$1002,7,0)*'Mark Up '!$C$2),"X")</f>
        <v>20637.54</v>
      </c>
      <c r="I16" s="47"/>
      <c r="J16" s="43"/>
    </row>
    <row r="17" ht="14.25" customHeight="1">
      <c r="A17" s="59" t="s">
        <v>1777</v>
      </c>
      <c r="B17" s="51" t="s">
        <v>48</v>
      </c>
      <c r="C17" s="56" t="s">
        <v>1778</v>
      </c>
      <c r="D17" s="53" t="s">
        <v>1779</v>
      </c>
      <c r="E17" s="54">
        <f>IFERROR((VLOOKUP(B17,'Origem '!$A$1:$H$1002,4,0)*'Mark Up '!$C$2),"X")</f>
        <v>10316.46</v>
      </c>
      <c r="F17" s="54">
        <f>IFERROR((VLOOKUP(B17,'Origem '!$A$1:$H$1002,5,0)*'Mark Up '!$C$2),"X")</f>
        <v>11342.1</v>
      </c>
      <c r="G17" s="54">
        <f>IFERROR((VLOOKUP(B17,'Origem '!$A$1:$H$1002,6,0)*'Mark Up '!$C$2),"X")</f>
        <v>12889.8</v>
      </c>
      <c r="H17" s="54">
        <f>IFERROR((VLOOKUP(B17,'Origem '!$A$1:$H$1002,7,0)*'Mark Up '!$C$2),"X")</f>
        <v>13605.9</v>
      </c>
      <c r="I17" s="55"/>
      <c r="J17" s="43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ht="14.25" customHeight="1">
      <c r="A18" s="40"/>
      <c r="B18" s="51" t="s">
        <v>51</v>
      </c>
      <c r="C18" s="56" t="s">
        <v>1780</v>
      </c>
      <c r="D18" s="53" t="s">
        <v>1590</v>
      </c>
      <c r="E18" s="54">
        <f>IFERROR((VLOOKUP(B18,'Origem '!$A$1:$H$1002,4,0)*'Mark Up '!$C$2),"X")</f>
        <v>11074.14</v>
      </c>
      <c r="F18" s="54">
        <f>IFERROR((VLOOKUP(B18,'Origem '!$A$1:$H$1002,5,0)*'Mark Up '!$C$2),"X")</f>
        <v>11757.9</v>
      </c>
      <c r="G18" s="54">
        <f>IFERROR((VLOOKUP(B18,'Origem '!$A$1:$H$1002,6,0)*'Mark Up '!$C$2),"X")</f>
        <v>13513.5</v>
      </c>
      <c r="H18" s="54">
        <f>IFERROR((VLOOKUP(B18,'Origem '!$A$1:$H$1002,7,0)*'Mark Up '!$C$2),"X")</f>
        <v>14414.4</v>
      </c>
      <c r="I18" s="40"/>
      <c r="J18" s="43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 ht="14.25" customHeight="1">
      <c r="A19" s="40"/>
      <c r="B19" s="51" t="s">
        <v>53</v>
      </c>
      <c r="C19" s="56" t="s">
        <v>1781</v>
      </c>
      <c r="D19" s="53" t="s">
        <v>1592</v>
      </c>
      <c r="E19" s="54">
        <f>IFERROR((VLOOKUP(B19,'Origem '!$A$1:$H$1002,4,0)*'Mark Up '!$C$2),"X")</f>
        <v>11568.48</v>
      </c>
      <c r="F19" s="54">
        <f>IFERROR((VLOOKUP(B19,'Origem '!$A$1:$H$1002,5,0)*'Mark Up '!$C$2),"X")</f>
        <v>12552.54</v>
      </c>
      <c r="G19" s="54">
        <f>IFERROR((VLOOKUP(B19,'Origem '!$A$1:$H$1002,6,0)*'Mark Up '!$C$2),"X")</f>
        <v>14779.38</v>
      </c>
      <c r="H19" s="54">
        <f>IFERROR((VLOOKUP(B19,'Origem '!$A$1:$H$1002,7,0)*'Mark Up '!$C$2),"X")</f>
        <v>15560.16</v>
      </c>
      <c r="I19" s="40"/>
      <c r="J19" s="43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 ht="14.25" customHeight="1">
      <c r="A20" s="47"/>
      <c r="B20" s="51" t="s">
        <v>55</v>
      </c>
      <c r="C20" s="56" t="s">
        <v>1782</v>
      </c>
      <c r="D20" s="51" t="s">
        <v>1594</v>
      </c>
      <c r="E20" s="54">
        <f>IFERROR((VLOOKUP(B20,'Origem '!$A$1:$H$1002,4,0)*'Mark Up '!$C$2),"X")</f>
        <v>12085.92</v>
      </c>
      <c r="F20" s="54">
        <f>IFERROR((VLOOKUP(B20,'Origem '!$A$1:$H$1002,5,0)*'Mark Up '!$C$2),"X")</f>
        <v>13448.82</v>
      </c>
      <c r="G20" s="54">
        <f>IFERROR((VLOOKUP(B20,'Origem '!$A$1:$H$1002,6,0)*'Mark Up '!$C$2),"X")</f>
        <v>15708</v>
      </c>
      <c r="H20" s="54">
        <f>IFERROR((VLOOKUP(B20,'Origem '!$A$1:$H$1002,7,0)*'Mark Up '!$C$2),"X")</f>
        <v>16816.8</v>
      </c>
      <c r="I20" s="47"/>
      <c r="J20" s="43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ht="14.25" customHeight="1">
      <c r="A21" s="50" t="s">
        <v>1783</v>
      </c>
      <c r="B21" s="51" t="s">
        <v>57</v>
      </c>
      <c r="C21" s="60" t="s">
        <v>1784</v>
      </c>
      <c r="D21" s="51" t="s">
        <v>22</v>
      </c>
      <c r="E21" s="54">
        <f>IFERROR((VLOOKUP(B21,'Origem '!$A$1:$H$1002,4,0)*'Mark Up '!$C$2),"X")</f>
        <v>9203.04</v>
      </c>
      <c r="F21" s="54">
        <f>IFERROR((VLOOKUP(B21,'Origem '!$A$1:$H$1002,5,0)*'Mark Up '!$C$2),"X")</f>
        <v>9415.56</v>
      </c>
      <c r="G21" s="54">
        <f>IFERROR((VLOOKUP(B21,'Origem '!$A$1:$H$1002,6,0)*'Mark Up '!$C$2),"X")</f>
        <v>9877.56</v>
      </c>
      <c r="H21" s="54" t="str">
        <f>IFERROR((VLOOKUP(B21,'Origem '!$A$1:$H$1002,7,0)*'Mark Up '!$C$2),"X")</f>
        <v>X</v>
      </c>
      <c r="I21" s="61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14.25" customHeight="1">
      <c r="A22" s="40"/>
      <c r="B22" s="51" t="s">
        <v>59</v>
      </c>
      <c r="C22" s="60" t="s">
        <v>1784</v>
      </c>
      <c r="D22" s="51" t="s">
        <v>25</v>
      </c>
      <c r="E22" s="54">
        <f>IFERROR((VLOOKUP(B22,'Origem '!$A$1:$H$1002,4,0)*'Mark Up '!$C$2),"X")</f>
        <v>9748.2</v>
      </c>
      <c r="F22" s="54">
        <f>IFERROR((VLOOKUP(B22,'Origem '!$A$1:$H$1002,5,0)*'Mark Up '!$C$2),"X")</f>
        <v>10057.74</v>
      </c>
      <c r="G22" s="54">
        <f>IFERROR((VLOOKUP(B22,'Origem '!$A$1:$H$1002,6,0)*'Mark Up '!$C$2),"X")</f>
        <v>11083.38</v>
      </c>
      <c r="H22" s="54" t="str">
        <f>IFERROR((VLOOKUP(B22,'Origem '!$A$1:$H$1002,7,0)*'Mark Up '!$C$2),"X")</f>
        <v>X</v>
      </c>
      <c r="I22" s="40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 ht="14.25" customHeight="1">
      <c r="A23" s="47"/>
      <c r="B23" s="51" t="s">
        <v>60</v>
      </c>
      <c r="C23" s="60" t="s">
        <v>1784</v>
      </c>
      <c r="D23" s="51" t="s">
        <v>27</v>
      </c>
      <c r="E23" s="54">
        <f>IFERROR((VLOOKUP(B23,'Origem '!$A$1:$H$1002,4,0)*'Mark Up '!$C$2),"X")</f>
        <v>10621.38</v>
      </c>
      <c r="F23" s="54">
        <f>IFERROR((VLOOKUP(B23,'Origem '!$A$1:$H$1002,5,0)*'Mark Up '!$C$2),"X")</f>
        <v>10921.68</v>
      </c>
      <c r="G23" s="54">
        <f>IFERROR((VLOOKUP(B23,'Origem '!$A$1:$H$1002,6,0)*'Mark Up '!$C$2),"X")</f>
        <v>12007.38</v>
      </c>
      <c r="H23" s="54" t="str">
        <f>IFERROR((VLOOKUP(B23,'Origem '!$A$1:$H$1002,7,0)*'Mark Up '!$C$2),"X")</f>
        <v>X</v>
      </c>
      <c r="I23" s="47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ht="15.75" customHeight="1">
      <c r="A24" s="50" t="s">
        <v>1785</v>
      </c>
      <c r="B24" s="51" t="s">
        <v>61</v>
      </c>
      <c r="C24" s="60" t="s">
        <v>62</v>
      </c>
      <c r="D24" s="51" t="s">
        <v>25</v>
      </c>
      <c r="E24" s="54" t="str">
        <f>IFERROR((VLOOKUP(B24,'Origem '!$A$1:$H$1002,4,0)*'Mark Up '!$C$2),"X")</f>
        <v>X</v>
      </c>
      <c r="F24" s="54">
        <f>IFERROR((VLOOKUP(B24,'Origem '!$A$1:$H$1002,5,0)*'Mark Up '!$C$2),"X")</f>
        <v>10676.82</v>
      </c>
      <c r="G24" s="54">
        <f>IFERROR((VLOOKUP(B24,'Origem '!$A$1:$H$1002,6,0)*'Mark Up '!$C$2),"X")</f>
        <v>11799.48</v>
      </c>
      <c r="H24" s="54">
        <f>IFERROR((VLOOKUP(B24,'Origem '!$A$1:$H$1002,7,0)*'Mark Up '!$C$2),"X")</f>
        <v>13582.8</v>
      </c>
      <c r="I24" s="61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ht="15.75" customHeight="1">
      <c r="A25" s="40"/>
      <c r="B25" s="51" t="s">
        <v>63</v>
      </c>
      <c r="C25" s="60" t="s">
        <v>62</v>
      </c>
      <c r="D25" s="51" t="s">
        <v>27</v>
      </c>
      <c r="E25" s="54" t="str">
        <f>IFERROR((VLOOKUP(B25,'Origem '!$A$1:$H$1002,4,0)*'Mark Up '!$C$2),"X")</f>
        <v>X</v>
      </c>
      <c r="F25" s="54">
        <f>IFERROR((VLOOKUP(B25,'Origem '!$A$1:$H$1002,5,0)*'Mark Up '!$C$2),"X")</f>
        <v>11198.88</v>
      </c>
      <c r="G25" s="54">
        <f>IFERROR((VLOOKUP(B25,'Origem '!$A$1:$H$1002,6,0)*'Mark Up '!$C$2),"X")</f>
        <v>12372.36</v>
      </c>
      <c r="H25" s="54">
        <f>IFERROR((VLOOKUP(B25,'Origem '!$A$1:$H$1002,7,0)*'Mark Up '!$C$2),"X")</f>
        <v>14654.64</v>
      </c>
      <c r="I25" s="40"/>
      <c r="J25" s="62"/>
      <c r="K25" s="62"/>
      <c r="L25" s="62"/>
      <c r="M25" s="62"/>
      <c r="N25" s="62"/>
      <c r="O25" s="62"/>
      <c r="P25" s="62"/>
      <c r="Q25" s="62"/>
      <c r="R25" s="62"/>
      <c r="S25" s="62"/>
      <c r="T25" s="62"/>
      <c r="U25" s="62"/>
      <c r="V25" s="62"/>
      <c r="W25" s="62"/>
      <c r="X25" s="62"/>
      <c r="Y25" s="62"/>
      <c r="Z25" s="62"/>
    </row>
    <row r="26" ht="15.75" customHeight="1">
      <c r="A26" s="40"/>
      <c r="B26" s="51" t="s">
        <v>64</v>
      </c>
      <c r="C26" s="60" t="s">
        <v>62</v>
      </c>
      <c r="D26" s="51" t="s">
        <v>29</v>
      </c>
      <c r="E26" s="54" t="str">
        <f>IFERROR((VLOOKUP(B26,'Origem '!$A$1:$H$1002,4,0)*'Mark Up '!$C$2),"X")</f>
        <v>X</v>
      </c>
      <c r="F26" s="54">
        <f>IFERROR((VLOOKUP(B26,'Origem '!$A$1:$H$1002,5,0)*'Mark Up '!$C$2),"X")</f>
        <v>11642.4</v>
      </c>
      <c r="G26" s="54">
        <f>IFERROR((VLOOKUP(B26,'Origem '!$A$1:$H$1002,6,0)*'Mark Up '!$C$2),"X")</f>
        <v>12880.56</v>
      </c>
      <c r="H26" s="54">
        <f>IFERROR((VLOOKUP(B26,'Origem '!$A$1:$H$1002,7,0)*'Mark Up '!$C$2),"X")</f>
        <v>15273.72</v>
      </c>
      <c r="I26" s="40"/>
      <c r="J26" s="62"/>
      <c r="K26" s="62"/>
      <c r="L26" s="62"/>
      <c r="M26" s="62"/>
      <c r="N26" s="62"/>
      <c r="O26" s="62"/>
      <c r="P26" s="62"/>
      <c r="Q26" s="62"/>
      <c r="R26" s="62"/>
      <c r="S26" s="62"/>
      <c r="T26" s="62"/>
      <c r="U26" s="62"/>
      <c r="V26" s="62"/>
      <c r="W26" s="62"/>
      <c r="X26" s="62"/>
      <c r="Y26" s="62"/>
      <c r="Z26" s="62"/>
    </row>
    <row r="27" ht="15.75" customHeight="1">
      <c r="A27" s="40"/>
      <c r="B27" s="51" t="s">
        <v>65</v>
      </c>
      <c r="C27" s="60" t="s">
        <v>66</v>
      </c>
      <c r="D27" s="51" t="s">
        <v>25</v>
      </c>
      <c r="E27" s="54">
        <f>IFERROR((VLOOKUP(B27,'Origem '!$A$1:$H$1002,4,0)*'Mark Up '!$C$2),"X")</f>
        <v>9092.16</v>
      </c>
      <c r="F27" s="54">
        <f>IFERROR((VLOOKUP(B27,'Origem '!$A$1:$H$1002,5,0)*'Mark Up '!$C$2),"X")</f>
        <v>10154.76</v>
      </c>
      <c r="G27" s="54">
        <f>IFERROR((VLOOKUP(B27,'Origem '!$A$1:$H$1002,6,0)*'Mark Up '!$C$2),"X")</f>
        <v>11111.1</v>
      </c>
      <c r="H27" s="54">
        <f>IFERROR((VLOOKUP(B27,'Origem '!$A$1:$H$1002,7,0)*'Mark Up '!$C$2),"X")</f>
        <v>13153.14</v>
      </c>
      <c r="I27" s="40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Z27" s="62"/>
    </row>
    <row r="28" ht="15.75" customHeight="1">
      <c r="A28" s="40"/>
      <c r="B28" s="51" t="s">
        <v>67</v>
      </c>
      <c r="C28" s="60" t="s">
        <v>66</v>
      </c>
      <c r="D28" s="51" t="s">
        <v>27</v>
      </c>
      <c r="E28" s="54">
        <f>IFERROR((VLOOKUP(B28,'Origem '!$A$1:$H$1002,4,0)*'Mark Up '!$C$2),"X")</f>
        <v>9646.56</v>
      </c>
      <c r="F28" s="54">
        <f>IFERROR((VLOOKUP(B28,'Origem '!$A$1:$H$1002,5,0)*'Mark Up '!$C$2),"X")</f>
        <v>10626</v>
      </c>
      <c r="G28" s="54">
        <f>IFERROR((VLOOKUP(B28,'Origem '!$A$1:$H$1002,6,0)*'Mark Up '!$C$2),"X")</f>
        <v>11651.64</v>
      </c>
      <c r="H28" s="54">
        <f>IFERROR((VLOOKUP(B28,'Origem '!$A$1:$H$1002,7,0)*'Mark Up '!$C$2),"X")</f>
        <v>13809.18</v>
      </c>
      <c r="I28" s="40"/>
      <c r="J28" s="62"/>
      <c r="K28" s="62"/>
      <c r="L28" s="62"/>
      <c r="M28" s="62"/>
      <c r="N28" s="62"/>
      <c r="O28" s="62"/>
      <c r="P28" s="62"/>
      <c r="Q28" s="62"/>
      <c r="R28" s="62"/>
      <c r="S28" s="62"/>
      <c r="T28" s="62"/>
      <c r="U28" s="62"/>
      <c r="V28" s="62"/>
      <c r="W28" s="62"/>
      <c r="X28" s="62"/>
      <c r="Y28" s="62"/>
      <c r="Z28" s="62"/>
    </row>
    <row r="29" ht="15.75" customHeight="1">
      <c r="A29" s="47"/>
      <c r="B29" s="51" t="s">
        <v>68</v>
      </c>
      <c r="C29" s="60" t="s">
        <v>66</v>
      </c>
      <c r="D29" s="51" t="s">
        <v>29</v>
      </c>
      <c r="E29" s="54">
        <f>IFERROR((VLOOKUP(B29,'Origem '!$A$1:$H$1002,4,0)*'Mark Up '!$C$2),"X")</f>
        <v>10080.84</v>
      </c>
      <c r="F29" s="54">
        <f>IFERROR((VLOOKUP(B29,'Origem '!$A$1:$H$1002,5,0)*'Mark Up '!$C$2),"X")</f>
        <v>11027.94</v>
      </c>
      <c r="G29" s="54">
        <f>IFERROR((VLOOKUP(B29,'Origem '!$A$1:$H$1002,6,0)*'Mark Up '!$C$2),"X")</f>
        <v>12081.3</v>
      </c>
      <c r="H29" s="54">
        <f>IFERROR((VLOOKUP(B29,'Origem '!$A$1:$H$1002,7,0)*'Mark Up '!$C$2),"X")</f>
        <v>14345.1</v>
      </c>
      <c r="I29" s="47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</row>
    <row r="30" ht="15.75" customHeight="1">
      <c r="A30" s="59" t="s">
        <v>1786</v>
      </c>
      <c r="B30" s="51" t="s">
        <v>1614</v>
      </c>
      <c r="C30" s="63" t="s">
        <v>1787</v>
      </c>
      <c r="D30" s="51" t="s">
        <v>1616</v>
      </c>
      <c r="E30" s="54">
        <f>IFERROR((VLOOKUP(B30,'Origem '!$A$1:$H$1002,4,0)*'Mark Up '!$C$2),"X")</f>
        <v>17514.42</v>
      </c>
      <c r="F30" s="54">
        <f>IFERROR((VLOOKUP(B30,'Origem '!$A$1:$H$1002,5,0)*'Mark Up '!$C$2),"X")</f>
        <v>20836.2</v>
      </c>
      <c r="G30" s="54">
        <f>IFERROR((VLOOKUP(B30,'Origem '!$A$1:$H$1002,6,0)*'Mark Up '!$C$2),"X")</f>
        <v>23067.66</v>
      </c>
      <c r="H30" s="54">
        <f>IFERROR((VLOOKUP(B30,'Origem '!$A$1:$H$1002,7,0)*'Mark Up '!$C$2),"X")</f>
        <v>24051.72</v>
      </c>
      <c r="I30" s="55"/>
    </row>
    <row r="31" ht="15.75" customHeight="1">
      <c r="A31" s="40"/>
      <c r="B31" s="51" t="s">
        <v>1617</v>
      </c>
      <c r="C31" s="63" t="s">
        <v>1787</v>
      </c>
      <c r="D31" s="51" t="s">
        <v>1618</v>
      </c>
      <c r="E31" s="54">
        <f>IFERROR((VLOOKUP(B31,'Origem '!$A$1:$H$1002,4,0)*'Mark Up '!$C$2),"X")</f>
        <v>18133.5</v>
      </c>
      <c r="F31" s="54">
        <f>IFERROR((VLOOKUP(B31,'Origem '!$A$1:$H$1002,5,0)*'Mark Up '!$C$2),"X")</f>
        <v>21903.42</v>
      </c>
      <c r="G31" s="54">
        <f>IFERROR((VLOOKUP(B31,'Origem '!$A$1:$H$1002,6,0)*'Mark Up '!$C$2),"X")</f>
        <v>24282.72</v>
      </c>
      <c r="H31" s="54">
        <f>IFERROR((VLOOKUP(B31,'Origem '!$A$1:$H$1002,7,0)*'Mark Up '!$C$2),"X")</f>
        <v>25081.98</v>
      </c>
      <c r="I31" s="40"/>
    </row>
    <row r="32" ht="15.75" customHeight="1">
      <c r="A32" s="47"/>
      <c r="B32" s="51" t="s">
        <v>1619</v>
      </c>
      <c r="C32" s="63" t="s">
        <v>1787</v>
      </c>
      <c r="D32" s="51" t="s">
        <v>1620</v>
      </c>
      <c r="E32" s="54">
        <f>IFERROR((VLOOKUP(B32,'Origem '!$A$1:$H$1002,4,0)*'Mark Up '!$C$2),"X")</f>
        <v>19547.22</v>
      </c>
      <c r="F32" s="54">
        <f>IFERROR((VLOOKUP(B32,'Origem '!$A$1:$H$1002,5,0)*'Mark Up '!$C$2),"X")</f>
        <v>23534.28</v>
      </c>
      <c r="G32" s="54">
        <f>IFERROR((VLOOKUP(B32,'Origem '!$A$1:$H$1002,6,0)*'Mark Up '!$C$2),"X")</f>
        <v>26227.74</v>
      </c>
      <c r="H32" s="54">
        <f>IFERROR((VLOOKUP(B32,'Origem '!$A$1:$H$1002,7,0)*'Mark Up '!$C$2),"X")</f>
        <v>27087.06</v>
      </c>
      <c r="I32" s="47"/>
    </row>
    <row r="33" ht="15.75" customHeight="1">
      <c r="A33" s="59" t="s">
        <v>1788</v>
      </c>
      <c r="B33" s="51" t="s">
        <v>1587</v>
      </c>
      <c r="C33" s="63" t="s">
        <v>1789</v>
      </c>
      <c r="D33" s="51" t="s">
        <v>91</v>
      </c>
      <c r="E33" s="54">
        <f>IFERROR((VLOOKUP(B33,'Origem '!$A$1:$H$1002,4,0)*'Mark Up '!$C$2),"X")</f>
        <v>9309.3</v>
      </c>
      <c r="F33" s="54">
        <f>IFERROR((VLOOKUP(B33,'Origem '!$A$1:$H$1002,5,0)*'Mark Up '!$C$2),"X")</f>
        <v>10690.68</v>
      </c>
      <c r="G33" s="54">
        <f>IFERROR((VLOOKUP(B33,'Origem '!$A$1:$H$1002,6,0)*'Mark Up '!$C$2),"X")</f>
        <v>11859.54</v>
      </c>
      <c r="H33" s="54">
        <f>IFERROR((VLOOKUP(B33,'Origem '!$A$1:$H$1002,7,0)*'Mark Up '!$C$2),"X")</f>
        <v>12136.74</v>
      </c>
      <c r="I33" s="55"/>
    </row>
    <row r="34" ht="15.75" customHeight="1">
      <c r="A34" s="40"/>
      <c r="B34" s="51" t="s">
        <v>1589</v>
      </c>
      <c r="C34" s="63" t="s">
        <v>1789</v>
      </c>
      <c r="D34" s="51" t="s">
        <v>1590</v>
      </c>
      <c r="E34" s="54">
        <f>IFERROR((VLOOKUP(B34,'Origem '!$A$1:$H$1002,4,0)*'Mark Up '!$C$2),"X")</f>
        <v>9651.18</v>
      </c>
      <c r="F34" s="54">
        <f>IFERROR((VLOOKUP(B34,'Origem '!$A$1:$H$1002,5,0)*'Mark Up '!$C$2),"X")</f>
        <v>11240.46</v>
      </c>
      <c r="G34" s="54">
        <f>IFERROR((VLOOKUP(B34,'Origem '!$A$1:$H$1002,6,0)*'Mark Up '!$C$2),"X")</f>
        <v>12270.72</v>
      </c>
      <c r="H34" s="54">
        <f>IFERROR((VLOOKUP(B34,'Origem '!$A$1:$H$1002,7,0)*'Mark Up '!$C$2),"X")</f>
        <v>12732.72</v>
      </c>
      <c r="I34" s="40"/>
    </row>
    <row r="35" ht="15.75" customHeight="1">
      <c r="A35" s="40"/>
      <c r="B35" s="51" t="s">
        <v>1591</v>
      </c>
      <c r="C35" s="63" t="s">
        <v>1789</v>
      </c>
      <c r="D35" s="51" t="s">
        <v>1592</v>
      </c>
      <c r="E35" s="54">
        <f>IFERROR((VLOOKUP(B35,'Origem '!$A$1:$H$1002,4,0)*'Mark Up '!$C$2),"X")</f>
        <v>10168.62</v>
      </c>
      <c r="F35" s="54">
        <f>IFERROR((VLOOKUP(B35,'Origem '!$A$1:$H$1002,5,0)*'Mark Up '!$C$2),"X")</f>
        <v>11905.74</v>
      </c>
      <c r="G35" s="54">
        <f>IFERROR((VLOOKUP(B35,'Origem '!$A$1:$H$1002,6,0)*'Mark Up '!$C$2),"X")</f>
        <v>13000.68</v>
      </c>
      <c r="H35" s="54">
        <f>IFERROR((VLOOKUP(B35,'Origem '!$A$1:$H$1002,7,0)*'Mark Up '!$C$2),"X")</f>
        <v>13245.54</v>
      </c>
      <c r="I35" s="40"/>
    </row>
    <row r="36" ht="15.75" customHeight="1">
      <c r="A36" s="47"/>
      <c r="B36" s="51" t="s">
        <v>1593</v>
      </c>
      <c r="C36" s="63" t="s">
        <v>1789</v>
      </c>
      <c r="D36" s="51" t="s">
        <v>1594</v>
      </c>
      <c r="E36" s="54">
        <f>IFERROR((VLOOKUP(B36,'Origem '!$A$1:$H$1002,4,0)*'Mark Up '!$C$2),"X")</f>
        <v>10852.38</v>
      </c>
      <c r="F36" s="54">
        <f>IFERROR((VLOOKUP(B36,'Origem '!$A$1:$H$1002,5,0)*'Mark Up '!$C$2),"X")</f>
        <v>12681.9</v>
      </c>
      <c r="G36" s="54">
        <f>IFERROR((VLOOKUP(B36,'Origem '!$A$1:$H$1002,6,0)*'Mark Up '!$C$2),"X")</f>
        <v>14206.5</v>
      </c>
      <c r="H36" s="54">
        <f>IFERROR((VLOOKUP(B36,'Origem '!$A$1:$H$1002,7,0)*'Mark Up '!$C$2),"X")</f>
        <v>14423.64</v>
      </c>
      <c r="I36" s="47"/>
    </row>
    <row r="37" ht="14.25" customHeight="1">
      <c r="A37" s="50" t="s">
        <v>1790</v>
      </c>
      <c r="B37" s="51" t="s">
        <v>69</v>
      </c>
      <c r="C37" s="56" t="s">
        <v>1791</v>
      </c>
      <c r="D37" s="51" t="s">
        <v>71</v>
      </c>
      <c r="E37" s="54">
        <f>IFERROR((VLOOKUP(B37,'Origem '!$A$1:$H$1002,4,0)*'Mark Up '!$C$2),"X")</f>
        <v>12677.28</v>
      </c>
      <c r="F37" s="54">
        <f>IFERROR((VLOOKUP(B37,'Origem '!$A$1:$H$1002,5,0)*'Mark Up '!$C$2),"X")</f>
        <v>14539.14</v>
      </c>
      <c r="G37" s="54">
        <f>IFERROR((VLOOKUP(B37,'Origem '!$A$1:$H$1002,6,0)*'Mark Up '!$C$2),"X")</f>
        <v>16391.76</v>
      </c>
      <c r="H37" s="54">
        <f>IFERROR((VLOOKUP(B37,'Origem '!$A$1:$H$1002,7,0)*'Mark Up '!$C$2),"X")</f>
        <v>17939.46</v>
      </c>
      <c r="I37" s="55"/>
      <c r="J37" s="43"/>
    </row>
    <row r="38" ht="14.25" customHeight="1">
      <c r="A38" s="40"/>
      <c r="B38" s="51" t="s">
        <v>72</v>
      </c>
      <c r="C38" s="56" t="s">
        <v>1792</v>
      </c>
      <c r="D38" s="51" t="s">
        <v>73</v>
      </c>
      <c r="E38" s="54">
        <f>IFERROR((VLOOKUP(B38,'Origem '!$A$1:$H$1002,4,0)*'Mark Up '!$C$2),"X")</f>
        <v>13568.94</v>
      </c>
      <c r="F38" s="54">
        <f>IFERROR((VLOOKUP(B38,'Origem '!$A$1:$H$1002,5,0)*'Mark Up '!$C$2),"X")</f>
        <v>16151.52</v>
      </c>
      <c r="G38" s="54">
        <f>IFERROR((VLOOKUP(B38,'Origem '!$A$1:$H$1002,6,0)*'Mark Up '!$C$2),"X")</f>
        <v>17191.02</v>
      </c>
      <c r="H38" s="54">
        <f>IFERROR((VLOOKUP(B38,'Origem '!$A$1:$H$1002,7,0)*'Mark Up '!$C$2),"X")</f>
        <v>18955.86</v>
      </c>
      <c r="I38" s="40"/>
      <c r="J38" s="43"/>
    </row>
    <row r="39" ht="14.25" customHeight="1">
      <c r="A39" s="47"/>
      <c r="B39" s="51" t="s">
        <v>74</v>
      </c>
      <c r="C39" s="56" t="s">
        <v>1793</v>
      </c>
      <c r="D39" s="51" t="s">
        <v>75</v>
      </c>
      <c r="E39" s="54">
        <f>IFERROR((VLOOKUP(B39,'Origem '!$A$1:$H$1002,4,0)*'Mark Up '!$C$2),"X")</f>
        <v>14335.86</v>
      </c>
      <c r="F39" s="54">
        <f>IFERROR((VLOOKUP(B39,'Origem '!$A$1:$H$1002,5,0)*'Mark Up '!$C$2),"X")</f>
        <v>17001.6</v>
      </c>
      <c r="G39" s="54">
        <f>IFERROR((VLOOKUP(B39,'Origem '!$A$1:$H$1002,6,0)*'Mark Up '!$C$2),"X")</f>
        <v>18068.82</v>
      </c>
      <c r="H39" s="54">
        <f>IFERROR((VLOOKUP(B39,'Origem '!$A$1:$H$1002,7,0)*'Mark Up '!$C$2),"X")</f>
        <v>19893.72</v>
      </c>
      <c r="I39" s="47"/>
      <c r="J39" s="43"/>
    </row>
    <row r="40" ht="13.5" customHeight="1">
      <c r="A40" s="50" t="s">
        <v>1794</v>
      </c>
      <c r="B40" s="51" t="s">
        <v>76</v>
      </c>
      <c r="C40" s="56" t="s">
        <v>77</v>
      </c>
      <c r="D40" s="51" t="s">
        <v>78</v>
      </c>
      <c r="E40" s="54">
        <f>IFERROR((VLOOKUP(B40,'Origem '!$A$1:$H$1002,4,0)*'Mark Up '!$C$2),"X")</f>
        <v>8195.88</v>
      </c>
      <c r="F40" s="54">
        <f>IFERROR((VLOOKUP(B40,'Origem '!$A$1:$H$1002,5,0)*'Mark Up '!$C$2),"X")</f>
        <v>8884.26</v>
      </c>
      <c r="G40" s="54">
        <f>IFERROR((VLOOKUP(B40,'Origem '!$A$1:$H$1002,6,0)*'Mark Up '!$C$2),"X")</f>
        <v>9882.18</v>
      </c>
      <c r="H40" s="54">
        <f>IFERROR((VLOOKUP(B40,'Origem '!$A$1:$H$1002,7,0)*'Mark Up '!$C$2),"X")</f>
        <v>10122.42</v>
      </c>
      <c r="I40" s="55"/>
      <c r="J40" s="43"/>
    </row>
    <row r="41" ht="13.5" customHeight="1">
      <c r="A41" s="40"/>
      <c r="B41" s="51" t="s">
        <v>79</v>
      </c>
      <c r="C41" s="56" t="s">
        <v>77</v>
      </c>
      <c r="D41" s="51" t="s">
        <v>80</v>
      </c>
      <c r="E41" s="54">
        <f>IFERROR((VLOOKUP(B41,'Origem '!$A$1:$H$1002,4,0)*'Mark Up '!$C$2),"X")</f>
        <v>9009</v>
      </c>
      <c r="F41" s="54">
        <f>IFERROR((VLOOKUP(B41,'Origem '!$A$1:$H$1002,5,0)*'Mark Up '!$C$2),"X")</f>
        <v>9558.78</v>
      </c>
      <c r="G41" s="54">
        <f>IFERROR((VLOOKUP(B41,'Origem '!$A$1:$H$1002,6,0)*'Mark Up '!$C$2),"X")</f>
        <v>10709.16</v>
      </c>
      <c r="H41" s="54">
        <f>IFERROR((VLOOKUP(B41,'Origem '!$A$1:$H$1002,7,0)*'Mark Up '!$C$2),"X")</f>
        <v>11120.34</v>
      </c>
      <c r="I41" s="40"/>
      <c r="J41" s="43"/>
    </row>
    <row r="42" ht="13.5" customHeight="1">
      <c r="A42" s="47"/>
      <c r="B42" s="51" t="s">
        <v>81</v>
      </c>
      <c r="C42" s="56" t="s">
        <v>77</v>
      </c>
      <c r="D42" s="51" t="s">
        <v>82</v>
      </c>
      <c r="E42" s="54">
        <f>IFERROR((VLOOKUP(B42,'Origem '!$A$1:$H$1002,4,0)*'Mark Up '!$C$2),"X")</f>
        <v>10316.46</v>
      </c>
      <c r="F42" s="54">
        <f>IFERROR((VLOOKUP(B42,'Origem '!$A$1:$H$1002,5,0)*'Mark Up '!$C$2),"X")</f>
        <v>10866.24</v>
      </c>
      <c r="G42" s="54">
        <f>IFERROR((VLOOKUP(B42,'Origem '!$A$1:$H$1002,6,0)*'Mark Up '!$C$2),"X")</f>
        <v>11896.5</v>
      </c>
      <c r="H42" s="54">
        <f>IFERROR((VLOOKUP(B42,'Origem '!$A$1:$H$1002,7,0)*'Mark Up '!$C$2),"X")</f>
        <v>12418.56</v>
      </c>
      <c r="I42" s="47"/>
      <c r="J42" s="43"/>
    </row>
    <row r="43" ht="21.75" customHeight="1">
      <c r="A43" s="50" t="s">
        <v>1795</v>
      </c>
      <c r="B43" s="51" t="s">
        <v>83</v>
      </c>
      <c r="C43" s="56" t="s">
        <v>1796</v>
      </c>
      <c r="D43" s="58" t="s">
        <v>85</v>
      </c>
      <c r="E43" s="54">
        <f>IFERROR((VLOOKUP(B43,'Origem '!$A$1:$H$1002,4,0)*'Mark Up '!$C$2),"X")</f>
        <v>7576.8</v>
      </c>
      <c r="F43" s="54">
        <f>IFERROR((VLOOKUP(B43,'Origem '!$A$1:$H$1002,5,0)*'Mark Up '!$C$2),"X")</f>
        <v>7918.68</v>
      </c>
      <c r="G43" s="54">
        <f>IFERROR((VLOOKUP(B43,'Origem '!$A$1:$H$1002,6,0)*'Mark Up '!$C$2),"X")</f>
        <v>9554.16</v>
      </c>
      <c r="H43" s="54" t="str">
        <f>IFERROR((VLOOKUP(B43,'Origem '!$A$1:$H$1002,7,0)*'Mark Up '!$C$2),"X")</f>
        <v>X</v>
      </c>
      <c r="I43" s="55"/>
      <c r="J43" s="43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 ht="21.75" customHeight="1">
      <c r="A44" s="40"/>
      <c r="B44" s="51" t="s">
        <v>86</v>
      </c>
      <c r="C44" s="56" t="s">
        <v>1797</v>
      </c>
      <c r="D44" s="58" t="s">
        <v>43</v>
      </c>
      <c r="E44" s="54">
        <f>IFERROR((VLOOKUP(B44,'Origem '!$A$1:$H$1002,4,0)*'Mark Up '!$C$2),"X")</f>
        <v>8320.62</v>
      </c>
      <c r="F44" s="54">
        <f>IFERROR((VLOOKUP(B44,'Origem '!$A$1:$H$1002,5,0)*'Mark Up '!$C$2),"X")</f>
        <v>8565.48</v>
      </c>
      <c r="G44" s="54">
        <f>IFERROR((VLOOKUP(B44,'Origem '!$A$1:$H$1002,6,0)*'Mark Up '!$C$2),"X")</f>
        <v>10164</v>
      </c>
      <c r="H44" s="54" t="str">
        <f>IFERROR((VLOOKUP(B44,'Origem '!$A$1:$H$1002,7,0)*'Mark Up '!$C$2),"X")</f>
        <v>X</v>
      </c>
      <c r="I44" s="40"/>
      <c r="J44" s="43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 ht="21.75" customHeight="1">
      <c r="A45" s="40"/>
      <c r="B45" s="51" t="s">
        <v>87</v>
      </c>
      <c r="C45" s="56" t="s">
        <v>1798</v>
      </c>
      <c r="D45" s="58" t="s">
        <v>45</v>
      </c>
      <c r="E45" s="54">
        <f>IFERROR((VLOOKUP(B45,'Origem '!$A$1:$H$1002,4,0)*'Mark Up '!$C$2),"X")</f>
        <v>8731.8</v>
      </c>
      <c r="F45" s="54">
        <f>IFERROR((VLOOKUP(B45,'Origem '!$A$1:$H$1002,5,0)*'Mark Up '!$C$2),"X")</f>
        <v>8972.04</v>
      </c>
      <c r="G45" s="54">
        <f>IFERROR((VLOOKUP(B45,'Origem '!$A$1:$H$1002,6,0)*'Mark Up '!$C$2),"X")</f>
        <v>10741.5</v>
      </c>
      <c r="H45" s="54" t="str">
        <f>IFERROR((VLOOKUP(B45,'Origem '!$A$1:$H$1002,7,0)*'Mark Up '!$C$2),"X")</f>
        <v>X</v>
      </c>
      <c r="I45" s="40"/>
      <c r="J45" s="43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 ht="21.75" customHeight="1">
      <c r="A46" s="47"/>
      <c r="B46" s="51" t="s">
        <v>88</v>
      </c>
      <c r="C46" s="56" t="s">
        <v>1799</v>
      </c>
      <c r="D46" s="58" t="s">
        <v>47</v>
      </c>
      <c r="E46" s="54">
        <f>IFERROR((VLOOKUP(B46,'Origem '!$A$1:$H$1002,4,0)*'Mark Up '!$C$2),"X")</f>
        <v>9498.72</v>
      </c>
      <c r="F46" s="54">
        <f>IFERROR((VLOOKUP(B46,'Origem '!$A$1:$H$1002,5,0)*'Mark Up '!$C$2),"X")</f>
        <v>9822.12</v>
      </c>
      <c r="G46" s="54">
        <f>IFERROR((VLOOKUP(B46,'Origem '!$A$1:$H$1002,6,0)*'Mark Up '!$C$2),"X")</f>
        <v>11517.66</v>
      </c>
      <c r="H46" s="54" t="str">
        <f>IFERROR((VLOOKUP(B46,'Origem '!$A$1:$H$1002,7,0)*'Mark Up '!$C$2),"X")</f>
        <v>X</v>
      </c>
      <c r="I46" s="47"/>
      <c r="J46" s="43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 ht="15.75" customHeight="1">
      <c r="A47" s="50" t="s">
        <v>1800</v>
      </c>
      <c r="B47" s="51" t="s">
        <v>1599</v>
      </c>
      <c r="C47" s="63" t="s">
        <v>1801</v>
      </c>
      <c r="D47" s="51" t="s">
        <v>25</v>
      </c>
      <c r="E47" s="54">
        <f>IFERROR((VLOOKUP(B47,'Origem '!$A$1:$H$1002,4,0)*'Mark Up '!$C$2),"X")</f>
        <v>10025.4</v>
      </c>
      <c r="F47" s="54">
        <f>IFERROR((VLOOKUP(B47,'Origem '!$A$1:$H$1002,5,0)*'Mark Up '!$C$2),"X")</f>
        <v>11725.56</v>
      </c>
      <c r="G47" s="54">
        <f>IFERROR((VLOOKUP(B47,'Origem '!$A$1:$H$1002,6,0)*'Mark Up '!$C$2),"X")</f>
        <v>12871.32</v>
      </c>
      <c r="H47" s="54">
        <f>IFERROR((VLOOKUP(B47,'Origem '!$A$1:$H$1002,7,0)*'Mark Up '!$C$2),"X")</f>
        <v>13300.98</v>
      </c>
      <c r="I47" s="55"/>
    </row>
    <row r="48" ht="15.75" customHeight="1">
      <c r="A48" s="40"/>
      <c r="B48" s="51" t="s">
        <v>1601</v>
      </c>
      <c r="C48" s="63" t="s">
        <v>1801</v>
      </c>
      <c r="D48" s="51" t="s">
        <v>27</v>
      </c>
      <c r="E48" s="54">
        <f>IFERROR((VLOOKUP(B48,'Origem '!$A$1:$H$1002,4,0)*'Mark Up '!$C$2),"X")</f>
        <v>10404.24</v>
      </c>
      <c r="F48" s="54">
        <f>IFERROR((VLOOKUP(B48,'Origem '!$A$1:$H$1002,5,0)*'Mark Up '!$C$2),"X")</f>
        <v>12062.82</v>
      </c>
      <c r="G48" s="54">
        <f>IFERROR((VLOOKUP(B48,'Origem '!$A$1:$H$1002,6,0)*'Mark Up '!$C$2),"X")</f>
        <v>13236.3</v>
      </c>
      <c r="H48" s="54">
        <f>IFERROR((VLOOKUP(B48,'Origem '!$A$1:$H$1002,7,0)*'Mark Up '!$C$2),"X")</f>
        <v>13656.72</v>
      </c>
      <c r="I48" s="40"/>
    </row>
    <row r="49" ht="15.75" customHeight="1">
      <c r="A49" s="40"/>
      <c r="B49" s="51" t="s">
        <v>1602</v>
      </c>
      <c r="C49" s="63" t="s">
        <v>1801</v>
      </c>
      <c r="D49" s="51" t="s">
        <v>29</v>
      </c>
      <c r="E49" s="54">
        <f>IFERROR((VLOOKUP(B49,'Origem '!$A$1:$H$1002,4,0)*'Mark Up '!$C$2),"X")</f>
        <v>11101.86</v>
      </c>
      <c r="F49" s="54">
        <f>IFERROR((VLOOKUP(B49,'Origem '!$A$1:$H$1002,5,0)*'Mark Up '!$C$2),"X")</f>
        <v>12681.9</v>
      </c>
      <c r="G49" s="54">
        <f>IFERROR((VLOOKUP(B49,'Origem '!$A$1:$H$1002,6,0)*'Mark Up '!$C$2),"X")</f>
        <v>13993.98</v>
      </c>
      <c r="H49" s="54">
        <f>IFERROR((VLOOKUP(B49,'Origem '!$A$1:$H$1002,7,0)*'Mark Up '!$C$2),"X")</f>
        <v>14414.4</v>
      </c>
      <c r="I49" s="40"/>
    </row>
    <row r="50" ht="15.75" customHeight="1">
      <c r="A50" s="47"/>
      <c r="B50" s="51" t="s">
        <v>1603</v>
      </c>
      <c r="C50" s="63" t="s">
        <v>1801</v>
      </c>
      <c r="D50" s="51" t="s">
        <v>31</v>
      </c>
      <c r="E50" s="54">
        <f>IFERROR((VLOOKUP(B50,'Origem '!$A$1:$H$1002,4,0)*'Mark Up '!$C$2),"X")</f>
        <v>11674.74</v>
      </c>
      <c r="F50" s="54">
        <f>IFERROR((VLOOKUP(B50,'Origem '!$A$1:$H$1002,5,0)*'Mark Up '!$C$2),"X")</f>
        <v>13254.78</v>
      </c>
      <c r="G50" s="54">
        <f>IFERROR((VLOOKUP(B50,'Origem '!$A$1:$H$1002,6,0)*'Mark Up '!$C$2),"X")</f>
        <v>14774.76</v>
      </c>
      <c r="H50" s="54">
        <f>IFERROR((VLOOKUP(B50,'Origem '!$A$1:$H$1002,7,0)*'Mark Up '!$C$2),"X")</f>
        <v>15195.18</v>
      </c>
      <c r="I50" s="47"/>
    </row>
    <row r="51" ht="15.75" customHeight="1">
      <c r="A51" s="50" t="s">
        <v>1802</v>
      </c>
      <c r="B51" s="51" t="s">
        <v>1604</v>
      </c>
      <c r="C51" s="63" t="s">
        <v>1803</v>
      </c>
      <c r="D51" s="51" t="s">
        <v>22</v>
      </c>
      <c r="E51" s="54">
        <f>IFERROR((VLOOKUP(B51,'Origem '!$A$1:$H$1002,4,0)*'Mark Up '!$C$2),"X")</f>
        <v>9429.42</v>
      </c>
      <c r="F51" s="54">
        <f>IFERROR((VLOOKUP(B51,'Origem '!$A$1:$H$1002,5,0)*'Mark Up '!$C$2),"X")</f>
        <v>10524.36</v>
      </c>
      <c r="G51" s="54">
        <f>IFERROR((VLOOKUP(B51,'Origem '!$A$1:$H$1002,6,0)*'Mark Up '!$C$2),"X")</f>
        <v>11055.66</v>
      </c>
      <c r="H51" s="54" t="str">
        <f>IFERROR((VLOOKUP(B51,'Origem '!$A$1:$H$1002,7,0)*'Mark Up '!$C$2),"X")</f>
        <v>X</v>
      </c>
      <c r="I51" s="64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</row>
    <row r="52" ht="15.75" customHeight="1">
      <c r="A52" s="40"/>
      <c r="B52" s="51" t="s">
        <v>1606</v>
      </c>
      <c r="C52" s="63" t="s">
        <v>1803</v>
      </c>
      <c r="D52" s="51" t="s">
        <v>25</v>
      </c>
      <c r="E52" s="54">
        <f>IFERROR((VLOOKUP(B52,'Origem '!$A$1:$H$1002,4,0)*'Mark Up '!$C$2),"X")</f>
        <v>9729.72</v>
      </c>
      <c r="F52" s="54">
        <f>IFERROR((VLOOKUP(B52,'Origem '!$A$1:$H$1002,5,0)*'Mark Up '!$C$2),"X")</f>
        <v>11226.6</v>
      </c>
      <c r="G52" s="54">
        <f>IFERROR((VLOOKUP(B52,'Origem '!$A$1:$H$1002,6,0)*'Mark Up '!$C$2),"X")</f>
        <v>11827.2</v>
      </c>
      <c r="H52" s="54" t="str">
        <f>IFERROR((VLOOKUP(B52,'Origem '!$A$1:$H$1002,7,0)*'Mark Up '!$C$2),"X")</f>
        <v>X</v>
      </c>
      <c r="I52" s="40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</row>
    <row r="53" ht="15.75" customHeight="1">
      <c r="A53" s="40"/>
      <c r="B53" s="51" t="s">
        <v>1607</v>
      </c>
      <c r="C53" s="63" t="s">
        <v>1803</v>
      </c>
      <c r="D53" s="51" t="s">
        <v>27</v>
      </c>
      <c r="E53" s="54">
        <f>IFERROR((VLOOKUP(B53,'Origem '!$A$1:$H$1002,4,0)*'Mark Up '!$C$2),"X")</f>
        <v>10261.02</v>
      </c>
      <c r="F53" s="54">
        <f>IFERROR((VLOOKUP(B53,'Origem '!$A$1:$H$1002,5,0)*'Mark Up '!$C$2),"X")</f>
        <v>11850.3</v>
      </c>
      <c r="G53" s="54">
        <f>IFERROR((VLOOKUP(B53,'Origem '!$A$1:$H$1002,6,0)*'Mark Up '!$C$2),"X")</f>
        <v>12497.1</v>
      </c>
      <c r="H53" s="54" t="str">
        <f>IFERROR((VLOOKUP(B53,'Origem '!$A$1:$H$1002,7,0)*'Mark Up '!$C$2),"X")</f>
        <v>X</v>
      </c>
      <c r="I53" s="40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</row>
    <row r="54" ht="15.75" customHeight="1">
      <c r="A54" s="47"/>
      <c r="B54" s="51" t="s">
        <v>1608</v>
      </c>
      <c r="C54" s="63" t="s">
        <v>1803</v>
      </c>
      <c r="D54" s="51" t="s">
        <v>29</v>
      </c>
      <c r="E54" s="54">
        <f>IFERROR((VLOOKUP(B54,'Origem '!$A$1:$H$1002,4,0)*'Mark Up '!$C$2),"X")</f>
        <v>10963.26</v>
      </c>
      <c r="F54" s="54">
        <f>IFERROR((VLOOKUP(B54,'Origem '!$A$1:$H$1002,5,0)*'Mark Up '!$C$2),"X")</f>
        <v>12820.5</v>
      </c>
      <c r="G54" s="54">
        <f>IFERROR((VLOOKUP(B54,'Origem '!$A$1:$H$1002,6,0)*'Mark Up '!$C$2),"X")</f>
        <v>13518.12</v>
      </c>
      <c r="H54" s="54" t="str">
        <f>IFERROR((VLOOKUP(B54,'Origem '!$A$1:$H$1002,7,0)*'Mark Up '!$C$2),"X")</f>
        <v>X</v>
      </c>
      <c r="I54" s="47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</row>
    <row r="55" ht="15.75" customHeight="1">
      <c r="A55" s="50" t="s">
        <v>1804</v>
      </c>
      <c r="B55" s="51" t="s">
        <v>1595</v>
      </c>
      <c r="C55" s="63" t="s">
        <v>1805</v>
      </c>
      <c r="D55" s="51" t="s">
        <v>25</v>
      </c>
      <c r="E55" s="54">
        <f>IFERROR((VLOOKUP(B55,'Origem '!$A$1:$H$1002,4,0)*'Mark Up '!$C$2),"X")</f>
        <v>10528.98</v>
      </c>
      <c r="F55" s="54">
        <f>IFERROR((VLOOKUP(B55,'Origem '!$A$1:$H$1002,5,0)*'Mark Up '!$C$2),"X")</f>
        <v>13259.4</v>
      </c>
      <c r="G55" s="54">
        <f>IFERROR((VLOOKUP(B55,'Origem '!$A$1:$H$1002,6,0)*'Mark Up '!$C$2),"X")</f>
        <v>14164.92</v>
      </c>
      <c r="H55" s="54" t="str">
        <f>IFERROR((VLOOKUP(B55,'Origem '!$A$1:$H$1002,7,0)*'Mark Up '!$C$2),"X")</f>
        <v>X</v>
      </c>
      <c r="I55" s="55"/>
    </row>
    <row r="56" ht="15.75" customHeight="1">
      <c r="A56" s="40"/>
      <c r="B56" s="51" t="s">
        <v>1597</v>
      </c>
      <c r="C56" s="63" t="s">
        <v>1805</v>
      </c>
      <c r="D56" s="51" t="s">
        <v>27</v>
      </c>
      <c r="E56" s="54">
        <f>IFERROR((VLOOKUP(B56,'Origem '!$A$1:$H$1002,4,0)*'Mark Up '!$C$2),"X")</f>
        <v>11092.62</v>
      </c>
      <c r="F56" s="54">
        <f>IFERROR((VLOOKUP(B56,'Origem '!$A$1:$H$1002,5,0)*'Mark Up '!$C$2),"X")</f>
        <v>14345.1</v>
      </c>
      <c r="G56" s="54">
        <f>IFERROR((VLOOKUP(B56,'Origem '!$A$1:$H$1002,6,0)*'Mark Up '!$C$2),"X")</f>
        <v>15504.72</v>
      </c>
      <c r="H56" s="54" t="str">
        <f>IFERROR((VLOOKUP(B56,'Origem '!$A$1:$H$1002,7,0)*'Mark Up '!$C$2),"X")</f>
        <v>X</v>
      </c>
      <c r="I56" s="40"/>
    </row>
    <row r="57" ht="15.75" customHeight="1">
      <c r="A57" s="47"/>
      <c r="B57" s="51" t="s">
        <v>1598</v>
      </c>
      <c r="C57" s="63" t="s">
        <v>1805</v>
      </c>
      <c r="D57" s="51" t="s">
        <v>29</v>
      </c>
      <c r="E57" s="54">
        <f>IFERROR((VLOOKUP(B57,'Origem '!$A$1:$H$1002,4,0)*'Mark Up '!$C$2),"X")</f>
        <v>12603.36</v>
      </c>
      <c r="F57" s="54">
        <f>IFERROR((VLOOKUP(B57,'Origem '!$A$1:$H$1002,5,0)*'Mark Up '!$C$2),"X")</f>
        <v>15093.54</v>
      </c>
      <c r="G57" s="54">
        <f>IFERROR((VLOOKUP(B57,'Origem '!$A$1:$H$1002,6,0)*'Mark Up '!$C$2),"X")</f>
        <v>16239.3</v>
      </c>
      <c r="H57" s="54" t="str">
        <f>IFERROR((VLOOKUP(B57,'Origem '!$A$1:$H$1002,7,0)*'Mark Up '!$C$2),"X")</f>
        <v>X</v>
      </c>
      <c r="I57" s="47"/>
    </row>
    <row r="58" ht="23.25" customHeight="1">
      <c r="A58" s="50" t="s">
        <v>1806</v>
      </c>
      <c r="B58" s="51" t="s">
        <v>89</v>
      </c>
      <c r="C58" s="56" t="s">
        <v>90</v>
      </c>
      <c r="D58" s="66" t="s">
        <v>91</v>
      </c>
      <c r="E58" s="54">
        <f>IFERROR((VLOOKUP(B58,'Origem '!$A$1:$H$1002,4,0)*'Mark Up '!$C$2),"X")</f>
        <v>9073.68</v>
      </c>
      <c r="F58" s="54">
        <f>IFERROR((VLOOKUP(B58,'Origem '!$A$1:$H$1002,5,0)*'Mark Up '!$C$2),"X")</f>
        <v>9591.12</v>
      </c>
      <c r="G58" s="54">
        <f>IFERROR((VLOOKUP(B58,'Origem '!$A$1:$H$1002,6,0)*'Mark Up '!$C$2),"X")</f>
        <v>10884.72</v>
      </c>
      <c r="H58" s="54">
        <f>IFERROR((VLOOKUP(B58,'Origem '!$A$1:$H$1002,7,0)*'Mark Up '!$C$2),"X")</f>
        <v>11517.66</v>
      </c>
      <c r="I58" s="55"/>
      <c r="J58" s="43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 ht="23.25" customHeight="1">
      <c r="A59" s="40"/>
      <c r="B59" s="51" t="s">
        <v>92</v>
      </c>
      <c r="C59" s="56" t="s">
        <v>90</v>
      </c>
      <c r="D59" s="66" t="s">
        <v>93</v>
      </c>
      <c r="E59" s="54">
        <f>IFERROR((VLOOKUP(B59,'Origem '!$A$1:$H$1002,4,0)*'Mark Up '!$C$2),"X")</f>
        <v>9604.98</v>
      </c>
      <c r="F59" s="54">
        <f>IFERROR((VLOOKUP(B59,'Origem '!$A$1:$H$1002,5,0)*'Mark Up '!$C$2),"X")</f>
        <v>10528.98</v>
      </c>
      <c r="G59" s="54">
        <f>IFERROR((VLOOKUP(B59,'Origem '!$A$1:$H$1002,6,0)*'Mark Up '!$C$2),"X")</f>
        <v>11522.28</v>
      </c>
      <c r="H59" s="54">
        <f>IFERROR((VLOOKUP(B59,'Origem '!$A$1:$H$1002,7,0)*'Mark Up '!$C$2),"X")</f>
        <v>12196.8</v>
      </c>
      <c r="I59" s="40"/>
      <c r="J59" s="43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 ht="23.25" customHeight="1">
      <c r="A60" s="40"/>
      <c r="B60" s="51" t="s">
        <v>94</v>
      </c>
      <c r="C60" s="56" t="s">
        <v>90</v>
      </c>
      <c r="D60" s="66" t="s">
        <v>95</v>
      </c>
      <c r="E60" s="54">
        <f>IFERROR((VLOOKUP(B60,'Origem '!$A$1:$H$1002,4,0)*'Mark Up '!$C$2),"X")</f>
        <v>10131.66</v>
      </c>
      <c r="F60" s="54">
        <f>IFERROR((VLOOKUP(B60,'Origem '!$A$1:$H$1002,5,0)*'Mark Up '!$C$2),"X")</f>
        <v>10926.3</v>
      </c>
      <c r="G60" s="54">
        <f>IFERROR((VLOOKUP(B60,'Origem '!$A$1:$H$1002,6,0)*'Mark Up '!$C$2),"X")</f>
        <v>12178.32</v>
      </c>
      <c r="H60" s="54">
        <f>IFERROR((VLOOKUP(B60,'Origem '!$A$1:$H$1002,7,0)*'Mark Up '!$C$2),"X")</f>
        <v>12792.78</v>
      </c>
      <c r="I60" s="40"/>
      <c r="J60" s="43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 ht="23.25" customHeight="1">
      <c r="A61" s="47"/>
      <c r="B61" s="51" t="s">
        <v>96</v>
      </c>
      <c r="C61" s="56" t="s">
        <v>90</v>
      </c>
      <c r="D61" s="58" t="s">
        <v>97</v>
      </c>
      <c r="E61" s="54">
        <f>IFERROR((VLOOKUP(B61,'Origem '!$A$1:$H$1002,4,0)*'Mark Up '!$C$2),"X")</f>
        <v>10515.12</v>
      </c>
      <c r="F61" s="54">
        <f>IFERROR((VLOOKUP(B61,'Origem '!$A$1:$H$1002,5,0)*'Mark Up '!$C$2),"X")</f>
        <v>11513.04</v>
      </c>
      <c r="G61" s="54">
        <f>IFERROR((VLOOKUP(B61,'Origem '!$A$1:$H$1002,6,0)*'Mark Up '!$C$2),"X")</f>
        <v>12889.8</v>
      </c>
      <c r="H61" s="54">
        <f>IFERROR((VLOOKUP(B61,'Origem '!$A$1:$H$1002,7,0)*'Mark Up '!$C$2),"X")</f>
        <v>13610.52</v>
      </c>
      <c r="I61" s="47"/>
      <c r="J61" s="43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 ht="14.25" customHeight="1">
      <c r="A62" s="59" t="s">
        <v>1807</v>
      </c>
      <c r="B62" s="51" t="s">
        <v>98</v>
      </c>
      <c r="C62" s="67" t="s">
        <v>1808</v>
      </c>
      <c r="D62" s="53" t="s">
        <v>100</v>
      </c>
      <c r="E62" s="54">
        <f>IFERROR((VLOOKUP(B62,'Origem '!$A$1:$H$1002,4,0)*'Mark Up '!$C$2),"X")</f>
        <v>13892.34</v>
      </c>
      <c r="F62" s="54">
        <f>IFERROR((VLOOKUP(B62,'Origem '!$A$1:$H$1002,5,0)*'Mark Up '!$C$2),"X")</f>
        <v>15047.34</v>
      </c>
      <c r="G62" s="54">
        <f>IFERROR((VLOOKUP(B62,'Origem '!$A$1:$H$1002,6,0)*'Mark Up '!$C$2),"X")</f>
        <v>18410.7</v>
      </c>
      <c r="H62" s="54" t="str">
        <f>IFERROR((VLOOKUP(B62,'Origem '!$A$1:$H$1002,7,0)*'Mark Up '!$C$2),"X")</f>
        <v>X</v>
      </c>
      <c r="I62" s="55"/>
      <c r="J62" s="43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 ht="14.25" customHeight="1">
      <c r="A63" s="40"/>
      <c r="B63" s="51" t="s">
        <v>101</v>
      </c>
      <c r="C63" s="67" t="s">
        <v>1809</v>
      </c>
      <c r="D63" s="53" t="s">
        <v>102</v>
      </c>
      <c r="E63" s="54">
        <f>IFERROR((VLOOKUP(B63,'Origem '!$A$1:$H$1002,4,0)*'Mark Up '!$C$2),"X")</f>
        <v>15430.8</v>
      </c>
      <c r="F63" s="54">
        <f>IFERROR((VLOOKUP(B63,'Origem '!$A$1:$H$1002,5,0)*'Mark Up '!$C$2),"X")</f>
        <v>16622.76</v>
      </c>
      <c r="G63" s="54">
        <f>IFERROR((VLOOKUP(B63,'Origem '!$A$1:$H$1002,6,0)*'Mark Up '!$C$2),"X")</f>
        <v>20263.32</v>
      </c>
      <c r="H63" s="54" t="str">
        <f>IFERROR((VLOOKUP(B63,'Origem '!$A$1:$H$1002,7,0)*'Mark Up '!$C$2),"X")</f>
        <v>X</v>
      </c>
      <c r="I63" s="40"/>
      <c r="J63" s="43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 ht="14.25" customHeight="1">
      <c r="A64" s="40"/>
      <c r="B64" s="51" t="s">
        <v>103</v>
      </c>
      <c r="C64" s="67" t="s">
        <v>1810</v>
      </c>
      <c r="D64" s="53" t="s">
        <v>104</v>
      </c>
      <c r="E64" s="54">
        <f>IFERROR((VLOOKUP(B64,'Origem '!$A$1:$H$1002,4,0)*'Mark Up '!$C$2),"X")</f>
        <v>17292.66</v>
      </c>
      <c r="F64" s="54">
        <f>IFERROR((VLOOKUP(B64,'Origem '!$A$1:$H$1002,5,0)*'Mark Up '!$C$2),"X")</f>
        <v>18456.9</v>
      </c>
      <c r="G64" s="54">
        <f>IFERROR((VLOOKUP(B64,'Origem '!$A$1:$H$1002,6,0)*'Mark Up '!$C$2),"X")</f>
        <v>22485.54</v>
      </c>
      <c r="H64" s="54" t="str">
        <f>IFERROR((VLOOKUP(B64,'Origem '!$A$1:$H$1002,7,0)*'Mark Up '!$C$2),"X")</f>
        <v>X</v>
      </c>
      <c r="I64" s="40"/>
      <c r="J64" s="43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 ht="14.25" customHeight="1">
      <c r="A65" s="47"/>
      <c r="B65" s="51" t="s">
        <v>105</v>
      </c>
      <c r="C65" s="67" t="s">
        <v>1811</v>
      </c>
      <c r="D65" s="51" t="s">
        <v>106</v>
      </c>
      <c r="E65" s="54">
        <f>IFERROR((VLOOKUP(B65,'Origem '!$A$1:$H$1002,4,0)*'Mark Up '!$C$2),"X")</f>
        <v>18041.1</v>
      </c>
      <c r="F65" s="54">
        <f>IFERROR((VLOOKUP(B65,'Origem '!$A$1:$H$1002,5,0)*'Mark Up '!$C$2),"X")</f>
        <v>19519.5</v>
      </c>
      <c r="G65" s="54">
        <f>IFERROR((VLOOKUP(B65,'Origem '!$A$1:$H$1002,6,0)*'Mark Up '!$C$2),"X")</f>
        <v>24181.08</v>
      </c>
      <c r="H65" s="54" t="str">
        <f>IFERROR((VLOOKUP(B65,'Origem '!$A$1:$H$1002,7,0)*'Mark Up '!$C$2),"X")</f>
        <v>X</v>
      </c>
      <c r="I65" s="47"/>
      <c r="J65" s="43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 ht="14.25" customHeight="1">
      <c r="A66" s="50" t="s">
        <v>1812</v>
      </c>
      <c r="B66" s="51" t="s">
        <v>107</v>
      </c>
      <c r="C66" s="60" t="s">
        <v>108</v>
      </c>
      <c r="D66" s="51" t="s">
        <v>109</v>
      </c>
      <c r="E66" s="54">
        <f>IFERROR((VLOOKUP(B66,'Origem '!$A$1:$H$1002,4,0)*'Mark Up '!$C$2),"X")</f>
        <v>16253.16</v>
      </c>
      <c r="F66" s="54">
        <f>IFERROR((VLOOKUP(B66,'Origem '!$A$1:$H$1002,5,0)*'Mark Up '!$C$2),"X")</f>
        <v>16765.98</v>
      </c>
      <c r="G66" s="54">
        <f>IFERROR((VLOOKUP(B66,'Origem '!$A$1:$H$1002,6,0)*'Mark Up '!$C$2),"X")</f>
        <v>18378.36</v>
      </c>
      <c r="H66" s="54">
        <f>IFERROR((VLOOKUP(B66,'Origem '!$A$1:$H$1002,7,0)*'Mark Up '!$C$2),"X")</f>
        <v>20346.48</v>
      </c>
      <c r="I66" s="61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</row>
    <row r="67" ht="14.25" customHeight="1">
      <c r="A67" s="47"/>
      <c r="B67" s="51" t="s">
        <v>110</v>
      </c>
      <c r="C67" s="60" t="s">
        <v>108</v>
      </c>
      <c r="D67" s="51" t="s">
        <v>111</v>
      </c>
      <c r="E67" s="54">
        <f>IFERROR((VLOOKUP(B67,'Origem '!$A$1:$H$1002,4,0)*'Mark Up '!$C$2),"X")</f>
        <v>18336.78</v>
      </c>
      <c r="F67" s="54">
        <f>IFERROR((VLOOKUP(B67,'Origem '!$A$1:$H$1002,5,0)*'Mark Up '!$C$2),"X")</f>
        <v>19066.74</v>
      </c>
      <c r="G67" s="54">
        <f>IFERROR((VLOOKUP(B67,'Origem '!$A$1:$H$1002,6,0)*'Mark Up '!$C$2),"X")</f>
        <v>20988.66</v>
      </c>
      <c r="H67" s="54">
        <f>IFERROR((VLOOKUP(B67,'Origem '!$A$1:$H$1002,7,0)*'Mark Up '!$C$2),"X")</f>
        <v>23367.96</v>
      </c>
      <c r="I67" s="47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</row>
    <row r="68" ht="27.0" customHeight="1">
      <c r="A68" s="50" t="s">
        <v>1813</v>
      </c>
      <c r="B68" s="51" t="s">
        <v>1609</v>
      </c>
      <c r="C68" s="63" t="s">
        <v>1814</v>
      </c>
      <c r="D68" s="51" t="s">
        <v>1611</v>
      </c>
      <c r="E68" s="54">
        <f>IFERROR((VLOOKUP(B68,'Origem '!$A$1:$H$1002,4,0)*'Mark Up '!$C$2),"X")</f>
        <v>18138.12</v>
      </c>
      <c r="F68" s="54">
        <f>IFERROR((VLOOKUP(B68,'Origem '!$A$1:$H$1002,5,0)*'Mark Up '!$C$2),"X")</f>
        <v>20725.32</v>
      </c>
      <c r="G68" s="54">
        <f>IFERROR((VLOOKUP(B68,'Origem '!$A$1:$H$1002,6,0)*'Mark Up '!$C$2),"X")</f>
        <v>21945</v>
      </c>
      <c r="H68" s="54">
        <f>IFERROR((VLOOKUP(B68,'Origem '!$A$1:$H$1002,7,0)*'Mark Up '!$C$2),"X")</f>
        <v>22656.48</v>
      </c>
      <c r="I68" s="55"/>
    </row>
    <row r="69" ht="27.0" customHeight="1">
      <c r="A69" s="47"/>
      <c r="B69" s="51" t="s">
        <v>1612</v>
      </c>
      <c r="C69" s="63" t="s">
        <v>1814</v>
      </c>
      <c r="D69" s="51" t="s">
        <v>1613</v>
      </c>
      <c r="E69" s="54">
        <f>IFERROR((VLOOKUP(B69,'Origem '!$A$1:$H$1002,4,0)*'Mark Up '!$C$2),"X")</f>
        <v>19537.98</v>
      </c>
      <c r="F69" s="54">
        <f>IFERROR((VLOOKUP(B69,'Origem '!$A$1:$H$1002,5,0)*'Mark Up '!$C$2),"X")</f>
        <v>22148.28</v>
      </c>
      <c r="G69" s="54">
        <f>IFERROR((VLOOKUP(B69,'Origem '!$A$1:$H$1002,6,0)*'Mark Up '!$C$2),"X")</f>
        <v>23575.86</v>
      </c>
      <c r="H69" s="54">
        <f>IFERROR((VLOOKUP(B69,'Origem '!$A$1:$H$1002,7,0)*'Mark Up '!$C$2),"X")</f>
        <v>24148.74</v>
      </c>
      <c r="I69" s="47"/>
    </row>
    <row r="70" ht="18.0" customHeight="1">
      <c r="A70" s="50" t="s">
        <v>1815</v>
      </c>
      <c r="B70" s="51" t="s">
        <v>112</v>
      </c>
      <c r="C70" s="56" t="s">
        <v>113</v>
      </c>
      <c r="D70" s="51" t="s">
        <v>114</v>
      </c>
      <c r="E70" s="54">
        <f>IFERROR((VLOOKUP(B70,'Origem '!$A$1:$H$1002,4,0)*'Mark Up '!$C$2),"X")</f>
        <v>11171.16</v>
      </c>
      <c r="F70" s="54">
        <f>IFERROR((VLOOKUP(B70,'Origem '!$A$1:$H$1002,5,0)*'Mark Up '!$C$2),"X")</f>
        <v>12155.22</v>
      </c>
      <c r="G70" s="54">
        <f>IFERROR((VLOOKUP(B70,'Origem '!$A$1:$H$1002,6,0)*'Mark Up '!$C$2),"X")</f>
        <v>14146.44</v>
      </c>
      <c r="H70" s="54" t="str">
        <f>IFERROR((VLOOKUP(B70,'Origem '!$A$1:$H$1002,7,0)*'Mark Up '!$C$2),"X")</f>
        <v>X</v>
      </c>
      <c r="I70" s="55"/>
      <c r="J70" s="43"/>
    </row>
    <row r="71" ht="18.0" customHeight="1">
      <c r="A71" s="40"/>
      <c r="B71" s="51" t="s">
        <v>115</v>
      </c>
      <c r="C71" s="56" t="s">
        <v>116</v>
      </c>
      <c r="D71" s="51" t="s">
        <v>117</v>
      </c>
      <c r="E71" s="54">
        <f>IFERROR((VLOOKUP(B71,'Origem '!$A$1:$H$1002,4,0)*'Mark Up '!$C$2),"X")</f>
        <v>12210.66</v>
      </c>
      <c r="F71" s="54">
        <f>IFERROR((VLOOKUP(B71,'Origem '!$A$1:$H$1002,5,0)*'Mark Up '!$C$2),"X")</f>
        <v>13236.3</v>
      </c>
      <c r="G71" s="54">
        <f>IFERROR((VLOOKUP(B71,'Origem '!$A$1:$H$1002,6,0)*'Mark Up '!$C$2),"X")</f>
        <v>15310.68</v>
      </c>
      <c r="H71" s="54" t="str">
        <f>IFERROR((VLOOKUP(B71,'Origem '!$A$1:$H$1002,7,0)*'Mark Up '!$C$2),"X")</f>
        <v>X</v>
      </c>
      <c r="I71" s="40"/>
      <c r="J71" s="43"/>
    </row>
    <row r="72" ht="18.0" customHeight="1">
      <c r="A72" s="47"/>
      <c r="B72" s="51" t="s">
        <v>118</v>
      </c>
      <c r="C72" s="56" t="s">
        <v>113</v>
      </c>
      <c r="D72" s="51" t="s">
        <v>119</v>
      </c>
      <c r="E72" s="54">
        <f>IFERROR((VLOOKUP(B72,'Origem '!$A$1:$H$1002,4,0)*'Mark Up '!$C$2),"X")</f>
        <v>13134.66</v>
      </c>
      <c r="F72" s="54">
        <f>IFERROR((VLOOKUP(B72,'Origem '!$A$1:$H$1002,5,0)*'Mark Up '!$C$2),"X")</f>
        <v>14054.04</v>
      </c>
      <c r="G72" s="54">
        <f>IFERROR((VLOOKUP(B72,'Origem '!$A$1:$H$1002,6,0)*'Mark Up '!$C$2),"X")</f>
        <v>15791.16</v>
      </c>
      <c r="H72" s="54" t="str">
        <f>IFERROR((VLOOKUP(B72,'Origem '!$A$1:$H$1002,7,0)*'Mark Up '!$C$2),"X")</f>
        <v>X</v>
      </c>
      <c r="I72" s="47"/>
      <c r="J72" s="43"/>
    </row>
    <row r="73" ht="14.25" customHeight="1">
      <c r="A73" s="59" t="s">
        <v>1816</v>
      </c>
      <c r="B73" s="51" t="s">
        <v>123</v>
      </c>
      <c r="C73" s="56" t="s">
        <v>1817</v>
      </c>
      <c r="D73" s="53" t="s">
        <v>125</v>
      </c>
      <c r="E73" s="54">
        <f>IFERROR((VLOOKUP(B73,'Origem '!$A$1:$H$1002,4,0)*'Mark Up '!$C$2),"X")</f>
        <v>13106.94</v>
      </c>
      <c r="F73" s="54">
        <f>IFERROR((VLOOKUP(B73,'Origem '!$A$1:$H$1002,5,0)*'Mark Up '!$C$2),"X")</f>
        <v>14585.34</v>
      </c>
      <c r="G73" s="54">
        <f>IFERROR((VLOOKUP(B73,'Origem '!$A$1:$H$1002,6,0)*'Mark Up '!$C$2),"X")</f>
        <v>16442.58</v>
      </c>
      <c r="H73" s="54">
        <f>IFERROR((VLOOKUP(B73,'Origem '!$A$1:$H$1002,7,0)*'Mark Up '!$C$2),"X")</f>
        <v>16872.24</v>
      </c>
      <c r="I73" s="55"/>
      <c r="J73" s="43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 ht="14.25" customHeight="1">
      <c r="A74" s="40"/>
      <c r="B74" s="51" t="s">
        <v>126</v>
      </c>
      <c r="C74" s="56" t="s">
        <v>1818</v>
      </c>
      <c r="D74" s="53" t="s">
        <v>127</v>
      </c>
      <c r="E74" s="54">
        <f>IFERROR((VLOOKUP(B74,'Origem '!$A$1:$H$1002,4,0)*'Mark Up '!$C$2),"X")</f>
        <v>13758.36</v>
      </c>
      <c r="F74" s="54">
        <f>IFERROR((VLOOKUP(B74,'Origem '!$A$1:$H$1002,5,0)*'Mark Up '!$C$2),"X")</f>
        <v>15195.18</v>
      </c>
      <c r="G74" s="54">
        <f>IFERROR((VLOOKUP(B74,'Origem '!$A$1:$H$1002,6,0)*'Mark Up '!$C$2),"X")</f>
        <v>17579.1</v>
      </c>
      <c r="H74" s="54">
        <f>IFERROR((VLOOKUP(B74,'Origem '!$A$1:$H$1002,7,0)*'Mark Up '!$C$2),"X")</f>
        <v>18128.88</v>
      </c>
      <c r="I74" s="40"/>
      <c r="J74" s="43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 ht="14.25" customHeight="1">
      <c r="A75" s="40"/>
      <c r="B75" s="51" t="s">
        <v>128</v>
      </c>
      <c r="C75" s="56" t="s">
        <v>1819</v>
      </c>
      <c r="D75" s="53" t="s">
        <v>129</v>
      </c>
      <c r="E75" s="54">
        <f>IFERROR((VLOOKUP(B75,'Origem '!$A$1:$H$1002,4,0)*'Mark Up '!$C$2),"X")</f>
        <v>14525.28</v>
      </c>
      <c r="F75" s="54">
        <f>IFERROR((VLOOKUP(B75,'Origem '!$A$1:$H$1002,5,0)*'Mark Up '!$C$2),"X")</f>
        <v>16202.34</v>
      </c>
      <c r="G75" s="54">
        <f>IFERROR((VLOOKUP(B75,'Origem '!$A$1:$H$1002,6,0)*'Mark Up '!$C$2),"X")</f>
        <v>18313.68</v>
      </c>
      <c r="H75" s="54">
        <f>IFERROR((VLOOKUP(B75,'Origem '!$A$1:$H$1002,7,0)*'Mark Up '!$C$2),"X")</f>
        <v>19136.04</v>
      </c>
      <c r="I75" s="40"/>
      <c r="J75" s="43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 ht="14.25" customHeight="1">
      <c r="A76" s="47"/>
      <c r="B76" s="51" t="s">
        <v>130</v>
      </c>
      <c r="C76" s="56" t="s">
        <v>1820</v>
      </c>
      <c r="D76" s="51" t="s">
        <v>131</v>
      </c>
      <c r="E76" s="54">
        <f>IFERROR((VLOOKUP(B76,'Origem '!$A$1:$H$1002,4,0)*'Mark Up '!$C$2),"X")</f>
        <v>15121.26</v>
      </c>
      <c r="F76" s="54">
        <f>IFERROR((VLOOKUP(B76,'Origem '!$A$1:$H$1002,5,0)*'Mark Up '!$C$2),"X")</f>
        <v>16756.74</v>
      </c>
      <c r="G76" s="54">
        <f>IFERROR((VLOOKUP(B76,'Origem '!$A$1:$H$1002,6,0)*'Mark Up '!$C$2),"X")</f>
        <v>19764.36</v>
      </c>
      <c r="H76" s="54">
        <f>IFERROR((VLOOKUP(B76,'Origem '!$A$1:$H$1002,7,0)*'Mark Up '!$C$2),"X")</f>
        <v>20609.82</v>
      </c>
      <c r="I76" s="47"/>
      <c r="J76" s="43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 ht="16.5" customHeight="1">
      <c r="A77" s="50" t="s">
        <v>1821</v>
      </c>
      <c r="B77" s="51" t="s">
        <v>120</v>
      </c>
      <c r="C77" s="60" t="s">
        <v>121</v>
      </c>
      <c r="D77" s="51" t="s">
        <v>25</v>
      </c>
      <c r="E77" s="54">
        <f>IFERROR((VLOOKUP(B77,'Origem '!$A$1:$H$1002,4,0)*'Mark Up '!$C$2),"X")</f>
        <v>9512.58</v>
      </c>
      <c r="F77" s="54">
        <f>IFERROR((VLOOKUP(B77,'Origem '!$A$1:$H$1002,5,0)*'Mark Up '!$C$2),"X")</f>
        <v>9290.82</v>
      </c>
      <c r="G77" s="54">
        <f>IFERROR((VLOOKUP(B77,'Origem '!$A$1:$H$1002,6,0)*'Mark Up '!$C$2),"X")</f>
        <v>10866.24</v>
      </c>
      <c r="H77" s="54">
        <f>IFERROR((VLOOKUP(B77,'Origem '!$A$1:$H$1002,7,0)*'Mark Up '!$C$2),"X")</f>
        <v>12095.16</v>
      </c>
      <c r="I77" s="61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</row>
    <row r="78" ht="16.5" customHeight="1">
      <c r="A78" s="47"/>
      <c r="B78" s="51" t="s">
        <v>122</v>
      </c>
      <c r="C78" s="60" t="s">
        <v>121</v>
      </c>
      <c r="D78" s="51" t="s">
        <v>27</v>
      </c>
      <c r="E78" s="54">
        <f>IFERROR((VLOOKUP(B78,'Origem '!$A$1:$H$1002,4,0)*'Mark Up '!$C$2),"X")</f>
        <v>10316.46</v>
      </c>
      <c r="F78" s="54">
        <f>IFERROR((VLOOKUP(B78,'Origem '!$A$1:$H$1002,5,0)*'Mark Up '!$C$2),"X")</f>
        <v>10025.4</v>
      </c>
      <c r="G78" s="54">
        <f>IFERROR((VLOOKUP(B78,'Origem '!$A$1:$H$1002,6,0)*'Mark Up '!$C$2),"X")</f>
        <v>11637.78</v>
      </c>
      <c r="H78" s="54">
        <f>IFERROR((VLOOKUP(B78,'Origem '!$A$1:$H$1002,7,0)*'Mark Up '!$C$2),"X")</f>
        <v>12940.62</v>
      </c>
      <c r="I78" s="47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</row>
    <row r="79" ht="16.5" customHeight="1">
      <c r="A79" s="50" t="s">
        <v>1822</v>
      </c>
      <c r="B79" s="51" t="s">
        <v>1574</v>
      </c>
      <c r="C79" s="63" t="s">
        <v>1823</v>
      </c>
      <c r="D79" s="51" t="s">
        <v>1576</v>
      </c>
      <c r="E79" s="54">
        <f>IFERROR((VLOOKUP(B79,'Origem '!$A$1:$H$1002,4,0)*'Mark Up '!$C$2),"X")</f>
        <v>11891.88</v>
      </c>
      <c r="F79" s="54">
        <f>IFERROR((VLOOKUP(B79,'Origem '!$A$1:$H$1002,5,0)*'Mark Up '!$C$2),"X")</f>
        <v>12076.68</v>
      </c>
      <c r="G79" s="54">
        <f>IFERROR((VLOOKUP(B79,'Origem '!$A$1:$H$1002,6,0)*'Mark Up '!$C$2),"X")</f>
        <v>12982.2</v>
      </c>
      <c r="H79" s="54" t="str">
        <f>IFERROR((VLOOKUP(B79,'Origem '!$A$1:$H$1002,7,0)*'Mark Up '!$C$2),"X")</f>
        <v>X</v>
      </c>
      <c r="I79" s="64"/>
    </row>
    <row r="80" ht="16.5" customHeight="1">
      <c r="A80" s="40"/>
      <c r="B80" s="51" t="s">
        <v>1577</v>
      </c>
      <c r="C80" s="63" t="s">
        <v>1823</v>
      </c>
      <c r="D80" s="51" t="s">
        <v>1578</v>
      </c>
      <c r="E80" s="54">
        <f>IFERROR((VLOOKUP(B80,'Origem '!$A$1:$H$1002,4,0)*'Mark Up '!$C$2),"X")</f>
        <v>12353.88</v>
      </c>
      <c r="F80" s="54">
        <f>IFERROR((VLOOKUP(B80,'Origem '!$A$1:$H$1002,5,0)*'Mark Up '!$C$2),"X")</f>
        <v>12552.54</v>
      </c>
      <c r="G80" s="54">
        <f>IFERROR((VLOOKUP(B80,'Origem '!$A$1:$H$1002,6,0)*'Mark Up '!$C$2),"X")</f>
        <v>13444.2</v>
      </c>
      <c r="H80" s="54" t="str">
        <f>IFERROR((VLOOKUP(B80,'Origem '!$A$1:$H$1002,7,0)*'Mark Up '!$C$2),"X")</f>
        <v>X</v>
      </c>
      <c r="I80" s="40"/>
    </row>
    <row r="81" ht="16.5" customHeight="1">
      <c r="A81" s="47"/>
      <c r="B81" s="51" t="s">
        <v>1579</v>
      </c>
      <c r="C81" s="63" t="s">
        <v>1823</v>
      </c>
      <c r="D81" s="51" t="s">
        <v>1580</v>
      </c>
      <c r="E81" s="54">
        <f>IFERROR((VLOOKUP(B81,'Origem '!$A$1:$H$1002,4,0)*'Mark Up '!$C$2),"X")</f>
        <v>13758.36</v>
      </c>
      <c r="F81" s="54">
        <f>IFERROR((VLOOKUP(B81,'Origem '!$A$1:$H$1002,5,0)*'Mark Up '!$C$2),"X")</f>
        <v>14021.7</v>
      </c>
      <c r="G81" s="54">
        <f>IFERROR((VLOOKUP(B81,'Origem '!$A$1:$H$1002,6,0)*'Mark Up '!$C$2),"X")</f>
        <v>14950.32</v>
      </c>
      <c r="H81" s="54" t="str">
        <f>IFERROR((VLOOKUP(B81,'Origem '!$A$1:$H$1002,7,0)*'Mark Up '!$C$2),"X")</f>
        <v>X</v>
      </c>
      <c r="I81" s="47"/>
    </row>
    <row r="82" ht="16.5" customHeight="1">
      <c r="A82" s="50" t="s">
        <v>1824</v>
      </c>
      <c r="B82" s="51" t="s">
        <v>1581</v>
      </c>
      <c r="C82" s="63" t="s">
        <v>1825</v>
      </c>
      <c r="D82" s="51" t="s">
        <v>71</v>
      </c>
      <c r="E82" s="54">
        <f>IFERROR((VLOOKUP(B82,'Origem '!$A$1:$H$1002,4,0)*'Mark Up '!$C$2),"X")</f>
        <v>8787.24</v>
      </c>
      <c r="F82" s="54">
        <f>IFERROR((VLOOKUP(B82,'Origem '!$A$1:$H$1002,5,0)*'Mark Up '!$C$2),"X")</f>
        <v>10787.7</v>
      </c>
      <c r="G82" s="54">
        <f>IFERROR((VLOOKUP(B82,'Origem '!$A$1:$H$1002,6,0)*'Mark Up '!$C$2),"X")</f>
        <v>11790.24</v>
      </c>
      <c r="H82" s="54">
        <f>IFERROR((VLOOKUP(B82,'Origem '!$A$1:$H$1002,7,0)*'Mark Up '!$C$2),"X")</f>
        <v>12252.24</v>
      </c>
      <c r="I82" s="64"/>
    </row>
    <row r="83" ht="16.5" customHeight="1">
      <c r="A83" s="40"/>
      <c r="B83" s="51" t="s">
        <v>1583</v>
      </c>
      <c r="C83" s="63" t="s">
        <v>1825</v>
      </c>
      <c r="D83" s="51" t="s">
        <v>73</v>
      </c>
      <c r="E83" s="54">
        <f>IFERROR((VLOOKUP(B83,'Origem '!$A$1:$H$1002,4,0)*'Mark Up '!$C$2),"X")</f>
        <v>9503.34</v>
      </c>
      <c r="F83" s="54">
        <f>IFERROR((VLOOKUP(B83,'Origem '!$A$1:$H$1002,5,0)*'Mark Up '!$C$2),"X")</f>
        <v>11374.44</v>
      </c>
      <c r="G83" s="54">
        <f>IFERROR((VLOOKUP(B83,'Origem '!$A$1:$H$1002,6,0)*'Mark Up '!$C$2),"X")</f>
        <v>12418.56</v>
      </c>
      <c r="H83" s="54">
        <f>IFERROR((VLOOKUP(B83,'Origem '!$A$1:$H$1002,7,0)*'Mark Up '!$C$2),"X")</f>
        <v>12843.6</v>
      </c>
      <c r="I83" s="40"/>
    </row>
    <row r="84" ht="16.5" customHeight="1">
      <c r="A84" s="40"/>
      <c r="B84" s="51" t="s">
        <v>1584</v>
      </c>
      <c r="C84" s="63" t="s">
        <v>1825</v>
      </c>
      <c r="D84" s="51" t="s">
        <v>75</v>
      </c>
      <c r="E84" s="54">
        <f>IFERROR((VLOOKUP(B84,'Origem '!$A$1:$H$1002,4,0)*'Mark Up '!$C$2),"X")</f>
        <v>10053.12</v>
      </c>
      <c r="F84" s="54">
        <f>IFERROR((VLOOKUP(B84,'Origem '!$A$1:$H$1002,5,0)*'Mark Up '!$C$2),"X")</f>
        <v>11928.84</v>
      </c>
      <c r="G84" s="54">
        <f>IFERROR((VLOOKUP(B84,'Origem '!$A$1:$H$1002,6,0)*'Mark Up '!$C$2),"X")</f>
        <v>13079.22</v>
      </c>
      <c r="H84" s="54">
        <f>IFERROR((VLOOKUP(B84,'Origem '!$A$1:$H$1002,7,0)*'Mark Up '!$C$2),"X")</f>
        <v>13582.8</v>
      </c>
      <c r="I84" s="40"/>
    </row>
    <row r="85" ht="16.5" customHeight="1">
      <c r="A85" s="47"/>
      <c r="B85" s="51" t="s">
        <v>1585</v>
      </c>
      <c r="C85" s="63" t="s">
        <v>1825</v>
      </c>
      <c r="D85" s="51" t="s">
        <v>1586</v>
      </c>
      <c r="E85" s="54">
        <f>IFERROR((VLOOKUP(B85,'Origem '!$A$1:$H$1002,4,0)*'Mark Up '!$C$2),"X")</f>
        <v>12279.96</v>
      </c>
      <c r="F85" s="54">
        <f>IFERROR((VLOOKUP(B85,'Origem '!$A$1:$H$1002,5,0)*'Mark Up '!$C$2),"X")</f>
        <v>12926.76</v>
      </c>
      <c r="G85" s="54">
        <f>IFERROR((VLOOKUP(B85,'Origem '!$A$1:$H$1002,6,0)*'Mark Up '!$C$2),"X")</f>
        <v>16091.46</v>
      </c>
      <c r="H85" s="54">
        <f>IFERROR((VLOOKUP(B85,'Origem '!$A$1:$H$1002,7,0)*'Mark Up '!$C$2),"X")</f>
        <v>16622.76</v>
      </c>
      <c r="I85" s="47"/>
    </row>
    <row r="86" ht="14.25" customHeight="1">
      <c r="A86" s="43"/>
      <c r="B86" s="68"/>
      <c r="C86" s="43"/>
      <c r="D86" s="43"/>
      <c r="E86" s="43"/>
      <c r="F86" s="43"/>
      <c r="G86" s="43"/>
      <c r="H86" s="43"/>
      <c r="I86" s="43"/>
      <c r="J86" s="43"/>
    </row>
    <row r="87" ht="14.25" customHeight="1">
      <c r="A87" s="43"/>
      <c r="B87" s="68"/>
      <c r="C87" s="43"/>
      <c r="D87" s="43"/>
      <c r="E87" s="43"/>
      <c r="F87" s="43"/>
      <c r="G87" s="43"/>
      <c r="H87" s="43"/>
      <c r="I87" s="43"/>
      <c r="J87" s="43"/>
    </row>
    <row r="88" ht="14.25" customHeight="1">
      <c r="A88" s="43"/>
      <c r="B88" s="68"/>
      <c r="C88" s="43"/>
      <c r="D88" s="43"/>
      <c r="E88" s="43"/>
      <c r="F88" s="43"/>
      <c r="G88" s="43"/>
      <c r="H88" s="43"/>
      <c r="I88" s="43"/>
      <c r="J88" s="43"/>
    </row>
    <row r="89" ht="14.25" customHeight="1">
      <c r="A89" s="43"/>
      <c r="B89" s="68"/>
      <c r="C89" s="43"/>
      <c r="D89" s="43"/>
      <c r="E89" s="43"/>
      <c r="F89" s="43"/>
      <c r="G89" s="43"/>
      <c r="H89" s="43"/>
      <c r="I89" s="43"/>
      <c r="J89" s="43"/>
    </row>
    <row r="90" ht="14.25" customHeight="1">
      <c r="A90" s="43"/>
      <c r="B90" s="68"/>
      <c r="C90" s="43"/>
      <c r="D90" s="43"/>
      <c r="E90" s="43"/>
      <c r="F90" s="43"/>
      <c r="G90" s="43"/>
      <c r="H90" s="43"/>
      <c r="I90" s="43"/>
      <c r="J90" s="43"/>
    </row>
    <row r="91" ht="14.25" customHeight="1">
      <c r="A91" s="43"/>
      <c r="B91" s="68"/>
      <c r="C91" s="43"/>
      <c r="D91" s="43"/>
      <c r="E91" s="43"/>
      <c r="F91" s="43"/>
      <c r="G91" s="43"/>
      <c r="H91" s="43"/>
      <c r="I91" s="43"/>
      <c r="J91" s="43"/>
    </row>
    <row r="92" ht="14.25" customHeight="1">
      <c r="A92" s="43"/>
      <c r="B92" s="68"/>
      <c r="C92" s="43"/>
      <c r="D92" s="43"/>
      <c r="E92" s="43"/>
      <c r="F92" s="43"/>
      <c r="G92" s="43"/>
      <c r="H92" s="43"/>
      <c r="I92" s="43"/>
      <c r="J92" s="43"/>
    </row>
    <row r="93" ht="14.25" customHeight="1">
      <c r="A93" s="43"/>
      <c r="B93" s="68"/>
      <c r="C93" s="43"/>
      <c r="D93" s="43"/>
      <c r="E93" s="43"/>
      <c r="F93" s="43"/>
      <c r="G93" s="43"/>
      <c r="H93" s="43"/>
      <c r="I93" s="43"/>
      <c r="J93" s="43"/>
    </row>
    <row r="94" ht="14.25" customHeight="1">
      <c r="A94" s="43"/>
      <c r="B94" s="68"/>
      <c r="C94" s="43"/>
      <c r="D94" s="43"/>
      <c r="E94" s="43"/>
      <c r="F94" s="43"/>
      <c r="G94" s="43"/>
      <c r="H94" s="43"/>
      <c r="I94" s="43"/>
      <c r="J94" s="43"/>
    </row>
    <row r="95" ht="14.25" customHeight="1">
      <c r="A95" s="43"/>
      <c r="B95" s="68"/>
      <c r="C95" s="43"/>
      <c r="D95" s="43"/>
      <c r="E95" s="43"/>
      <c r="F95" s="43"/>
      <c r="G95" s="43"/>
      <c r="H95" s="43"/>
      <c r="I95" s="43"/>
      <c r="J95" s="43"/>
    </row>
    <row r="96" ht="14.25" customHeight="1">
      <c r="A96" s="43"/>
      <c r="B96" s="68"/>
      <c r="C96" s="43"/>
      <c r="D96" s="43"/>
      <c r="E96" s="43"/>
      <c r="F96" s="43"/>
      <c r="G96" s="43"/>
      <c r="H96" s="43"/>
      <c r="I96" s="43"/>
      <c r="J96" s="43"/>
    </row>
    <row r="97" ht="14.25" customHeight="1">
      <c r="A97" s="43"/>
      <c r="B97" s="68"/>
      <c r="C97" s="43"/>
      <c r="D97" s="43"/>
      <c r="E97" s="43"/>
      <c r="F97" s="43"/>
      <c r="G97" s="43"/>
      <c r="H97" s="43"/>
      <c r="I97" s="43"/>
      <c r="J97" s="43"/>
    </row>
    <row r="98" ht="14.25" customHeight="1">
      <c r="A98" s="43"/>
      <c r="B98" s="68"/>
      <c r="C98" s="43"/>
      <c r="D98" s="43"/>
      <c r="E98" s="43"/>
      <c r="F98" s="43"/>
      <c r="G98" s="43"/>
      <c r="H98" s="43"/>
      <c r="I98" s="43"/>
      <c r="J98" s="43"/>
    </row>
    <row r="99" ht="14.25" customHeight="1">
      <c r="A99" s="43"/>
      <c r="B99" s="68"/>
      <c r="C99" s="43"/>
      <c r="D99" s="43"/>
      <c r="E99" s="43"/>
      <c r="F99" s="43"/>
      <c r="G99" s="43"/>
      <c r="H99" s="43"/>
      <c r="I99" s="43"/>
      <c r="J99" s="43"/>
    </row>
    <row r="100" ht="14.25" customHeight="1">
      <c r="A100" s="43"/>
      <c r="B100" s="68"/>
      <c r="C100" s="43"/>
      <c r="D100" s="43"/>
      <c r="E100" s="43"/>
      <c r="F100" s="43"/>
      <c r="G100" s="43"/>
      <c r="H100" s="43"/>
      <c r="I100" s="43"/>
      <c r="J100" s="43"/>
    </row>
    <row r="101" ht="14.25" customHeight="1">
      <c r="A101" s="43"/>
      <c r="B101" s="68"/>
      <c r="C101" s="43"/>
      <c r="D101" s="43"/>
      <c r="E101" s="43"/>
      <c r="F101" s="43"/>
      <c r="G101" s="43"/>
      <c r="H101" s="43"/>
      <c r="I101" s="43"/>
      <c r="J101" s="43"/>
    </row>
    <row r="102" ht="14.25" customHeight="1">
      <c r="A102" s="43"/>
      <c r="B102" s="68"/>
      <c r="C102" s="43"/>
      <c r="D102" s="43"/>
      <c r="E102" s="43"/>
      <c r="F102" s="43"/>
      <c r="G102" s="43"/>
      <c r="H102" s="43"/>
      <c r="I102" s="43"/>
      <c r="J102" s="43"/>
    </row>
    <row r="103" ht="14.25" customHeight="1">
      <c r="A103" s="43"/>
      <c r="B103" s="68"/>
      <c r="C103" s="43"/>
      <c r="D103" s="43"/>
      <c r="E103" s="43"/>
      <c r="F103" s="43"/>
      <c r="G103" s="43"/>
      <c r="H103" s="43"/>
      <c r="I103" s="43"/>
      <c r="J103" s="43"/>
    </row>
    <row r="104" ht="14.25" customHeight="1">
      <c r="A104" s="43"/>
      <c r="B104" s="68"/>
      <c r="C104" s="43"/>
      <c r="D104" s="43"/>
      <c r="E104" s="43"/>
      <c r="F104" s="43"/>
      <c r="G104" s="43"/>
      <c r="H104" s="43"/>
      <c r="I104" s="43"/>
      <c r="J104" s="43"/>
    </row>
    <row r="105" ht="14.25" customHeight="1">
      <c r="A105" s="43"/>
      <c r="B105" s="68"/>
      <c r="C105" s="43"/>
      <c r="D105" s="43"/>
      <c r="E105" s="43"/>
      <c r="F105" s="43"/>
      <c r="G105" s="43"/>
      <c r="H105" s="43"/>
      <c r="I105" s="43"/>
      <c r="J105" s="43"/>
    </row>
    <row r="106" ht="14.25" customHeight="1">
      <c r="A106" s="43"/>
      <c r="B106" s="68"/>
      <c r="C106" s="43"/>
      <c r="D106" s="43"/>
      <c r="E106" s="43"/>
      <c r="F106" s="43"/>
      <c r="G106" s="43"/>
      <c r="H106" s="43"/>
      <c r="I106" s="43"/>
      <c r="J106" s="43"/>
    </row>
    <row r="107" ht="14.25" customHeight="1">
      <c r="A107" s="43"/>
      <c r="B107" s="68"/>
      <c r="C107" s="43"/>
      <c r="D107" s="43"/>
      <c r="E107" s="43"/>
      <c r="F107" s="43"/>
      <c r="G107" s="43"/>
      <c r="H107" s="43"/>
      <c r="I107" s="43"/>
      <c r="J107" s="43"/>
    </row>
    <row r="108" ht="14.25" customHeight="1">
      <c r="A108" s="43"/>
      <c r="B108" s="68"/>
      <c r="C108" s="43"/>
      <c r="D108" s="43"/>
      <c r="E108" s="43"/>
      <c r="F108" s="43"/>
      <c r="G108" s="43"/>
      <c r="H108" s="43"/>
      <c r="I108" s="43"/>
      <c r="J108" s="43"/>
    </row>
    <row r="109" ht="14.25" customHeight="1">
      <c r="A109" s="43"/>
      <c r="B109" s="68"/>
      <c r="C109" s="43"/>
      <c r="D109" s="43"/>
      <c r="E109" s="43"/>
      <c r="F109" s="43"/>
      <c r="G109" s="43"/>
      <c r="H109" s="43"/>
      <c r="I109" s="43"/>
      <c r="J109" s="43"/>
    </row>
    <row r="110" ht="14.25" customHeight="1">
      <c r="A110" s="43"/>
      <c r="B110" s="68"/>
      <c r="C110" s="43"/>
      <c r="D110" s="43"/>
      <c r="E110" s="43"/>
      <c r="F110" s="43"/>
      <c r="G110" s="43"/>
      <c r="H110" s="43"/>
      <c r="I110" s="43"/>
      <c r="J110" s="43"/>
    </row>
    <row r="111" ht="14.25" customHeight="1">
      <c r="A111" s="43"/>
      <c r="B111" s="68"/>
      <c r="C111" s="43"/>
      <c r="D111" s="43"/>
      <c r="E111" s="43"/>
      <c r="F111" s="43"/>
      <c r="G111" s="43"/>
      <c r="H111" s="43"/>
      <c r="I111" s="43"/>
      <c r="J111" s="43"/>
    </row>
    <row r="112" ht="14.25" customHeight="1">
      <c r="A112" s="43"/>
      <c r="B112" s="68"/>
      <c r="C112" s="43"/>
      <c r="D112" s="43"/>
      <c r="E112" s="43"/>
      <c r="F112" s="43"/>
      <c r="G112" s="43"/>
      <c r="H112" s="43"/>
      <c r="I112" s="43"/>
      <c r="J112" s="43"/>
    </row>
    <row r="113" ht="14.25" customHeight="1">
      <c r="A113" s="43"/>
      <c r="B113" s="68"/>
      <c r="C113" s="43"/>
      <c r="D113" s="43"/>
      <c r="E113" s="43"/>
      <c r="F113" s="43"/>
      <c r="G113" s="43"/>
      <c r="H113" s="43"/>
      <c r="I113" s="43"/>
      <c r="J113" s="43"/>
    </row>
    <row r="114" ht="14.25" customHeight="1">
      <c r="A114" s="43"/>
      <c r="B114" s="68"/>
      <c r="C114" s="43"/>
      <c r="D114" s="43"/>
      <c r="E114" s="43"/>
      <c r="F114" s="43"/>
      <c r="G114" s="43"/>
      <c r="H114" s="43"/>
      <c r="I114" s="43"/>
      <c r="J114" s="43"/>
    </row>
    <row r="115" ht="14.25" customHeight="1">
      <c r="A115" s="43"/>
      <c r="B115" s="68"/>
      <c r="C115" s="43"/>
      <c r="D115" s="43"/>
      <c r="E115" s="43"/>
      <c r="F115" s="43"/>
      <c r="G115" s="43"/>
      <c r="H115" s="43"/>
      <c r="I115" s="43"/>
      <c r="J115" s="43"/>
    </row>
    <row r="116" ht="14.25" customHeight="1">
      <c r="A116" s="43"/>
      <c r="B116" s="68"/>
      <c r="C116" s="43"/>
      <c r="D116" s="43"/>
      <c r="E116" s="43"/>
      <c r="F116" s="43"/>
      <c r="G116" s="43"/>
      <c r="H116" s="43"/>
      <c r="I116" s="43"/>
      <c r="J116" s="43"/>
    </row>
    <row r="117" ht="14.25" customHeight="1">
      <c r="A117" s="43"/>
      <c r="B117" s="68"/>
      <c r="C117" s="43"/>
      <c r="D117" s="43"/>
      <c r="E117" s="43"/>
      <c r="F117" s="43"/>
      <c r="G117" s="43"/>
      <c r="H117" s="43"/>
      <c r="I117" s="43"/>
      <c r="J117" s="43"/>
    </row>
    <row r="118" ht="14.25" customHeight="1">
      <c r="A118" s="43"/>
      <c r="B118" s="68"/>
      <c r="C118" s="43"/>
      <c r="D118" s="43"/>
      <c r="E118" s="43"/>
      <c r="F118" s="43"/>
      <c r="G118" s="43"/>
      <c r="H118" s="43"/>
      <c r="I118" s="43"/>
      <c r="J118" s="43"/>
    </row>
    <row r="119" ht="14.25" customHeight="1">
      <c r="A119" s="43"/>
      <c r="B119" s="68"/>
      <c r="C119" s="43"/>
      <c r="D119" s="43"/>
      <c r="E119" s="43"/>
      <c r="F119" s="43"/>
      <c r="G119" s="43"/>
      <c r="H119" s="43"/>
      <c r="I119" s="43"/>
      <c r="J119" s="43"/>
    </row>
    <row r="120" ht="14.25" customHeight="1">
      <c r="A120" s="43"/>
      <c r="B120" s="68"/>
      <c r="C120" s="43"/>
      <c r="D120" s="43"/>
      <c r="E120" s="43"/>
      <c r="F120" s="43"/>
      <c r="G120" s="43"/>
      <c r="H120" s="43"/>
      <c r="I120" s="43"/>
      <c r="J120" s="43"/>
    </row>
    <row r="121" ht="14.25" customHeight="1">
      <c r="A121" s="43"/>
      <c r="B121" s="68"/>
      <c r="C121" s="43"/>
      <c r="D121" s="43"/>
      <c r="E121" s="43"/>
      <c r="F121" s="43"/>
      <c r="G121" s="43"/>
      <c r="H121" s="43"/>
      <c r="I121" s="43"/>
      <c r="J121" s="43"/>
    </row>
    <row r="122" ht="14.25" customHeight="1">
      <c r="A122" s="43"/>
      <c r="B122" s="68"/>
      <c r="C122" s="43"/>
      <c r="D122" s="43"/>
      <c r="E122" s="43"/>
      <c r="F122" s="43"/>
      <c r="G122" s="43"/>
      <c r="H122" s="43"/>
      <c r="I122" s="43"/>
      <c r="J122" s="43"/>
    </row>
    <row r="123" ht="14.25" customHeight="1">
      <c r="A123" s="43"/>
      <c r="B123" s="68"/>
      <c r="C123" s="43"/>
      <c r="D123" s="43"/>
      <c r="E123" s="43"/>
      <c r="F123" s="43"/>
      <c r="G123" s="43"/>
      <c r="H123" s="43"/>
      <c r="I123" s="43"/>
      <c r="J123" s="43"/>
    </row>
    <row r="124" ht="14.25" customHeight="1">
      <c r="A124" s="43"/>
      <c r="B124" s="68"/>
      <c r="C124" s="43"/>
      <c r="D124" s="43"/>
      <c r="E124" s="43"/>
      <c r="F124" s="43"/>
      <c r="G124" s="43"/>
      <c r="H124" s="43"/>
      <c r="I124" s="43"/>
      <c r="J124" s="43"/>
    </row>
    <row r="125" ht="14.25" customHeight="1">
      <c r="A125" s="43"/>
      <c r="B125" s="68"/>
      <c r="C125" s="43"/>
      <c r="D125" s="43"/>
      <c r="E125" s="43"/>
      <c r="F125" s="43"/>
      <c r="G125" s="43"/>
      <c r="H125" s="43"/>
      <c r="I125" s="43"/>
      <c r="J125" s="43"/>
    </row>
    <row r="126" ht="14.25" customHeight="1">
      <c r="A126" s="43"/>
      <c r="B126" s="68"/>
      <c r="C126" s="43"/>
      <c r="D126" s="43"/>
      <c r="E126" s="43"/>
      <c r="F126" s="43"/>
      <c r="G126" s="43"/>
      <c r="H126" s="43"/>
      <c r="I126" s="43"/>
      <c r="J126" s="43"/>
    </row>
    <row r="127" ht="14.25" customHeight="1">
      <c r="A127" s="43"/>
      <c r="B127" s="68"/>
      <c r="C127" s="43"/>
      <c r="D127" s="43"/>
      <c r="E127" s="43"/>
      <c r="F127" s="43"/>
      <c r="G127" s="43"/>
      <c r="H127" s="43"/>
      <c r="I127" s="43"/>
      <c r="J127" s="43"/>
    </row>
    <row r="128" ht="14.25" customHeight="1">
      <c r="A128" s="43"/>
      <c r="B128" s="68"/>
      <c r="C128" s="43"/>
      <c r="D128" s="43"/>
      <c r="E128" s="43"/>
      <c r="F128" s="43"/>
      <c r="G128" s="43"/>
      <c r="H128" s="43"/>
      <c r="I128" s="43"/>
      <c r="J128" s="43"/>
    </row>
    <row r="129" ht="14.25" customHeight="1">
      <c r="A129" s="43"/>
      <c r="B129" s="68"/>
      <c r="C129" s="43"/>
      <c r="D129" s="43"/>
      <c r="E129" s="43"/>
      <c r="F129" s="43"/>
      <c r="G129" s="43"/>
      <c r="H129" s="43"/>
      <c r="I129" s="43"/>
      <c r="J129" s="43"/>
    </row>
    <row r="130" ht="14.25" customHeight="1">
      <c r="A130" s="43"/>
      <c r="B130" s="68"/>
      <c r="C130" s="43"/>
      <c r="D130" s="43"/>
      <c r="E130" s="43"/>
      <c r="F130" s="43"/>
      <c r="G130" s="43"/>
      <c r="H130" s="43"/>
      <c r="I130" s="43"/>
      <c r="J130" s="43"/>
    </row>
    <row r="131" ht="14.25" customHeight="1">
      <c r="A131" s="43"/>
      <c r="B131" s="68"/>
      <c r="C131" s="43"/>
      <c r="D131" s="43"/>
      <c r="E131" s="43"/>
      <c r="F131" s="43"/>
      <c r="G131" s="43"/>
      <c r="H131" s="43"/>
      <c r="I131" s="43"/>
      <c r="J131" s="43"/>
    </row>
    <row r="132" ht="14.25" customHeight="1">
      <c r="A132" s="43"/>
      <c r="B132" s="68"/>
      <c r="C132" s="43"/>
      <c r="D132" s="43"/>
      <c r="E132" s="43"/>
      <c r="F132" s="43"/>
      <c r="G132" s="43"/>
      <c r="H132" s="43"/>
      <c r="I132" s="43"/>
      <c r="J132" s="43"/>
    </row>
    <row r="133" ht="14.25" customHeight="1">
      <c r="A133" s="43"/>
      <c r="B133" s="68"/>
      <c r="C133" s="43"/>
      <c r="D133" s="43"/>
      <c r="E133" s="43"/>
      <c r="F133" s="43"/>
      <c r="G133" s="43"/>
      <c r="H133" s="43"/>
      <c r="I133" s="43"/>
      <c r="J133" s="43"/>
    </row>
    <row r="134" ht="14.25" customHeight="1">
      <c r="A134" s="43"/>
      <c r="B134" s="68"/>
      <c r="C134" s="43"/>
      <c r="D134" s="43"/>
      <c r="E134" s="43"/>
      <c r="F134" s="43"/>
      <c r="G134" s="43"/>
      <c r="H134" s="43"/>
      <c r="I134" s="43"/>
      <c r="J134" s="43"/>
    </row>
    <row r="135" ht="14.25" customHeight="1">
      <c r="A135" s="43"/>
      <c r="B135" s="68"/>
      <c r="C135" s="43"/>
      <c r="D135" s="43"/>
      <c r="E135" s="43"/>
      <c r="F135" s="43"/>
      <c r="G135" s="43"/>
      <c r="H135" s="43"/>
      <c r="I135" s="43"/>
      <c r="J135" s="43"/>
    </row>
    <row r="136" ht="14.25" customHeight="1">
      <c r="A136" s="43"/>
      <c r="B136" s="68"/>
      <c r="C136" s="43"/>
      <c r="D136" s="43"/>
      <c r="E136" s="43"/>
      <c r="F136" s="43"/>
      <c r="G136" s="43"/>
      <c r="H136" s="43"/>
      <c r="I136" s="43"/>
      <c r="J136" s="43"/>
    </row>
    <row r="137" ht="14.25" customHeight="1">
      <c r="A137" s="43"/>
      <c r="B137" s="68"/>
      <c r="C137" s="43"/>
      <c r="D137" s="43"/>
      <c r="E137" s="43"/>
      <c r="F137" s="43"/>
      <c r="G137" s="43"/>
      <c r="H137" s="43"/>
      <c r="I137" s="43"/>
      <c r="J137" s="43"/>
    </row>
    <row r="138" ht="14.25" customHeight="1">
      <c r="B138" s="20"/>
    </row>
    <row r="139" ht="14.25" customHeight="1">
      <c r="B139" s="20"/>
    </row>
    <row r="140" ht="14.25" customHeight="1">
      <c r="B140" s="20"/>
    </row>
    <row r="141" ht="14.25" customHeight="1">
      <c r="B141" s="20"/>
    </row>
    <row r="142" ht="14.25" customHeight="1">
      <c r="B142" s="20"/>
    </row>
    <row r="143" ht="14.25" customHeight="1">
      <c r="B143" s="20"/>
    </row>
    <row r="144" ht="14.25" customHeight="1">
      <c r="B144" s="20"/>
    </row>
    <row r="145" ht="14.25" customHeight="1">
      <c r="B145" s="20"/>
    </row>
    <row r="146" ht="14.25" customHeight="1">
      <c r="B146" s="20"/>
    </row>
    <row r="147" ht="14.25" customHeight="1">
      <c r="B147" s="20"/>
    </row>
    <row r="148" ht="14.25" customHeight="1">
      <c r="B148" s="20"/>
    </row>
    <row r="149" ht="14.25" customHeight="1">
      <c r="B149" s="20"/>
    </row>
    <row r="150" ht="14.25" customHeight="1">
      <c r="B150" s="20"/>
    </row>
    <row r="151" ht="14.25" customHeight="1">
      <c r="B151" s="20"/>
    </row>
    <row r="152" ht="14.25" customHeight="1">
      <c r="B152" s="20"/>
    </row>
    <row r="153" ht="14.25" customHeight="1">
      <c r="B153" s="20"/>
    </row>
    <row r="154" ht="14.25" customHeight="1">
      <c r="B154" s="20"/>
    </row>
    <row r="155" ht="14.25" customHeight="1">
      <c r="B155" s="20"/>
    </row>
    <row r="156" ht="14.25" customHeight="1">
      <c r="B156" s="20"/>
    </row>
    <row r="157" ht="14.25" customHeight="1">
      <c r="B157" s="20"/>
    </row>
    <row r="158" ht="14.25" customHeight="1">
      <c r="B158" s="20"/>
    </row>
    <row r="159" ht="14.25" customHeight="1">
      <c r="B159" s="20"/>
    </row>
    <row r="160" ht="14.25" customHeight="1">
      <c r="B160" s="20"/>
    </row>
    <row r="161" ht="14.25" customHeight="1">
      <c r="B161" s="20"/>
    </row>
    <row r="162" ht="14.25" customHeight="1">
      <c r="B162" s="20"/>
    </row>
    <row r="163" ht="14.25" customHeight="1">
      <c r="B163" s="20"/>
    </row>
    <row r="164" ht="14.25" customHeight="1">
      <c r="B164" s="20"/>
    </row>
    <row r="165" ht="14.25" customHeight="1">
      <c r="B165" s="20"/>
    </row>
    <row r="166" ht="14.25" customHeight="1">
      <c r="B166" s="20"/>
    </row>
    <row r="167" ht="14.25" customHeight="1">
      <c r="B167" s="20"/>
    </row>
    <row r="168" ht="14.25" customHeight="1">
      <c r="B168" s="20"/>
    </row>
    <row r="169" ht="14.25" customHeight="1">
      <c r="B169" s="20"/>
    </row>
    <row r="170" ht="14.25" customHeight="1">
      <c r="B170" s="20"/>
    </row>
    <row r="171" ht="14.25" customHeight="1">
      <c r="B171" s="20"/>
    </row>
    <row r="172" ht="14.25" customHeight="1">
      <c r="B172" s="20"/>
    </row>
    <row r="173" ht="14.25" customHeight="1">
      <c r="B173" s="20"/>
    </row>
    <row r="174" ht="14.25" customHeight="1">
      <c r="B174" s="20"/>
    </row>
    <row r="175" ht="14.25" customHeight="1">
      <c r="B175" s="20"/>
    </row>
    <row r="176" ht="14.25" customHeight="1">
      <c r="B176" s="20"/>
    </row>
    <row r="177" ht="14.25" customHeight="1">
      <c r="B177" s="20"/>
    </row>
    <row r="178" ht="14.25" customHeight="1">
      <c r="B178" s="20"/>
    </row>
    <row r="179" ht="14.25" customHeight="1">
      <c r="B179" s="20"/>
    </row>
    <row r="180" ht="14.25" customHeight="1">
      <c r="B180" s="20"/>
    </row>
    <row r="181" ht="14.25" customHeight="1">
      <c r="B181" s="20"/>
    </row>
    <row r="182" ht="14.25" customHeight="1">
      <c r="B182" s="20"/>
    </row>
    <row r="183" ht="14.25" customHeight="1">
      <c r="B183" s="20"/>
    </row>
    <row r="184" ht="14.25" customHeight="1">
      <c r="B184" s="20"/>
    </row>
    <row r="185" ht="14.25" customHeight="1">
      <c r="B185" s="20"/>
    </row>
    <row r="186" ht="14.25" customHeight="1">
      <c r="B186" s="20"/>
    </row>
    <row r="187" ht="14.25" customHeight="1">
      <c r="B187" s="20"/>
    </row>
    <row r="188" ht="14.25" customHeight="1">
      <c r="B188" s="20"/>
    </row>
    <row r="189" ht="14.25" customHeight="1">
      <c r="B189" s="20"/>
    </row>
    <row r="190" ht="14.25" customHeight="1">
      <c r="B190" s="20"/>
    </row>
    <row r="191" ht="14.25" customHeight="1">
      <c r="B191" s="20"/>
    </row>
    <row r="192" ht="14.25" customHeight="1">
      <c r="B192" s="20"/>
    </row>
    <row r="193" ht="14.25" customHeight="1">
      <c r="B193" s="20"/>
    </row>
    <row r="194" ht="14.25" customHeight="1">
      <c r="B194" s="20"/>
    </row>
    <row r="195" ht="14.25" customHeight="1">
      <c r="B195" s="20"/>
    </row>
    <row r="196" ht="14.25" customHeight="1">
      <c r="B196" s="20"/>
    </row>
    <row r="197" ht="14.25" customHeight="1">
      <c r="B197" s="20"/>
    </row>
    <row r="198" ht="14.25" customHeight="1">
      <c r="B198" s="20"/>
    </row>
    <row r="199" ht="14.25" customHeight="1">
      <c r="B199" s="20"/>
    </row>
    <row r="200" ht="14.25" customHeight="1">
      <c r="B200" s="20"/>
    </row>
    <row r="201" ht="14.25" customHeight="1">
      <c r="B201" s="20"/>
    </row>
    <row r="202" ht="14.25" customHeight="1">
      <c r="B202" s="20"/>
    </row>
    <row r="203" ht="14.25" customHeight="1">
      <c r="B203" s="20"/>
    </row>
    <row r="204" ht="14.25" customHeight="1">
      <c r="B204" s="20"/>
    </row>
    <row r="205" ht="14.25" customHeight="1">
      <c r="B205" s="20"/>
    </row>
    <row r="206" ht="14.25" customHeight="1">
      <c r="B206" s="20"/>
    </row>
    <row r="207" ht="14.25" customHeight="1">
      <c r="B207" s="20"/>
    </row>
    <row r="208" ht="14.25" customHeight="1">
      <c r="B208" s="20"/>
    </row>
    <row r="209" ht="14.25" customHeight="1">
      <c r="B209" s="20"/>
    </row>
    <row r="210" ht="14.25" customHeight="1">
      <c r="B210" s="20"/>
    </row>
    <row r="211" ht="14.25" customHeight="1">
      <c r="B211" s="20"/>
    </row>
    <row r="212" ht="14.25" customHeight="1">
      <c r="B212" s="20"/>
    </row>
    <row r="213" ht="14.25" customHeight="1">
      <c r="B213" s="20"/>
    </row>
    <row r="214" ht="14.25" customHeight="1">
      <c r="B214" s="20"/>
    </row>
    <row r="215" ht="14.25" customHeight="1">
      <c r="B215" s="20"/>
    </row>
    <row r="216" ht="14.25" customHeight="1">
      <c r="B216" s="20"/>
    </row>
    <row r="217" ht="14.25" customHeight="1">
      <c r="B217" s="20"/>
    </row>
    <row r="218" ht="14.25" customHeight="1">
      <c r="B218" s="20"/>
    </row>
    <row r="219" ht="14.25" customHeight="1">
      <c r="B219" s="20"/>
    </row>
    <row r="220" ht="14.25" customHeight="1">
      <c r="B220" s="20"/>
    </row>
    <row r="221" ht="14.25" customHeight="1">
      <c r="B221" s="20"/>
    </row>
    <row r="222" ht="14.25" customHeight="1">
      <c r="B222" s="20"/>
    </row>
    <row r="223" ht="14.25" customHeight="1">
      <c r="B223" s="20"/>
    </row>
    <row r="224" ht="14.25" customHeight="1">
      <c r="B224" s="20"/>
    </row>
    <row r="225" ht="14.25" customHeight="1">
      <c r="B225" s="20"/>
    </row>
    <row r="226" ht="14.25" customHeight="1">
      <c r="B226" s="20"/>
    </row>
    <row r="227" ht="14.25" customHeight="1">
      <c r="B227" s="20"/>
    </row>
    <row r="228" ht="14.25" customHeight="1">
      <c r="B228" s="20"/>
    </row>
    <row r="229" ht="14.25" customHeight="1">
      <c r="B229" s="20"/>
    </row>
    <row r="230" ht="14.25" customHeight="1">
      <c r="B230" s="20"/>
    </row>
    <row r="231" ht="14.25" customHeight="1">
      <c r="B231" s="20"/>
    </row>
    <row r="232" ht="14.25" customHeight="1">
      <c r="B232" s="20"/>
    </row>
    <row r="233" ht="14.25" customHeight="1">
      <c r="B233" s="20"/>
    </row>
    <row r="234" ht="14.25" customHeight="1">
      <c r="B234" s="20"/>
    </row>
    <row r="235" ht="14.25" customHeight="1">
      <c r="B235" s="20"/>
    </row>
    <row r="236" ht="14.25" customHeight="1">
      <c r="B236" s="20"/>
    </row>
    <row r="237" ht="14.25" customHeight="1">
      <c r="B237" s="20"/>
    </row>
    <row r="238" ht="14.25" customHeight="1">
      <c r="B238" s="20"/>
    </row>
    <row r="239" ht="14.25" customHeight="1">
      <c r="B239" s="20"/>
    </row>
    <row r="240" ht="14.25" customHeight="1">
      <c r="B240" s="20"/>
    </row>
    <row r="241" ht="14.25" customHeight="1">
      <c r="B241" s="20"/>
    </row>
    <row r="242" ht="14.25" customHeight="1">
      <c r="B242" s="20"/>
    </row>
    <row r="243" ht="14.25" customHeight="1">
      <c r="B243" s="20"/>
    </row>
    <row r="244" ht="14.25" customHeight="1">
      <c r="B244" s="20"/>
    </row>
    <row r="245" ht="14.25" customHeight="1">
      <c r="B245" s="20"/>
    </row>
    <row r="246" ht="14.25" customHeight="1">
      <c r="B246" s="20"/>
    </row>
    <row r="247" ht="14.25" customHeight="1">
      <c r="B247" s="20"/>
    </row>
    <row r="248" ht="14.25" customHeight="1">
      <c r="B248" s="20"/>
    </row>
    <row r="249" ht="14.25" customHeight="1">
      <c r="B249" s="20"/>
    </row>
    <row r="250" ht="14.25" customHeight="1">
      <c r="B250" s="20"/>
    </row>
    <row r="251" ht="14.25" customHeight="1">
      <c r="B251" s="20"/>
    </row>
    <row r="252" ht="14.25" customHeight="1">
      <c r="B252" s="20"/>
    </row>
    <row r="253" ht="14.25" customHeight="1">
      <c r="B253" s="20"/>
    </row>
    <row r="254" ht="14.25" customHeight="1">
      <c r="B254" s="20"/>
    </row>
    <row r="255" ht="14.25" customHeight="1">
      <c r="B255" s="20"/>
    </row>
    <row r="256" ht="14.25" customHeight="1">
      <c r="B256" s="20"/>
    </row>
    <row r="257" ht="14.25" customHeight="1">
      <c r="B257" s="20"/>
    </row>
    <row r="258" ht="14.25" customHeight="1">
      <c r="B258" s="20"/>
    </row>
    <row r="259" ht="14.25" customHeight="1">
      <c r="B259" s="20"/>
    </row>
    <row r="260" ht="14.25" customHeight="1">
      <c r="B260" s="20"/>
    </row>
    <row r="261" ht="14.25" customHeight="1">
      <c r="B261" s="20"/>
    </row>
    <row r="262" ht="14.25" customHeight="1">
      <c r="B262" s="20"/>
    </row>
    <row r="263" ht="14.25" customHeight="1">
      <c r="B263" s="20"/>
    </row>
    <row r="264" ht="14.25" customHeight="1">
      <c r="B264" s="20"/>
    </row>
    <row r="265" ht="14.25" customHeight="1">
      <c r="B265" s="20"/>
    </row>
    <row r="266" ht="14.25" customHeight="1">
      <c r="B266" s="20"/>
    </row>
    <row r="267" ht="14.25" customHeight="1">
      <c r="B267" s="20"/>
    </row>
    <row r="268" ht="14.25" customHeight="1">
      <c r="B268" s="20"/>
    </row>
    <row r="269" ht="14.25" customHeight="1">
      <c r="B269" s="20"/>
    </row>
    <row r="270" ht="14.25" customHeight="1">
      <c r="B270" s="20"/>
    </row>
    <row r="271" ht="14.25" customHeight="1">
      <c r="B271" s="20"/>
    </row>
    <row r="272" ht="14.25" customHeight="1">
      <c r="B272" s="20"/>
    </row>
    <row r="273" ht="14.25" customHeight="1">
      <c r="B273" s="20"/>
    </row>
    <row r="274" ht="14.25" customHeight="1">
      <c r="B274" s="20"/>
    </row>
    <row r="275" ht="14.25" customHeight="1">
      <c r="B275" s="20"/>
    </row>
    <row r="276" ht="14.25" customHeight="1">
      <c r="B276" s="20"/>
    </row>
    <row r="277" ht="14.25" customHeight="1">
      <c r="B277" s="20"/>
    </row>
    <row r="278" ht="14.25" customHeight="1">
      <c r="B278" s="20"/>
    </row>
    <row r="279" ht="14.25" customHeight="1">
      <c r="B279" s="20"/>
    </row>
    <row r="280" ht="14.25" customHeight="1">
      <c r="B280" s="20"/>
    </row>
    <row r="281" ht="14.25" customHeight="1">
      <c r="B281" s="20"/>
    </row>
    <row r="282" ht="14.25" customHeight="1">
      <c r="B282" s="20"/>
    </row>
    <row r="283" ht="14.25" customHeight="1">
      <c r="B283" s="20"/>
    </row>
    <row r="284" ht="14.25" customHeight="1">
      <c r="B284" s="20"/>
    </row>
    <row r="285" ht="14.25" customHeight="1">
      <c r="B285" s="20"/>
    </row>
    <row r="286" ht="14.25" customHeight="1">
      <c r="B286" s="20"/>
    </row>
    <row r="287" ht="14.25" customHeight="1">
      <c r="B287" s="20"/>
    </row>
    <row r="288" ht="14.25" customHeight="1">
      <c r="B288" s="20"/>
    </row>
    <row r="289" ht="14.25" customHeight="1">
      <c r="B289" s="20"/>
    </row>
    <row r="290" ht="14.25" customHeight="1">
      <c r="B290" s="20"/>
    </row>
    <row r="291" ht="14.25" customHeight="1">
      <c r="B291" s="20"/>
    </row>
    <row r="292" ht="14.25" customHeight="1">
      <c r="B292" s="20"/>
    </row>
    <row r="293" ht="14.25" customHeight="1">
      <c r="B293" s="20"/>
    </row>
    <row r="294" ht="14.25" customHeight="1">
      <c r="B294" s="20"/>
    </row>
    <row r="295" ht="14.25" customHeight="1">
      <c r="B295" s="20"/>
    </row>
    <row r="296" ht="14.25" customHeight="1">
      <c r="B296" s="20"/>
    </row>
    <row r="297" ht="14.25" customHeight="1">
      <c r="B297" s="20"/>
    </row>
    <row r="298" ht="14.25" customHeight="1">
      <c r="B298" s="20"/>
    </row>
    <row r="299" ht="14.25" customHeight="1">
      <c r="B299" s="20"/>
    </row>
    <row r="300" ht="14.25" customHeight="1">
      <c r="B300" s="20"/>
    </row>
    <row r="301" ht="14.25" customHeight="1">
      <c r="B301" s="20"/>
    </row>
    <row r="302" ht="14.25" customHeight="1">
      <c r="B302" s="20"/>
    </row>
    <row r="303" ht="14.25" customHeight="1">
      <c r="B303" s="20"/>
    </row>
    <row r="304" ht="14.25" customHeight="1">
      <c r="B304" s="20"/>
    </row>
    <row r="305" ht="14.25" customHeight="1">
      <c r="B305" s="20"/>
    </row>
    <row r="306" ht="14.25" customHeight="1">
      <c r="B306" s="20"/>
    </row>
    <row r="307" ht="14.25" customHeight="1">
      <c r="B307" s="20"/>
    </row>
    <row r="308" ht="14.25" customHeight="1">
      <c r="B308" s="20"/>
    </row>
    <row r="309" ht="14.25" customHeight="1">
      <c r="B309" s="20"/>
    </row>
    <row r="310" ht="14.25" customHeight="1">
      <c r="B310" s="20"/>
    </row>
    <row r="311" ht="14.25" customHeight="1">
      <c r="B311" s="20"/>
    </row>
    <row r="312" ht="14.25" customHeight="1">
      <c r="B312" s="20"/>
    </row>
    <row r="313" ht="14.25" customHeight="1">
      <c r="B313" s="20"/>
    </row>
    <row r="314" ht="14.25" customHeight="1">
      <c r="B314" s="20"/>
    </row>
    <row r="315" ht="14.25" customHeight="1">
      <c r="B315" s="20"/>
    </row>
    <row r="316" ht="14.25" customHeight="1">
      <c r="B316" s="20"/>
    </row>
    <row r="317" ht="14.25" customHeight="1">
      <c r="B317" s="20"/>
    </row>
    <row r="318" ht="14.25" customHeight="1">
      <c r="B318" s="20"/>
    </row>
    <row r="319" ht="14.25" customHeight="1">
      <c r="B319" s="20"/>
    </row>
    <row r="320" ht="14.25" customHeight="1">
      <c r="B320" s="20"/>
    </row>
    <row r="321" ht="14.25" customHeight="1">
      <c r="B321" s="20"/>
    </row>
    <row r="322" ht="14.25" customHeight="1">
      <c r="B322" s="20"/>
    </row>
    <row r="323" ht="14.25" customHeight="1">
      <c r="B323" s="20"/>
    </row>
    <row r="324" ht="14.25" customHeight="1">
      <c r="B324" s="20"/>
    </row>
    <row r="325" ht="14.25" customHeight="1">
      <c r="B325" s="20"/>
    </row>
    <row r="326" ht="14.25" customHeight="1">
      <c r="B326" s="20"/>
    </row>
    <row r="327" ht="14.25" customHeight="1">
      <c r="B327" s="20"/>
    </row>
    <row r="328" ht="14.25" customHeight="1">
      <c r="B328" s="20"/>
    </row>
    <row r="329" ht="14.25" customHeight="1">
      <c r="B329" s="20"/>
    </row>
    <row r="330" ht="14.25" customHeight="1">
      <c r="B330" s="20"/>
    </row>
    <row r="331" ht="14.25" customHeight="1">
      <c r="B331" s="20"/>
    </row>
    <row r="332" ht="14.25" customHeight="1">
      <c r="B332" s="20"/>
    </row>
    <row r="333" ht="14.25" customHeight="1">
      <c r="B333" s="20"/>
    </row>
    <row r="334" ht="14.25" customHeight="1">
      <c r="B334" s="20"/>
    </row>
    <row r="335" ht="14.25" customHeight="1">
      <c r="B335" s="20"/>
    </row>
    <row r="336" ht="14.25" customHeight="1">
      <c r="B336" s="20"/>
    </row>
    <row r="337" ht="14.25" customHeight="1">
      <c r="B337" s="20"/>
    </row>
    <row r="338" ht="14.25" customHeight="1">
      <c r="B338" s="20"/>
    </row>
    <row r="339" ht="14.25" customHeight="1">
      <c r="B339" s="20"/>
    </row>
    <row r="340" ht="14.25" customHeight="1">
      <c r="B340" s="20"/>
    </row>
    <row r="341" ht="14.25" customHeight="1">
      <c r="B341" s="20"/>
    </row>
    <row r="342" ht="14.25" customHeight="1">
      <c r="B342" s="20"/>
    </row>
    <row r="343" ht="14.25" customHeight="1">
      <c r="B343" s="20"/>
    </row>
    <row r="344" ht="14.25" customHeight="1">
      <c r="B344" s="20"/>
    </row>
    <row r="345" ht="14.25" customHeight="1">
      <c r="B345" s="20"/>
    </row>
    <row r="346" ht="14.25" customHeight="1">
      <c r="B346" s="20"/>
    </row>
    <row r="347" ht="14.25" customHeight="1">
      <c r="B347" s="20"/>
    </row>
    <row r="348" ht="14.25" customHeight="1">
      <c r="B348" s="20"/>
    </row>
    <row r="349" ht="14.25" customHeight="1">
      <c r="B349" s="20"/>
    </row>
    <row r="350" ht="14.25" customHeight="1">
      <c r="B350" s="20"/>
    </row>
    <row r="351" ht="14.25" customHeight="1">
      <c r="B351" s="20"/>
    </row>
    <row r="352" ht="14.25" customHeight="1">
      <c r="B352" s="20"/>
    </row>
    <row r="353" ht="14.25" customHeight="1">
      <c r="B353" s="20"/>
    </row>
    <row r="354" ht="14.25" customHeight="1">
      <c r="B354" s="20"/>
    </row>
    <row r="355" ht="14.25" customHeight="1">
      <c r="B355" s="20"/>
    </row>
    <row r="356" ht="14.25" customHeight="1">
      <c r="B356" s="20"/>
    </row>
    <row r="357" ht="14.25" customHeight="1">
      <c r="B357" s="20"/>
    </row>
    <row r="358" ht="14.25" customHeight="1">
      <c r="B358" s="20"/>
    </row>
    <row r="359" ht="14.25" customHeight="1">
      <c r="B359" s="20"/>
    </row>
    <row r="360" ht="14.25" customHeight="1">
      <c r="B360" s="20"/>
    </row>
    <row r="361" ht="14.25" customHeight="1">
      <c r="B361" s="20"/>
    </row>
    <row r="362" ht="14.25" customHeight="1">
      <c r="B362" s="20"/>
    </row>
    <row r="363" ht="14.25" customHeight="1">
      <c r="B363" s="20"/>
    </row>
    <row r="364" ht="14.25" customHeight="1">
      <c r="B364" s="20"/>
    </row>
    <row r="365" ht="14.25" customHeight="1">
      <c r="B365" s="20"/>
    </row>
    <row r="366" ht="14.25" customHeight="1">
      <c r="B366" s="20"/>
    </row>
    <row r="367" ht="14.25" customHeight="1">
      <c r="B367" s="20"/>
    </row>
    <row r="368" ht="14.25" customHeight="1">
      <c r="B368" s="20"/>
    </row>
    <row r="369" ht="14.25" customHeight="1">
      <c r="B369" s="20"/>
    </row>
    <row r="370" ht="14.25" customHeight="1">
      <c r="B370" s="20"/>
    </row>
    <row r="371" ht="14.25" customHeight="1">
      <c r="B371" s="20"/>
    </row>
    <row r="372" ht="14.25" customHeight="1">
      <c r="B372" s="20"/>
    </row>
    <row r="373" ht="14.25" customHeight="1">
      <c r="B373" s="20"/>
    </row>
    <row r="374" ht="14.25" customHeight="1">
      <c r="B374" s="20"/>
    </row>
    <row r="375" ht="14.25" customHeight="1">
      <c r="B375" s="20"/>
    </row>
    <row r="376" ht="14.25" customHeight="1">
      <c r="B376" s="20"/>
    </row>
    <row r="377" ht="14.25" customHeight="1">
      <c r="B377" s="20"/>
    </row>
    <row r="378" ht="14.25" customHeight="1">
      <c r="B378" s="20"/>
    </row>
    <row r="379" ht="14.25" customHeight="1">
      <c r="B379" s="20"/>
    </row>
    <row r="380" ht="14.25" customHeight="1">
      <c r="B380" s="20"/>
    </row>
    <row r="381" ht="14.25" customHeight="1">
      <c r="B381" s="20"/>
    </row>
    <row r="382" ht="14.25" customHeight="1">
      <c r="B382" s="20"/>
    </row>
    <row r="383" ht="14.25" customHeight="1">
      <c r="B383" s="20"/>
    </row>
    <row r="384" ht="14.25" customHeight="1">
      <c r="B384" s="20"/>
    </row>
    <row r="385" ht="14.25" customHeight="1">
      <c r="B385" s="20"/>
    </row>
    <row r="386" ht="14.25" customHeight="1">
      <c r="B386" s="20"/>
    </row>
    <row r="387" ht="14.25" customHeight="1">
      <c r="B387" s="20"/>
    </row>
    <row r="388" ht="14.25" customHeight="1">
      <c r="B388" s="20"/>
    </row>
    <row r="389" ht="14.25" customHeight="1">
      <c r="B389" s="20"/>
    </row>
    <row r="390" ht="14.25" customHeight="1">
      <c r="B390" s="20"/>
    </row>
    <row r="391" ht="14.25" customHeight="1">
      <c r="B391" s="20"/>
    </row>
    <row r="392" ht="14.25" customHeight="1">
      <c r="B392" s="20"/>
    </row>
    <row r="393" ht="14.25" customHeight="1">
      <c r="B393" s="20"/>
    </row>
    <row r="394" ht="14.25" customHeight="1">
      <c r="B394" s="20"/>
    </row>
    <row r="395" ht="14.25" customHeight="1">
      <c r="B395" s="20"/>
    </row>
    <row r="396" ht="14.25" customHeight="1">
      <c r="B396" s="20"/>
    </row>
    <row r="397" ht="14.25" customHeight="1">
      <c r="B397" s="20"/>
    </row>
    <row r="398" ht="14.25" customHeight="1">
      <c r="B398" s="20"/>
    </row>
    <row r="399" ht="14.25" customHeight="1">
      <c r="B399" s="20"/>
    </row>
    <row r="400" ht="14.25" customHeight="1">
      <c r="B400" s="20"/>
    </row>
    <row r="401" ht="14.25" customHeight="1">
      <c r="B401" s="20"/>
    </row>
    <row r="402" ht="14.25" customHeight="1">
      <c r="B402" s="20"/>
    </row>
    <row r="403" ht="14.25" customHeight="1">
      <c r="B403" s="20"/>
    </row>
    <row r="404" ht="14.25" customHeight="1">
      <c r="B404" s="20"/>
    </row>
    <row r="405" ht="14.25" customHeight="1">
      <c r="B405" s="20"/>
    </row>
    <row r="406" ht="14.25" customHeight="1">
      <c r="B406" s="20"/>
    </row>
    <row r="407" ht="14.25" customHeight="1">
      <c r="B407" s="20"/>
    </row>
    <row r="408" ht="14.25" customHeight="1">
      <c r="B408" s="20"/>
    </row>
    <row r="409" ht="14.25" customHeight="1">
      <c r="B409" s="20"/>
    </row>
    <row r="410" ht="14.25" customHeight="1">
      <c r="B410" s="20"/>
    </row>
    <row r="411" ht="14.25" customHeight="1">
      <c r="B411" s="20"/>
    </row>
    <row r="412" ht="14.25" customHeight="1">
      <c r="B412" s="20"/>
    </row>
    <row r="413" ht="14.25" customHeight="1">
      <c r="B413" s="20"/>
    </row>
    <row r="414" ht="14.25" customHeight="1">
      <c r="B414" s="20"/>
    </row>
    <row r="415" ht="14.25" customHeight="1">
      <c r="B415" s="20"/>
    </row>
    <row r="416" ht="14.25" customHeight="1">
      <c r="B416" s="20"/>
    </row>
    <row r="417" ht="14.25" customHeight="1">
      <c r="B417" s="20"/>
    </row>
    <row r="418" ht="14.25" customHeight="1">
      <c r="B418" s="20"/>
    </row>
    <row r="419" ht="14.25" customHeight="1">
      <c r="B419" s="20"/>
    </row>
    <row r="420" ht="14.25" customHeight="1">
      <c r="B420" s="20"/>
    </row>
    <row r="421" ht="14.25" customHeight="1">
      <c r="B421" s="20"/>
    </row>
    <row r="422" ht="14.25" customHeight="1">
      <c r="B422" s="20"/>
    </row>
    <row r="423" ht="14.25" customHeight="1">
      <c r="B423" s="20"/>
    </row>
    <row r="424" ht="14.25" customHeight="1">
      <c r="B424" s="20"/>
    </row>
    <row r="425" ht="14.25" customHeight="1">
      <c r="B425" s="20"/>
    </row>
    <row r="426" ht="14.25" customHeight="1">
      <c r="B426" s="20"/>
    </row>
    <row r="427" ht="14.25" customHeight="1">
      <c r="B427" s="20"/>
    </row>
    <row r="428" ht="14.25" customHeight="1">
      <c r="B428" s="20"/>
    </row>
    <row r="429" ht="14.25" customHeight="1">
      <c r="B429" s="20"/>
    </row>
    <row r="430" ht="14.25" customHeight="1">
      <c r="B430" s="20"/>
    </row>
    <row r="431" ht="14.25" customHeight="1">
      <c r="B431" s="20"/>
    </row>
    <row r="432" ht="14.25" customHeight="1">
      <c r="B432" s="20"/>
    </row>
    <row r="433" ht="14.25" customHeight="1">
      <c r="B433" s="20"/>
    </row>
    <row r="434" ht="14.25" customHeight="1">
      <c r="B434" s="20"/>
    </row>
    <row r="435" ht="14.25" customHeight="1">
      <c r="B435" s="20"/>
    </row>
    <row r="436" ht="14.25" customHeight="1">
      <c r="B436" s="20"/>
    </row>
    <row r="437" ht="14.25" customHeight="1">
      <c r="B437" s="20"/>
    </row>
    <row r="438" ht="14.25" customHeight="1">
      <c r="B438" s="20"/>
    </row>
    <row r="439" ht="14.25" customHeight="1">
      <c r="B439" s="20"/>
    </row>
    <row r="440" ht="14.25" customHeight="1">
      <c r="B440" s="20"/>
    </row>
    <row r="441" ht="14.25" customHeight="1">
      <c r="B441" s="20"/>
    </row>
    <row r="442" ht="14.25" customHeight="1">
      <c r="B442" s="20"/>
    </row>
    <row r="443" ht="14.25" customHeight="1">
      <c r="B443" s="20"/>
    </row>
    <row r="444" ht="14.25" customHeight="1">
      <c r="B444" s="20"/>
    </row>
    <row r="445" ht="14.25" customHeight="1">
      <c r="B445" s="20"/>
    </row>
    <row r="446" ht="14.25" customHeight="1">
      <c r="B446" s="20"/>
    </row>
    <row r="447" ht="14.25" customHeight="1">
      <c r="B447" s="20"/>
    </row>
    <row r="448" ht="14.25" customHeight="1">
      <c r="B448" s="20"/>
    </row>
    <row r="449" ht="14.25" customHeight="1">
      <c r="B449" s="20"/>
    </row>
    <row r="450" ht="14.25" customHeight="1">
      <c r="B450" s="20"/>
    </row>
    <row r="451" ht="14.25" customHeight="1">
      <c r="B451" s="20"/>
    </row>
    <row r="452" ht="14.25" customHeight="1">
      <c r="B452" s="20"/>
    </row>
    <row r="453" ht="14.25" customHeight="1">
      <c r="B453" s="20"/>
    </row>
    <row r="454" ht="14.25" customHeight="1">
      <c r="B454" s="20"/>
    </row>
    <row r="455" ht="14.25" customHeight="1">
      <c r="B455" s="20"/>
    </row>
    <row r="456" ht="14.25" customHeight="1">
      <c r="B456" s="20"/>
    </row>
    <row r="457" ht="14.25" customHeight="1">
      <c r="B457" s="20"/>
    </row>
    <row r="458" ht="14.25" customHeight="1">
      <c r="B458" s="20"/>
    </row>
    <row r="459" ht="14.25" customHeight="1">
      <c r="B459" s="20"/>
    </row>
    <row r="460" ht="14.25" customHeight="1">
      <c r="B460" s="20"/>
    </row>
    <row r="461" ht="14.25" customHeight="1">
      <c r="B461" s="20"/>
    </row>
    <row r="462" ht="14.25" customHeight="1">
      <c r="B462" s="20"/>
    </row>
    <row r="463" ht="14.25" customHeight="1">
      <c r="B463" s="20"/>
    </row>
    <row r="464" ht="14.25" customHeight="1">
      <c r="B464" s="20"/>
    </row>
    <row r="465" ht="14.25" customHeight="1">
      <c r="B465" s="20"/>
    </row>
    <row r="466" ht="14.25" customHeight="1">
      <c r="B466" s="20"/>
    </row>
    <row r="467" ht="14.25" customHeight="1">
      <c r="B467" s="20"/>
    </row>
    <row r="468" ht="14.25" customHeight="1">
      <c r="B468" s="20"/>
    </row>
    <row r="469" ht="14.25" customHeight="1">
      <c r="B469" s="20"/>
    </row>
    <row r="470" ht="14.25" customHeight="1">
      <c r="B470" s="20"/>
    </row>
    <row r="471" ht="14.25" customHeight="1">
      <c r="B471" s="20"/>
    </row>
    <row r="472" ht="14.25" customHeight="1">
      <c r="B472" s="20"/>
    </row>
    <row r="473" ht="14.25" customHeight="1">
      <c r="B473" s="20"/>
    </row>
    <row r="474" ht="14.25" customHeight="1">
      <c r="B474" s="20"/>
    </row>
    <row r="475" ht="14.25" customHeight="1">
      <c r="B475" s="20"/>
    </row>
    <row r="476" ht="14.25" customHeight="1">
      <c r="B476" s="20"/>
    </row>
    <row r="477" ht="14.25" customHeight="1">
      <c r="B477" s="20"/>
    </row>
    <row r="478" ht="14.25" customHeight="1">
      <c r="B478" s="20"/>
    </row>
    <row r="479" ht="14.25" customHeight="1">
      <c r="B479" s="20"/>
    </row>
    <row r="480" ht="14.25" customHeight="1">
      <c r="B480" s="20"/>
    </row>
    <row r="481" ht="14.25" customHeight="1">
      <c r="B481" s="20"/>
    </row>
    <row r="482" ht="14.25" customHeight="1">
      <c r="B482" s="20"/>
    </row>
    <row r="483" ht="14.25" customHeight="1">
      <c r="B483" s="20"/>
    </row>
    <row r="484" ht="14.25" customHeight="1">
      <c r="B484" s="20"/>
    </row>
    <row r="485" ht="14.25" customHeight="1">
      <c r="B485" s="20"/>
    </row>
    <row r="486" ht="14.25" customHeight="1">
      <c r="B486" s="20"/>
    </row>
    <row r="487" ht="14.25" customHeight="1">
      <c r="B487" s="20"/>
    </row>
    <row r="488" ht="14.25" customHeight="1">
      <c r="B488" s="20"/>
    </row>
    <row r="489" ht="14.25" customHeight="1">
      <c r="B489" s="20"/>
    </row>
    <row r="490" ht="14.25" customHeight="1">
      <c r="B490" s="20"/>
    </row>
    <row r="491" ht="14.25" customHeight="1">
      <c r="B491" s="20"/>
    </row>
    <row r="492" ht="14.25" customHeight="1">
      <c r="B492" s="20"/>
    </row>
    <row r="493" ht="14.25" customHeight="1">
      <c r="B493" s="20"/>
    </row>
    <row r="494" ht="14.25" customHeight="1">
      <c r="B494" s="20"/>
    </row>
    <row r="495" ht="14.25" customHeight="1">
      <c r="B495" s="20"/>
    </row>
    <row r="496" ht="14.25" customHeight="1">
      <c r="B496" s="20"/>
    </row>
    <row r="497" ht="14.25" customHeight="1">
      <c r="B497" s="20"/>
    </row>
    <row r="498" ht="14.25" customHeight="1">
      <c r="B498" s="20"/>
    </row>
    <row r="499" ht="14.25" customHeight="1">
      <c r="B499" s="20"/>
    </row>
    <row r="500" ht="14.25" customHeight="1">
      <c r="B500" s="20"/>
    </row>
    <row r="501" ht="14.25" customHeight="1">
      <c r="B501" s="20"/>
    </row>
    <row r="502" ht="14.25" customHeight="1">
      <c r="B502" s="20"/>
    </row>
    <row r="503" ht="14.25" customHeight="1">
      <c r="B503" s="20"/>
    </row>
    <row r="504" ht="14.25" customHeight="1">
      <c r="B504" s="20"/>
    </row>
    <row r="505" ht="14.25" customHeight="1">
      <c r="B505" s="20"/>
    </row>
    <row r="506" ht="14.25" customHeight="1">
      <c r="B506" s="20"/>
    </row>
    <row r="507" ht="14.25" customHeight="1">
      <c r="B507" s="20"/>
    </row>
    <row r="508" ht="14.25" customHeight="1">
      <c r="B508" s="20"/>
    </row>
    <row r="509" ht="14.25" customHeight="1">
      <c r="B509" s="20"/>
    </row>
    <row r="510" ht="14.25" customHeight="1">
      <c r="B510" s="20"/>
    </row>
    <row r="511" ht="14.25" customHeight="1">
      <c r="B511" s="20"/>
    </row>
    <row r="512" ht="14.25" customHeight="1">
      <c r="B512" s="20"/>
    </row>
    <row r="513" ht="14.25" customHeight="1">
      <c r="B513" s="20"/>
    </row>
    <row r="514" ht="14.25" customHeight="1">
      <c r="B514" s="20"/>
    </row>
    <row r="515" ht="14.25" customHeight="1">
      <c r="B515" s="20"/>
    </row>
    <row r="516" ht="14.25" customHeight="1">
      <c r="B516" s="20"/>
    </row>
    <row r="517" ht="14.25" customHeight="1">
      <c r="B517" s="20"/>
    </row>
    <row r="518" ht="14.25" customHeight="1">
      <c r="B518" s="20"/>
    </row>
    <row r="519" ht="14.25" customHeight="1">
      <c r="B519" s="20"/>
    </row>
    <row r="520" ht="14.25" customHeight="1">
      <c r="B520" s="20"/>
    </row>
    <row r="521" ht="14.25" customHeight="1">
      <c r="B521" s="20"/>
    </row>
    <row r="522" ht="14.25" customHeight="1">
      <c r="B522" s="20"/>
    </row>
    <row r="523" ht="14.25" customHeight="1">
      <c r="B523" s="20"/>
    </row>
    <row r="524" ht="14.25" customHeight="1">
      <c r="B524" s="20"/>
    </row>
    <row r="525" ht="14.25" customHeight="1">
      <c r="B525" s="20"/>
    </row>
    <row r="526" ht="14.25" customHeight="1">
      <c r="B526" s="20"/>
    </row>
    <row r="527" ht="14.25" customHeight="1">
      <c r="B527" s="20"/>
    </row>
    <row r="528" ht="14.25" customHeight="1">
      <c r="B528" s="20"/>
    </row>
    <row r="529" ht="14.25" customHeight="1">
      <c r="B529" s="20"/>
    </row>
    <row r="530" ht="14.25" customHeight="1">
      <c r="B530" s="20"/>
    </row>
    <row r="531" ht="14.25" customHeight="1">
      <c r="B531" s="20"/>
    </row>
    <row r="532" ht="14.25" customHeight="1">
      <c r="B532" s="20"/>
    </row>
    <row r="533" ht="14.25" customHeight="1">
      <c r="B533" s="20"/>
    </row>
    <row r="534" ht="14.25" customHeight="1">
      <c r="B534" s="20"/>
    </row>
    <row r="535" ht="14.25" customHeight="1">
      <c r="B535" s="20"/>
    </row>
    <row r="536" ht="14.25" customHeight="1">
      <c r="B536" s="20"/>
    </row>
    <row r="537" ht="14.25" customHeight="1">
      <c r="B537" s="20"/>
    </row>
    <row r="538" ht="14.25" customHeight="1">
      <c r="B538" s="20"/>
    </row>
    <row r="539" ht="14.25" customHeight="1">
      <c r="B539" s="20"/>
    </row>
    <row r="540" ht="14.25" customHeight="1">
      <c r="B540" s="20"/>
    </row>
    <row r="541" ht="14.25" customHeight="1">
      <c r="B541" s="20"/>
    </row>
    <row r="542" ht="14.25" customHeight="1">
      <c r="B542" s="20"/>
    </row>
    <row r="543" ht="14.25" customHeight="1">
      <c r="B543" s="20"/>
    </row>
    <row r="544" ht="14.25" customHeight="1">
      <c r="B544" s="20"/>
    </row>
    <row r="545" ht="14.25" customHeight="1">
      <c r="B545" s="20"/>
    </row>
    <row r="546" ht="14.25" customHeight="1">
      <c r="B546" s="20"/>
    </row>
    <row r="547" ht="14.25" customHeight="1">
      <c r="B547" s="20"/>
    </row>
    <row r="548" ht="14.25" customHeight="1">
      <c r="B548" s="20"/>
    </row>
    <row r="549" ht="14.25" customHeight="1">
      <c r="B549" s="20"/>
    </row>
    <row r="550" ht="14.25" customHeight="1">
      <c r="B550" s="20"/>
    </row>
    <row r="551" ht="14.25" customHeight="1">
      <c r="B551" s="20"/>
    </row>
    <row r="552" ht="14.25" customHeight="1">
      <c r="B552" s="20"/>
    </row>
    <row r="553" ht="14.25" customHeight="1">
      <c r="B553" s="20"/>
    </row>
    <row r="554" ht="14.25" customHeight="1">
      <c r="B554" s="20"/>
    </row>
    <row r="555" ht="14.25" customHeight="1">
      <c r="B555" s="20"/>
    </row>
    <row r="556" ht="14.25" customHeight="1">
      <c r="B556" s="20"/>
    </row>
    <row r="557" ht="14.25" customHeight="1">
      <c r="B557" s="20"/>
    </row>
    <row r="558" ht="14.25" customHeight="1">
      <c r="B558" s="20"/>
    </row>
    <row r="559" ht="14.25" customHeight="1">
      <c r="B559" s="20"/>
    </row>
    <row r="560" ht="14.25" customHeight="1">
      <c r="B560" s="20"/>
    </row>
    <row r="561" ht="14.25" customHeight="1">
      <c r="B561" s="20"/>
    </row>
    <row r="562" ht="14.25" customHeight="1">
      <c r="B562" s="20"/>
    </row>
    <row r="563" ht="14.25" customHeight="1">
      <c r="B563" s="20"/>
    </row>
    <row r="564" ht="14.25" customHeight="1">
      <c r="B564" s="20"/>
    </row>
    <row r="565" ht="14.25" customHeight="1">
      <c r="B565" s="20"/>
    </row>
    <row r="566" ht="14.25" customHeight="1">
      <c r="B566" s="20"/>
    </row>
    <row r="567" ht="14.25" customHeight="1">
      <c r="B567" s="20"/>
    </row>
    <row r="568" ht="14.25" customHeight="1">
      <c r="B568" s="20"/>
    </row>
    <row r="569" ht="14.25" customHeight="1">
      <c r="B569" s="20"/>
    </row>
    <row r="570" ht="14.25" customHeight="1">
      <c r="B570" s="20"/>
    </row>
    <row r="571" ht="14.25" customHeight="1">
      <c r="B571" s="20"/>
    </row>
    <row r="572" ht="14.25" customHeight="1">
      <c r="B572" s="20"/>
    </row>
    <row r="573" ht="14.25" customHeight="1">
      <c r="B573" s="20"/>
    </row>
    <row r="574" ht="14.25" customHeight="1">
      <c r="B574" s="20"/>
    </row>
    <row r="575" ht="14.25" customHeight="1">
      <c r="B575" s="20"/>
    </row>
    <row r="576" ht="14.25" customHeight="1">
      <c r="B576" s="20"/>
    </row>
    <row r="577" ht="14.25" customHeight="1">
      <c r="B577" s="20"/>
    </row>
    <row r="578" ht="14.25" customHeight="1">
      <c r="B578" s="20"/>
    </row>
    <row r="579" ht="14.25" customHeight="1">
      <c r="B579" s="20"/>
    </row>
    <row r="580" ht="14.25" customHeight="1">
      <c r="B580" s="20"/>
    </row>
    <row r="581" ht="14.25" customHeight="1">
      <c r="B581" s="20"/>
    </row>
    <row r="582" ht="14.25" customHeight="1">
      <c r="B582" s="20"/>
    </row>
    <row r="583" ht="14.25" customHeight="1">
      <c r="B583" s="20"/>
    </row>
    <row r="584" ht="14.25" customHeight="1">
      <c r="B584" s="20"/>
    </row>
    <row r="585" ht="14.25" customHeight="1">
      <c r="B585" s="20"/>
    </row>
    <row r="586" ht="14.25" customHeight="1">
      <c r="B586" s="20"/>
    </row>
    <row r="587" ht="14.25" customHeight="1">
      <c r="B587" s="20"/>
    </row>
    <row r="588" ht="14.25" customHeight="1">
      <c r="B588" s="20"/>
    </row>
    <row r="589" ht="14.25" customHeight="1">
      <c r="B589" s="20"/>
    </row>
    <row r="590" ht="14.25" customHeight="1">
      <c r="B590" s="20"/>
    </row>
    <row r="591" ht="14.25" customHeight="1">
      <c r="B591" s="20"/>
    </row>
    <row r="592" ht="14.25" customHeight="1">
      <c r="B592" s="20"/>
    </row>
    <row r="593" ht="14.25" customHeight="1">
      <c r="B593" s="20"/>
    </row>
    <row r="594" ht="14.25" customHeight="1">
      <c r="B594" s="20"/>
    </row>
    <row r="595" ht="14.25" customHeight="1">
      <c r="B595" s="20"/>
    </row>
    <row r="596" ht="14.25" customHeight="1">
      <c r="B596" s="20"/>
    </row>
    <row r="597" ht="14.25" customHeight="1">
      <c r="B597" s="20"/>
    </row>
    <row r="598" ht="14.25" customHeight="1">
      <c r="B598" s="20"/>
    </row>
    <row r="599" ht="14.25" customHeight="1">
      <c r="B599" s="20"/>
    </row>
    <row r="600" ht="14.25" customHeight="1">
      <c r="B600" s="20"/>
    </row>
    <row r="601" ht="14.25" customHeight="1">
      <c r="B601" s="20"/>
    </row>
    <row r="602" ht="14.25" customHeight="1">
      <c r="B602" s="20"/>
    </row>
    <row r="603" ht="14.25" customHeight="1">
      <c r="B603" s="20"/>
    </row>
    <row r="604" ht="14.25" customHeight="1">
      <c r="B604" s="20"/>
    </row>
    <row r="605" ht="14.25" customHeight="1">
      <c r="B605" s="20"/>
    </row>
    <row r="606" ht="14.25" customHeight="1">
      <c r="B606" s="20"/>
    </row>
    <row r="607" ht="14.25" customHeight="1">
      <c r="B607" s="20"/>
    </row>
    <row r="608" ht="14.25" customHeight="1">
      <c r="B608" s="20"/>
    </row>
    <row r="609" ht="14.25" customHeight="1">
      <c r="B609" s="20"/>
    </row>
    <row r="610" ht="14.25" customHeight="1">
      <c r="B610" s="20"/>
    </row>
    <row r="611" ht="14.25" customHeight="1">
      <c r="B611" s="20"/>
    </row>
    <row r="612" ht="14.25" customHeight="1">
      <c r="B612" s="20"/>
    </row>
    <row r="613" ht="14.25" customHeight="1">
      <c r="B613" s="20"/>
    </row>
    <row r="614" ht="14.25" customHeight="1">
      <c r="B614" s="20"/>
    </row>
    <row r="615" ht="14.25" customHeight="1">
      <c r="B615" s="20"/>
    </row>
    <row r="616" ht="14.25" customHeight="1">
      <c r="B616" s="20"/>
    </row>
    <row r="617" ht="14.25" customHeight="1">
      <c r="B617" s="20"/>
    </row>
    <row r="618" ht="14.25" customHeight="1">
      <c r="B618" s="20"/>
    </row>
    <row r="619" ht="14.25" customHeight="1">
      <c r="B619" s="20"/>
    </row>
    <row r="620" ht="14.25" customHeight="1">
      <c r="B620" s="20"/>
    </row>
    <row r="621" ht="14.25" customHeight="1">
      <c r="B621" s="20"/>
    </row>
    <row r="622" ht="14.25" customHeight="1">
      <c r="B622" s="20"/>
    </row>
    <row r="623" ht="14.25" customHeight="1">
      <c r="B623" s="20"/>
    </row>
    <row r="624" ht="14.25" customHeight="1">
      <c r="B624" s="20"/>
    </row>
    <row r="625" ht="14.25" customHeight="1">
      <c r="B625" s="20"/>
    </row>
    <row r="626" ht="14.25" customHeight="1">
      <c r="B626" s="20"/>
    </row>
    <row r="627" ht="14.25" customHeight="1">
      <c r="B627" s="20"/>
    </row>
    <row r="628" ht="14.25" customHeight="1">
      <c r="B628" s="20"/>
    </row>
    <row r="629" ht="14.25" customHeight="1">
      <c r="B629" s="20"/>
    </row>
    <row r="630" ht="14.25" customHeight="1">
      <c r="B630" s="20"/>
    </row>
    <row r="631" ht="14.25" customHeight="1">
      <c r="B631" s="20"/>
    </row>
    <row r="632" ht="14.25" customHeight="1">
      <c r="B632" s="20"/>
    </row>
    <row r="633" ht="14.25" customHeight="1">
      <c r="B633" s="20"/>
    </row>
    <row r="634" ht="14.25" customHeight="1">
      <c r="B634" s="20"/>
    </row>
    <row r="635" ht="14.25" customHeight="1">
      <c r="B635" s="20"/>
    </row>
    <row r="636" ht="14.25" customHeight="1">
      <c r="B636" s="20"/>
    </row>
    <row r="637" ht="14.25" customHeight="1">
      <c r="B637" s="20"/>
    </row>
    <row r="638" ht="14.25" customHeight="1">
      <c r="B638" s="20"/>
    </row>
    <row r="639" ht="14.25" customHeight="1">
      <c r="B639" s="20"/>
    </row>
    <row r="640" ht="14.25" customHeight="1">
      <c r="B640" s="20"/>
    </row>
    <row r="641" ht="14.25" customHeight="1">
      <c r="B641" s="20"/>
    </row>
    <row r="642" ht="14.25" customHeight="1">
      <c r="B642" s="20"/>
    </row>
    <row r="643" ht="14.25" customHeight="1">
      <c r="B643" s="20"/>
    </row>
    <row r="644" ht="14.25" customHeight="1">
      <c r="B644" s="20"/>
    </row>
    <row r="645" ht="14.25" customHeight="1">
      <c r="B645" s="20"/>
    </row>
    <row r="646" ht="14.25" customHeight="1">
      <c r="B646" s="20"/>
    </row>
    <row r="647" ht="14.25" customHeight="1">
      <c r="B647" s="20"/>
    </row>
    <row r="648" ht="14.25" customHeight="1">
      <c r="B648" s="20"/>
    </row>
    <row r="649" ht="14.25" customHeight="1">
      <c r="B649" s="20"/>
    </row>
    <row r="650" ht="14.25" customHeight="1">
      <c r="B650" s="20"/>
    </row>
    <row r="651" ht="14.25" customHeight="1">
      <c r="B651" s="20"/>
    </row>
    <row r="652" ht="14.25" customHeight="1">
      <c r="B652" s="20"/>
    </row>
    <row r="653" ht="14.25" customHeight="1">
      <c r="B653" s="20"/>
    </row>
    <row r="654" ht="14.25" customHeight="1">
      <c r="B654" s="20"/>
    </row>
    <row r="655" ht="14.25" customHeight="1">
      <c r="B655" s="20"/>
    </row>
    <row r="656" ht="14.25" customHeight="1">
      <c r="B656" s="20"/>
    </row>
    <row r="657" ht="14.25" customHeight="1">
      <c r="B657" s="20"/>
    </row>
    <row r="658" ht="14.25" customHeight="1">
      <c r="B658" s="20"/>
    </row>
    <row r="659" ht="14.25" customHeight="1">
      <c r="B659" s="20"/>
    </row>
    <row r="660" ht="14.25" customHeight="1">
      <c r="B660" s="20"/>
    </row>
    <row r="661" ht="14.25" customHeight="1">
      <c r="B661" s="20"/>
    </row>
    <row r="662" ht="14.25" customHeight="1">
      <c r="B662" s="20"/>
    </row>
    <row r="663" ht="14.25" customHeight="1">
      <c r="B663" s="20"/>
    </row>
    <row r="664" ht="14.25" customHeight="1">
      <c r="B664" s="20"/>
    </row>
    <row r="665" ht="14.25" customHeight="1">
      <c r="B665" s="20"/>
    </row>
    <row r="666" ht="14.25" customHeight="1">
      <c r="B666" s="20"/>
    </row>
    <row r="667" ht="14.25" customHeight="1">
      <c r="B667" s="20"/>
    </row>
    <row r="668" ht="14.25" customHeight="1">
      <c r="B668" s="20"/>
    </row>
    <row r="669" ht="14.25" customHeight="1">
      <c r="B669" s="20"/>
    </row>
    <row r="670" ht="14.25" customHeight="1">
      <c r="B670" s="20"/>
    </row>
    <row r="671" ht="14.25" customHeight="1">
      <c r="B671" s="20"/>
    </row>
    <row r="672" ht="14.25" customHeight="1">
      <c r="B672" s="20"/>
    </row>
    <row r="673" ht="14.25" customHeight="1">
      <c r="B673" s="20"/>
    </row>
    <row r="674" ht="14.25" customHeight="1">
      <c r="B674" s="20"/>
    </row>
    <row r="675" ht="14.25" customHeight="1">
      <c r="B675" s="20"/>
    </row>
    <row r="676" ht="14.25" customHeight="1">
      <c r="B676" s="20"/>
    </row>
    <row r="677" ht="14.25" customHeight="1">
      <c r="B677" s="20"/>
    </row>
    <row r="678" ht="14.25" customHeight="1">
      <c r="B678" s="20"/>
    </row>
    <row r="679" ht="14.25" customHeight="1">
      <c r="B679" s="20"/>
    </row>
    <row r="680" ht="14.25" customHeight="1">
      <c r="B680" s="20"/>
    </row>
    <row r="681" ht="14.25" customHeight="1">
      <c r="B681" s="20"/>
    </row>
    <row r="682" ht="14.25" customHeight="1">
      <c r="B682" s="20"/>
    </row>
    <row r="683" ht="14.25" customHeight="1">
      <c r="B683" s="20"/>
    </row>
    <row r="684" ht="14.25" customHeight="1">
      <c r="B684" s="20"/>
    </row>
    <row r="685" ht="14.25" customHeight="1">
      <c r="B685" s="20"/>
    </row>
    <row r="686" ht="14.25" customHeight="1">
      <c r="B686" s="20"/>
    </row>
    <row r="687" ht="14.25" customHeight="1">
      <c r="B687" s="20"/>
    </row>
    <row r="688" ht="14.25" customHeight="1">
      <c r="B688" s="20"/>
    </row>
    <row r="689" ht="14.25" customHeight="1">
      <c r="B689" s="20"/>
    </row>
    <row r="690" ht="14.25" customHeight="1">
      <c r="B690" s="20"/>
    </row>
    <row r="691" ht="14.25" customHeight="1">
      <c r="B691" s="20"/>
    </row>
    <row r="692" ht="14.25" customHeight="1">
      <c r="B692" s="20"/>
    </row>
    <row r="693" ht="14.25" customHeight="1">
      <c r="B693" s="20"/>
    </row>
    <row r="694" ht="14.25" customHeight="1">
      <c r="B694" s="20"/>
    </row>
    <row r="695" ht="14.25" customHeight="1">
      <c r="B695" s="20"/>
    </row>
    <row r="696" ht="14.25" customHeight="1">
      <c r="B696" s="20"/>
    </row>
    <row r="697" ht="14.25" customHeight="1">
      <c r="B697" s="20"/>
    </row>
    <row r="698" ht="14.25" customHeight="1">
      <c r="B698" s="20"/>
    </row>
    <row r="699" ht="14.25" customHeight="1">
      <c r="B699" s="20"/>
    </row>
    <row r="700" ht="14.25" customHeight="1">
      <c r="B700" s="20"/>
    </row>
    <row r="701" ht="14.25" customHeight="1">
      <c r="B701" s="20"/>
    </row>
    <row r="702" ht="14.25" customHeight="1">
      <c r="B702" s="20"/>
    </row>
    <row r="703" ht="14.25" customHeight="1">
      <c r="B703" s="20"/>
    </row>
    <row r="704" ht="14.25" customHeight="1">
      <c r="B704" s="20"/>
    </row>
    <row r="705" ht="14.25" customHeight="1">
      <c r="B705" s="20"/>
    </row>
    <row r="706" ht="14.25" customHeight="1">
      <c r="B706" s="20"/>
    </row>
    <row r="707" ht="14.25" customHeight="1">
      <c r="B707" s="20"/>
    </row>
    <row r="708" ht="14.25" customHeight="1">
      <c r="B708" s="20"/>
    </row>
    <row r="709" ht="14.25" customHeight="1">
      <c r="B709" s="20"/>
    </row>
    <row r="710" ht="14.25" customHeight="1">
      <c r="B710" s="20"/>
    </row>
    <row r="711" ht="14.25" customHeight="1">
      <c r="B711" s="20"/>
    </row>
    <row r="712" ht="14.25" customHeight="1">
      <c r="B712" s="20"/>
    </row>
    <row r="713" ht="14.25" customHeight="1">
      <c r="B713" s="20"/>
    </row>
    <row r="714" ht="14.25" customHeight="1">
      <c r="B714" s="20"/>
    </row>
    <row r="715" ht="14.25" customHeight="1">
      <c r="B715" s="20"/>
    </row>
    <row r="716" ht="14.25" customHeight="1">
      <c r="B716" s="20"/>
    </row>
    <row r="717" ht="14.25" customHeight="1">
      <c r="B717" s="20"/>
    </row>
    <row r="718" ht="14.25" customHeight="1">
      <c r="B718" s="20"/>
    </row>
    <row r="719" ht="14.25" customHeight="1">
      <c r="B719" s="20"/>
    </row>
    <row r="720" ht="14.25" customHeight="1">
      <c r="B720" s="20"/>
    </row>
    <row r="721" ht="14.25" customHeight="1">
      <c r="B721" s="20"/>
    </row>
    <row r="722" ht="14.25" customHeight="1">
      <c r="B722" s="20"/>
    </row>
    <row r="723" ht="14.25" customHeight="1">
      <c r="B723" s="20"/>
    </row>
    <row r="724" ht="14.25" customHeight="1">
      <c r="B724" s="20"/>
    </row>
    <row r="725" ht="14.25" customHeight="1">
      <c r="B725" s="20"/>
    </row>
    <row r="726" ht="14.25" customHeight="1">
      <c r="B726" s="20"/>
    </row>
    <row r="727" ht="14.25" customHeight="1">
      <c r="B727" s="20"/>
    </row>
    <row r="728" ht="14.25" customHeight="1">
      <c r="B728" s="20"/>
    </row>
    <row r="729" ht="14.25" customHeight="1">
      <c r="B729" s="20"/>
    </row>
    <row r="730" ht="14.25" customHeight="1">
      <c r="B730" s="20"/>
    </row>
    <row r="731" ht="14.25" customHeight="1">
      <c r="B731" s="20"/>
    </row>
    <row r="732" ht="14.25" customHeight="1">
      <c r="B732" s="20"/>
    </row>
    <row r="733" ht="14.25" customHeight="1">
      <c r="B733" s="20"/>
    </row>
    <row r="734" ht="14.25" customHeight="1">
      <c r="B734" s="20"/>
    </row>
    <row r="735" ht="14.25" customHeight="1">
      <c r="B735" s="20"/>
    </row>
    <row r="736" ht="14.25" customHeight="1">
      <c r="B736" s="20"/>
    </row>
    <row r="737" ht="14.25" customHeight="1">
      <c r="B737" s="20"/>
    </row>
    <row r="738" ht="14.25" customHeight="1">
      <c r="B738" s="20"/>
    </row>
    <row r="739" ht="14.25" customHeight="1">
      <c r="B739" s="20"/>
    </row>
    <row r="740" ht="14.25" customHeight="1">
      <c r="B740" s="20"/>
    </row>
    <row r="741" ht="14.25" customHeight="1">
      <c r="B741" s="20"/>
    </row>
    <row r="742" ht="14.25" customHeight="1">
      <c r="B742" s="20"/>
    </row>
    <row r="743" ht="14.25" customHeight="1">
      <c r="B743" s="20"/>
    </row>
    <row r="744" ht="14.25" customHeight="1">
      <c r="B744" s="20"/>
    </row>
    <row r="745" ht="14.25" customHeight="1">
      <c r="B745" s="20"/>
    </row>
    <row r="746" ht="14.25" customHeight="1">
      <c r="B746" s="20"/>
    </row>
    <row r="747" ht="14.25" customHeight="1">
      <c r="B747" s="20"/>
    </row>
    <row r="748" ht="14.25" customHeight="1">
      <c r="B748" s="20"/>
    </row>
    <row r="749" ht="14.25" customHeight="1">
      <c r="B749" s="20"/>
    </row>
    <row r="750" ht="14.25" customHeight="1">
      <c r="B750" s="20"/>
    </row>
    <row r="751" ht="14.25" customHeight="1">
      <c r="B751" s="20"/>
    </row>
    <row r="752" ht="14.25" customHeight="1">
      <c r="B752" s="20"/>
    </row>
    <row r="753" ht="14.25" customHeight="1">
      <c r="B753" s="20"/>
    </row>
    <row r="754" ht="14.25" customHeight="1">
      <c r="B754" s="20"/>
    </row>
    <row r="755" ht="14.25" customHeight="1">
      <c r="B755" s="20"/>
    </row>
    <row r="756" ht="14.25" customHeight="1">
      <c r="B756" s="20"/>
    </row>
    <row r="757" ht="14.25" customHeight="1">
      <c r="B757" s="20"/>
    </row>
    <row r="758" ht="14.25" customHeight="1">
      <c r="B758" s="20"/>
    </row>
    <row r="759" ht="14.25" customHeight="1">
      <c r="B759" s="20"/>
    </row>
    <row r="760" ht="14.25" customHeight="1">
      <c r="B760" s="20"/>
    </row>
    <row r="761" ht="14.25" customHeight="1">
      <c r="B761" s="20"/>
    </row>
    <row r="762" ht="14.25" customHeight="1">
      <c r="B762" s="20"/>
    </row>
    <row r="763" ht="14.25" customHeight="1">
      <c r="B763" s="20"/>
    </row>
    <row r="764" ht="14.25" customHeight="1">
      <c r="B764" s="20"/>
    </row>
    <row r="765" ht="14.25" customHeight="1">
      <c r="B765" s="20"/>
    </row>
    <row r="766" ht="14.25" customHeight="1">
      <c r="B766" s="20"/>
    </row>
    <row r="767" ht="14.25" customHeight="1">
      <c r="B767" s="20"/>
    </row>
    <row r="768" ht="14.25" customHeight="1">
      <c r="B768" s="20"/>
    </row>
    <row r="769" ht="14.25" customHeight="1">
      <c r="B769" s="20"/>
    </row>
    <row r="770" ht="14.25" customHeight="1">
      <c r="B770" s="20"/>
    </row>
    <row r="771" ht="14.25" customHeight="1">
      <c r="B771" s="20"/>
    </row>
    <row r="772" ht="14.25" customHeight="1">
      <c r="B772" s="20"/>
    </row>
    <row r="773" ht="14.25" customHeight="1">
      <c r="B773" s="20"/>
    </row>
    <row r="774" ht="14.25" customHeight="1">
      <c r="B774" s="20"/>
    </row>
    <row r="775" ht="14.25" customHeight="1">
      <c r="B775" s="20"/>
    </row>
    <row r="776" ht="14.25" customHeight="1">
      <c r="B776" s="20"/>
    </row>
    <row r="777" ht="14.25" customHeight="1">
      <c r="B777" s="20"/>
    </row>
    <row r="778" ht="14.25" customHeight="1">
      <c r="B778" s="20"/>
    </row>
    <row r="779" ht="14.25" customHeight="1">
      <c r="B779" s="20"/>
    </row>
    <row r="780" ht="14.25" customHeight="1">
      <c r="B780" s="20"/>
    </row>
    <row r="781" ht="14.25" customHeight="1">
      <c r="B781" s="20"/>
    </row>
    <row r="782" ht="14.25" customHeight="1">
      <c r="B782" s="20"/>
    </row>
    <row r="783" ht="14.25" customHeight="1">
      <c r="B783" s="20"/>
    </row>
    <row r="784" ht="14.25" customHeight="1">
      <c r="B784" s="20"/>
    </row>
    <row r="785" ht="14.25" customHeight="1">
      <c r="B785" s="20"/>
    </row>
    <row r="786" ht="14.25" customHeight="1">
      <c r="B786" s="20"/>
    </row>
    <row r="787" ht="14.25" customHeight="1">
      <c r="B787" s="20"/>
    </row>
    <row r="788" ht="14.25" customHeight="1">
      <c r="B788" s="20"/>
    </row>
    <row r="789" ht="14.25" customHeight="1">
      <c r="B789" s="20"/>
    </row>
    <row r="790" ht="14.25" customHeight="1">
      <c r="B790" s="20"/>
    </row>
    <row r="791" ht="14.25" customHeight="1">
      <c r="B791" s="20"/>
    </row>
    <row r="792" ht="14.25" customHeight="1">
      <c r="B792" s="20"/>
    </row>
    <row r="793" ht="14.25" customHeight="1">
      <c r="B793" s="20"/>
    </row>
    <row r="794" ht="14.25" customHeight="1">
      <c r="B794" s="20"/>
    </row>
    <row r="795" ht="14.25" customHeight="1">
      <c r="B795" s="20"/>
    </row>
    <row r="796" ht="14.25" customHeight="1">
      <c r="B796" s="20"/>
    </row>
    <row r="797" ht="14.25" customHeight="1">
      <c r="B797" s="20"/>
    </row>
    <row r="798" ht="14.25" customHeight="1">
      <c r="B798" s="20"/>
    </row>
    <row r="799" ht="14.25" customHeight="1">
      <c r="B799" s="20"/>
    </row>
    <row r="800" ht="14.25" customHeight="1">
      <c r="B800" s="20"/>
    </row>
    <row r="801" ht="14.25" customHeight="1">
      <c r="B801" s="20"/>
    </row>
    <row r="802" ht="14.25" customHeight="1">
      <c r="B802" s="20"/>
    </row>
    <row r="803" ht="14.25" customHeight="1">
      <c r="B803" s="20"/>
    </row>
    <row r="804" ht="14.25" customHeight="1">
      <c r="B804" s="20"/>
    </row>
    <row r="805" ht="14.25" customHeight="1">
      <c r="B805" s="20"/>
    </row>
    <row r="806" ht="14.25" customHeight="1">
      <c r="B806" s="20"/>
    </row>
    <row r="807" ht="14.25" customHeight="1">
      <c r="B807" s="20"/>
    </row>
    <row r="808" ht="14.25" customHeight="1">
      <c r="B808" s="20"/>
    </row>
    <row r="809" ht="14.25" customHeight="1">
      <c r="B809" s="20"/>
    </row>
    <row r="810" ht="14.25" customHeight="1">
      <c r="B810" s="20"/>
    </row>
    <row r="811" ht="14.25" customHeight="1">
      <c r="B811" s="20"/>
    </row>
    <row r="812" ht="14.25" customHeight="1">
      <c r="B812" s="20"/>
    </row>
    <row r="813" ht="14.25" customHeight="1">
      <c r="B813" s="20"/>
    </row>
    <row r="814" ht="14.25" customHeight="1">
      <c r="B814" s="20"/>
    </row>
    <row r="815" ht="14.25" customHeight="1">
      <c r="B815" s="20"/>
    </row>
    <row r="816" ht="14.25" customHeight="1">
      <c r="B816" s="20"/>
    </row>
    <row r="817" ht="14.25" customHeight="1">
      <c r="B817" s="20"/>
    </row>
    <row r="818" ht="14.25" customHeight="1">
      <c r="B818" s="20"/>
    </row>
    <row r="819" ht="14.25" customHeight="1">
      <c r="B819" s="20"/>
    </row>
    <row r="820" ht="14.25" customHeight="1">
      <c r="B820" s="20"/>
    </row>
    <row r="821" ht="14.25" customHeight="1">
      <c r="B821" s="20"/>
    </row>
    <row r="822" ht="14.25" customHeight="1">
      <c r="B822" s="20"/>
    </row>
    <row r="823" ht="14.25" customHeight="1">
      <c r="B823" s="20"/>
    </row>
    <row r="824" ht="14.25" customHeight="1">
      <c r="B824" s="20"/>
    </row>
    <row r="825" ht="14.25" customHeight="1">
      <c r="B825" s="20"/>
    </row>
    <row r="826" ht="14.25" customHeight="1">
      <c r="B826" s="20"/>
    </row>
    <row r="827" ht="14.25" customHeight="1">
      <c r="B827" s="20"/>
    </row>
    <row r="828" ht="14.25" customHeight="1">
      <c r="B828" s="20"/>
    </row>
    <row r="829" ht="14.25" customHeight="1">
      <c r="B829" s="20"/>
    </row>
    <row r="830" ht="14.25" customHeight="1">
      <c r="B830" s="20"/>
    </row>
    <row r="831" ht="14.25" customHeight="1">
      <c r="B831" s="20"/>
    </row>
    <row r="832" ht="14.25" customHeight="1">
      <c r="B832" s="20"/>
    </row>
    <row r="833" ht="14.25" customHeight="1">
      <c r="B833" s="20"/>
    </row>
    <row r="834" ht="14.25" customHeight="1">
      <c r="B834" s="20"/>
    </row>
    <row r="835" ht="14.25" customHeight="1">
      <c r="B835" s="20"/>
    </row>
    <row r="836" ht="14.25" customHeight="1">
      <c r="B836" s="20"/>
    </row>
    <row r="837" ht="14.25" customHeight="1">
      <c r="B837" s="20"/>
    </row>
    <row r="838" ht="14.25" customHeight="1">
      <c r="B838" s="20"/>
    </row>
    <row r="839" ht="14.25" customHeight="1">
      <c r="B839" s="20"/>
    </row>
    <row r="840" ht="14.25" customHeight="1">
      <c r="B840" s="20"/>
    </row>
    <row r="841" ht="14.25" customHeight="1">
      <c r="B841" s="20"/>
    </row>
    <row r="842" ht="14.25" customHeight="1">
      <c r="B842" s="20"/>
    </row>
    <row r="843" ht="14.25" customHeight="1">
      <c r="B843" s="20"/>
    </row>
    <row r="844" ht="14.25" customHeight="1">
      <c r="B844" s="20"/>
    </row>
    <row r="845" ht="14.25" customHeight="1">
      <c r="B845" s="20"/>
    </row>
    <row r="846" ht="14.25" customHeight="1">
      <c r="B846" s="20"/>
    </row>
    <row r="847" ht="14.25" customHeight="1">
      <c r="B847" s="20"/>
    </row>
    <row r="848" ht="14.25" customHeight="1">
      <c r="B848" s="20"/>
    </row>
    <row r="849" ht="14.25" customHeight="1">
      <c r="B849" s="20"/>
    </row>
    <row r="850" ht="14.25" customHeight="1">
      <c r="B850" s="20"/>
    </row>
    <row r="851" ht="14.25" customHeight="1">
      <c r="B851" s="20"/>
    </row>
    <row r="852" ht="14.25" customHeight="1">
      <c r="B852" s="20"/>
    </row>
    <row r="853" ht="14.25" customHeight="1">
      <c r="B853" s="20"/>
    </row>
    <row r="854" ht="14.25" customHeight="1">
      <c r="B854" s="20"/>
    </row>
    <row r="855" ht="14.25" customHeight="1">
      <c r="B855" s="20"/>
    </row>
    <row r="856" ht="14.25" customHeight="1">
      <c r="B856" s="20"/>
    </row>
    <row r="857" ht="14.25" customHeight="1">
      <c r="B857" s="20"/>
    </row>
    <row r="858" ht="14.25" customHeight="1">
      <c r="B858" s="20"/>
    </row>
    <row r="859" ht="14.25" customHeight="1">
      <c r="B859" s="20"/>
    </row>
    <row r="860" ht="14.25" customHeight="1">
      <c r="B860" s="20"/>
    </row>
    <row r="861" ht="14.25" customHeight="1">
      <c r="B861" s="20"/>
    </row>
    <row r="862" ht="14.25" customHeight="1">
      <c r="B862" s="20"/>
    </row>
    <row r="863" ht="14.25" customHeight="1">
      <c r="B863" s="20"/>
    </row>
    <row r="864" ht="14.25" customHeight="1">
      <c r="B864" s="20"/>
    </row>
    <row r="865" ht="14.25" customHeight="1">
      <c r="B865" s="20"/>
    </row>
    <row r="866" ht="14.25" customHeight="1">
      <c r="B866" s="20"/>
    </row>
    <row r="867" ht="14.25" customHeight="1">
      <c r="B867" s="20"/>
    </row>
    <row r="868" ht="14.25" customHeight="1">
      <c r="B868" s="20"/>
    </row>
    <row r="869" ht="14.25" customHeight="1">
      <c r="B869" s="20"/>
    </row>
    <row r="870" ht="14.25" customHeight="1">
      <c r="B870" s="20"/>
    </row>
    <row r="871" ht="14.25" customHeight="1">
      <c r="B871" s="20"/>
    </row>
    <row r="872" ht="14.25" customHeight="1">
      <c r="B872" s="20"/>
    </row>
    <row r="873" ht="14.25" customHeight="1">
      <c r="B873" s="20"/>
    </row>
    <row r="874" ht="14.25" customHeight="1">
      <c r="B874" s="20"/>
    </row>
    <row r="875" ht="14.25" customHeight="1">
      <c r="B875" s="20"/>
    </row>
    <row r="876" ht="14.25" customHeight="1">
      <c r="B876" s="20"/>
    </row>
    <row r="877" ht="14.25" customHeight="1">
      <c r="B877" s="20"/>
    </row>
    <row r="878" ht="14.25" customHeight="1">
      <c r="B878" s="20"/>
    </row>
    <row r="879" ht="14.25" customHeight="1">
      <c r="B879" s="20"/>
    </row>
    <row r="880" ht="14.25" customHeight="1">
      <c r="B880" s="20"/>
    </row>
    <row r="881" ht="14.25" customHeight="1">
      <c r="B881" s="20"/>
    </row>
    <row r="882" ht="14.25" customHeight="1">
      <c r="B882" s="20"/>
    </row>
    <row r="883" ht="14.25" customHeight="1">
      <c r="B883" s="20"/>
    </row>
    <row r="884" ht="14.25" customHeight="1">
      <c r="B884" s="20"/>
    </row>
    <row r="885" ht="14.25" customHeight="1">
      <c r="B885" s="20"/>
    </row>
    <row r="886" ht="14.25" customHeight="1">
      <c r="B886" s="20"/>
    </row>
    <row r="887" ht="14.25" customHeight="1">
      <c r="B887" s="20"/>
    </row>
    <row r="888" ht="14.25" customHeight="1">
      <c r="B888" s="20"/>
    </row>
    <row r="889" ht="14.25" customHeight="1">
      <c r="B889" s="20"/>
    </row>
    <row r="890" ht="14.25" customHeight="1">
      <c r="B890" s="20"/>
    </row>
    <row r="891" ht="14.25" customHeight="1">
      <c r="B891" s="20"/>
    </row>
    <row r="892" ht="14.25" customHeight="1">
      <c r="B892" s="20"/>
    </row>
    <row r="893" ht="14.25" customHeight="1">
      <c r="B893" s="20"/>
    </row>
    <row r="894" ht="14.25" customHeight="1">
      <c r="B894" s="20"/>
    </row>
    <row r="895" ht="14.25" customHeight="1">
      <c r="B895" s="20"/>
    </row>
    <row r="896" ht="14.25" customHeight="1">
      <c r="B896" s="20"/>
    </row>
    <row r="897" ht="14.25" customHeight="1">
      <c r="B897" s="20"/>
    </row>
    <row r="898" ht="14.25" customHeight="1">
      <c r="B898" s="20"/>
    </row>
    <row r="899" ht="14.25" customHeight="1">
      <c r="B899" s="20"/>
    </row>
    <row r="900" ht="14.25" customHeight="1">
      <c r="B900" s="20"/>
    </row>
    <row r="901" ht="14.25" customHeight="1">
      <c r="B901" s="20"/>
    </row>
    <row r="902" ht="14.25" customHeight="1">
      <c r="B902" s="20"/>
    </row>
    <row r="903" ht="14.25" customHeight="1">
      <c r="B903" s="20"/>
    </row>
    <row r="904" ht="14.25" customHeight="1">
      <c r="B904" s="20"/>
    </row>
    <row r="905" ht="14.25" customHeight="1">
      <c r="B905" s="20"/>
    </row>
    <row r="906" ht="14.25" customHeight="1">
      <c r="B906" s="20"/>
    </row>
    <row r="907" ht="14.25" customHeight="1">
      <c r="B907" s="20"/>
    </row>
    <row r="908" ht="14.25" customHeight="1">
      <c r="B908" s="20"/>
    </row>
    <row r="909" ht="14.25" customHeight="1">
      <c r="B909" s="20"/>
    </row>
    <row r="910" ht="14.25" customHeight="1">
      <c r="B910" s="20"/>
    </row>
    <row r="911" ht="14.25" customHeight="1">
      <c r="B911" s="20"/>
    </row>
    <row r="912" ht="14.25" customHeight="1">
      <c r="B912" s="20"/>
    </row>
    <row r="913" ht="14.25" customHeight="1">
      <c r="B913" s="20"/>
    </row>
    <row r="914" ht="14.25" customHeight="1">
      <c r="B914" s="20"/>
    </row>
    <row r="915" ht="14.25" customHeight="1">
      <c r="B915" s="20"/>
    </row>
    <row r="916" ht="14.25" customHeight="1">
      <c r="B916" s="20"/>
    </row>
    <row r="917" ht="14.25" customHeight="1">
      <c r="B917" s="20"/>
    </row>
    <row r="918" ht="14.25" customHeight="1">
      <c r="B918" s="20"/>
    </row>
    <row r="919" ht="14.25" customHeight="1">
      <c r="B919" s="20"/>
    </row>
    <row r="920" ht="14.25" customHeight="1">
      <c r="B920" s="20"/>
    </row>
    <row r="921" ht="14.25" customHeight="1">
      <c r="B921" s="20"/>
    </row>
    <row r="922" ht="14.25" customHeight="1">
      <c r="B922" s="20"/>
    </row>
    <row r="923" ht="14.25" customHeight="1">
      <c r="B923" s="20"/>
    </row>
    <row r="924" ht="14.25" customHeight="1">
      <c r="B924" s="20"/>
    </row>
    <row r="925" ht="14.25" customHeight="1">
      <c r="B925" s="20"/>
    </row>
    <row r="926" ht="14.25" customHeight="1">
      <c r="B926" s="20"/>
    </row>
    <row r="927" ht="14.25" customHeight="1">
      <c r="B927" s="20"/>
    </row>
    <row r="928" ht="14.25" customHeight="1">
      <c r="B928" s="20"/>
    </row>
    <row r="929" ht="14.25" customHeight="1">
      <c r="B929" s="20"/>
    </row>
    <row r="930" ht="14.25" customHeight="1">
      <c r="B930" s="20"/>
    </row>
    <row r="931" ht="14.25" customHeight="1">
      <c r="B931" s="20"/>
    </row>
    <row r="932" ht="14.25" customHeight="1">
      <c r="B932" s="20"/>
    </row>
    <row r="933" ht="14.25" customHeight="1">
      <c r="B933" s="20"/>
    </row>
    <row r="934" ht="14.25" customHeight="1">
      <c r="B934" s="20"/>
    </row>
    <row r="935" ht="14.25" customHeight="1">
      <c r="B935" s="20"/>
    </row>
    <row r="936" ht="14.25" customHeight="1">
      <c r="B936" s="20"/>
    </row>
    <row r="937" ht="14.25" customHeight="1">
      <c r="B937" s="20"/>
    </row>
    <row r="938" ht="14.25" customHeight="1">
      <c r="B938" s="20"/>
    </row>
    <row r="939" ht="14.25" customHeight="1">
      <c r="B939" s="20"/>
    </row>
    <row r="940" ht="14.25" customHeight="1">
      <c r="B940" s="20"/>
    </row>
    <row r="941" ht="14.25" customHeight="1">
      <c r="B941" s="20"/>
    </row>
    <row r="942" ht="14.25" customHeight="1">
      <c r="B942" s="20"/>
    </row>
    <row r="943" ht="14.25" customHeight="1">
      <c r="B943" s="20"/>
    </row>
    <row r="944" ht="14.25" customHeight="1">
      <c r="B944" s="20"/>
    </row>
    <row r="945" ht="14.25" customHeight="1">
      <c r="B945" s="20"/>
    </row>
    <row r="946" ht="14.25" customHeight="1">
      <c r="B946" s="20"/>
    </row>
    <row r="947" ht="14.25" customHeight="1">
      <c r="B947" s="20"/>
    </row>
    <row r="948" ht="14.25" customHeight="1">
      <c r="B948" s="20"/>
    </row>
    <row r="949" ht="14.25" customHeight="1">
      <c r="B949" s="20"/>
    </row>
    <row r="950" ht="14.25" customHeight="1">
      <c r="B950" s="20"/>
    </row>
    <row r="951" ht="14.25" customHeight="1">
      <c r="B951" s="20"/>
    </row>
    <row r="952" ht="14.25" customHeight="1">
      <c r="B952" s="20"/>
    </row>
    <row r="953" ht="14.25" customHeight="1">
      <c r="B953" s="20"/>
    </row>
    <row r="954" ht="14.25" customHeight="1">
      <c r="B954" s="20"/>
    </row>
    <row r="955" ht="14.25" customHeight="1">
      <c r="B955" s="20"/>
    </row>
    <row r="956" ht="14.25" customHeight="1">
      <c r="B956" s="20"/>
    </row>
    <row r="957" ht="14.25" customHeight="1">
      <c r="B957" s="20"/>
    </row>
    <row r="958" ht="14.25" customHeight="1">
      <c r="B958" s="20"/>
    </row>
    <row r="959" ht="14.25" customHeight="1">
      <c r="B959" s="20"/>
    </row>
    <row r="960" ht="14.25" customHeight="1">
      <c r="B960" s="20"/>
    </row>
    <row r="961" ht="14.25" customHeight="1">
      <c r="B961" s="20"/>
    </row>
    <row r="962" ht="14.25" customHeight="1">
      <c r="B962" s="20"/>
    </row>
    <row r="963" ht="14.25" customHeight="1">
      <c r="B963" s="20"/>
    </row>
    <row r="964" ht="14.25" customHeight="1">
      <c r="B964" s="20"/>
    </row>
    <row r="965" ht="14.25" customHeight="1">
      <c r="B965" s="20"/>
    </row>
    <row r="966" ht="14.25" customHeight="1">
      <c r="B966" s="20"/>
    </row>
    <row r="967" ht="14.25" customHeight="1">
      <c r="B967" s="20"/>
    </row>
    <row r="968" ht="14.25" customHeight="1">
      <c r="B968" s="20"/>
    </row>
    <row r="969" ht="14.25" customHeight="1">
      <c r="B969" s="20"/>
    </row>
    <row r="970" ht="14.25" customHeight="1">
      <c r="B970" s="20"/>
    </row>
    <row r="971" ht="14.25" customHeight="1">
      <c r="B971" s="20"/>
    </row>
    <row r="972" ht="14.25" customHeight="1">
      <c r="B972" s="20"/>
    </row>
    <row r="973" ht="14.25" customHeight="1">
      <c r="B973" s="20"/>
    </row>
    <row r="974" ht="14.25" customHeight="1">
      <c r="B974" s="20"/>
    </row>
    <row r="975" ht="14.25" customHeight="1">
      <c r="B975" s="20"/>
    </row>
    <row r="976" ht="14.25" customHeight="1">
      <c r="B976" s="20"/>
    </row>
    <row r="977" ht="14.25" customHeight="1">
      <c r="B977" s="20"/>
    </row>
    <row r="978" ht="14.25" customHeight="1">
      <c r="B978" s="20"/>
    </row>
    <row r="979" ht="14.25" customHeight="1">
      <c r="B979" s="20"/>
    </row>
    <row r="980" ht="14.25" customHeight="1">
      <c r="B980" s="20"/>
    </row>
    <row r="981" ht="14.25" customHeight="1">
      <c r="B981" s="20"/>
    </row>
    <row r="982" ht="14.25" customHeight="1">
      <c r="B982" s="20"/>
    </row>
    <row r="983" ht="14.25" customHeight="1">
      <c r="B983" s="20"/>
    </row>
    <row r="984" ht="14.25" customHeight="1">
      <c r="B984" s="20"/>
    </row>
    <row r="985" ht="14.25" customHeight="1">
      <c r="B985" s="20"/>
    </row>
    <row r="986" ht="14.25" customHeight="1">
      <c r="B986" s="20"/>
    </row>
    <row r="987" ht="14.25" customHeight="1">
      <c r="B987" s="20"/>
    </row>
    <row r="988" ht="14.25" customHeight="1">
      <c r="B988" s="20"/>
    </row>
    <row r="989" ht="14.25" customHeight="1">
      <c r="B989" s="20"/>
    </row>
    <row r="990" ht="14.25" customHeight="1">
      <c r="B990" s="20"/>
    </row>
    <row r="991" ht="14.25" customHeight="1">
      <c r="B991" s="20"/>
    </row>
    <row r="992" ht="14.25" customHeight="1">
      <c r="B992" s="20"/>
    </row>
    <row r="993" ht="14.25" customHeight="1">
      <c r="B993" s="20"/>
    </row>
    <row r="994" ht="14.25" customHeight="1">
      <c r="B994" s="20"/>
    </row>
    <row r="995" ht="14.25" customHeight="1">
      <c r="B995" s="20"/>
    </row>
    <row r="996" ht="14.25" customHeight="1">
      <c r="B996" s="20"/>
    </row>
    <row r="997" ht="14.25" customHeight="1">
      <c r="B997" s="20"/>
    </row>
    <row r="998" ht="14.25" customHeight="1">
      <c r="B998" s="20"/>
    </row>
    <row r="999" ht="14.25" customHeight="1">
      <c r="B999" s="20"/>
    </row>
    <row r="1000" ht="14.25" customHeight="1">
      <c r="B1000" s="20"/>
    </row>
  </sheetData>
  <mergeCells count="54">
    <mergeCell ref="I79:I81"/>
    <mergeCell ref="I82:I85"/>
    <mergeCell ref="I58:I61"/>
    <mergeCell ref="I62:I65"/>
    <mergeCell ref="I66:I67"/>
    <mergeCell ref="I68:I69"/>
    <mergeCell ref="I70:I72"/>
    <mergeCell ref="I73:I76"/>
    <mergeCell ref="I77:I78"/>
    <mergeCell ref="E2:H2"/>
    <mergeCell ref="E5:H5"/>
    <mergeCell ref="A1:B1"/>
    <mergeCell ref="C1:H1"/>
    <mergeCell ref="A2:A5"/>
    <mergeCell ref="B2:B5"/>
    <mergeCell ref="C2:C5"/>
    <mergeCell ref="D2:D5"/>
    <mergeCell ref="A6:A10"/>
    <mergeCell ref="I1:I5"/>
    <mergeCell ref="I6:I10"/>
    <mergeCell ref="I11:I16"/>
    <mergeCell ref="I17:I20"/>
    <mergeCell ref="I21:I23"/>
    <mergeCell ref="I24:I29"/>
    <mergeCell ref="I30:I32"/>
    <mergeCell ref="A11:A13"/>
    <mergeCell ref="A14:A16"/>
    <mergeCell ref="A17:A20"/>
    <mergeCell ref="A21:A23"/>
    <mergeCell ref="A24:A29"/>
    <mergeCell ref="A30:A32"/>
    <mergeCell ref="A33:A36"/>
    <mergeCell ref="I33:I36"/>
    <mergeCell ref="I37:I39"/>
    <mergeCell ref="I40:I42"/>
    <mergeCell ref="I43:I46"/>
    <mergeCell ref="I47:I50"/>
    <mergeCell ref="I51:I54"/>
    <mergeCell ref="I55:I57"/>
    <mergeCell ref="A62:A65"/>
    <mergeCell ref="A66:A67"/>
    <mergeCell ref="A68:A69"/>
    <mergeCell ref="A70:A72"/>
    <mergeCell ref="A73:A76"/>
    <mergeCell ref="A77:A78"/>
    <mergeCell ref="A79:A81"/>
    <mergeCell ref="A82:A85"/>
    <mergeCell ref="A37:A39"/>
    <mergeCell ref="A40:A42"/>
    <mergeCell ref="A43:A46"/>
    <mergeCell ref="A47:A50"/>
    <mergeCell ref="A51:A54"/>
    <mergeCell ref="A55:A57"/>
    <mergeCell ref="A58:A61"/>
  </mergeCells>
  <printOptions/>
  <pageMargins bottom="0.0" footer="0.0" header="0.0" left="0.0" right="0.0" top="0.0"/>
  <pageSetup paperSize="9" orientation="landscape"/>
  <headerFooter>
    <oddHeader>&amp;R17/02/2025</oddHeader>
    <oddFooter>&amp;RPágina &amp;P de </oddFooter>
  </headerFooter>
  <rowBreaks count="3" manualBreakCount="3">
    <brk id="54" man="1"/>
    <brk id="72" man="1"/>
    <brk id="29" man="1"/>
  </rowBreak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1" width="12.14"/>
    <col customWidth="1" min="2" max="2" width="8.57"/>
    <col customWidth="1" min="3" max="3" width="54.86"/>
    <col customWidth="1" min="4" max="4" width="16.71"/>
    <col customWidth="1" min="5" max="5" width="18.0"/>
    <col customWidth="1" min="6" max="6" width="19.14"/>
    <col customWidth="1" min="7" max="7" width="24.0"/>
    <col customWidth="1" min="8" max="8" width="16.86"/>
    <col customWidth="1" min="9" max="9" width="7.57"/>
    <col customWidth="1" min="10" max="26" width="8.71"/>
  </cols>
  <sheetData>
    <row r="1" ht="31.5" customHeight="1">
      <c r="A1" s="69"/>
      <c r="B1" s="8"/>
      <c r="C1" s="31" t="s">
        <v>1826</v>
      </c>
      <c r="D1" s="7"/>
      <c r="E1" s="7"/>
      <c r="F1" s="7"/>
      <c r="G1" s="7"/>
      <c r="H1" s="8"/>
      <c r="I1" s="32" t="s">
        <v>1760</v>
      </c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</row>
    <row r="2" ht="14.25" customHeight="1">
      <c r="A2" s="35" t="s">
        <v>1761</v>
      </c>
      <c r="B2" s="36" t="s">
        <v>1762</v>
      </c>
      <c r="C2" s="38" t="s">
        <v>1827</v>
      </c>
      <c r="D2" s="38" t="s">
        <v>1764</v>
      </c>
      <c r="E2" s="71" t="s">
        <v>1828</v>
      </c>
      <c r="F2" s="7"/>
      <c r="G2" s="7"/>
      <c r="H2" s="8"/>
      <c r="I2" s="40"/>
      <c r="J2" s="70"/>
      <c r="K2" s="70"/>
      <c r="L2" s="70"/>
      <c r="M2" s="70"/>
      <c r="N2" s="70"/>
      <c r="O2" s="70"/>
      <c r="P2" s="70"/>
      <c r="Q2" s="70"/>
      <c r="R2" s="70"/>
      <c r="S2" s="70"/>
      <c r="T2" s="70"/>
      <c r="U2" s="70"/>
      <c r="V2" s="70"/>
      <c r="W2" s="70"/>
      <c r="X2" s="70"/>
      <c r="Y2" s="70"/>
      <c r="Z2" s="70"/>
    </row>
    <row r="3" ht="14.25" customHeight="1">
      <c r="A3" s="40"/>
      <c r="B3" s="40"/>
      <c r="C3" s="40"/>
      <c r="D3" s="40"/>
      <c r="E3" s="72" t="s">
        <v>1766</v>
      </c>
      <c r="F3" s="72" t="s">
        <v>1767</v>
      </c>
      <c r="G3" s="72" t="s">
        <v>1768</v>
      </c>
      <c r="H3" s="72" t="s">
        <v>1769</v>
      </c>
      <c r="I3" s="40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129.0" customHeight="1">
      <c r="A4" s="40"/>
      <c r="B4" s="40"/>
      <c r="C4" s="40"/>
      <c r="D4" s="40"/>
      <c r="E4" s="45" t="s">
        <v>1770</v>
      </c>
      <c r="F4" s="46" t="s">
        <v>1771</v>
      </c>
      <c r="G4" s="73" t="s">
        <v>1829</v>
      </c>
      <c r="H4" s="46" t="s">
        <v>1830</v>
      </c>
      <c r="I4" s="40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12.75" customHeight="1">
      <c r="A5" s="40"/>
      <c r="B5" s="40"/>
      <c r="C5" s="40"/>
      <c r="D5" s="40"/>
      <c r="E5" s="74" t="s">
        <v>1831</v>
      </c>
      <c r="F5" s="7"/>
      <c r="G5" s="7"/>
      <c r="H5" s="8"/>
      <c r="I5" s="40"/>
    </row>
    <row r="6" ht="12.75" customHeight="1">
      <c r="A6" s="47"/>
      <c r="B6" s="47"/>
      <c r="C6" s="47"/>
      <c r="D6" s="47"/>
      <c r="E6" s="74" t="s">
        <v>1832</v>
      </c>
      <c r="F6" s="7"/>
      <c r="G6" s="7"/>
      <c r="H6" s="8"/>
      <c r="I6" s="47"/>
    </row>
    <row r="7" ht="14.25" customHeight="1">
      <c r="A7" s="75" t="s">
        <v>1776</v>
      </c>
      <c r="B7" s="58" t="s">
        <v>132</v>
      </c>
      <c r="C7" s="76" t="s">
        <v>1833</v>
      </c>
      <c r="D7" s="58" t="s">
        <v>134</v>
      </c>
      <c r="E7" s="54">
        <f>IFERROR((VLOOKUP(B7,'Origem '!$A$1:$H$1002,4,0)*'Mark Up '!$C$2),"X")</f>
        <v>22905.96</v>
      </c>
      <c r="F7" s="54">
        <f>IFERROR((VLOOKUP(B7,'Origem '!$A$1:$H$1002,5,0)*'Mark Up '!$C$2),"X")</f>
        <v>27724.62</v>
      </c>
      <c r="G7" s="54">
        <f>IFERROR((VLOOKUP(B7,'Origem '!$A$1:$H$1002,6,0)*'Mark Up '!$C$2),"X")</f>
        <v>31961.16</v>
      </c>
      <c r="H7" s="54">
        <f>IFERROR((VLOOKUP(B7,'Origem '!$A$1:$H$1002,7,0)*'Mark Up '!$C$2),"X")</f>
        <v>34215.72</v>
      </c>
      <c r="I7" s="55"/>
    </row>
    <row r="8" ht="14.25" customHeight="1">
      <c r="A8" s="40"/>
      <c r="B8" s="58" t="s">
        <v>135</v>
      </c>
      <c r="C8" s="76" t="s">
        <v>1834</v>
      </c>
      <c r="D8" s="58" t="s">
        <v>136</v>
      </c>
      <c r="E8" s="54">
        <f>IFERROR((VLOOKUP(B8,'Origem '!$A$1:$H$1002,4,0)*'Mark Up '!$C$2),"X")</f>
        <v>23728.32</v>
      </c>
      <c r="F8" s="54">
        <f>IFERROR((VLOOKUP(B8,'Origem '!$A$1:$H$1002,5,0)*'Mark Up '!$C$2),"X")</f>
        <v>29295.42</v>
      </c>
      <c r="G8" s="54">
        <f>IFERROR((VLOOKUP(B8,'Origem '!$A$1:$H$1002,6,0)*'Mark Up '!$C$2),"X")</f>
        <v>33397.98</v>
      </c>
      <c r="H8" s="54">
        <f>IFERROR((VLOOKUP(B8,'Origem '!$A$1:$H$1002,7,0)*'Mark Up '!$C$2),"X")</f>
        <v>36308.58</v>
      </c>
      <c r="I8" s="40"/>
    </row>
    <row r="9" ht="14.25" customHeight="1">
      <c r="A9" s="40"/>
      <c r="B9" s="58" t="s">
        <v>137</v>
      </c>
      <c r="C9" s="76" t="s">
        <v>1835</v>
      </c>
      <c r="D9" s="58" t="s">
        <v>139</v>
      </c>
      <c r="E9" s="54">
        <f>IFERROR((VLOOKUP(B9,'Origem '!$A$1:$H$1002,4,0)*'Mark Up '!$C$2),"X")</f>
        <v>25446.96</v>
      </c>
      <c r="F9" s="54">
        <f>IFERROR((VLOOKUP(B9,'Origem '!$A$1:$H$1002,5,0)*'Mark Up '!$C$2),"X")</f>
        <v>31605.42</v>
      </c>
      <c r="G9" s="54">
        <f>IFERROR((VLOOKUP(B9,'Origem '!$A$1:$H$1002,6,0)*'Mark Up '!$C$2),"X")</f>
        <v>35915.88</v>
      </c>
      <c r="H9" s="54">
        <f>IFERROR((VLOOKUP(B9,'Origem '!$A$1:$H$1002,7,0)*'Mark Up '!$C$2),"X")</f>
        <v>39145.26</v>
      </c>
      <c r="I9" s="40"/>
    </row>
    <row r="10" ht="14.25" customHeight="1">
      <c r="A10" s="47"/>
      <c r="B10" s="58" t="s">
        <v>140</v>
      </c>
      <c r="C10" s="76" t="s">
        <v>1836</v>
      </c>
      <c r="D10" s="58" t="s">
        <v>141</v>
      </c>
      <c r="E10" s="54">
        <f>IFERROR((VLOOKUP(B10,'Origem '!$A$1:$H$1002,4,0)*'Mark Up '!$C$2),"X")</f>
        <v>27281.1</v>
      </c>
      <c r="F10" s="54">
        <f>IFERROR((VLOOKUP(B10,'Origem '!$A$1:$H$1002,5,0)*'Mark Up '!$C$2),"X")</f>
        <v>34252.68</v>
      </c>
      <c r="G10" s="54">
        <f>IFERROR((VLOOKUP(B10,'Origem '!$A$1:$H$1002,6,0)*'Mark Up '!$C$2),"X")</f>
        <v>38683.26</v>
      </c>
      <c r="H10" s="54">
        <f>IFERROR((VLOOKUP(B10,'Origem '!$A$1:$H$1002,7,0)*'Mark Up '!$C$2),"X")</f>
        <v>42282.24</v>
      </c>
      <c r="I10" s="40"/>
    </row>
    <row r="11" ht="14.25" customHeight="1">
      <c r="A11" s="50" t="s">
        <v>1776</v>
      </c>
      <c r="B11" s="51" t="s">
        <v>142</v>
      </c>
      <c r="C11" s="67" t="s">
        <v>143</v>
      </c>
      <c r="D11" s="51" t="s">
        <v>144</v>
      </c>
      <c r="E11" s="54" t="str">
        <f>IFERROR((VLOOKUP(B11,'Origem '!$A$1:$H$1002,4,0)*'Mark Up '!$C$2),"X")</f>
        <v>X</v>
      </c>
      <c r="F11" s="54">
        <f>IFERROR((VLOOKUP(B11,'Origem '!$A$1:$H$1002,5,0)*'Mark Up '!$C$2),"X")</f>
        <v>24208.8</v>
      </c>
      <c r="G11" s="54">
        <f>IFERROR((VLOOKUP(B11,'Origem '!$A$1:$H$1002,6,0)*'Mark Up '!$C$2),"X")</f>
        <v>27179.46</v>
      </c>
      <c r="H11" s="54">
        <f>IFERROR((VLOOKUP(B11,'Origem '!$A$1:$H$1002,7,0)*'Mark Up '!$C$2),"X")</f>
        <v>31780.98</v>
      </c>
      <c r="I11" s="40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</row>
    <row r="12" ht="14.25" customHeight="1">
      <c r="A12" s="40"/>
      <c r="B12" s="51" t="s">
        <v>145</v>
      </c>
      <c r="C12" s="67" t="s">
        <v>143</v>
      </c>
      <c r="D12" s="51" t="s">
        <v>146</v>
      </c>
      <c r="E12" s="54" t="str">
        <f>IFERROR((VLOOKUP(B12,'Origem '!$A$1:$H$1002,4,0)*'Mark Up '!$C$2),"X")</f>
        <v>X</v>
      </c>
      <c r="F12" s="54">
        <f>IFERROR((VLOOKUP(B12,'Origem '!$A$1:$H$1002,5,0)*'Mark Up '!$C$2),"X")</f>
        <v>25664.1</v>
      </c>
      <c r="G12" s="54">
        <f>IFERROR((VLOOKUP(B12,'Origem '!$A$1:$H$1002,6,0)*'Mark Up '!$C$2),"X")</f>
        <v>28417.62</v>
      </c>
      <c r="H12" s="54">
        <f>IFERROR((VLOOKUP(B12,'Origem '!$A$1:$H$1002,7,0)*'Mark Up '!$C$2),"X")</f>
        <v>33176.22</v>
      </c>
      <c r="I12" s="40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</row>
    <row r="13" ht="14.25" customHeight="1">
      <c r="A13" s="40"/>
      <c r="B13" s="51" t="s">
        <v>147</v>
      </c>
      <c r="C13" s="67" t="s">
        <v>148</v>
      </c>
      <c r="D13" s="51" t="s">
        <v>149</v>
      </c>
      <c r="E13" s="54" t="str">
        <f>IFERROR((VLOOKUP(B13,'Origem '!$A$1:$H$1002,4,0)*'Mark Up '!$C$2),"X")</f>
        <v>X</v>
      </c>
      <c r="F13" s="54">
        <f>IFERROR((VLOOKUP(B13,'Origem '!$A$1:$H$1002,5,0)*'Mark Up '!$C$2),"X")</f>
        <v>27720</v>
      </c>
      <c r="G13" s="54">
        <f>IFERROR((VLOOKUP(B13,'Origem '!$A$1:$H$1002,6,0)*'Mark Up '!$C$2),"X")</f>
        <v>31092.6</v>
      </c>
      <c r="H13" s="54">
        <f>IFERROR((VLOOKUP(B13,'Origem '!$A$1:$H$1002,7,0)*'Mark Up '!$C$2),"X")</f>
        <v>36419.46</v>
      </c>
      <c r="I13" s="40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</row>
    <row r="14" ht="14.25" customHeight="1">
      <c r="A14" s="47"/>
      <c r="B14" s="51" t="s">
        <v>150</v>
      </c>
      <c r="C14" s="67" t="s">
        <v>148</v>
      </c>
      <c r="D14" s="51" t="s">
        <v>151</v>
      </c>
      <c r="E14" s="54" t="str">
        <f>IFERROR((VLOOKUP(B14,'Origem '!$A$1:$H$1002,4,0)*'Mark Up '!$C$2),"X")</f>
        <v>X</v>
      </c>
      <c r="F14" s="54">
        <f>IFERROR((VLOOKUP(B14,'Origem '!$A$1:$H$1002,5,0)*'Mark Up '!$C$2),"X")</f>
        <v>29586.48</v>
      </c>
      <c r="G14" s="54">
        <f>IFERROR((VLOOKUP(B14,'Origem '!$A$1:$H$1002,6,0)*'Mark Up '!$C$2),"X")</f>
        <v>33287.1</v>
      </c>
      <c r="H14" s="54">
        <f>IFERROR((VLOOKUP(B14,'Origem '!$A$1:$H$1002,7,0)*'Mark Up '!$C$2),"X")</f>
        <v>38285.94</v>
      </c>
      <c r="I14" s="47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</row>
    <row r="15" ht="14.25" customHeight="1">
      <c r="A15" s="59" t="s">
        <v>1777</v>
      </c>
      <c r="B15" s="53" t="s">
        <v>152</v>
      </c>
      <c r="C15" s="56" t="s">
        <v>1837</v>
      </c>
      <c r="D15" s="77" t="s">
        <v>154</v>
      </c>
      <c r="E15" s="54">
        <f>IFERROR((VLOOKUP(B15,'Origem '!$A$1:$H$1002,4,0)*'Mark Up '!$C$2),"X")</f>
        <v>20157.06</v>
      </c>
      <c r="F15" s="54">
        <f>IFERROR((VLOOKUP(B15,'Origem '!$A$1:$H$1002,5,0)*'Mark Up '!$C$2),"X")</f>
        <v>24726.24</v>
      </c>
      <c r="G15" s="54">
        <f>IFERROR((VLOOKUP(B15,'Origem '!$A$1:$H$1002,6,0)*'Mark Up '!$C$2),"X")</f>
        <v>28528.5</v>
      </c>
      <c r="H15" s="54">
        <f>IFERROR((VLOOKUP(B15,'Origem '!$A$1:$H$1002,7,0)*'Mark Up '!$C$2),"X")</f>
        <v>31679.34</v>
      </c>
      <c r="I15" s="55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ht="14.25" customHeight="1">
      <c r="A16" s="40"/>
      <c r="B16" s="53" t="s">
        <v>155</v>
      </c>
      <c r="C16" s="56" t="s">
        <v>1838</v>
      </c>
      <c r="D16" s="77" t="s">
        <v>156</v>
      </c>
      <c r="E16" s="54">
        <f>IFERROR((VLOOKUP(B16,'Origem '!$A$1:$H$1002,4,0)*'Mark Up '!$C$2),"X")</f>
        <v>20739.18</v>
      </c>
      <c r="F16" s="54">
        <f>IFERROR((VLOOKUP(B16,'Origem '!$A$1:$H$1002,5,0)*'Mark Up '!$C$2),"X")</f>
        <v>26578.86</v>
      </c>
      <c r="G16" s="54">
        <f>IFERROR((VLOOKUP(B16,'Origem '!$A$1:$H$1002,6,0)*'Mark Up '!$C$2),"X")</f>
        <v>30039.24</v>
      </c>
      <c r="H16" s="54">
        <f>IFERROR((VLOOKUP(B16,'Origem '!$A$1:$H$1002,7,0)*'Mark Up '!$C$2),"X")</f>
        <v>33213.18</v>
      </c>
      <c r="I16" s="40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ht="14.25" customHeight="1">
      <c r="A17" s="40"/>
      <c r="B17" s="53" t="s">
        <v>157</v>
      </c>
      <c r="C17" s="56" t="s">
        <v>1839</v>
      </c>
      <c r="D17" s="77" t="s">
        <v>159</v>
      </c>
      <c r="E17" s="54">
        <f>IFERROR((VLOOKUP(B17,'Origem '!$A$1:$H$1002,4,0)*'Mark Up '!$C$2),"X")</f>
        <v>22092.84</v>
      </c>
      <c r="F17" s="54">
        <f>IFERROR((VLOOKUP(B17,'Origem '!$A$1:$H$1002,5,0)*'Mark Up '!$C$2),"X")</f>
        <v>28121.94</v>
      </c>
      <c r="G17" s="54">
        <f>IFERROR((VLOOKUP(B17,'Origem '!$A$1:$H$1002,6,0)*'Mark Up '!$C$2),"X")</f>
        <v>31993.5</v>
      </c>
      <c r="H17" s="54">
        <f>IFERROR((VLOOKUP(B17,'Origem '!$A$1:$H$1002,7,0)*'Mark Up '!$C$2),"X")</f>
        <v>35504.7</v>
      </c>
      <c r="I17" s="40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ht="14.25" customHeight="1">
      <c r="A18" s="47"/>
      <c r="B18" s="53" t="s">
        <v>160</v>
      </c>
      <c r="C18" s="56" t="s">
        <v>1840</v>
      </c>
      <c r="D18" s="77" t="s">
        <v>161</v>
      </c>
      <c r="E18" s="54">
        <f>IFERROR((VLOOKUP(B18,'Origem '!$A$1:$H$1002,4,0)*'Mark Up '!$C$2),"X")</f>
        <v>23566.62</v>
      </c>
      <c r="F18" s="54">
        <f>IFERROR((VLOOKUP(B18,'Origem '!$A$1:$H$1002,5,0)*'Mark Up '!$C$2),"X")</f>
        <v>28861.14</v>
      </c>
      <c r="G18" s="54">
        <f>IFERROR((VLOOKUP(B18,'Origem '!$A$1:$H$1002,6,0)*'Mark Up '!$C$2),"X")</f>
        <v>32912.88</v>
      </c>
      <c r="H18" s="54">
        <f>IFERROR((VLOOKUP(B18,'Origem '!$A$1:$H$1002,7,0)*'Mark Up '!$C$2),"X")</f>
        <v>37278.78</v>
      </c>
      <c r="I18" s="47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 ht="18.75" customHeight="1">
      <c r="A19" s="75" t="s">
        <v>1841</v>
      </c>
      <c r="B19" s="58" t="s">
        <v>162</v>
      </c>
      <c r="C19" s="57" t="s">
        <v>163</v>
      </c>
      <c r="D19" s="58" t="s">
        <v>164</v>
      </c>
      <c r="E19" s="54">
        <f>IFERROR((VLOOKUP(B19,'Origem '!$A$1:$H$1002,4,0)*'Mark Up '!$C$2),"X")</f>
        <v>19625.76</v>
      </c>
      <c r="F19" s="54">
        <f>IFERROR((VLOOKUP(B19,'Origem '!$A$1:$H$1002,5,0)*'Mark Up '!$C$2),"X")</f>
        <v>23603.58</v>
      </c>
      <c r="G19" s="54">
        <f>IFERROR((VLOOKUP(B19,'Origem '!$A$1:$H$1002,6,0)*'Mark Up '!$C$2),"X")</f>
        <v>26588.1</v>
      </c>
      <c r="H19" s="54">
        <f>IFERROR((VLOOKUP(B19,'Origem '!$A$1:$H$1002,7,0)*'Mark Up '!$C$2),"X")</f>
        <v>27313.44</v>
      </c>
      <c r="I19" s="55"/>
    </row>
    <row r="20" ht="18.75" customHeight="1">
      <c r="A20" s="47"/>
      <c r="B20" s="58" t="s">
        <v>165</v>
      </c>
      <c r="C20" s="57" t="s">
        <v>163</v>
      </c>
      <c r="D20" s="58" t="s">
        <v>166</v>
      </c>
      <c r="E20" s="54">
        <f>IFERROR((VLOOKUP(B20,'Origem '!$A$1:$H$1002,4,0)*'Mark Up '!$C$2),"X")</f>
        <v>20595.96</v>
      </c>
      <c r="F20" s="54">
        <f>IFERROR((VLOOKUP(B20,'Origem '!$A$1:$H$1002,5,0)*'Mark Up '!$C$2),"X")</f>
        <v>25922.82</v>
      </c>
      <c r="G20" s="54">
        <f>IFERROR((VLOOKUP(B20,'Origem '!$A$1:$H$1002,6,0)*'Mark Up '!$C$2),"X")</f>
        <v>28671.72</v>
      </c>
      <c r="H20" s="54">
        <f>IFERROR((VLOOKUP(B20,'Origem '!$A$1:$H$1002,7,0)*'Mark Up '!$C$2),"X")</f>
        <v>29549.52</v>
      </c>
      <c r="I20" s="47"/>
    </row>
    <row r="21" ht="14.25" customHeight="1">
      <c r="A21" s="50" t="s">
        <v>1842</v>
      </c>
      <c r="B21" s="51" t="s">
        <v>167</v>
      </c>
      <c r="C21" s="67" t="s">
        <v>168</v>
      </c>
      <c r="D21" s="51" t="s">
        <v>144</v>
      </c>
      <c r="E21" s="54" t="str">
        <f>IFERROR((VLOOKUP(B21,'Origem '!$A$1:$H$1002,4,0)*'Mark Up '!$C$2),"X")</f>
        <v>X</v>
      </c>
      <c r="F21" s="54">
        <f>IFERROR((VLOOKUP(B21,'Origem '!$A$1:$H$1002,5,0)*'Mark Up '!$C$2),"X")</f>
        <v>23811.48</v>
      </c>
      <c r="G21" s="54">
        <f>IFERROR((VLOOKUP(B21,'Origem '!$A$1:$H$1002,6,0)*'Mark Up '!$C$2),"X")</f>
        <v>26740.56</v>
      </c>
      <c r="H21" s="54">
        <f>IFERROR((VLOOKUP(B21,'Origem '!$A$1:$H$1002,7,0)*'Mark Up '!$C$2),"X")</f>
        <v>31272.78</v>
      </c>
      <c r="I21" s="61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14.25" customHeight="1">
      <c r="A22" s="40"/>
      <c r="B22" s="51" t="s">
        <v>169</v>
      </c>
      <c r="C22" s="67" t="s">
        <v>168</v>
      </c>
      <c r="D22" s="51" t="s">
        <v>146</v>
      </c>
      <c r="E22" s="54" t="str">
        <f>IFERROR((VLOOKUP(B22,'Origem '!$A$1:$H$1002,4,0)*'Mark Up '!$C$2),"X")</f>
        <v>X</v>
      </c>
      <c r="F22" s="54">
        <f>IFERROR((VLOOKUP(B22,'Origem '!$A$1:$H$1002,5,0)*'Mark Up '!$C$2),"X")</f>
        <v>25188.24</v>
      </c>
      <c r="G22" s="54">
        <f>IFERROR((VLOOKUP(B22,'Origem '!$A$1:$H$1002,6,0)*'Mark Up '!$C$2),"X")</f>
        <v>27890.94</v>
      </c>
      <c r="H22" s="54">
        <f>IFERROR((VLOOKUP(B22,'Origem '!$A$1:$H$1002,7,0)*'Mark Up '!$C$2),"X")</f>
        <v>32580.24</v>
      </c>
      <c r="I22" s="40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</row>
    <row r="23" ht="14.25" customHeight="1">
      <c r="A23" s="40"/>
      <c r="B23" s="51" t="s">
        <v>170</v>
      </c>
      <c r="C23" s="67" t="s">
        <v>171</v>
      </c>
      <c r="D23" s="51" t="s">
        <v>149</v>
      </c>
      <c r="E23" s="54" t="str">
        <f>IFERROR((VLOOKUP(B23,'Origem '!$A$1:$H$1002,4,0)*'Mark Up '!$C$2),"X")</f>
        <v>X</v>
      </c>
      <c r="F23" s="54">
        <f>IFERROR((VLOOKUP(B23,'Origem '!$A$1:$H$1002,5,0)*'Mark Up '!$C$2),"X")</f>
        <v>27234.9</v>
      </c>
      <c r="G23" s="54">
        <f>IFERROR((VLOOKUP(B23,'Origem '!$A$1:$H$1002,6,0)*'Mark Up '!$C$2),"X")</f>
        <v>30533.58</v>
      </c>
      <c r="H23" s="54">
        <f>IFERROR((VLOOKUP(B23,'Origem '!$A$1:$H$1002,7,0)*'Mark Up '!$C$2),"X")</f>
        <v>35777.28</v>
      </c>
      <c r="I23" s="40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</row>
    <row r="24" ht="14.25" customHeight="1">
      <c r="A24" s="47"/>
      <c r="B24" s="51" t="s">
        <v>172</v>
      </c>
      <c r="C24" s="67" t="s">
        <v>171</v>
      </c>
      <c r="D24" s="51" t="s">
        <v>151</v>
      </c>
      <c r="E24" s="54" t="str">
        <f>IFERROR((VLOOKUP(B24,'Origem '!$A$1:$H$1002,4,0)*'Mark Up '!$C$2),"X")</f>
        <v>X</v>
      </c>
      <c r="F24" s="54">
        <f>IFERROR((VLOOKUP(B24,'Origem '!$A$1:$H$1002,5,0)*'Mark Up '!$C$2),"X")</f>
        <v>30140.88</v>
      </c>
      <c r="G24" s="54">
        <f>IFERROR((VLOOKUP(B24,'Origem '!$A$1:$H$1002,6,0)*'Mark Up '!$C$2),"X")</f>
        <v>32792.76</v>
      </c>
      <c r="H24" s="54">
        <f>IFERROR((VLOOKUP(B24,'Origem '!$A$1:$H$1002,7,0)*'Mark Up '!$C$2),"X")</f>
        <v>37639.14</v>
      </c>
      <c r="I24" s="47"/>
      <c r="J24" s="62"/>
      <c r="K24" s="62"/>
      <c r="L24" s="62"/>
      <c r="M24" s="62"/>
      <c r="N24" s="62"/>
      <c r="O24" s="62"/>
      <c r="P24" s="62"/>
      <c r="Q24" s="62"/>
      <c r="R24" s="62"/>
      <c r="S24" s="62"/>
      <c r="T24" s="62"/>
      <c r="U24" s="62"/>
      <c r="V24" s="62"/>
      <c r="W24" s="62"/>
      <c r="X24" s="62"/>
      <c r="Y24" s="62"/>
      <c r="Z24" s="62"/>
    </row>
    <row r="25" ht="18.75" customHeight="1">
      <c r="A25" s="59" t="s">
        <v>1843</v>
      </c>
      <c r="B25" s="58" t="s">
        <v>173</v>
      </c>
      <c r="C25" s="76" t="s">
        <v>174</v>
      </c>
      <c r="D25" s="58" t="s">
        <v>175</v>
      </c>
      <c r="E25" s="54">
        <f>IFERROR((VLOOKUP(B25,'Origem '!$A$1:$H$1002,4,0)*'Mark Up '!$C$2),"X")</f>
        <v>27373.5</v>
      </c>
      <c r="F25" s="54">
        <f>IFERROR((VLOOKUP(B25,'Origem '!$A$1:$H$1002,5,0)*'Mark Up '!$C$2),"X")</f>
        <v>29397.06</v>
      </c>
      <c r="G25" s="54">
        <f>IFERROR((VLOOKUP(B25,'Origem '!$A$1:$H$1002,6,0)*'Mark Up '!$C$2),"X")</f>
        <v>33425.7</v>
      </c>
      <c r="H25" s="54">
        <f>IFERROR((VLOOKUP(B25,'Origem '!$A$1:$H$1002,7,0)*'Mark Up '!$C$2),"X")</f>
        <v>34691.58</v>
      </c>
      <c r="I25" s="55"/>
    </row>
    <row r="26" ht="18.75" customHeight="1">
      <c r="A26" s="40"/>
      <c r="B26" s="58" t="s">
        <v>176</v>
      </c>
      <c r="C26" s="76" t="s">
        <v>174</v>
      </c>
      <c r="D26" s="58" t="s">
        <v>177</v>
      </c>
      <c r="E26" s="54">
        <f>IFERROR((VLOOKUP(B26,'Origem '!$A$1:$H$1002,4,0)*'Mark Up '!$C$2),"X")</f>
        <v>28297.5</v>
      </c>
      <c r="F26" s="54">
        <f>IFERROR((VLOOKUP(B26,'Origem '!$A$1:$H$1002,5,0)*'Mark Up '!$C$2),"X")</f>
        <v>30792.3</v>
      </c>
      <c r="G26" s="54">
        <f>IFERROR((VLOOKUP(B26,'Origem '!$A$1:$H$1002,6,0)*'Mark Up '!$C$2),"X")</f>
        <v>34890.24</v>
      </c>
      <c r="H26" s="54">
        <f>IFERROR((VLOOKUP(B26,'Origem '!$A$1:$H$1002,7,0)*'Mark Up '!$C$2),"X")</f>
        <v>36313.2</v>
      </c>
      <c r="I26" s="40"/>
    </row>
    <row r="27" ht="18.75" customHeight="1">
      <c r="A27" s="47"/>
      <c r="B27" s="58" t="s">
        <v>178</v>
      </c>
      <c r="C27" s="76" t="s">
        <v>179</v>
      </c>
      <c r="D27" s="58" t="s">
        <v>180</v>
      </c>
      <c r="E27" s="54">
        <f>IFERROR((VLOOKUP(B27,'Origem '!$A$1:$H$1002,4,0)*'Mark Up '!$C$2),"X")</f>
        <v>31799.46</v>
      </c>
      <c r="F27" s="54">
        <f>IFERROR((VLOOKUP(B27,'Origem '!$A$1:$H$1002,5,0)*'Mark Up '!$C$2),"X")</f>
        <v>35504.7</v>
      </c>
      <c r="G27" s="54">
        <f>IFERROR((VLOOKUP(B27,'Origem '!$A$1:$H$1002,6,0)*'Mark Up '!$C$2),"X")</f>
        <v>40623.66</v>
      </c>
      <c r="H27" s="54">
        <f>IFERROR((VLOOKUP(B27,'Origem '!$A$1:$H$1002,7,0)*'Mark Up '!$C$2),"X")</f>
        <v>41307.42</v>
      </c>
      <c r="I27" s="47"/>
    </row>
    <row r="28" ht="18.75" customHeight="1">
      <c r="A28" s="59" t="s">
        <v>1844</v>
      </c>
      <c r="B28" s="66" t="s">
        <v>181</v>
      </c>
      <c r="C28" s="57" t="s">
        <v>182</v>
      </c>
      <c r="D28" s="78" t="s">
        <v>164</v>
      </c>
      <c r="E28" s="54">
        <f>IFERROR((VLOOKUP(B28,'Origem '!$A$1:$H$1002,4,0)*'Mark Up '!$C$2),"X")</f>
        <v>25299.12</v>
      </c>
      <c r="F28" s="54">
        <f>IFERROR((VLOOKUP(B28,'Origem '!$A$1:$H$1002,5,0)*'Mark Up '!$C$2),"X")</f>
        <v>29701.98</v>
      </c>
      <c r="G28" s="54">
        <f>IFERROR((VLOOKUP(B28,'Origem '!$A$1:$H$1002,6,0)*'Mark Up '!$C$2),"X")</f>
        <v>32963.7</v>
      </c>
      <c r="H28" s="54">
        <f>IFERROR((VLOOKUP(B28,'Origem '!$A$1:$H$1002,7,0)*'Mark Up '!$C$2),"X")</f>
        <v>34294.26</v>
      </c>
      <c r="I28" s="55"/>
    </row>
    <row r="29" ht="18.75" customHeight="1">
      <c r="A29" s="40"/>
      <c r="B29" s="66" t="s">
        <v>183</v>
      </c>
      <c r="C29" s="57" t="s">
        <v>182</v>
      </c>
      <c r="D29" s="78" t="s">
        <v>166</v>
      </c>
      <c r="E29" s="54">
        <f>IFERROR((VLOOKUP(B29,'Origem '!$A$1:$H$1002,4,0)*'Mark Up '!$C$2),"X")</f>
        <v>26130.72</v>
      </c>
      <c r="F29" s="54">
        <f>IFERROR((VLOOKUP(B29,'Origem '!$A$1:$H$1002,5,0)*'Mark Up '!$C$2),"X")</f>
        <v>30917.04</v>
      </c>
      <c r="G29" s="54">
        <f>IFERROR((VLOOKUP(B29,'Origem '!$A$1:$H$1002,6,0)*'Mark Up '!$C$2),"X")</f>
        <v>34220.34</v>
      </c>
      <c r="H29" s="54">
        <f>IFERROR((VLOOKUP(B29,'Origem '!$A$1:$H$1002,7,0)*'Mark Up '!$C$2),"X")</f>
        <v>35245.98</v>
      </c>
      <c r="I29" s="40"/>
    </row>
    <row r="30" ht="18.75" customHeight="1">
      <c r="A30" s="40"/>
      <c r="B30" s="66" t="s">
        <v>184</v>
      </c>
      <c r="C30" s="57" t="s">
        <v>185</v>
      </c>
      <c r="D30" s="78" t="s">
        <v>186</v>
      </c>
      <c r="E30" s="54">
        <f>IFERROR((VLOOKUP(B30,'Origem '!$A$1:$H$1002,4,0)*'Mark Up '!$C$2),"X")</f>
        <v>30200.94</v>
      </c>
      <c r="F30" s="54">
        <f>IFERROR((VLOOKUP(B30,'Origem '!$A$1:$H$1002,5,0)*'Mark Up '!$C$2),"X")</f>
        <v>33388.74</v>
      </c>
      <c r="G30" s="54">
        <f>IFERROR((VLOOKUP(B30,'Origem '!$A$1:$H$1002,6,0)*'Mark Up '!$C$2),"X")</f>
        <v>38669.4</v>
      </c>
      <c r="H30" s="54">
        <f>IFERROR((VLOOKUP(B30,'Origem '!$A$1:$H$1002,7,0)*'Mark Up '!$C$2),"X")</f>
        <v>39376.26</v>
      </c>
      <c r="I30" s="40"/>
    </row>
    <row r="31" ht="18.75" customHeight="1">
      <c r="A31" s="40"/>
      <c r="B31" s="66" t="s">
        <v>187</v>
      </c>
      <c r="C31" s="57" t="s">
        <v>185</v>
      </c>
      <c r="D31" s="78" t="s">
        <v>188</v>
      </c>
      <c r="E31" s="54">
        <f>IFERROR((VLOOKUP(B31,'Origem '!$A$1:$H$1002,4,0)*'Mark Up '!$C$2),"X")</f>
        <v>31831.8</v>
      </c>
      <c r="F31" s="54">
        <f>IFERROR((VLOOKUP(B31,'Origem '!$A$1:$H$1002,5,0)*'Mark Up '!$C$2),"X")</f>
        <v>36544.2</v>
      </c>
      <c r="G31" s="54">
        <f>IFERROR((VLOOKUP(B31,'Origem '!$A$1:$H$1002,6,0)*'Mark Up '!$C$2),"X")</f>
        <v>41071.8</v>
      </c>
      <c r="H31" s="54">
        <f>IFERROR((VLOOKUP(B31,'Origem '!$A$1:$H$1002,7,0)*'Mark Up '!$C$2),"X")</f>
        <v>41381.34</v>
      </c>
      <c r="I31" s="40"/>
    </row>
    <row r="32" ht="14.25" customHeight="1">
      <c r="A32" s="40"/>
      <c r="B32" s="66" t="s">
        <v>189</v>
      </c>
      <c r="C32" s="57" t="s">
        <v>190</v>
      </c>
      <c r="D32" s="78" t="s">
        <v>191</v>
      </c>
      <c r="E32" s="54" t="str">
        <f>IFERROR((VLOOKUP(B32,'Origem '!$A$1:$H$1002,4,0)*'Mark Up '!$C$2),"X")</f>
        <v>X</v>
      </c>
      <c r="F32" s="54">
        <f>IFERROR((VLOOKUP(B32,'Origem '!$A$1:$H$1002,5,0)*'Mark Up '!$C$2),"X")</f>
        <v>27918.66</v>
      </c>
      <c r="G32" s="54">
        <f>IFERROR((VLOOKUP(B32,'Origem '!$A$1:$H$1002,6,0)*'Mark Up '!$C$2),"X")</f>
        <v>29535.66</v>
      </c>
      <c r="H32" s="54">
        <f>IFERROR((VLOOKUP(B32,'Origem '!$A$1:$H$1002,7,0)*'Mark Up '!$C$2),"X")</f>
        <v>30533.58</v>
      </c>
      <c r="I32" s="40"/>
    </row>
    <row r="33" ht="14.25" customHeight="1">
      <c r="A33" s="40"/>
      <c r="B33" s="66" t="s">
        <v>192</v>
      </c>
      <c r="C33" s="57" t="s">
        <v>193</v>
      </c>
      <c r="D33" s="78" t="s">
        <v>194</v>
      </c>
      <c r="E33" s="54" t="str">
        <f>IFERROR((VLOOKUP(B33,'Origem '!$A$1:$H$1002,4,0)*'Mark Up '!$C$2),"X")</f>
        <v>X</v>
      </c>
      <c r="F33" s="54">
        <f>IFERROR((VLOOKUP(B33,'Origem '!$A$1:$H$1002,5,0)*'Mark Up '!$C$2),"X")</f>
        <v>29498.7</v>
      </c>
      <c r="G33" s="54">
        <f>IFERROR((VLOOKUP(B33,'Origem '!$A$1:$H$1002,6,0)*'Mark Up '!$C$2),"X")</f>
        <v>31272.78</v>
      </c>
      <c r="H33" s="54">
        <f>IFERROR((VLOOKUP(B33,'Origem '!$A$1:$H$1002,7,0)*'Mark Up '!$C$2),"X")</f>
        <v>32400.06</v>
      </c>
      <c r="I33" s="40"/>
    </row>
    <row r="34" ht="14.25" customHeight="1">
      <c r="A34" s="40"/>
      <c r="B34" s="66" t="s">
        <v>195</v>
      </c>
      <c r="C34" s="57" t="s">
        <v>196</v>
      </c>
      <c r="D34" s="78" t="s">
        <v>197</v>
      </c>
      <c r="E34" s="54" t="str">
        <f>IFERROR((VLOOKUP(B34,'Origem '!$A$1:$H$1002,4,0)*'Mark Up '!$C$2),"X")</f>
        <v>X</v>
      </c>
      <c r="F34" s="54">
        <f>IFERROR((VLOOKUP(B34,'Origem '!$A$1:$H$1002,5,0)*'Mark Up '!$C$2),"X")</f>
        <v>31965.78</v>
      </c>
      <c r="G34" s="54">
        <f>IFERROR((VLOOKUP(B34,'Origem '!$A$1:$H$1002,6,0)*'Mark Up '!$C$2),"X")</f>
        <v>33832.26</v>
      </c>
      <c r="H34" s="54">
        <f>IFERROR((VLOOKUP(B34,'Origem '!$A$1:$H$1002,7,0)*'Mark Up '!$C$2),"X")</f>
        <v>35014.98</v>
      </c>
      <c r="I34" s="40"/>
    </row>
    <row r="35" ht="14.25" customHeight="1">
      <c r="A35" s="47"/>
      <c r="B35" s="66" t="s">
        <v>198</v>
      </c>
      <c r="C35" s="57" t="s">
        <v>196</v>
      </c>
      <c r="D35" s="78" t="s">
        <v>199</v>
      </c>
      <c r="E35" s="54" t="str">
        <f>IFERROR((VLOOKUP(B35,'Origem '!$A$1:$H$1002,4,0)*'Mark Up '!$C$2),"X")</f>
        <v>X</v>
      </c>
      <c r="F35" s="54">
        <f>IFERROR((VLOOKUP(B35,'Origem '!$A$1:$H$1002,5,0)*'Mark Up '!$C$2),"X")</f>
        <v>33254.76</v>
      </c>
      <c r="G35" s="54">
        <f>IFERROR((VLOOKUP(B35,'Origem '!$A$1:$H$1002,6,0)*'Mark Up '!$C$2),"X")</f>
        <v>34710.06</v>
      </c>
      <c r="H35" s="54">
        <f>IFERROR((VLOOKUP(B35,'Origem '!$A$1:$H$1002,7,0)*'Mark Up '!$C$2),"X")</f>
        <v>36447.18</v>
      </c>
      <c r="I35" s="47"/>
    </row>
    <row r="36" ht="14.25" customHeight="1">
      <c r="A36" s="59" t="s">
        <v>1845</v>
      </c>
      <c r="B36" s="66" t="s">
        <v>200</v>
      </c>
      <c r="C36" s="57" t="s">
        <v>201</v>
      </c>
      <c r="D36" s="78" t="s">
        <v>202</v>
      </c>
      <c r="E36" s="54">
        <f>IFERROR((VLOOKUP(B36,'Origem '!$A$1:$H$1002,4,0)*'Mark Up '!$C$2),"X")</f>
        <v>24980.34</v>
      </c>
      <c r="F36" s="54">
        <f>IFERROR((VLOOKUP(B36,'Origem '!$A$1:$H$1002,5,0)*'Mark Up '!$C$2),"X")</f>
        <v>29868.3</v>
      </c>
      <c r="G36" s="54">
        <f>IFERROR((VLOOKUP(B36,'Origem '!$A$1:$H$1002,6,0)*'Mark Up '!$C$2),"X")</f>
        <v>33411.84</v>
      </c>
      <c r="H36" s="54">
        <f>IFERROR((VLOOKUP(B36,'Origem '!$A$1:$H$1002,7,0)*'Mark Up '!$C$2),"X")</f>
        <v>35135.1</v>
      </c>
      <c r="I36" s="55"/>
    </row>
    <row r="37" ht="14.25" customHeight="1">
      <c r="A37" s="40"/>
      <c r="B37" s="66" t="s">
        <v>203</v>
      </c>
      <c r="C37" s="57" t="s">
        <v>201</v>
      </c>
      <c r="D37" s="78" t="s">
        <v>204</v>
      </c>
      <c r="E37" s="54">
        <f>IFERROR((VLOOKUP(B37,'Origem '!$A$1:$H$1002,4,0)*'Mark Up '!$C$2),"X")</f>
        <v>26236.98</v>
      </c>
      <c r="F37" s="54">
        <f>IFERROR((VLOOKUP(B37,'Origem '!$A$1:$H$1002,5,0)*'Mark Up '!$C$2),"X")</f>
        <v>32136.72</v>
      </c>
      <c r="G37" s="54">
        <f>IFERROR((VLOOKUP(B37,'Origem '!$A$1:$H$1002,6,0)*'Mark Up '!$C$2),"X")</f>
        <v>35264.46</v>
      </c>
      <c r="H37" s="54">
        <f>IFERROR((VLOOKUP(B37,'Origem '!$A$1:$H$1002,7,0)*'Mark Up '!$C$2),"X")</f>
        <v>38868.06</v>
      </c>
      <c r="I37" s="40"/>
    </row>
    <row r="38" ht="14.25" customHeight="1">
      <c r="A38" s="40"/>
      <c r="B38" s="66" t="s">
        <v>205</v>
      </c>
      <c r="C38" s="57" t="s">
        <v>206</v>
      </c>
      <c r="D38" s="78" t="s">
        <v>207</v>
      </c>
      <c r="E38" s="54">
        <f>IFERROR((VLOOKUP(B38,'Origem '!$A$1:$H$1002,4,0)*'Mark Up '!$C$2),"X")</f>
        <v>27701.52</v>
      </c>
      <c r="F38" s="54">
        <f>IFERROR((VLOOKUP(B38,'Origem '!$A$1:$H$1002,5,0)*'Mark Up '!$C$2),"X")</f>
        <v>33758.34</v>
      </c>
      <c r="G38" s="54">
        <f>IFERROR((VLOOKUP(B38,'Origem '!$A$1:$H$1002,6,0)*'Mark Up '!$C$2),"X")</f>
        <v>37537.5</v>
      </c>
      <c r="H38" s="54">
        <f>IFERROR((VLOOKUP(B38,'Origem '!$A$1:$H$1002,7,0)*'Mark Up '!$C$2),"X")</f>
        <v>39676.56</v>
      </c>
      <c r="I38" s="40"/>
    </row>
    <row r="39" ht="14.25" customHeight="1">
      <c r="A39" s="40"/>
      <c r="B39" s="66" t="s">
        <v>208</v>
      </c>
      <c r="C39" s="57" t="s">
        <v>206</v>
      </c>
      <c r="D39" s="78" t="s">
        <v>209</v>
      </c>
      <c r="E39" s="54">
        <f>IFERROR((VLOOKUP(B39,'Origem '!$A$1:$H$1002,4,0)*'Mark Up '!$C$2),"X")</f>
        <v>30030</v>
      </c>
      <c r="F39" s="54">
        <f>IFERROR((VLOOKUP(B39,'Origem '!$A$1:$H$1002,5,0)*'Mark Up '!$C$2),"X")</f>
        <v>35684.88</v>
      </c>
      <c r="G39" s="54">
        <f>IFERROR((VLOOKUP(B39,'Origem '!$A$1:$H$1002,6,0)*'Mark Up '!$C$2),"X")</f>
        <v>39399.36</v>
      </c>
      <c r="H39" s="54">
        <f>IFERROR((VLOOKUP(B39,'Origem '!$A$1:$H$1002,7,0)*'Mark Up '!$C$2),"X")</f>
        <v>42374.64</v>
      </c>
      <c r="I39" s="40"/>
    </row>
    <row r="40" ht="14.25" customHeight="1">
      <c r="A40" s="40"/>
      <c r="B40" s="66" t="s">
        <v>210</v>
      </c>
      <c r="C40" s="57" t="s">
        <v>211</v>
      </c>
      <c r="D40" s="78" t="s">
        <v>202</v>
      </c>
      <c r="E40" s="54" t="str">
        <f>IFERROR((VLOOKUP(B40,'Origem '!$A$1:$H$1002,4,0)*'Mark Up '!$C$2),"X")</f>
        <v>X</v>
      </c>
      <c r="F40" s="54">
        <f>IFERROR((VLOOKUP(B40,'Origem '!$A$1:$H$1002,5,0)*'Mark Up '!$C$2),"X")</f>
        <v>28302.12</v>
      </c>
      <c r="G40" s="54">
        <f>IFERROR((VLOOKUP(B40,'Origem '!$A$1:$H$1002,6,0)*'Mark Up '!$C$2),"X")</f>
        <v>29258.46</v>
      </c>
      <c r="H40" s="54">
        <f>IFERROR((VLOOKUP(B40,'Origem '!$A$1:$H$1002,7,0)*'Mark Up '!$C$2),"X")</f>
        <v>32418.54</v>
      </c>
      <c r="I40" s="40"/>
    </row>
    <row r="41" ht="14.25" customHeight="1">
      <c r="A41" s="40"/>
      <c r="B41" s="66" t="s">
        <v>212</v>
      </c>
      <c r="C41" s="57" t="s">
        <v>211</v>
      </c>
      <c r="D41" s="78" t="s">
        <v>204</v>
      </c>
      <c r="E41" s="54" t="str">
        <f>IFERROR((VLOOKUP(B41,'Origem '!$A$1:$H$1002,4,0)*'Mark Up '!$C$2),"X")</f>
        <v>X</v>
      </c>
      <c r="F41" s="54">
        <f>IFERROR((VLOOKUP(B41,'Origem '!$A$1:$H$1002,5,0)*'Mark Up '!$C$2),"X")</f>
        <v>29794.38</v>
      </c>
      <c r="G41" s="54">
        <f>IFERROR((VLOOKUP(B41,'Origem '!$A$1:$H$1002,6,0)*'Mark Up '!$C$2),"X")</f>
        <v>30870.84</v>
      </c>
      <c r="H41" s="54">
        <f>IFERROR((VLOOKUP(B41,'Origem '!$A$1:$H$1002,7,0)*'Mark Up '!$C$2),"X")</f>
        <v>34294.26</v>
      </c>
      <c r="I41" s="40"/>
    </row>
    <row r="42" ht="14.25" customHeight="1">
      <c r="A42" s="40"/>
      <c r="B42" s="66" t="s">
        <v>213</v>
      </c>
      <c r="C42" s="57" t="s">
        <v>214</v>
      </c>
      <c r="D42" s="78" t="s">
        <v>207</v>
      </c>
      <c r="E42" s="54" t="str">
        <f>IFERROR((VLOOKUP(B42,'Origem '!$A$1:$H$1002,4,0)*'Mark Up '!$C$2),"X")</f>
        <v>X</v>
      </c>
      <c r="F42" s="54">
        <f>IFERROR((VLOOKUP(B42,'Origem '!$A$1:$H$1002,5,0)*'Mark Up '!$C$2),"X")</f>
        <v>31804.08</v>
      </c>
      <c r="G42" s="54">
        <f>IFERROR((VLOOKUP(B42,'Origem '!$A$1:$H$1002,6,0)*'Mark Up '!$C$2),"X")</f>
        <v>33319.44</v>
      </c>
      <c r="H42" s="54">
        <f>IFERROR((VLOOKUP(B42,'Origem '!$A$1:$H$1002,7,0)*'Mark Up '!$C$2),"X")</f>
        <v>36650.46</v>
      </c>
      <c r="I42" s="40"/>
    </row>
    <row r="43" ht="14.25" customHeight="1">
      <c r="A43" s="47"/>
      <c r="B43" s="66" t="s">
        <v>215</v>
      </c>
      <c r="C43" s="57" t="s">
        <v>214</v>
      </c>
      <c r="D43" s="78" t="s">
        <v>209</v>
      </c>
      <c r="E43" s="54" t="str">
        <f>IFERROR((VLOOKUP(B43,'Origem '!$A$1:$H$1002,4,0)*'Mark Up '!$C$2),"X")</f>
        <v>X</v>
      </c>
      <c r="F43" s="54">
        <f>IFERROR((VLOOKUP(B43,'Origem '!$A$1:$H$1002,5,0)*'Mark Up '!$C$2),"X")</f>
        <v>33453.42</v>
      </c>
      <c r="G43" s="54">
        <f>IFERROR((VLOOKUP(B43,'Origem '!$A$1:$H$1002,6,0)*'Mark Up '!$C$2),"X")</f>
        <v>35347.62</v>
      </c>
      <c r="H43" s="54">
        <f>IFERROR((VLOOKUP(B43,'Origem '!$A$1:$H$1002,7,0)*'Mark Up '!$C$2),"X")</f>
        <v>38054.94</v>
      </c>
      <c r="I43" s="47"/>
    </row>
    <row r="44" ht="48.75" customHeight="1">
      <c r="A44" s="79" t="s">
        <v>1846</v>
      </c>
      <c r="B44" s="51" t="s">
        <v>216</v>
      </c>
      <c r="C44" s="56" t="s">
        <v>1847</v>
      </c>
      <c r="D44" s="51" t="s">
        <v>218</v>
      </c>
      <c r="E44" s="54">
        <f>IFERROR((VLOOKUP(B44,'Origem '!$A$1:$H$1002,4,0)*'Mark Up '!$C$2),"X")</f>
        <v>13513.5</v>
      </c>
      <c r="F44" s="54">
        <f>IFERROR((VLOOKUP(B44,'Origem '!$A$1:$H$1002,5,0)*'Mark Up '!$C$2),"X")</f>
        <v>16604.28</v>
      </c>
      <c r="G44" s="54">
        <f>IFERROR((VLOOKUP(B44,'Origem '!$A$1:$H$1002,6,0)*'Mark Up '!$C$2),"X")</f>
        <v>19676.58</v>
      </c>
      <c r="H44" s="54">
        <f>IFERROR((VLOOKUP(B44,'Origem '!$A$1:$H$1002,7,0)*'Mark Up '!$C$2),"X")</f>
        <v>20813.1</v>
      </c>
      <c r="I44" s="80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 ht="19.5" customHeight="1">
      <c r="A45" s="81" t="s">
        <v>1848</v>
      </c>
      <c r="B45" s="51" t="s">
        <v>219</v>
      </c>
      <c r="C45" s="67" t="s">
        <v>220</v>
      </c>
      <c r="D45" s="51" t="s">
        <v>221</v>
      </c>
      <c r="E45" s="54">
        <f>IFERROR((VLOOKUP(B45,'Origem '!$A$1:$H$1002,4,0)*'Mark Up '!$C$2),"X")</f>
        <v>21187.32</v>
      </c>
      <c r="F45" s="54">
        <f>IFERROR((VLOOKUP(B45,'Origem '!$A$1:$H$1002,5,0)*'Mark Up '!$C$2),"X")</f>
        <v>27535.2</v>
      </c>
      <c r="G45" s="54">
        <f>IFERROR((VLOOKUP(B45,'Origem '!$A$1:$H$1002,6,0)*'Mark Up '!$C$2),"X")</f>
        <v>31970.4</v>
      </c>
      <c r="H45" s="54">
        <f>IFERROR((VLOOKUP(B45,'Origem '!$A$1:$H$1002,7,0)*'Mark Up '!$C$2),"X")</f>
        <v>37482.06</v>
      </c>
      <c r="I45" s="61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</row>
    <row r="46" ht="19.5" customHeight="1">
      <c r="A46" s="40"/>
      <c r="B46" s="51" t="s">
        <v>222</v>
      </c>
      <c r="C46" s="67" t="s">
        <v>220</v>
      </c>
      <c r="D46" s="51" t="s">
        <v>223</v>
      </c>
      <c r="E46" s="54">
        <f>IFERROR((VLOOKUP(B46,'Origem '!$A$1:$H$1002,4,0)*'Mark Up '!$C$2),"X")</f>
        <v>22115.94</v>
      </c>
      <c r="F46" s="54">
        <f>IFERROR((VLOOKUP(B46,'Origem '!$A$1:$H$1002,5,0)*'Mark Up '!$C$2),"X")</f>
        <v>28851.9</v>
      </c>
      <c r="G46" s="54">
        <f>IFERROR((VLOOKUP(B46,'Origem '!$A$1:$H$1002,6,0)*'Mark Up '!$C$2),"X")</f>
        <v>33587.4</v>
      </c>
      <c r="H46" s="54">
        <f>IFERROR((VLOOKUP(B46,'Origem '!$A$1:$H$1002,7,0)*'Mark Up '!$C$2),"X")</f>
        <v>38336.76</v>
      </c>
      <c r="I46" s="40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</row>
    <row r="47" ht="19.5" customHeight="1">
      <c r="A47" s="40"/>
      <c r="B47" s="51" t="s">
        <v>224</v>
      </c>
      <c r="C47" s="67" t="s">
        <v>225</v>
      </c>
      <c r="D47" s="51" t="s">
        <v>226</v>
      </c>
      <c r="E47" s="54">
        <f>IFERROR((VLOOKUP(B47,'Origem '!$A$1:$H$1002,4,0)*'Mark Up '!$C$2),"X")</f>
        <v>25188.24</v>
      </c>
      <c r="F47" s="54">
        <f>IFERROR((VLOOKUP(B47,'Origem '!$A$1:$H$1002,5,0)*'Mark Up '!$C$2),"X")</f>
        <v>31910.34</v>
      </c>
      <c r="G47" s="54">
        <f>IFERROR((VLOOKUP(B47,'Origem '!$A$1:$H$1002,6,0)*'Mark Up '!$C$2),"X")</f>
        <v>36946.14</v>
      </c>
      <c r="H47" s="54">
        <f>IFERROR((VLOOKUP(B47,'Origem '!$A$1:$H$1002,7,0)*'Mark Up '!$C$2),"X")</f>
        <v>43095.36</v>
      </c>
      <c r="I47" s="40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</row>
    <row r="48" ht="19.5" customHeight="1">
      <c r="A48" s="40"/>
      <c r="B48" s="51" t="s">
        <v>227</v>
      </c>
      <c r="C48" s="67" t="s">
        <v>225</v>
      </c>
      <c r="D48" s="51" t="s">
        <v>228</v>
      </c>
      <c r="E48" s="54">
        <f>IFERROR((VLOOKUP(B48,'Origem '!$A$1:$H$1002,4,0)*'Mark Up '!$C$2),"X")</f>
        <v>27239.52</v>
      </c>
      <c r="F48" s="54">
        <f>IFERROR((VLOOKUP(B48,'Origem '!$A$1:$H$1002,5,0)*'Mark Up '!$C$2),"X")</f>
        <v>36220.8</v>
      </c>
      <c r="G48" s="54">
        <f>IFERROR((VLOOKUP(B48,'Origem '!$A$1:$H$1002,6,0)*'Mark Up '!$C$2),"X")</f>
        <v>42370.02</v>
      </c>
      <c r="H48" s="54">
        <f>IFERROR((VLOOKUP(B48,'Origem '!$A$1:$H$1002,7,0)*'Mark Up '!$C$2),"X")</f>
        <v>51074.1</v>
      </c>
      <c r="I48" s="40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</row>
    <row r="49" ht="14.25" customHeight="1">
      <c r="A49" s="40"/>
      <c r="B49" s="51" t="s">
        <v>229</v>
      </c>
      <c r="C49" s="67" t="s">
        <v>230</v>
      </c>
      <c r="D49" s="51" t="s">
        <v>231</v>
      </c>
      <c r="E49" s="54" t="str">
        <f>IFERROR((VLOOKUP(B49,'Origem '!$A$1:$H$1002,4,0)*'Mark Up '!$C$2),"X")</f>
        <v>X</v>
      </c>
      <c r="F49" s="54">
        <f>IFERROR((VLOOKUP(B49,'Origem '!$A$1:$H$1002,5,0)*'Mark Up '!$C$2),"X")</f>
        <v>23945.46</v>
      </c>
      <c r="G49" s="54">
        <f>IFERROR((VLOOKUP(B49,'Origem '!$A$1:$H$1002,6,0)*'Mark Up '!$C$2),"X")</f>
        <v>28856.52</v>
      </c>
      <c r="H49" s="54">
        <f>IFERROR((VLOOKUP(B49,'Origem '!$A$1:$H$1002,7,0)*'Mark Up '!$C$2),"X")</f>
        <v>31965.78</v>
      </c>
      <c r="I49" s="40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</row>
    <row r="50" ht="14.25" customHeight="1">
      <c r="A50" s="40"/>
      <c r="B50" s="51" t="s">
        <v>232</v>
      </c>
      <c r="C50" s="67" t="s">
        <v>230</v>
      </c>
      <c r="D50" s="51" t="s">
        <v>233</v>
      </c>
      <c r="E50" s="54" t="str">
        <f>IFERROR((VLOOKUP(B50,'Origem '!$A$1:$H$1002,4,0)*'Mark Up '!$C$2),"X")</f>
        <v>X</v>
      </c>
      <c r="F50" s="54">
        <f>IFERROR((VLOOKUP(B50,'Origem '!$A$1:$H$1002,5,0)*'Mark Up '!$C$2),"X")</f>
        <v>26583.48</v>
      </c>
      <c r="G50" s="54">
        <f>IFERROR((VLOOKUP(B50,'Origem '!$A$1:$H$1002,6,0)*'Mark Up '!$C$2),"X")</f>
        <v>30085.44</v>
      </c>
      <c r="H50" s="54">
        <f>IFERROR((VLOOKUP(B50,'Origem '!$A$1:$H$1002,7,0)*'Mark Up '!$C$2),"X")</f>
        <v>33314.82</v>
      </c>
      <c r="I50" s="40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</row>
    <row r="51" ht="14.25" customHeight="1">
      <c r="A51" s="40"/>
      <c r="B51" s="51" t="s">
        <v>234</v>
      </c>
      <c r="C51" s="67" t="s">
        <v>235</v>
      </c>
      <c r="D51" s="51" t="s">
        <v>236</v>
      </c>
      <c r="E51" s="54" t="str">
        <f>IFERROR((VLOOKUP(B51,'Origem '!$A$1:$H$1002,4,0)*'Mark Up '!$C$2),"X")</f>
        <v>X</v>
      </c>
      <c r="F51" s="54">
        <f>IFERROR((VLOOKUP(B51,'Origem '!$A$1:$H$1002,5,0)*'Mark Up '!$C$2),"X")</f>
        <v>29554.14</v>
      </c>
      <c r="G51" s="54">
        <f>IFERROR((VLOOKUP(B51,'Origem '!$A$1:$H$1002,6,0)*'Mark Up '!$C$2),"X")</f>
        <v>33356.4</v>
      </c>
      <c r="H51" s="54">
        <f>IFERROR((VLOOKUP(B51,'Origem '!$A$1:$H$1002,7,0)*'Mark Up '!$C$2),"X")</f>
        <v>36756.72</v>
      </c>
      <c r="I51" s="40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</row>
    <row r="52" ht="14.25" customHeight="1">
      <c r="A52" s="47"/>
      <c r="B52" s="51" t="s">
        <v>237</v>
      </c>
      <c r="C52" s="67" t="s">
        <v>238</v>
      </c>
      <c r="D52" s="51" t="s">
        <v>239</v>
      </c>
      <c r="E52" s="54" t="str">
        <f>IFERROR((VLOOKUP(B52,'Origem '!$A$1:$H$1002,4,0)*'Mark Up '!$C$2),"X")</f>
        <v>X</v>
      </c>
      <c r="F52" s="54">
        <f>IFERROR((VLOOKUP(B52,'Origem '!$A$1:$H$1002,5,0)*'Mark Up '!$C$2),"X")</f>
        <v>33065.34</v>
      </c>
      <c r="G52" s="54">
        <f>IFERROR((VLOOKUP(B52,'Origem '!$A$1:$H$1002,6,0)*'Mark Up '!$C$2),"X")</f>
        <v>38142.72</v>
      </c>
      <c r="H52" s="54">
        <f>IFERROR((VLOOKUP(B52,'Origem '!$A$1:$H$1002,7,0)*'Mark Up '!$C$2),"X")</f>
        <v>43160.04</v>
      </c>
      <c r="I52" s="47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</row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7">
    <mergeCell ref="A1:B1"/>
    <mergeCell ref="C1:H1"/>
    <mergeCell ref="I1:I6"/>
    <mergeCell ref="B2:B6"/>
    <mergeCell ref="C2:C6"/>
    <mergeCell ref="D2:D6"/>
    <mergeCell ref="E6:H6"/>
    <mergeCell ref="A28:A35"/>
    <mergeCell ref="A36:A43"/>
    <mergeCell ref="A45:A52"/>
    <mergeCell ref="A2:A6"/>
    <mergeCell ref="A7:A10"/>
    <mergeCell ref="A11:A14"/>
    <mergeCell ref="A15:A18"/>
    <mergeCell ref="A19:A20"/>
    <mergeCell ref="A21:A24"/>
    <mergeCell ref="A25:A27"/>
    <mergeCell ref="I28:I35"/>
    <mergeCell ref="I36:I43"/>
    <mergeCell ref="I45:I52"/>
    <mergeCell ref="E2:H2"/>
    <mergeCell ref="E5:H5"/>
    <mergeCell ref="I7:I14"/>
    <mergeCell ref="I15:I18"/>
    <mergeCell ref="I19:I20"/>
    <mergeCell ref="I21:I24"/>
    <mergeCell ref="I25:I27"/>
  </mergeCells>
  <printOptions/>
  <pageMargins bottom="0.0" footer="0.0" header="0.0" left="0.0" right="0.0" top="0.0"/>
  <pageSetup paperSize="9" orientation="landscape"/>
  <headerFooter>
    <oddHeader>&amp;R17/02/2025</oddHeader>
    <oddFooter>&amp;RPágina &amp;P de </oddFooter>
  </headerFooter>
  <rowBreaks count="2" manualBreakCount="2">
    <brk id="35" man="1"/>
    <brk id="20" man="1"/>
  </rowBreak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10.57"/>
    <col customWidth="1" min="2" max="2" width="8.57"/>
    <col customWidth="1" min="3" max="3" width="63.0"/>
    <col customWidth="1" min="4" max="4" width="16.71"/>
    <col customWidth="1" min="5" max="5" width="17.43"/>
    <col customWidth="1" min="6" max="6" width="20.57"/>
    <col customWidth="1" min="7" max="7" width="23.43"/>
    <col customWidth="1" min="8" max="8" width="19.57"/>
    <col customWidth="1" min="9" max="9" width="7.43"/>
    <col customWidth="1" min="10" max="26" width="8.71"/>
  </cols>
  <sheetData>
    <row r="1" ht="34.5" customHeight="1">
      <c r="A1" s="82"/>
      <c r="B1" s="8"/>
      <c r="C1" s="31" t="s">
        <v>1849</v>
      </c>
      <c r="D1" s="7"/>
      <c r="E1" s="7"/>
      <c r="F1" s="7"/>
      <c r="G1" s="7"/>
      <c r="H1" s="8"/>
      <c r="I1" s="32" t="s">
        <v>1760</v>
      </c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4.25" customHeight="1">
      <c r="A2" s="83" t="s">
        <v>1761</v>
      </c>
      <c r="B2" s="36" t="s">
        <v>1762</v>
      </c>
      <c r="C2" s="38" t="s">
        <v>1850</v>
      </c>
      <c r="D2" s="38" t="s">
        <v>1764</v>
      </c>
      <c r="E2" s="39" t="s">
        <v>1765</v>
      </c>
      <c r="F2" s="7"/>
      <c r="G2" s="7"/>
      <c r="H2" s="8"/>
      <c r="I2" s="40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14.25" customHeight="1">
      <c r="A3" s="40"/>
      <c r="B3" s="40"/>
      <c r="C3" s="40"/>
      <c r="D3" s="40"/>
      <c r="E3" s="72" t="s">
        <v>1766</v>
      </c>
      <c r="F3" s="72" t="s">
        <v>1767</v>
      </c>
      <c r="G3" s="72" t="s">
        <v>1768</v>
      </c>
      <c r="H3" s="72" t="s">
        <v>1769</v>
      </c>
      <c r="I3" s="40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126.75" customHeight="1">
      <c r="A4" s="40"/>
      <c r="B4" s="40"/>
      <c r="C4" s="40"/>
      <c r="D4" s="40"/>
      <c r="E4" s="45" t="s">
        <v>1770</v>
      </c>
      <c r="F4" s="46" t="s">
        <v>1771</v>
      </c>
      <c r="G4" s="73" t="s">
        <v>1851</v>
      </c>
      <c r="H4" s="46" t="s">
        <v>1852</v>
      </c>
      <c r="I4" s="40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16.5" customHeight="1">
      <c r="A5" s="47"/>
      <c r="B5" s="47"/>
      <c r="C5" s="47"/>
      <c r="D5" s="47"/>
      <c r="E5" s="84" t="s">
        <v>1853</v>
      </c>
      <c r="F5" s="7"/>
      <c r="G5" s="7"/>
      <c r="H5" s="8"/>
      <c r="I5" s="47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 ht="42.0" customHeight="1">
      <c r="A6" s="85" t="s">
        <v>1854</v>
      </c>
      <c r="B6" s="58" t="s">
        <v>240</v>
      </c>
      <c r="C6" s="56" t="s">
        <v>1855</v>
      </c>
      <c r="D6" s="51" t="s">
        <v>242</v>
      </c>
      <c r="E6" s="54">
        <f>IFERROR((VLOOKUP(B6,'Origem '!$A$1:$H$1002,4,0)*'Mark Up '!$C$2),"X")</f>
        <v>11965.8</v>
      </c>
      <c r="F6" s="54">
        <f>IFERROR((VLOOKUP(B6,'Origem '!$A$1:$H$1002,5,0)*'Mark Up '!$C$2),"X")</f>
        <v>13134.66</v>
      </c>
      <c r="G6" s="54">
        <f>IFERROR((VLOOKUP(B6,'Origem '!$A$1:$H$1002,6,0)*'Mark Up '!$C$2),"X")</f>
        <v>14603.82</v>
      </c>
      <c r="H6" s="54">
        <f>IFERROR((VLOOKUP(B6,'Origem '!$A$1:$H$1002,7,0)*'Mark Up '!$C$2),"X")</f>
        <v>15698.76</v>
      </c>
      <c r="I6" s="86"/>
    </row>
    <row r="7" ht="42.0" customHeight="1">
      <c r="A7" s="85" t="s">
        <v>1856</v>
      </c>
      <c r="B7" s="66" t="s">
        <v>243</v>
      </c>
      <c r="C7" s="56" t="s">
        <v>1857</v>
      </c>
      <c r="D7" s="51" t="s">
        <v>1858</v>
      </c>
      <c r="E7" s="54">
        <f>IFERROR((VLOOKUP(B7,'Origem '!$A$1:$H$1002,4,0)*'Mark Up '!$C$2),"X")</f>
        <v>8417.64</v>
      </c>
      <c r="F7" s="54">
        <f>IFERROR((VLOOKUP(B7,'Origem '!$A$1:$H$1002,5,0)*'Mark Up '!$C$2),"X")</f>
        <v>9475.62</v>
      </c>
      <c r="G7" s="54">
        <f>IFERROR((VLOOKUP(B7,'Origem '!$A$1:$H$1002,6,0)*'Mark Up '!$C$2),"X")</f>
        <v>10676.82</v>
      </c>
      <c r="H7" s="54">
        <f>IFERROR((VLOOKUP(B7,'Origem '!$A$1:$H$1002,7,0)*'Mark Up '!$C$2),"X")</f>
        <v>11471.46</v>
      </c>
      <c r="I7" s="86"/>
    </row>
    <row r="8" ht="43.5" customHeight="1">
      <c r="A8" s="85" t="s">
        <v>1859</v>
      </c>
      <c r="B8" s="51" t="s">
        <v>246</v>
      </c>
      <c r="C8" s="87" t="s">
        <v>247</v>
      </c>
      <c r="D8" s="51" t="s">
        <v>245</v>
      </c>
      <c r="E8" s="54">
        <f>IFERROR((VLOOKUP(B8,'Origem '!$A$1:$H$1002,4,0)*'Mark Up '!$C$2),"X")</f>
        <v>7710.78</v>
      </c>
      <c r="F8" s="54">
        <f>IFERROR((VLOOKUP(B8,'Origem '!$A$1:$H$1002,5,0)*'Mark Up '!$C$2),"X")</f>
        <v>8542.38</v>
      </c>
      <c r="G8" s="54">
        <f>IFERROR((VLOOKUP(B8,'Origem '!$A$1:$H$1002,6,0)*'Mark Up '!$C$2),"X")</f>
        <v>9009</v>
      </c>
      <c r="H8" s="54">
        <f>IFERROR((VLOOKUP(B8,'Origem '!$A$1:$H$1002,7,0)*'Mark Up '!$C$2),"X")</f>
        <v>9521.82</v>
      </c>
      <c r="I8" s="88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</row>
    <row r="9" ht="44.25" customHeight="1">
      <c r="A9" s="85" t="s">
        <v>1860</v>
      </c>
      <c r="B9" s="66" t="s">
        <v>248</v>
      </c>
      <c r="C9" s="57" t="s">
        <v>1861</v>
      </c>
      <c r="D9" s="51" t="s">
        <v>250</v>
      </c>
      <c r="E9" s="54">
        <f>IFERROR((VLOOKUP(B9,'Origem '!$A$1:$H$1002,4,0)*'Mark Up '!$C$2),"X")</f>
        <v>20535.9</v>
      </c>
      <c r="F9" s="54">
        <f>IFERROR((VLOOKUP(B9,'Origem '!$A$1:$H$1002,5,0)*'Mark Up '!$C$2),"X")</f>
        <v>22148.28</v>
      </c>
      <c r="G9" s="54">
        <f>IFERROR((VLOOKUP(B9,'Origem '!$A$1:$H$1002,6,0)*'Mark Up '!$C$2),"X")</f>
        <v>25234.44</v>
      </c>
      <c r="H9" s="54">
        <f>IFERROR((VLOOKUP(B9,'Origem '!$A$1:$H$1002,7,0)*'Mark Up '!$C$2),"X")</f>
        <v>26860.68</v>
      </c>
      <c r="I9" s="86"/>
    </row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3.5" customHeight="1"/>
    <row r="19" ht="13.5" customHeight="1"/>
    <row r="20" ht="12.7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9">
    <mergeCell ref="E2:H2"/>
    <mergeCell ref="E5:H5"/>
    <mergeCell ref="A1:B1"/>
    <mergeCell ref="C1:H1"/>
    <mergeCell ref="I1:I5"/>
    <mergeCell ref="A2:A5"/>
    <mergeCell ref="B2:B5"/>
    <mergeCell ref="C2:C5"/>
    <mergeCell ref="D2:D5"/>
  </mergeCells>
  <conditionalFormatting sqref="E6:H9">
    <cfRule type="cellIs" dxfId="0" priority="1" operator="lessThan">
      <formula>1</formula>
    </cfRule>
  </conditionalFormatting>
  <conditionalFormatting sqref="E6:H9">
    <cfRule type="cellIs" dxfId="0" priority="2" operator="lessThan">
      <formula>0</formula>
    </cfRule>
  </conditionalFormatting>
  <printOptions/>
  <pageMargins bottom="0.0" footer="0.0" header="0.0" left="0.0" right="0.0" top="0.0"/>
  <pageSetup paperSize="9" scale="79" orientation="landscape"/>
  <headerFooter>
    <oddHeader>&amp;R17/02/2025 </oddHeader>
    <oddFooter>&amp;RPágina &amp;P de 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10.43"/>
    <col customWidth="1" min="2" max="2" width="7.57"/>
    <col customWidth="1" min="3" max="3" width="46.29"/>
    <col customWidth="1" min="4" max="5" width="16.71"/>
    <col customWidth="1" min="6" max="6" width="19.86"/>
    <col customWidth="1" min="7" max="7" width="23.14"/>
    <col customWidth="1" min="8" max="8" width="16.86"/>
    <col customWidth="1" min="9" max="9" width="7.71"/>
    <col customWidth="1" min="10" max="26" width="8.71"/>
  </cols>
  <sheetData>
    <row r="1" ht="27.75" customHeight="1">
      <c r="A1" s="82"/>
      <c r="B1" s="8"/>
      <c r="C1" s="31" t="s">
        <v>1862</v>
      </c>
      <c r="D1" s="7"/>
      <c r="E1" s="7"/>
      <c r="F1" s="7"/>
      <c r="G1" s="7"/>
      <c r="H1" s="8"/>
      <c r="I1" s="89" t="s">
        <v>1760</v>
      </c>
    </row>
    <row r="2" ht="17.25" customHeight="1">
      <c r="A2" s="35" t="s">
        <v>1761</v>
      </c>
      <c r="B2" s="36" t="s">
        <v>1762</v>
      </c>
      <c r="C2" s="38" t="s">
        <v>1863</v>
      </c>
      <c r="D2" s="38" t="s">
        <v>1764</v>
      </c>
      <c r="E2" s="39" t="s">
        <v>1828</v>
      </c>
      <c r="F2" s="7"/>
      <c r="G2" s="7"/>
      <c r="H2" s="8"/>
      <c r="I2" s="40"/>
    </row>
    <row r="3" ht="14.25" customHeight="1">
      <c r="A3" s="40"/>
      <c r="B3" s="40"/>
      <c r="C3" s="40"/>
      <c r="D3" s="40"/>
      <c r="E3" s="72" t="s">
        <v>1766</v>
      </c>
      <c r="F3" s="72" t="s">
        <v>1767</v>
      </c>
      <c r="G3" s="72" t="s">
        <v>1768</v>
      </c>
      <c r="H3" s="72" t="s">
        <v>1769</v>
      </c>
      <c r="I3" s="40"/>
    </row>
    <row r="4" ht="126.0" customHeight="1">
      <c r="A4" s="40"/>
      <c r="B4" s="40"/>
      <c r="C4" s="40"/>
      <c r="D4" s="40"/>
      <c r="E4" s="45" t="s">
        <v>1770</v>
      </c>
      <c r="F4" s="46" t="s">
        <v>1771</v>
      </c>
      <c r="G4" s="73" t="s">
        <v>1864</v>
      </c>
      <c r="H4" s="46" t="s">
        <v>1830</v>
      </c>
      <c r="I4" s="40"/>
    </row>
    <row r="5" ht="14.25" customHeight="1">
      <c r="A5" s="47"/>
      <c r="B5" s="47"/>
      <c r="C5" s="47"/>
      <c r="D5" s="47"/>
      <c r="E5" s="74" t="s">
        <v>1865</v>
      </c>
      <c r="F5" s="7"/>
      <c r="G5" s="7"/>
      <c r="H5" s="8"/>
      <c r="I5" s="47"/>
    </row>
    <row r="6" ht="20.25" customHeight="1">
      <c r="A6" s="50" t="s">
        <v>1866</v>
      </c>
      <c r="B6" s="51" t="s">
        <v>251</v>
      </c>
      <c r="C6" s="56" t="s">
        <v>252</v>
      </c>
      <c r="D6" s="51" t="s">
        <v>253</v>
      </c>
      <c r="E6" s="54">
        <f>IFERROR((VLOOKUP(B6,'Origem '!$A$1:$H$1002,4,0)*'Mark Up '!$C$2),"X")</f>
        <v>8741.04</v>
      </c>
      <c r="F6" s="54">
        <f>IFERROR((VLOOKUP(B6,'Origem '!$A$1:$H$1002,5,0)*'Mark Up '!$C$2),"X")</f>
        <v>11032.56</v>
      </c>
      <c r="G6" s="54">
        <f>IFERROR((VLOOKUP(B6,'Origem '!$A$1:$H$1002,6,0)*'Mark Up '!$C$2),"X")</f>
        <v>11947.32</v>
      </c>
      <c r="H6" s="54">
        <f>IFERROR((VLOOKUP(B6,'Origem '!$A$1:$H$1002,7,0)*'Mark Up '!$C$2),"X")</f>
        <v>12806.64</v>
      </c>
      <c r="I6" s="61"/>
      <c r="J6" s="62"/>
      <c r="K6" s="62"/>
      <c r="L6" s="62"/>
      <c r="M6" s="62"/>
      <c r="N6" s="62"/>
      <c r="O6" s="62"/>
      <c r="P6" s="62"/>
      <c r="Q6" s="62"/>
      <c r="R6" s="62"/>
      <c r="S6" s="62"/>
      <c r="T6" s="62"/>
      <c r="U6" s="62"/>
      <c r="V6" s="62"/>
      <c r="W6" s="62"/>
      <c r="X6" s="62"/>
      <c r="Y6" s="62"/>
      <c r="Z6" s="62"/>
    </row>
    <row r="7" ht="20.25" customHeight="1">
      <c r="A7" s="47"/>
      <c r="B7" s="51" t="s">
        <v>254</v>
      </c>
      <c r="C7" s="56" t="s">
        <v>252</v>
      </c>
      <c r="D7" s="51" t="s">
        <v>255</v>
      </c>
      <c r="E7" s="54">
        <f>IFERROR((VLOOKUP(B7,'Origem '!$A$1:$H$1002,4,0)*'Mark Up '!$C$2),"X")</f>
        <v>10478.16</v>
      </c>
      <c r="F7" s="54">
        <f>IFERROR((VLOOKUP(B7,'Origem '!$A$1:$H$1002,5,0)*'Mark Up '!$C$2),"X")</f>
        <v>12340.02</v>
      </c>
      <c r="G7" s="54">
        <f>IFERROR((VLOOKUP(B7,'Origem '!$A$1:$H$1002,6,0)*'Mark Up '!$C$2),"X")</f>
        <v>13513.5</v>
      </c>
      <c r="H7" s="54">
        <f>IFERROR((VLOOKUP(B7,'Origem '!$A$1:$H$1002,7,0)*'Mark Up '!$C$2),"X")</f>
        <v>14571.48</v>
      </c>
      <c r="I7" s="47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</row>
    <row r="8" ht="26.25" customHeight="1">
      <c r="A8" s="90" t="s">
        <v>1867</v>
      </c>
      <c r="B8" s="51" t="s">
        <v>1731</v>
      </c>
      <c r="C8" s="87" t="s">
        <v>1868</v>
      </c>
      <c r="D8" s="51" t="s">
        <v>1869</v>
      </c>
      <c r="E8" s="54">
        <f>IFERROR((VLOOKUP(B8,'Origem '!$A$1:$H$1002,4,0)*'Mark Up '!$C$2),"X")</f>
        <v>10954.02</v>
      </c>
      <c r="F8" s="54">
        <f>IFERROR((VLOOKUP(B8,'Origem '!$A$1:$H$1002,5,0)*'Mark Up '!$C$2),"X")</f>
        <v>12885.18</v>
      </c>
      <c r="G8" s="54">
        <f>IFERROR((VLOOKUP(B8,'Origem '!$A$1:$H$1002,6,0)*'Mark Up '!$C$2),"X")</f>
        <v>13573.56</v>
      </c>
      <c r="H8" s="54">
        <f>IFERROR((VLOOKUP(B8,'Origem '!$A$1:$H$1002,7,0)*'Mark Up '!$C$2),"X")</f>
        <v>13998.6</v>
      </c>
      <c r="I8" s="91"/>
    </row>
    <row r="9" ht="26.25" customHeight="1">
      <c r="A9" s="47"/>
      <c r="B9" s="51" t="s">
        <v>1734</v>
      </c>
      <c r="C9" s="87" t="s">
        <v>1868</v>
      </c>
      <c r="D9" s="51" t="s">
        <v>1870</v>
      </c>
      <c r="E9" s="54">
        <f>IFERROR((VLOOKUP(B9,'Origem '!$A$1:$H$1002,4,0)*'Mark Up '!$C$2),"X")</f>
        <v>11891.88</v>
      </c>
      <c r="F9" s="54">
        <f>IFERROR((VLOOKUP(B9,'Origem '!$A$1:$H$1002,5,0)*'Mark Up '!$C$2),"X")</f>
        <v>14114.1</v>
      </c>
      <c r="G9" s="54">
        <f>IFERROR((VLOOKUP(B9,'Origem '!$A$1:$H$1002,6,0)*'Mark Up '!$C$2),"X")</f>
        <v>15472.38</v>
      </c>
      <c r="H9" s="54">
        <f>IFERROR((VLOOKUP(B9,'Origem '!$A$1:$H$1002,7,0)*'Mark Up '!$C$2),"X")</f>
        <v>16036.02</v>
      </c>
      <c r="I9" s="47"/>
    </row>
    <row r="10" ht="25.5" customHeight="1">
      <c r="A10" s="90" t="s">
        <v>1871</v>
      </c>
      <c r="B10" s="51" t="s">
        <v>1726</v>
      </c>
      <c r="C10" s="87" t="s">
        <v>1872</v>
      </c>
      <c r="D10" s="51" t="s">
        <v>1873</v>
      </c>
      <c r="E10" s="54">
        <f>IFERROR((VLOOKUP(B10,'Origem '!$A$1:$H$1002,4,0)*'Mark Up '!$C$2),"X")</f>
        <v>9133.74</v>
      </c>
      <c r="F10" s="54">
        <f>IFERROR((VLOOKUP(B10,'Origem '!$A$1:$H$1002,5,0)*'Mark Up '!$C$2),"X")</f>
        <v>11947.32</v>
      </c>
      <c r="G10" s="54">
        <f>IFERROR((VLOOKUP(B10,'Origem '!$A$1:$H$1002,6,0)*'Mark Up '!$C$2),"X")</f>
        <v>12728.1</v>
      </c>
      <c r="H10" s="54">
        <f>IFERROR((VLOOKUP(B10,'Origem '!$A$1:$H$1002,7,0)*'Mark Up '!$C$2),"X")</f>
        <v>13037.64</v>
      </c>
      <c r="I10" s="91"/>
    </row>
    <row r="11" ht="25.5" customHeight="1">
      <c r="A11" s="47"/>
      <c r="B11" s="51" t="s">
        <v>1729</v>
      </c>
      <c r="C11" s="87" t="s">
        <v>1872</v>
      </c>
      <c r="D11" s="51" t="s">
        <v>1874</v>
      </c>
      <c r="E11" s="54">
        <f>IFERROR((VLOOKUP(B11,'Origem '!$A$1:$H$1002,4,0)*'Mark Up '!$C$2),"X")</f>
        <v>9692.76</v>
      </c>
      <c r="F11" s="54">
        <f>IFERROR((VLOOKUP(B11,'Origem '!$A$1:$H$1002,5,0)*'Mark Up '!$C$2),"X")</f>
        <v>13088.46</v>
      </c>
      <c r="G11" s="54">
        <f>IFERROR((VLOOKUP(B11,'Origem '!$A$1:$H$1002,6,0)*'Mark Up '!$C$2),"X")</f>
        <v>13675.2</v>
      </c>
      <c r="H11" s="54">
        <f>IFERROR((VLOOKUP(B11,'Origem '!$A$1:$H$1002,7,0)*'Mark Up '!$C$2),"X")</f>
        <v>14049.42</v>
      </c>
      <c r="I11" s="47"/>
    </row>
    <row r="12" ht="52.5" customHeight="1">
      <c r="A12" s="92" t="s">
        <v>1875</v>
      </c>
      <c r="B12" s="51" t="s">
        <v>1736</v>
      </c>
      <c r="C12" s="87" t="s">
        <v>1876</v>
      </c>
      <c r="D12" s="51" t="s">
        <v>1738</v>
      </c>
      <c r="E12" s="54">
        <f>IFERROR((VLOOKUP(B12,'Origem '!$A$1:$H$1002,4,0)*'Mark Up '!$C$2),"X")</f>
        <v>8237.46</v>
      </c>
      <c r="F12" s="54">
        <f>IFERROR((VLOOKUP(B12,'Origem '!$A$1:$H$1002,5,0)*'Mark Up '!$C$2),"X")</f>
        <v>10478.16</v>
      </c>
      <c r="G12" s="54">
        <f>IFERROR((VLOOKUP(B12,'Origem '!$A$1:$H$1002,6,0)*'Mark Up '!$C$2),"X")</f>
        <v>10940.16</v>
      </c>
      <c r="H12" s="54">
        <f>IFERROR((VLOOKUP(B12,'Origem '!$A$1:$H$1002,7,0)*'Mark Up '!$C$2),"X")</f>
        <v>11392.92</v>
      </c>
      <c r="I12" s="86"/>
    </row>
    <row r="13" ht="21.75" customHeight="1">
      <c r="A13" s="59" t="s">
        <v>1877</v>
      </c>
      <c r="B13" s="51" t="s">
        <v>256</v>
      </c>
      <c r="C13" s="56" t="s">
        <v>257</v>
      </c>
      <c r="D13" s="51" t="s">
        <v>253</v>
      </c>
      <c r="E13" s="54">
        <f>IFERROR((VLOOKUP(B13,'Origem '!$A$1:$H$1002,4,0)*'Mark Up '!$C$2),"X")</f>
        <v>7368.9</v>
      </c>
      <c r="F13" s="54">
        <f>IFERROR((VLOOKUP(B13,'Origem '!$A$1:$H$1002,5,0)*'Mark Up '!$C$2),"X")</f>
        <v>9410.94</v>
      </c>
      <c r="G13" s="54">
        <f>IFERROR((VLOOKUP(B13,'Origem '!$A$1:$H$1002,6,0)*'Mark Up '!$C$2),"X")</f>
        <v>10316.46</v>
      </c>
      <c r="H13" s="54">
        <f>IFERROR((VLOOKUP(B13,'Origem '!$A$1:$H$1002,7,0)*'Mark Up '!$C$2),"X")</f>
        <v>10741.5</v>
      </c>
      <c r="I13" s="9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ht="21.75" customHeight="1">
      <c r="A14" s="47"/>
      <c r="B14" s="51" t="s">
        <v>258</v>
      </c>
      <c r="C14" s="56" t="s">
        <v>257</v>
      </c>
      <c r="D14" s="51" t="s">
        <v>255</v>
      </c>
      <c r="E14" s="54">
        <f>IFERROR((VLOOKUP(B14,'Origem '!$A$1:$H$1002,4,0)*'Mark Up '!$C$2),"X")</f>
        <v>8320.62</v>
      </c>
      <c r="F14" s="54">
        <f>IFERROR((VLOOKUP(B14,'Origem '!$A$1:$H$1002,5,0)*'Mark Up '!$C$2),"X")</f>
        <v>10843.14</v>
      </c>
      <c r="G14" s="54">
        <f>IFERROR((VLOOKUP(B14,'Origem '!$A$1:$H$1002,6,0)*'Mark Up '!$C$2),"X")</f>
        <v>11887.26</v>
      </c>
      <c r="H14" s="54">
        <f>IFERROR((VLOOKUP(B14,'Origem '!$A$1:$H$1002,7,0)*'Mark Up '!$C$2),"X")</f>
        <v>12455.52</v>
      </c>
      <c r="I14" s="47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 ht="14.25" customHeight="1">
      <c r="A15" s="94" t="s">
        <v>1878</v>
      </c>
      <c r="B15" s="51" t="s">
        <v>259</v>
      </c>
      <c r="C15" s="56" t="s">
        <v>260</v>
      </c>
      <c r="D15" s="51" t="s">
        <v>261</v>
      </c>
      <c r="E15" s="54">
        <f>IFERROR((VLOOKUP(B15,'Origem '!$A$1:$H$1002,4,0)*'Mark Up '!$C$2),"X")</f>
        <v>8376.06</v>
      </c>
      <c r="F15" s="54">
        <f>IFERROR((VLOOKUP(B15,'Origem '!$A$1:$H$1002,5,0)*'Mark Up '!$C$2),"X")</f>
        <v>10136.28</v>
      </c>
      <c r="G15" s="54">
        <f>IFERROR((VLOOKUP(B15,'Origem '!$A$1:$H$1002,6,0)*'Mark Up '!$C$2),"X")</f>
        <v>10990.98</v>
      </c>
      <c r="H15" s="54">
        <f>IFERROR((VLOOKUP(B15,'Origem '!$A$1:$H$1002,7,0)*'Mark Up '!$C$2),"X")</f>
        <v>11245.08</v>
      </c>
      <c r="I15" s="64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 ht="14.25" customHeight="1">
      <c r="A16" s="47"/>
      <c r="B16" s="51" t="s">
        <v>262</v>
      </c>
      <c r="C16" s="56" t="s">
        <v>260</v>
      </c>
      <c r="D16" s="51" t="s">
        <v>263</v>
      </c>
      <c r="E16" s="54">
        <f>IFERROR((VLOOKUP(B16,'Origem '!$A$1:$H$1002,4,0)*'Mark Up '!$C$2),"X")</f>
        <v>9628.08</v>
      </c>
      <c r="F16" s="54">
        <f>IFERROR((VLOOKUP(B16,'Origem '!$A$1:$H$1002,5,0)*'Mark Up '!$C$2),"X")</f>
        <v>11771.76</v>
      </c>
      <c r="G16" s="54">
        <f>IFERROR((VLOOKUP(B16,'Origem '!$A$1:$H$1002,6,0)*'Mark Up '!$C$2),"X")</f>
        <v>12825.12</v>
      </c>
      <c r="H16" s="54">
        <f>IFERROR((VLOOKUP(B16,'Origem '!$A$1:$H$1002,7,0)*'Mark Up '!$C$2),"X")</f>
        <v>13171.62</v>
      </c>
      <c r="I16" s="47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 ht="14.25" customHeight="1">
      <c r="A17" s="59" t="s">
        <v>1846</v>
      </c>
      <c r="B17" s="51" t="s">
        <v>264</v>
      </c>
      <c r="C17" s="56" t="s">
        <v>1879</v>
      </c>
      <c r="D17" s="51" t="s">
        <v>266</v>
      </c>
      <c r="E17" s="54">
        <f>IFERROR((VLOOKUP(B17,'Origem '!$A$1:$H$1002,4,0)*'Mark Up '!$C$2),"X")</f>
        <v>8186.64</v>
      </c>
      <c r="F17" s="54">
        <f>IFERROR((VLOOKUP(B17,'Origem '!$A$1:$H$1002,5,0)*'Mark Up '!$C$2),"X")</f>
        <v>9789.78</v>
      </c>
      <c r="G17" s="54">
        <f>IFERROR((VLOOKUP(B17,'Origem '!$A$1:$H$1002,6,0)*'Mark Up '!$C$2),"X")</f>
        <v>10866.24</v>
      </c>
      <c r="H17" s="54">
        <f>IFERROR((VLOOKUP(B17,'Origem '!$A$1:$H$1002,7,0)*'Mark Up '!$C$2),"X")</f>
        <v>11563.86</v>
      </c>
      <c r="I17" s="93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ht="14.25" customHeight="1">
      <c r="A18" s="47"/>
      <c r="B18" s="51" t="s">
        <v>267</v>
      </c>
      <c r="C18" s="56" t="s">
        <v>1880</v>
      </c>
      <c r="D18" s="51" t="s">
        <v>268</v>
      </c>
      <c r="E18" s="54">
        <f>IFERROR((VLOOKUP(B18,'Origem '!$A$1:$H$1002,4,0)*'Mark Up '!$C$2),"X")</f>
        <v>8888.88</v>
      </c>
      <c r="F18" s="54">
        <f>IFERROR((VLOOKUP(B18,'Origem '!$A$1:$H$1002,5,0)*'Mark Up '!$C$2),"X")</f>
        <v>10658.34</v>
      </c>
      <c r="G18" s="54">
        <f>IFERROR((VLOOKUP(B18,'Origem '!$A$1:$H$1002,6,0)*'Mark Up '!$C$2),"X")</f>
        <v>12030.48</v>
      </c>
      <c r="H18" s="54">
        <f>IFERROR((VLOOKUP(B18,'Origem '!$A$1:$H$1002,7,0)*'Mark Up '!$C$2),"X")</f>
        <v>13079.22</v>
      </c>
      <c r="I18" s="47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 ht="20.25" customHeight="1">
      <c r="A19" s="59" t="s">
        <v>1881</v>
      </c>
      <c r="B19" s="51" t="s">
        <v>269</v>
      </c>
      <c r="C19" s="56" t="s">
        <v>270</v>
      </c>
      <c r="D19" s="51" t="s">
        <v>253</v>
      </c>
      <c r="E19" s="54">
        <f>IFERROR((VLOOKUP(B19,'Origem '!$A$1:$H$1002,4,0)*'Mark Up '!$C$2),"X")</f>
        <v>7433.58</v>
      </c>
      <c r="F19" s="54">
        <f>IFERROR((VLOOKUP(B19,'Origem '!$A$1:$H$1002,5,0)*'Mark Up '!$C$2),"X")</f>
        <v>8325.24</v>
      </c>
      <c r="G19" s="54">
        <f>IFERROR((VLOOKUP(B19,'Origem '!$A$1:$H$1002,6,0)*'Mark Up '!$C$2),"X")</f>
        <v>9087.54</v>
      </c>
      <c r="H19" s="54">
        <f>IFERROR((VLOOKUP(B19,'Origem '!$A$1:$H$1002,7,0)*'Mark Up '!$C$2),"X")</f>
        <v>9641.94</v>
      </c>
      <c r="I19" s="93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 ht="20.25" customHeight="1">
      <c r="A20" s="47"/>
      <c r="B20" s="51" t="s">
        <v>271</v>
      </c>
      <c r="C20" s="56" t="s">
        <v>270</v>
      </c>
      <c r="D20" s="51" t="s">
        <v>255</v>
      </c>
      <c r="E20" s="54">
        <f>IFERROR((VLOOKUP(B20,'Origem '!$A$1:$H$1002,4,0)*'Mark Up '!$C$2),"X")</f>
        <v>8061.9</v>
      </c>
      <c r="F20" s="54">
        <f>IFERROR((VLOOKUP(B20,'Origem '!$A$1:$H$1002,5,0)*'Mark Up '!$C$2),"X")</f>
        <v>9184.56</v>
      </c>
      <c r="G20" s="54">
        <f>IFERROR((VLOOKUP(B20,'Origem '!$A$1:$H$1002,6,0)*'Mark Up '!$C$2),"X")</f>
        <v>10034.64</v>
      </c>
      <c r="H20" s="54">
        <f>IFERROR((VLOOKUP(B20,'Origem '!$A$1:$H$1002,7,0)*'Mark Up '!$C$2),"X")</f>
        <v>10723.02</v>
      </c>
      <c r="I20" s="40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ht="18.75" customHeight="1">
      <c r="A21" s="50" t="s">
        <v>1881</v>
      </c>
      <c r="B21" s="58" t="s">
        <v>272</v>
      </c>
      <c r="C21" s="56" t="s">
        <v>273</v>
      </c>
      <c r="D21" s="51" t="s">
        <v>274</v>
      </c>
      <c r="E21" s="54">
        <f>IFERROR((VLOOKUP(B21,'Origem '!$A$1:$H$1002,4,0)*'Mark Up '!$C$2),"X")</f>
        <v>8339.1</v>
      </c>
      <c r="F21" s="54">
        <f>IFERROR((VLOOKUP(B21,'Origem '!$A$1:$H$1002,5,0)*'Mark Up '!$C$2),"X")</f>
        <v>10450.44</v>
      </c>
      <c r="G21" s="54">
        <f>IFERROR((VLOOKUP(B21,'Origem '!$A$1:$H$1002,6,0)*'Mark Up '!$C$2),"X")</f>
        <v>11933.46</v>
      </c>
      <c r="H21" s="54">
        <f>IFERROR((VLOOKUP(B21,'Origem '!$A$1:$H$1002,7,0)*'Mark Up '!$C$2),"X")</f>
        <v>12446.28</v>
      </c>
      <c r="I21" s="40"/>
    </row>
    <row r="22" ht="17.25" customHeight="1">
      <c r="A22" s="47"/>
      <c r="B22" s="58" t="s">
        <v>275</v>
      </c>
      <c r="C22" s="56" t="s">
        <v>273</v>
      </c>
      <c r="D22" s="51" t="s">
        <v>276</v>
      </c>
      <c r="E22" s="54">
        <f>IFERROR((VLOOKUP(B22,'Origem '!$A$1:$H$1002,4,0)*'Mark Up '!$C$2),"X")</f>
        <v>9512.58</v>
      </c>
      <c r="F22" s="54">
        <f>IFERROR((VLOOKUP(B22,'Origem '!$A$1:$H$1002,5,0)*'Mark Up '!$C$2),"X")</f>
        <v>11720.94</v>
      </c>
      <c r="G22" s="54">
        <f>IFERROR((VLOOKUP(B22,'Origem '!$A$1:$H$1002,6,0)*'Mark Up '!$C$2),"X")</f>
        <v>13970.88</v>
      </c>
      <c r="H22" s="54">
        <f>IFERROR((VLOOKUP(B22,'Origem '!$A$1:$H$1002,7,0)*'Mark Up '!$C$2),"X")</f>
        <v>14492.94</v>
      </c>
      <c r="I22" s="47"/>
    </row>
    <row r="23" ht="14.25" customHeight="1">
      <c r="A23" s="59" t="s">
        <v>1882</v>
      </c>
      <c r="B23" s="51" t="s">
        <v>277</v>
      </c>
      <c r="C23" s="56" t="s">
        <v>278</v>
      </c>
      <c r="D23" s="51" t="s">
        <v>253</v>
      </c>
      <c r="E23" s="54">
        <f>IFERROR((VLOOKUP(B23,'Origem '!$A$1:$H$1002,4,0)*'Mark Up '!$C$2),"X")</f>
        <v>7040.88</v>
      </c>
      <c r="F23" s="54">
        <f>IFERROR((VLOOKUP(B23,'Origem '!$A$1:$H$1002,5,0)*'Mark Up '!$C$2),"X")</f>
        <v>8713.32</v>
      </c>
      <c r="G23" s="54">
        <f>IFERROR((VLOOKUP(B23,'Origem '!$A$1:$H$1002,6,0)*'Mark Up '!$C$2),"X")</f>
        <v>9535.68</v>
      </c>
      <c r="H23" s="54">
        <f>IFERROR((VLOOKUP(B23,'Origem '!$A$1:$H$1002,7,0)*'Mark Up '!$C$2),"X")</f>
        <v>9886.8</v>
      </c>
      <c r="I23" s="93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ht="14.25" customHeight="1">
      <c r="A24" s="47"/>
      <c r="B24" s="51" t="s">
        <v>279</v>
      </c>
      <c r="C24" s="56" t="s">
        <v>278</v>
      </c>
      <c r="D24" s="51" t="s">
        <v>255</v>
      </c>
      <c r="E24" s="54">
        <f>IFERROR((VLOOKUP(B24,'Origem '!$A$1:$H$1002,4,0)*'Mark Up '!$C$2),"X")</f>
        <v>7743.12</v>
      </c>
      <c r="F24" s="54">
        <f>IFERROR((VLOOKUP(B24,'Origem '!$A$1:$H$1002,5,0)*'Mark Up '!$C$2),"X")</f>
        <v>10113.18</v>
      </c>
      <c r="G24" s="54">
        <f>IFERROR((VLOOKUP(B24,'Origem '!$A$1:$H$1002,6,0)*'Mark Up '!$C$2),"X")</f>
        <v>11069.52</v>
      </c>
      <c r="H24" s="54">
        <f>IFERROR((VLOOKUP(B24,'Origem '!$A$1:$H$1002,7,0)*'Mark Up '!$C$2),"X")</f>
        <v>11568.48</v>
      </c>
      <c r="I24" s="47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ht="14.25" customHeight="1">
      <c r="A25" s="59" t="s">
        <v>1883</v>
      </c>
      <c r="B25" s="51" t="s">
        <v>281</v>
      </c>
      <c r="C25" s="56" t="s">
        <v>1884</v>
      </c>
      <c r="D25" s="51" t="s">
        <v>283</v>
      </c>
      <c r="E25" s="54">
        <f>IFERROR((VLOOKUP(B25,'Origem '!$A$1:$H$1002,4,0)*'Mark Up '!$C$2),"X")</f>
        <v>6735.96</v>
      </c>
      <c r="F25" s="54">
        <f>IFERROR((VLOOKUP(B25,'Origem '!$A$1:$H$1002,5,0)*'Mark Up '!$C$2),"X")</f>
        <v>8052.66</v>
      </c>
      <c r="G25" s="54">
        <f>IFERROR((VLOOKUP(B25,'Origem '!$A$1:$H$1002,6,0)*'Mark Up '!$C$2),"X")</f>
        <v>8898.12</v>
      </c>
      <c r="H25" s="54" t="str">
        <f>IFERROR((VLOOKUP(B25,'Origem '!$A$1:$H$1002,7,0)*'Mark Up '!$C$2),"X")</f>
        <v>X</v>
      </c>
      <c r="I25" s="93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ht="14.25" customHeight="1">
      <c r="A26" s="47"/>
      <c r="B26" s="51" t="s">
        <v>284</v>
      </c>
      <c r="C26" s="56" t="s">
        <v>1885</v>
      </c>
      <c r="D26" s="51" t="s">
        <v>285</v>
      </c>
      <c r="E26" s="54">
        <f>IFERROR((VLOOKUP(B26,'Origem '!$A$1:$H$1002,4,0)*'Mark Up '!$C$2),"X")</f>
        <v>6860.7</v>
      </c>
      <c r="F26" s="54">
        <f>IFERROR((VLOOKUP(B26,'Origem '!$A$1:$H$1002,5,0)*'Mark Up '!$C$2),"X")</f>
        <v>8195.88</v>
      </c>
      <c r="G26" s="54">
        <f>IFERROR((VLOOKUP(B26,'Origem '!$A$1:$H$1002,6,0)*'Mark Up '!$C$2),"X")</f>
        <v>9152.22</v>
      </c>
      <c r="H26" s="54" t="str">
        <f>IFERROR((VLOOKUP(B26,'Origem '!$A$1:$H$1002,7,0)*'Mark Up '!$C$2),"X")</f>
        <v>X</v>
      </c>
      <c r="I26" s="47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8">
    <mergeCell ref="E2:H2"/>
    <mergeCell ref="E5:H5"/>
    <mergeCell ref="A1:B1"/>
    <mergeCell ref="C1:H1"/>
    <mergeCell ref="A2:A5"/>
    <mergeCell ref="B2:B5"/>
    <mergeCell ref="C2:C5"/>
    <mergeCell ref="D2:D5"/>
    <mergeCell ref="A6:A7"/>
    <mergeCell ref="I19:I22"/>
    <mergeCell ref="I23:I24"/>
    <mergeCell ref="I25:I26"/>
    <mergeCell ref="I1:I5"/>
    <mergeCell ref="I6:I7"/>
    <mergeCell ref="I8:I9"/>
    <mergeCell ref="I10:I11"/>
    <mergeCell ref="I13:I14"/>
    <mergeCell ref="I15:I16"/>
    <mergeCell ref="I17:I18"/>
    <mergeCell ref="A23:A24"/>
    <mergeCell ref="A25:A26"/>
    <mergeCell ref="A8:A9"/>
    <mergeCell ref="A10:A11"/>
    <mergeCell ref="A13:A14"/>
    <mergeCell ref="A15:A16"/>
    <mergeCell ref="A17:A18"/>
    <mergeCell ref="A19:A20"/>
    <mergeCell ref="A21:A22"/>
  </mergeCells>
  <conditionalFormatting sqref="E6:H26">
    <cfRule type="cellIs" dxfId="0" priority="1" operator="lessThan">
      <formula>1</formula>
    </cfRule>
  </conditionalFormatting>
  <conditionalFormatting sqref="E6:H26">
    <cfRule type="cellIs" dxfId="0" priority="2" operator="lessThan">
      <formula>0</formula>
    </cfRule>
  </conditionalFormatting>
  <printOptions/>
  <pageMargins bottom="0.0" footer="0.0" header="0.0" left="0.0" right="0.0" top="0.0"/>
  <pageSetup paperSize="9" orientation="landscape"/>
  <headerFooter>
    <oddHeader>&amp;R17/02/2025</oddHeader>
    <oddFooter>&amp;RPágina &amp;P de </oddFooter>
  </headerFooter>
  <rowBreaks count="1" manualBreakCount="1">
    <brk id="20" man="1"/>
  </rowBreak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12.0"/>
    <col customWidth="1" min="2" max="2" width="8.14"/>
    <col customWidth="1" min="3" max="3" width="49.29"/>
    <col customWidth="1" min="4" max="4" width="16.71"/>
    <col customWidth="1" min="5" max="5" width="18.29"/>
    <col customWidth="1" min="6" max="6" width="18.57"/>
    <col customWidth="1" min="7" max="7" width="23.29"/>
    <col customWidth="1" min="8" max="8" width="16.14"/>
    <col customWidth="1" min="9" max="9" width="7.86"/>
    <col customWidth="1" min="10" max="26" width="8.71"/>
  </cols>
  <sheetData>
    <row r="1" ht="24.0" customHeight="1">
      <c r="A1" s="82"/>
      <c r="B1" s="8"/>
      <c r="C1" s="31" t="s">
        <v>1886</v>
      </c>
      <c r="D1" s="7"/>
      <c r="E1" s="7"/>
      <c r="F1" s="7"/>
      <c r="G1" s="7"/>
      <c r="H1" s="8"/>
      <c r="I1" s="89" t="s">
        <v>1760</v>
      </c>
    </row>
    <row r="2" ht="17.25" customHeight="1">
      <c r="A2" s="35" t="s">
        <v>1761</v>
      </c>
      <c r="B2" s="36" t="s">
        <v>1762</v>
      </c>
      <c r="C2" s="38" t="s">
        <v>1887</v>
      </c>
      <c r="D2" s="38" t="s">
        <v>1764</v>
      </c>
      <c r="E2" s="39" t="s">
        <v>1765</v>
      </c>
      <c r="F2" s="7"/>
      <c r="G2" s="7"/>
      <c r="H2" s="8"/>
      <c r="I2" s="40"/>
    </row>
    <row r="3" ht="14.25" customHeight="1">
      <c r="A3" s="40"/>
      <c r="B3" s="40"/>
      <c r="C3" s="40"/>
      <c r="D3" s="40"/>
      <c r="E3" s="72" t="s">
        <v>1766</v>
      </c>
      <c r="F3" s="72" t="s">
        <v>1767</v>
      </c>
      <c r="G3" s="72" t="s">
        <v>1768</v>
      </c>
      <c r="H3" s="72" t="s">
        <v>1769</v>
      </c>
      <c r="I3" s="40"/>
    </row>
    <row r="4" ht="126.0" customHeight="1">
      <c r="A4" s="40"/>
      <c r="B4" s="40"/>
      <c r="C4" s="40"/>
      <c r="D4" s="40"/>
      <c r="E4" s="45" t="s">
        <v>1770</v>
      </c>
      <c r="F4" s="46" t="s">
        <v>1771</v>
      </c>
      <c r="G4" s="73" t="s">
        <v>1888</v>
      </c>
      <c r="H4" s="46" t="s">
        <v>1852</v>
      </c>
      <c r="I4" s="40"/>
    </row>
    <row r="5" ht="14.25" customHeight="1">
      <c r="A5" s="47"/>
      <c r="B5" s="47"/>
      <c r="C5" s="47"/>
      <c r="D5" s="47"/>
      <c r="E5" s="74" t="s">
        <v>1889</v>
      </c>
      <c r="F5" s="7"/>
      <c r="G5" s="7"/>
      <c r="H5" s="8"/>
      <c r="I5" s="47"/>
    </row>
    <row r="6" ht="16.5" customHeight="1">
      <c r="A6" s="50" t="s">
        <v>1890</v>
      </c>
      <c r="B6" s="58" t="s">
        <v>286</v>
      </c>
      <c r="C6" s="56" t="s">
        <v>287</v>
      </c>
      <c r="D6" s="51" t="s">
        <v>288</v>
      </c>
      <c r="E6" s="54">
        <f>IFERROR((VLOOKUP(B6,'Origem '!$A$1:$H$1002,4,0)*'Mark Up '!$C$2),"X")</f>
        <v>21529.2</v>
      </c>
      <c r="F6" s="54">
        <f>IFERROR((VLOOKUP(B6,'Origem '!$A$1:$H$1002,5,0)*'Mark Up '!$C$2),"X")</f>
        <v>22328.46</v>
      </c>
      <c r="G6" s="54">
        <f>IFERROR((VLOOKUP(B6,'Origem '!$A$1:$H$1002,6,0)*'Mark Up '!$C$2),"X")</f>
        <v>26116.86</v>
      </c>
      <c r="H6" s="54">
        <f>IFERROR((VLOOKUP(B6,'Origem '!$A$1:$H$1002,7,0)*'Mark Up '!$C$2),"X")</f>
        <v>29018.22</v>
      </c>
      <c r="I6" s="91"/>
    </row>
    <row r="7" ht="16.5" customHeight="1">
      <c r="A7" s="40"/>
      <c r="B7" s="58" t="s">
        <v>289</v>
      </c>
      <c r="C7" s="56" t="s">
        <v>290</v>
      </c>
      <c r="D7" s="51" t="s">
        <v>288</v>
      </c>
      <c r="E7" s="54">
        <f>IFERROR((VLOOKUP(B7,'Origem '!$A$1:$H$1002,4,0)*'Mark Up '!$C$2),"X")</f>
        <v>20281.8</v>
      </c>
      <c r="F7" s="54">
        <f>IFERROR((VLOOKUP(B7,'Origem '!$A$1:$H$1002,5,0)*'Mark Up '!$C$2),"X")</f>
        <v>22152.9</v>
      </c>
      <c r="G7" s="54">
        <f>IFERROR((VLOOKUP(B7,'Origem '!$A$1:$H$1002,6,0)*'Mark Up '!$C$2),"X")</f>
        <v>25252.92</v>
      </c>
      <c r="H7" s="54">
        <f>IFERROR((VLOOKUP(B7,'Origem '!$A$1:$H$1002,7,0)*'Mark Up '!$C$2),"X")</f>
        <v>28061.88</v>
      </c>
      <c r="I7" s="40"/>
    </row>
    <row r="8" ht="16.5" customHeight="1">
      <c r="A8" s="47"/>
      <c r="B8" s="58" t="s">
        <v>291</v>
      </c>
      <c r="C8" s="56" t="s">
        <v>292</v>
      </c>
      <c r="D8" s="51" t="s">
        <v>293</v>
      </c>
      <c r="E8" s="54">
        <f>IFERROR((VLOOKUP(B8,'Origem '!$A$1:$H$1002,4,0)*'Mark Up '!$C$2),"X")</f>
        <v>15070.44</v>
      </c>
      <c r="F8" s="54">
        <f>IFERROR((VLOOKUP(B8,'Origem '!$A$1:$H$1002,5,0)*'Mark Up '!$C$2),"X")</f>
        <v>16936.92</v>
      </c>
      <c r="G8" s="54">
        <f>IFERROR((VLOOKUP(B8,'Origem '!$A$1:$H$1002,6,0)*'Mark Up '!$C$2),"X")</f>
        <v>19417.86</v>
      </c>
      <c r="H8" s="54">
        <f>IFERROR((VLOOKUP(B8,'Origem '!$A$1:$H$1002,7,0)*'Mark Up '!$C$2),"X")</f>
        <v>21570.78</v>
      </c>
      <c r="I8" s="40"/>
    </row>
    <row r="9" ht="21.75" customHeight="1">
      <c r="A9" s="50"/>
      <c r="B9" s="58" t="s">
        <v>294</v>
      </c>
      <c r="C9" s="67" t="s">
        <v>295</v>
      </c>
      <c r="D9" s="51" t="s">
        <v>296</v>
      </c>
      <c r="E9" s="54">
        <f>IFERROR((VLOOKUP(B9,'Origem '!$A$1:$H$1002,4,0)*'Mark Up '!$C$2),"X")</f>
        <v>15712.62</v>
      </c>
      <c r="F9" s="54">
        <f>IFERROR((VLOOKUP(B9,'Origem '!$A$1:$H$1002,5,0)*'Mark Up '!$C$2),"X")</f>
        <v>16253.16</v>
      </c>
      <c r="G9" s="54">
        <f>IFERROR((VLOOKUP(B9,'Origem '!$A$1:$H$1002,6,0)*'Mark Up '!$C$2),"X")</f>
        <v>18581.64</v>
      </c>
      <c r="H9" s="54">
        <f>IFERROR((VLOOKUP(B9,'Origem '!$A$1:$H$1002,7,0)*'Mark Up '!$C$2),"X")</f>
        <v>20642.16</v>
      </c>
      <c r="I9" s="40"/>
    </row>
    <row r="10" ht="21.75" customHeight="1">
      <c r="A10" s="47"/>
      <c r="B10" s="58" t="s">
        <v>297</v>
      </c>
      <c r="C10" s="67" t="s">
        <v>298</v>
      </c>
      <c r="D10" s="51" t="s">
        <v>296</v>
      </c>
      <c r="E10" s="54">
        <f>IFERROR((VLOOKUP(B10,'Origem '!$A$1:$H$1002,4,0)*'Mark Up '!$C$2),"X")</f>
        <v>14885.64</v>
      </c>
      <c r="F10" s="54">
        <f>IFERROR((VLOOKUP(B10,'Origem '!$A$1:$H$1002,5,0)*'Mark Up '!$C$2),"X")</f>
        <v>15430.8</v>
      </c>
      <c r="G10" s="54">
        <f>IFERROR((VLOOKUP(B10,'Origem '!$A$1:$H$1002,6,0)*'Mark Up '!$C$2),"X")</f>
        <v>17726.94</v>
      </c>
      <c r="H10" s="54">
        <f>IFERROR((VLOOKUP(B10,'Origem '!$A$1:$H$1002,7,0)*'Mark Up '!$C$2),"X")</f>
        <v>19690.44</v>
      </c>
      <c r="I10" s="47"/>
    </row>
    <row r="11" ht="33.0" customHeight="1">
      <c r="A11" s="85" t="s">
        <v>1891</v>
      </c>
      <c r="B11" s="58" t="s">
        <v>299</v>
      </c>
      <c r="C11" s="56" t="s">
        <v>1892</v>
      </c>
      <c r="D11" s="51" t="s">
        <v>301</v>
      </c>
      <c r="E11" s="54">
        <f>IFERROR((VLOOKUP(B11,'Origem '!$A$1:$H$1002,4,0)*'Mark Up '!$C$2),"X")</f>
        <v>2245.32</v>
      </c>
      <c r="F11" s="54">
        <f>IFERROR((VLOOKUP(B11,'Origem '!$A$1:$H$1002,5,0)*'Mark Up '!$C$2),"X")</f>
        <v>2273.04</v>
      </c>
      <c r="G11" s="54">
        <f>IFERROR((VLOOKUP(B11,'Origem '!$A$1:$H$1002,6,0)*'Mark Up '!$C$2),"X")</f>
        <v>2785.86</v>
      </c>
      <c r="H11" s="54">
        <f>IFERROR((VLOOKUP(B11,'Origem '!$A$1:$H$1002,7,0)*'Mark Up '!$C$2),"X")</f>
        <v>3072.3</v>
      </c>
      <c r="I11" s="86"/>
    </row>
    <row r="12" ht="46.5" customHeight="1">
      <c r="A12" s="85" t="s">
        <v>1893</v>
      </c>
      <c r="B12" s="58" t="s">
        <v>302</v>
      </c>
      <c r="C12" s="56" t="s">
        <v>303</v>
      </c>
      <c r="D12" s="51" t="s">
        <v>304</v>
      </c>
      <c r="E12" s="54">
        <f>IFERROR((VLOOKUP(B12,'Origem '!$A$1:$H$1002,4,0)*'Mark Up '!$C$2),"X")</f>
        <v>5026.56</v>
      </c>
      <c r="F12" s="54">
        <f>IFERROR((VLOOKUP(B12,'Origem '!$A$1:$H$1002,5,0)*'Mark Up '!$C$2),"X")</f>
        <v>5169.78</v>
      </c>
      <c r="G12" s="54">
        <f>IFERROR((VLOOKUP(B12,'Origem '!$A$1:$H$1002,6,0)*'Mark Up '!$C$2),"X")</f>
        <v>5465.46</v>
      </c>
      <c r="H12" s="54" t="str">
        <f>IFERROR((VLOOKUP(B12,'Origem '!$A$1:$H$1002,7,0)*'Mark Up '!$C$2),"X")</f>
        <v>X</v>
      </c>
      <c r="I12" s="86"/>
    </row>
    <row r="13" ht="14.25" customHeight="1">
      <c r="A13" s="59" t="s">
        <v>1894</v>
      </c>
      <c r="B13" s="58" t="s">
        <v>305</v>
      </c>
      <c r="C13" s="56" t="s">
        <v>1895</v>
      </c>
      <c r="D13" s="58" t="s">
        <v>307</v>
      </c>
      <c r="E13" s="54">
        <f>IFERROR((VLOOKUP(B13,'Origem '!$A$1:$H$1002,4,0)*'Mark Up '!$C$2),"X")</f>
        <v>6444.9</v>
      </c>
      <c r="F13" s="54">
        <f>IFERROR((VLOOKUP(B13,'Origem '!$A$1:$H$1002,5,0)*'Mark Up '!$C$2),"X")</f>
        <v>7581.42</v>
      </c>
      <c r="G13" s="54">
        <f>IFERROR((VLOOKUP(B13,'Origem '!$A$1:$H$1002,6,0)*'Mark Up '!$C$2),"X")</f>
        <v>8828.82</v>
      </c>
      <c r="H13" s="54" t="str">
        <f>IFERROR((VLOOKUP(B13,'Origem '!$A$1:$H$1002,7,0)*'Mark Up '!$C$2),"X")</f>
        <v>X</v>
      </c>
      <c r="I13" s="9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ht="14.25" customHeight="1">
      <c r="A14" s="40"/>
      <c r="B14" s="58" t="s">
        <v>308</v>
      </c>
      <c r="C14" s="56" t="s">
        <v>1896</v>
      </c>
      <c r="D14" s="58" t="s">
        <v>309</v>
      </c>
      <c r="E14" s="54">
        <f>IFERROR((VLOOKUP(B14,'Origem '!$A$1:$H$1002,4,0)*'Mark Up '!$C$2),"X")</f>
        <v>6666.66</v>
      </c>
      <c r="F14" s="54">
        <f>IFERROR((VLOOKUP(B14,'Origem '!$A$1:$H$1002,5,0)*'Mark Up '!$C$2),"X")</f>
        <v>7904.82</v>
      </c>
      <c r="G14" s="54">
        <f>IFERROR((VLOOKUP(B14,'Origem '!$A$1:$H$1002,6,0)*'Mark Up '!$C$2),"X")</f>
        <v>9230.76</v>
      </c>
      <c r="H14" s="54" t="str">
        <f>IFERROR((VLOOKUP(B14,'Origem '!$A$1:$H$1002,7,0)*'Mark Up '!$C$2),"X")</f>
        <v>X</v>
      </c>
      <c r="I14" s="40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 ht="14.25" customHeight="1">
      <c r="A15" s="47"/>
      <c r="B15" s="51" t="s">
        <v>310</v>
      </c>
      <c r="C15" s="56" t="s">
        <v>1897</v>
      </c>
      <c r="D15" s="51" t="s">
        <v>311</v>
      </c>
      <c r="E15" s="54">
        <f>IFERROR((VLOOKUP(B15,'Origem '!$A$1:$H$1002,4,0)*'Mark Up '!$C$2),"X")</f>
        <v>7142.52</v>
      </c>
      <c r="F15" s="54">
        <f>IFERROR((VLOOKUP(B15,'Origem '!$A$1:$H$1002,5,0)*'Mark Up '!$C$2),"X")</f>
        <v>8510.04</v>
      </c>
      <c r="G15" s="54">
        <f>IFERROR((VLOOKUP(B15,'Origem '!$A$1:$H$1002,6,0)*'Mark Up '!$C$2),"X")</f>
        <v>9702</v>
      </c>
      <c r="H15" s="54" t="str">
        <f>IFERROR((VLOOKUP(B15,'Origem '!$A$1:$H$1002,7,0)*'Mark Up '!$C$2),"X")</f>
        <v>X</v>
      </c>
      <c r="I15" s="47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ht="25.5" customHeight="1">
      <c r="A16" s="50" t="s">
        <v>1898</v>
      </c>
      <c r="B16" s="51" t="s">
        <v>1754</v>
      </c>
      <c r="C16" s="63" t="s">
        <v>1899</v>
      </c>
      <c r="D16" s="51" t="s">
        <v>1900</v>
      </c>
      <c r="E16" s="54">
        <f>IFERROR((VLOOKUP(B16,'Origem '!$A$1:$H$1002,4,0)*'Mark Up '!$C$2),"X")</f>
        <v>11988.9</v>
      </c>
      <c r="F16" s="54">
        <f>IFERROR((VLOOKUP(B16,'Origem '!$A$1:$H$1002,5,0)*'Mark Up '!$C$2),"X")</f>
        <v>13167</v>
      </c>
      <c r="G16" s="54">
        <f>IFERROR((VLOOKUP(B16,'Origem '!$A$1:$H$1002,6,0)*'Mark Up '!$C$2),"X")</f>
        <v>13762.98</v>
      </c>
      <c r="H16" s="54" t="str">
        <f>IFERROR((VLOOKUP(B16,'Origem '!$A$1:$H$1002,7,0)*'Mark Up '!$C$2),"X")</f>
        <v>X</v>
      </c>
      <c r="I16" s="64"/>
    </row>
    <row r="17" ht="25.5" customHeight="1">
      <c r="A17" s="47"/>
      <c r="B17" s="51" t="s">
        <v>1757</v>
      </c>
      <c r="C17" s="63" t="s">
        <v>1899</v>
      </c>
      <c r="D17" s="51" t="s">
        <v>1901</v>
      </c>
      <c r="E17" s="54">
        <f>IFERROR((VLOOKUP(B17,'Origem '!$A$1:$H$1002,4,0)*'Mark Up '!$C$2),"X")</f>
        <v>12547.92</v>
      </c>
      <c r="F17" s="54">
        <f>IFERROR((VLOOKUP(B17,'Origem '!$A$1:$H$1002,5,0)*'Mark Up '!$C$2),"X")</f>
        <v>13864.62</v>
      </c>
      <c r="G17" s="54">
        <f>IFERROR((VLOOKUP(B17,'Origem '!$A$1:$H$1002,6,0)*'Mark Up '!$C$2),"X")</f>
        <v>14506.8</v>
      </c>
      <c r="H17" s="54" t="str">
        <f>IFERROR((VLOOKUP(B17,'Origem '!$A$1:$H$1002,7,0)*'Mark Up '!$C$2),"X")</f>
        <v>X</v>
      </c>
      <c r="I17" s="47"/>
    </row>
    <row r="18" ht="21.75" customHeight="1">
      <c r="A18" s="95" t="s">
        <v>1902</v>
      </c>
      <c r="B18" s="51" t="s">
        <v>312</v>
      </c>
      <c r="C18" s="67" t="s">
        <v>1903</v>
      </c>
      <c r="D18" s="51" t="s">
        <v>314</v>
      </c>
      <c r="E18" s="54">
        <f>IFERROR((VLOOKUP(B18,'Origem '!$A$1:$H$1002,4,0)*'Mark Up '!$C$2),"X")</f>
        <v>12076.68</v>
      </c>
      <c r="F18" s="54">
        <f>IFERROR((VLOOKUP(B18,'Origem '!$A$1:$H$1002,5,0)*'Mark Up '!$C$2),"X")</f>
        <v>12529.44</v>
      </c>
      <c r="G18" s="54">
        <f>IFERROR((VLOOKUP(B18,'Origem '!$A$1:$H$1002,6,0)*'Mark Up '!$C$2),"X")</f>
        <v>15148.98</v>
      </c>
      <c r="H18" s="54" t="str">
        <f>IFERROR((VLOOKUP(B18,'Origem '!$A$1:$H$1002,7,0)*'Mark Up '!$C$2),"X")</f>
        <v>X</v>
      </c>
      <c r="I18" s="91"/>
    </row>
    <row r="19" ht="21.75" customHeight="1">
      <c r="A19" s="40"/>
      <c r="B19" s="51" t="s">
        <v>315</v>
      </c>
      <c r="C19" s="67" t="s">
        <v>1904</v>
      </c>
      <c r="D19" s="51" t="s">
        <v>316</v>
      </c>
      <c r="E19" s="54">
        <f>IFERROR((VLOOKUP(B19,'Origem '!$A$1:$H$1002,4,0)*'Mark Up '!$C$2),"X")</f>
        <v>13513.5</v>
      </c>
      <c r="F19" s="54">
        <f>IFERROR((VLOOKUP(B19,'Origem '!$A$1:$H$1002,5,0)*'Mark Up '!$C$2),"X")</f>
        <v>14197.26</v>
      </c>
      <c r="G19" s="54">
        <f>IFERROR((VLOOKUP(B19,'Origem '!$A$1:$H$1002,6,0)*'Mark Up '!$C$2),"X")</f>
        <v>16678.2</v>
      </c>
      <c r="H19" s="54" t="str">
        <f>IFERROR((VLOOKUP(B19,'Origem '!$A$1:$H$1002,7,0)*'Mark Up '!$C$2),"X")</f>
        <v>X</v>
      </c>
      <c r="I19" s="40"/>
    </row>
    <row r="20" ht="21.75" customHeight="1">
      <c r="A20" s="47"/>
      <c r="B20" s="58" t="s">
        <v>317</v>
      </c>
      <c r="C20" s="76" t="s">
        <v>1905</v>
      </c>
      <c r="D20" s="58" t="s">
        <v>319</v>
      </c>
      <c r="E20" s="54">
        <f>IFERROR((VLOOKUP(B20,'Origem '!$A$1:$H$1002,4,0)*'Mark Up '!$C$2),"X")</f>
        <v>13716.78</v>
      </c>
      <c r="F20" s="54">
        <f>IFERROR((VLOOKUP(B20,'Origem '!$A$1:$H$1002,5,0)*'Mark Up '!$C$2),"X")</f>
        <v>14788.62</v>
      </c>
      <c r="G20" s="54">
        <f>IFERROR((VLOOKUP(B20,'Origem '!$A$1:$H$1002,6,0)*'Mark Up '!$C$2),"X")</f>
        <v>18184.32</v>
      </c>
      <c r="H20" s="54" t="str">
        <f>IFERROR((VLOOKUP(B20,'Origem '!$A$1:$H$1002,7,0)*'Mark Up '!$C$2),"X")</f>
        <v>X</v>
      </c>
      <c r="I20" s="47"/>
    </row>
    <row r="21" ht="63.75" customHeight="1">
      <c r="A21" s="85" t="s">
        <v>1906</v>
      </c>
      <c r="B21" s="51" t="s">
        <v>1742</v>
      </c>
      <c r="C21" s="63" t="s">
        <v>1907</v>
      </c>
      <c r="D21" s="51" t="s">
        <v>1908</v>
      </c>
      <c r="E21" s="54">
        <f>IFERROR((VLOOKUP(B21,'Origem '!$A$1:$H$1002,4,0)*'Mark Up '!$C$2),"X")</f>
        <v>16821.42</v>
      </c>
      <c r="F21" s="54">
        <f>IFERROR((VLOOKUP(B21,'Origem '!$A$1:$H$1002,5,0)*'Mark Up '!$C$2),"X")</f>
        <v>18946.62</v>
      </c>
      <c r="G21" s="54">
        <f>IFERROR((VLOOKUP(B21,'Origem '!$A$1:$H$1002,6,0)*'Mark Up '!$C$2),"X")</f>
        <v>19394.76</v>
      </c>
      <c r="H21" s="54">
        <f>IFERROR((VLOOKUP(B21,'Origem '!$A$1:$H$1002,7,0)*'Mark Up '!$C$2),"X")</f>
        <v>19810.56</v>
      </c>
      <c r="I21" s="86"/>
    </row>
    <row r="22" ht="66.0" customHeight="1">
      <c r="A22" s="85" t="s">
        <v>1909</v>
      </c>
      <c r="B22" s="51" t="s">
        <v>1739</v>
      </c>
      <c r="C22" s="63" t="s">
        <v>1910</v>
      </c>
      <c r="D22" s="51" t="s">
        <v>1741</v>
      </c>
      <c r="E22" s="54">
        <f>IFERROR((VLOOKUP(B22,'Origem '!$A$1:$H$1002,4,0)*'Mark Up '!$C$2),"X")</f>
        <v>10898.58</v>
      </c>
      <c r="F22" s="54">
        <f>IFERROR((VLOOKUP(B22,'Origem '!$A$1:$H$1002,5,0)*'Mark Up '!$C$2),"X")</f>
        <v>11106.48</v>
      </c>
      <c r="G22" s="54">
        <f>IFERROR((VLOOKUP(B22,'Origem '!$A$1:$H$1002,6,0)*'Mark Up '!$C$2),"X")</f>
        <v>11882.64</v>
      </c>
      <c r="H22" s="54">
        <f>IFERROR((VLOOKUP(B22,'Origem '!$A$1:$H$1002,7,0)*'Mark Up '!$C$2),"X")</f>
        <v>12159.84</v>
      </c>
      <c r="I22" s="86"/>
    </row>
    <row r="23" ht="14.25" customHeight="1"/>
    <row r="24" ht="14.25" customHeight="1"/>
    <row r="25" ht="14.25" customHeight="1"/>
    <row r="26" ht="14.25" customHeight="1"/>
    <row r="27" ht="13.5" customHeight="1"/>
    <row r="28" ht="13.5" customHeight="1"/>
    <row r="29" ht="12.7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8">
    <mergeCell ref="E2:H2"/>
    <mergeCell ref="E5:H5"/>
    <mergeCell ref="I1:I5"/>
    <mergeCell ref="I6:I10"/>
    <mergeCell ref="I13:I15"/>
    <mergeCell ref="I16:I17"/>
    <mergeCell ref="I18:I20"/>
    <mergeCell ref="A9:A10"/>
    <mergeCell ref="A13:A15"/>
    <mergeCell ref="A16:A17"/>
    <mergeCell ref="A18:A20"/>
    <mergeCell ref="A1:B1"/>
    <mergeCell ref="C1:H1"/>
    <mergeCell ref="A2:A5"/>
    <mergeCell ref="B2:B5"/>
    <mergeCell ref="C2:C5"/>
    <mergeCell ref="D2:D5"/>
    <mergeCell ref="A6:A8"/>
  </mergeCells>
  <conditionalFormatting sqref="E6:H22">
    <cfRule type="cellIs" dxfId="0" priority="1" operator="lessThan">
      <formula>1</formula>
    </cfRule>
  </conditionalFormatting>
  <conditionalFormatting sqref="E6:H22">
    <cfRule type="cellIs" dxfId="0" priority="2" operator="lessThan">
      <formula>0</formula>
    </cfRule>
  </conditionalFormatting>
  <printOptions/>
  <pageMargins bottom="0.0" footer="0.0" header="0.0" left="0.0" right="0.0" top="0.0"/>
  <pageSetup paperSize="9" orientation="landscape"/>
  <headerFooter>
    <oddHeader>&amp;R17/02/2025</oddHeader>
    <oddFooter>&amp;RPágina &amp;P de </oddFooter>
  </headerFooter>
  <rowBreaks count="1" manualBreakCount="1">
    <brk id="20" man="1"/>
  </rowBreak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13.0"/>
    <col customWidth="1" min="2" max="2" width="8.57"/>
    <col customWidth="1" min="3" max="3" width="48.71"/>
    <col customWidth="1" min="4" max="4" width="16.71"/>
    <col customWidth="1" min="5" max="5" width="17.29"/>
    <col customWidth="1" min="6" max="6" width="20.0"/>
    <col customWidth="1" min="7" max="7" width="18.86"/>
    <col customWidth="1" min="8" max="8" width="26.43"/>
    <col customWidth="1" min="9" max="9" width="17.43"/>
    <col customWidth="1" min="10" max="10" width="7.57"/>
    <col customWidth="1" min="11" max="26" width="8.71"/>
  </cols>
  <sheetData>
    <row r="1" ht="24.0" customHeight="1">
      <c r="A1" s="82"/>
      <c r="B1" s="8"/>
      <c r="C1" s="31" t="s">
        <v>1911</v>
      </c>
      <c r="D1" s="7"/>
      <c r="E1" s="7"/>
      <c r="F1" s="7"/>
      <c r="G1" s="7"/>
      <c r="H1" s="7"/>
      <c r="I1" s="8"/>
      <c r="J1" s="89" t="s">
        <v>1760</v>
      </c>
    </row>
    <row r="2" ht="18.0" customHeight="1">
      <c r="A2" s="35" t="s">
        <v>1761</v>
      </c>
      <c r="B2" s="36" t="s">
        <v>1762</v>
      </c>
      <c r="C2" s="38" t="s">
        <v>1912</v>
      </c>
      <c r="D2" s="38" t="s">
        <v>1764</v>
      </c>
      <c r="E2" s="96" t="s">
        <v>1765</v>
      </c>
      <c r="F2" s="7"/>
      <c r="G2" s="7"/>
      <c r="H2" s="7"/>
      <c r="I2" s="8"/>
      <c r="J2" s="40"/>
    </row>
    <row r="3" ht="14.25" customHeight="1">
      <c r="A3" s="40"/>
      <c r="B3" s="40"/>
      <c r="C3" s="40"/>
      <c r="D3" s="40"/>
      <c r="E3" s="72" t="s">
        <v>1766</v>
      </c>
      <c r="F3" s="72" t="s">
        <v>1767</v>
      </c>
      <c r="G3" s="72" t="s">
        <v>1768</v>
      </c>
      <c r="H3" s="72" t="s">
        <v>1769</v>
      </c>
      <c r="I3" s="72" t="s">
        <v>1913</v>
      </c>
      <c r="J3" s="40"/>
    </row>
    <row r="4" ht="122.25" customHeight="1">
      <c r="A4" s="40"/>
      <c r="B4" s="40"/>
      <c r="C4" s="40"/>
      <c r="D4" s="40"/>
      <c r="E4" s="45" t="s">
        <v>1770</v>
      </c>
      <c r="F4" s="46" t="s">
        <v>1914</v>
      </c>
      <c r="G4" s="73" t="s">
        <v>1915</v>
      </c>
      <c r="H4" s="73" t="s">
        <v>1916</v>
      </c>
      <c r="I4" s="46" t="s">
        <v>1830</v>
      </c>
      <c r="J4" s="40"/>
    </row>
    <row r="5" ht="14.25" customHeight="1">
      <c r="A5" s="47"/>
      <c r="B5" s="47"/>
      <c r="C5" s="47"/>
      <c r="D5" s="47"/>
      <c r="E5" s="74" t="s">
        <v>1917</v>
      </c>
      <c r="F5" s="7"/>
      <c r="G5" s="7"/>
      <c r="H5" s="7"/>
      <c r="I5" s="8"/>
      <c r="J5" s="47"/>
    </row>
    <row r="6" ht="27.0" customHeight="1">
      <c r="A6" s="97" t="s">
        <v>1918</v>
      </c>
      <c r="B6" s="51" t="s">
        <v>1673</v>
      </c>
      <c r="C6" s="87" t="s">
        <v>1919</v>
      </c>
      <c r="D6" s="51" t="s">
        <v>335</v>
      </c>
      <c r="E6" s="54">
        <f>IFERROR((VLOOKUP(B6,'Origem '!$A$1:$H$1002,4,0)*'Mark Up '!$C$2),"X")</f>
        <v>12067.44</v>
      </c>
      <c r="F6" s="54">
        <f>IFERROR((VLOOKUP(B6,'Origem '!$A$1:$H$1002,5,0)*'Mark Up '!$C$2),"X")</f>
        <v>14728.56</v>
      </c>
      <c r="G6" s="54">
        <f>IFERROR((VLOOKUP(B6,'Origem '!$A$1:$H$1002,6,0)*'Mark Up '!$C$2),"X")</f>
        <v>14728.56</v>
      </c>
      <c r="H6" s="54">
        <f>IFERROR((VLOOKUP(B6,'Origem '!$A$1:$H$1002,7,0)*'Mark Up '!$C$2),"X")</f>
        <v>16248.54</v>
      </c>
      <c r="I6" s="54">
        <f>IFERROR((VLOOKUP(B6,'Origem '!$A$1:$H$1002,8,0)*'Mark Up '!$C$2),"X")</f>
        <v>16802.94</v>
      </c>
      <c r="J6" s="91"/>
    </row>
    <row r="7" ht="27.0" customHeight="1">
      <c r="A7" s="47"/>
      <c r="B7" s="51" t="s">
        <v>1675</v>
      </c>
      <c r="C7" s="87" t="s">
        <v>1919</v>
      </c>
      <c r="D7" s="51" t="s">
        <v>388</v>
      </c>
      <c r="E7" s="54">
        <f>IFERROR((VLOOKUP(B7,'Origem '!$A$1:$H$1002,4,0)*'Mark Up '!$C$2),"X")</f>
        <v>13827.66</v>
      </c>
      <c r="F7" s="54">
        <f>IFERROR((VLOOKUP(B7,'Origem '!$A$1:$H$1002,5,0)*'Mark Up '!$C$2),"X")</f>
        <v>15772.68</v>
      </c>
      <c r="G7" s="54">
        <f>IFERROR((VLOOKUP(B7,'Origem '!$A$1:$H$1002,6,0)*'Mark Up '!$C$2),"X")</f>
        <v>15772.68</v>
      </c>
      <c r="H7" s="54">
        <f>IFERROR((VLOOKUP(B7,'Origem '!$A$1:$H$1002,7,0)*'Mark Up '!$C$2),"X")</f>
        <v>17556</v>
      </c>
      <c r="I7" s="54">
        <f>IFERROR((VLOOKUP(B7,'Origem '!$A$1:$H$1002,8,0)*'Mark Up '!$C$2),"X")</f>
        <v>18285.96</v>
      </c>
      <c r="J7" s="47"/>
    </row>
    <row r="8" ht="14.25" customHeight="1">
      <c r="A8" s="50" t="s">
        <v>1920</v>
      </c>
      <c r="B8" s="51" t="s">
        <v>320</v>
      </c>
      <c r="C8" s="67" t="s">
        <v>321</v>
      </c>
      <c r="D8" s="51" t="s">
        <v>322</v>
      </c>
      <c r="E8" s="54">
        <f>IFERROR((VLOOKUP(B8,'Origem '!$A$1:$H$1002,4,0)*'Mark Up '!$C$2),"X")</f>
        <v>4610.76</v>
      </c>
      <c r="F8" s="54">
        <f>IFERROR((VLOOKUP(B8,'Origem '!$A$1:$H$1002,5,0)*'Mark Up '!$C$2),"X")</f>
        <v>5169.78</v>
      </c>
      <c r="G8" s="54">
        <f>IFERROR((VLOOKUP(B8,'Origem '!$A$1:$H$1002,6,0)*'Mark Up '!$C$2),"X")</f>
        <v>5405.4</v>
      </c>
      <c r="H8" s="54">
        <f>IFERROR((VLOOKUP(B8,'Origem '!$A$1:$H$1002,7,0)*'Mark Up '!$C$2),"X")</f>
        <v>5761.14</v>
      </c>
      <c r="I8" s="54">
        <f>IFERROR((VLOOKUP(B8,'Origem '!$A$1:$H$1002,8,0)*'Mark Up '!$C$2),"X")</f>
        <v>6079.92</v>
      </c>
      <c r="J8" s="98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</row>
    <row r="9" ht="14.25" customHeight="1">
      <c r="A9" s="40"/>
      <c r="B9" s="51" t="s">
        <v>323</v>
      </c>
      <c r="C9" s="67" t="s">
        <v>321</v>
      </c>
      <c r="D9" s="51" t="s">
        <v>324</v>
      </c>
      <c r="E9" s="54">
        <f>IFERROR((VLOOKUP(B9,'Origem '!$A$1:$H$1002,4,0)*'Mark Up '!$C$2),"X")</f>
        <v>4656.96</v>
      </c>
      <c r="F9" s="54">
        <f>IFERROR((VLOOKUP(B9,'Origem '!$A$1:$H$1002,5,0)*'Mark Up '!$C$2),"X")</f>
        <v>5142.06</v>
      </c>
      <c r="G9" s="54">
        <f>IFERROR((VLOOKUP(B9,'Origem '!$A$1:$H$1002,6,0)*'Mark Up '!$C$2),"X")</f>
        <v>5386.92</v>
      </c>
      <c r="H9" s="54">
        <f>IFERROR((VLOOKUP(B9,'Origem '!$A$1:$H$1002,7,0)*'Mark Up '!$C$2),"X")</f>
        <v>5627.16</v>
      </c>
      <c r="I9" s="54">
        <f>IFERROR((VLOOKUP(B9,'Origem '!$A$1:$H$1002,8,0)*'Mark Up '!$C$2),"X")</f>
        <v>5969.04</v>
      </c>
      <c r="J9" s="40"/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</row>
    <row r="10" ht="14.25" customHeight="1">
      <c r="A10" s="40"/>
      <c r="B10" s="51" t="s">
        <v>325</v>
      </c>
      <c r="C10" s="67" t="s">
        <v>321</v>
      </c>
      <c r="D10" s="51" t="s">
        <v>326</v>
      </c>
      <c r="E10" s="54">
        <f>IFERROR((VLOOKUP(B10,'Origem '!$A$1:$H$1002,4,0)*'Mark Up '!$C$2),"X")</f>
        <v>5345.34</v>
      </c>
      <c r="F10" s="54">
        <f>IFERROR((VLOOKUP(B10,'Origem '!$A$1:$H$1002,5,0)*'Mark Up '!$C$2),"X")</f>
        <v>6255.48</v>
      </c>
      <c r="G10" s="54">
        <f>IFERROR((VLOOKUP(B10,'Origem '!$A$1:$H$1002,6,0)*'Mark Up '!$C$2),"X")</f>
        <v>6504.96</v>
      </c>
      <c r="H10" s="54">
        <f>IFERROR((VLOOKUP(B10,'Origem '!$A$1:$H$1002,7,0)*'Mark Up '!$C$2),"X")</f>
        <v>7063.98</v>
      </c>
      <c r="I10" s="54">
        <f>IFERROR((VLOOKUP(B10,'Origem '!$A$1:$H$1002,8,0)*'Mark Up '!$C$2),"X")</f>
        <v>8066.52</v>
      </c>
      <c r="J10" s="40"/>
      <c r="K10" s="99"/>
      <c r="L10" s="99"/>
      <c r="M10" s="99"/>
      <c r="N10" s="99"/>
      <c r="O10" s="99"/>
      <c r="P10" s="99"/>
      <c r="Q10" s="99"/>
      <c r="R10" s="99"/>
      <c r="S10" s="99"/>
      <c r="T10" s="99"/>
      <c r="U10" s="99"/>
      <c r="V10" s="99"/>
      <c r="W10" s="99"/>
      <c r="X10" s="99"/>
      <c r="Y10" s="99"/>
      <c r="Z10" s="99"/>
    </row>
    <row r="11" ht="14.25" customHeight="1">
      <c r="A11" s="40"/>
      <c r="B11" s="51" t="s">
        <v>327</v>
      </c>
      <c r="C11" s="67" t="s">
        <v>321</v>
      </c>
      <c r="D11" s="51" t="s">
        <v>328</v>
      </c>
      <c r="E11" s="54">
        <f>IFERROR((VLOOKUP(B11,'Origem '!$A$1:$H$1002,4,0)*'Mark Up '!$C$2),"X")</f>
        <v>5257.56</v>
      </c>
      <c r="F11" s="54">
        <f>IFERROR((VLOOKUP(B11,'Origem '!$A$1:$H$1002,5,0)*'Mark Up '!$C$2),"X")</f>
        <v>6015.24</v>
      </c>
      <c r="G11" s="54">
        <f>IFERROR((VLOOKUP(B11,'Origem '!$A$1:$H$1002,6,0)*'Mark Up '!$C$2),"X")</f>
        <v>6269.34</v>
      </c>
      <c r="H11" s="54">
        <f>IFERROR((VLOOKUP(B11,'Origem '!$A$1:$H$1002,7,0)*'Mark Up '!$C$2),"X")</f>
        <v>6735.96</v>
      </c>
      <c r="I11" s="54">
        <f>IFERROR((VLOOKUP(B11,'Origem '!$A$1:$H$1002,8,0)*'Mark Up '!$C$2),"X")</f>
        <v>7595.28</v>
      </c>
      <c r="J11" s="40"/>
      <c r="K11" s="99"/>
      <c r="L11" s="99"/>
      <c r="M11" s="99"/>
      <c r="N11" s="99"/>
      <c r="O11" s="99"/>
      <c r="P11" s="99"/>
      <c r="Q11" s="99"/>
      <c r="R11" s="99"/>
      <c r="S11" s="99"/>
      <c r="T11" s="99"/>
      <c r="U11" s="99"/>
      <c r="V11" s="99"/>
      <c r="W11" s="99"/>
      <c r="X11" s="99"/>
      <c r="Y11" s="99"/>
      <c r="Z11" s="99"/>
    </row>
    <row r="12" ht="14.25" customHeight="1">
      <c r="A12" s="40"/>
      <c r="B12" s="51" t="s">
        <v>329</v>
      </c>
      <c r="C12" s="67" t="s">
        <v>330</v>
      </c>
      <c r="D12" s="51" t="s">
        <v>331</v>
      </c>
      <c r="E12" s="54">
        <f>IFERROR((VLOOKUP(B12,'Origem '!$A$1:$H$1002,4,0)*'Mark Up '!$C$2),"X")</f>
        <v>6888.42</v>
      </c>
      <c r="F12" s="54">
        <f>IFERROR((VLOOKUP(B12,'Origem '!$A$1:$H$1002,5,0)*'Mark Up '!$C$2),"X")</f>
        <v>7318.08</v>
      </c>
      <c r="G12" s="54">
        <f>IFERROR((VLOOKUP(B12,'Origem '!$A$1:$H$1002,6,0)*'Mark Up '!$C$2),"X")</f>
        <v>7997.22</v>
      </c>
      <c r="H12" s="54">
        <f>IFERROR((VLOOKUP(B12,'Origem '!$A$1:$H$1002,7,0)*'Mark Up '!$C$2),"X")</f>
        <v>8255.94</v>
      </c>
      <c r="I12" s="54">
        <f>IFERROR((VLOOKUP(B12,'Origem '!$A$1:$H$1002,8,0)*'Mark Up '!$C$2),"X")</f>
        <v>9337.02</v>
      </c>
      <c r="J12" s="40"/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</row>
    <row r="13" ht="14.25" customHeight="1">
      <c r="A13" s="40"/>
      <c r="B13" s="51" t="s">
        <v>332</v>
      </c>
      <c r="C13" s="67" t="s">
        <v>330</v>
      </c>
      <c r="D13" s="51" t="s">
        <v>333</v>
      </c>
      <c r="E13" s="54">
        <f>IFERROR((VLOOKUP(B13,'Origem '!$A$1:$H$1002,4,0)*'Mark Up '!$C$2),"X")</f>
        <v>8149.68</v>
      </c>
      <c r="F13" s="54">
        <f>IFERROR((VLOOKUP(B13,'Origem '!$A$1:$H$1002,5,0)*'Mark Up '!$C$2),"X")</f>
        <v>8496.18</v>
      </c>
      <c r="G13" s="54">
        <f>IFERROR((VLOOKUP(B13,'Origem '!$A$1:$H$1002,6,0)*'Mark Up '!$C$2),"X")</f>
        <v>9323.16</v>
      </c>
      <c r="H13" s="54">
        <f>IFERROR((VLOOKUP(B13,'Origem '!$A$1:$H$1002,7,0)*'Mark Up '!$C$2),"X")</f>
        <v>9614.22</v>
      </c>
      <c r="I13" s="54">
        <f>IFERROR((VLOOKUP(B13,'Origem '!$A$1:$H$1002,8,0)*'Mark Up '!$C$2),"X")</f>
        <v>11023.32</v>
      </c>
      <c r="J13" s="40"/>
      <c r="K13" s="99"/>
      <c r="L13" s="99"/>
      <c r="M13" s="99"/>
      <c r="N13" s="99"/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99"/>
      <c r="Z13" s="99"/>
    </row>
    <row r="14" ht="14.25" customHeight="1">
      <c r="A14" s="40"/>
      <c r="B14" s="51" t="s">
        <v>334</v>
      </c>
      <c r="C14" s="67" t="s">
        <v>330</v>
      </c>
      <c r="D14" s="51" t="s">
        <v>335</v>
      </c>
      <c r="E14" s="54">
        <f>IFERROR((VLOOKUP(B14,'Origem '!$A$1:$H$1002,4,0)*'Mark Up '!$C$2),"X")</f>
        <v>8902.74</v>
      </c>
      <c r="F14" s="54">
        <f>IFERROR((VLOOKUP(B14,'Origem '!$A$1:$H$1002,5,0)*'Mark Up '!$C$2),"X")</f>
        <v>9230.76</v>
      </c>
      <c r="G14" s="54">
        <f>IFERROR((VLOOKUP(B14,'Origem '!$A$1:$H$1002,6,0)*'Mark Up '!$C$2),"X")</f>
        <v>10136.28</v>
      </c>
      <c r="H14" s="54">
        <f>IFERROR((VLOOKUP(B14,'Origem '!$A$1:$H$1002,7,0)*'Mark Up '!$C$2),"X")</f>
        <v>10330.32</v>
      </c>
      <c r="I14" s="54">
        <f>IFERROR((VLOOKUP(B14,'Origem '!$A$1:$H$1002,8,0)*'Mark Up '!$C$2),"X")</f>
        <v>12012</v>
      </c>
      <c r="J14" s="40"/>
      <c r="K14" s="99"/>
      <c r="L14" s="99"/>
      <c r="M14" s="99"/>
      <c r="N14" s="99"/>
      <c r="O14" s="99"/>
      <c r="P14" s="99"/>
      <c r="Q14" s="99"/>
      <c r="R14" s="99"/>
      <c r="S14" s="99"/>
      <c r="T14" s="99"/>
      <c r="U14" s="99"/>
      <c r="V14" s="99"/>
      <c r="W14" s="99"/>
      <c r="X14" s="99"/>
      <c r="Y14" s="99"/>
      <c r="Z14" s="99"/>
    </row>
    <row r="15" ht="14.25" customHeight="1">
      <c r="A15" s="47"/>
      <c r="B15" s="51" t="s">
        <v>336</v>
      </c>
      <c r="C15" s="67" t="s">
        <v>330</v>
      </c>
      <c r="D15" s="51" t="s">
        <v>337</v>
      </c>
      <c r="E15" s="54">
        <f>IFERROR((VLOOKUP(B15,'Origem '!$A$1:$H$1002,4,0)*'Mark Up '!$C$2),"X")</f>
        <v>9665.04</v>
      </c>
      <c r="F15" s="54">
        <f>IFERROR((VLOOKUP(B15,'Origem '!$A$1:$H$1002,5,0)*'Mark Up '!$C$2),"X")</f>
        <v>9923.76</v>
      </c>
      <c r="G15" s="54">
        <f>IFERROR((VLOOKUP(B15,'Origem '!$A$1:$H$1002,6,0)*'Mark Up '!$C$2),"X")</f>
        <v>10843.14</v>
      </c>
      <c r="H15" s="54">
        <f>IFERROR((VLOOKUP(B15,'Origem '!$A$1:$H$1002,7,0)*'Mark Up '!$C$2),"X")</f>
        <v>11111.1</v>
      </c>
      <c r="I15" s="54">
        <f>IFERROR((VLOOKUP(B15,'Origem '!$A$1:$H$1002,8,0)*'Mark Up '!$C$2),"X")</f>
        <v>12843.6</v>
      </c>
      <c r="J15" s="47"/>
      <c r="K15" s="99"/>
      <c r="L15" s="99"/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</row>
    <row r="16" ht="14.25" customHeight="1">
      <c r="A16" s="59" t="s">
        <v>1921</v>
      </c>
      <c r="B16" s="51" t="s">
        <v>338</v>
      </c>
      <c r="C16" s="56" t="s">
        <v>339</v>
      </c>
      <c r="D16" s="51" t="s">
        <v>340</v>
      </c>
      <c r="E16" s="54">
        <f>IFERROR((VLOOKUP(B16,'Origem '!$A$1:$H$1002,4,0)*'Mark Up '!$C$2),"X")</f>
        <v>3446.52</v>
      </c>
      <c r="F16" s="54">
        <f>IFERROR((VLOOKUP(B16,'Origem '!$A$1:$H$1002,5,0)*'Mark Up '!$C$2),"X")</f>
        <v>3705.24</v>
      </c>
      <c r="G16" s="54">
        <f>IFERROR((VLOOKUP(B16,'Origem '!$A$1:$H$1002,6,0)*'Mark Up '!$C$2),"X")</f>
        <v>4107.18</v>
      </c>
      <c r="H16" s="54">
        <f>IFERROR((VLOOKUP(B16,'Origem '!$A$1:$H$1002,7,0)*'Mark Up '!$C$2),"X")</f>
        <v>4231.92</v>
      </c>
      <c r="I16" s="54">
        <f>IFERROR((VLOOKUP(B16,'Origem '!$A$1:$H$1002,8,0)*'Mark Up '!$C$2),"X")</f>
        <v>4315.08</v>
      </c>
      <c r="J16" s="93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ht="14.25" customHeight="1">
      <c r="A17" s="40"/>
      <c r="B17" s="58" t="s">
        <v>341</v>
      </c>
      <c r="C17" s="56" t="s">
        <v>339</v>
      </c>
      <c r="D17" s="51" t="s">
        <v>342</v>
      </c>
      <c r="E17" s="54">
        <f>IFERROR((VLOOKUP(B17,'Origem '!$A$1:$H$1002,4,0)*'Mark Up '!$C$2),"X")</f>
        <v>3562.02</v>
      </c>
      <c r="F17" s="54">
        <f>IFERROR((VLOOKUP(B17,'Origem '!$A$1:$H$1002,5,0)*'Mark Up '!$C$2),"X")</f>
        <v>3723.72</v>
      </c>
      <c r="G17" s="54">
        <f>IFERROR((VLOOKUP(B17,'Origem '!$A$1:$H$1002,6,0)*'Mark Up '!$C$2),"X")</f>
        <v>4125.66</v>
      </c>
      <c r="H17" s="54">
        <f>IFERROR((VLOOKUP(B17,'Origem '!$A$1:$H$1002,7,0)*'Mark Up '!$C$2),"X")</f>
        <v>4218.06</v>
      </c>
      <c r="I17" s="54">
        <f>IFERROR((VLOOKUP(B17,'Origem '!$A$1:$H$1002,8,0)*'Mark Up '!$C$2),"X")</f>
        <v>4310.46</v>
      </c>
      <c r="J17" s="40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ht="14.25" customHeight="1">
      <c r="A18" s="40"/>
      <c r="B18" s="58" t="s">
        <v>343</v>
      </c>
      <c r="C18" s="57" t="s">
        <v>344</v>
      </c>
      <c r="D18" s="51" t="s">
        <v>345</v>
      </c>
      <c r="E18" s="54">
        <f>IFERROR((VLOOKUP(B18,'Origem '!$A$1:$H$1002,4,0)*'Mark Up '!$C$2),"X")</f>
        <v>3626.7</v>
      </c>
      <c r="F18" s="54">
        <f>IFERROR((VLOOKUP(B18,'Origem '!$A$1:$H$1002,5,0)*'Mark Up '!$C$2),"X")</f>
        <v>3760.68</v>
      </c>
      <c r="G18" s="54">
        <f>IFERROR((VLOOKUP(B18,'Origem '!$A$1:$H$1002,6,0)*'Mark Up '!$C$2),"X")</f>
        <v>4158</v>
      </c>
      <c r="H18" s="54">
        <f>IFERROR((VLOOKUP(B18,'Origem '!$A$1:$H$1002,7,0)*'Mark Up '!$C$2),"X")</f>
        <v>4282.74</v>
      </c>
      <c r="I18" s="54">
        <f>IFERROR((VLOOKUP(B18,'Origem '!$A$1:$H$1002,8,0)*'Mark Up '!$C$2),"X")</f>
        <v>4375.14</v>
      </c>
      <c r="J18" s="40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 ht="14.25" customHeight="1">
      <c r="A19" s="47"/>
      <c r="B19" s="58" t="s">
        <v>346</v>
      </c>
      <c r="C19" s="57" t="s">
        <v>344</v>
      </c>
      <c r="D19" s="51" t="s">
        <v>347</v>
      </c>
      <c r="E19" s="54">
        <f>IFERROR((VLOOKUP(B19,'Origem '!$A$1:$H$1002,4,0)*'Mark Up '!$C$2),"X")</f>
        <v>3709.86</v>
      </c>
      <c r="F19" s="54">
        <f>IFERROR((VLOOKUP(B19,'Origem '!$A$1:$H$1002,5,0)*'Mark Up '!$C$2),"X")</f>
        <v>3829.98</v>
      </c>
      <c r="G19" s="54">
        <f>IFERROR((VLOOKUP(B19,'Origem '!$A$1:$H$1002,6,0)*'Mark Up '!$C$2),"X")</f>
        <v>4236.54</v>
      </c>
      <c r="H19" s="54">
        <f>IFERROR((VLOOKUP(B19,'Origem '!$A$1:$H$1002,7,0)*'Mark Up '!$C$2),"X")</f>
        <v>4365.9</v>
      </c>
      <c r="I19" s="54">
        <f>IFERROR((VLOOKUP(B19,'Origem '!$A$1:$H$1002,8,0)*'Mark Up '!$C$2),"X")</f>
        <v>4458.3</v>
      </c>
      <c r="J19" s="47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 ht="55.5" customHeight="1">
      <c r="A20" s="85" t="s">
        <v>1922</v>
      </c>
      <c r="B20" s="51" t="s">
        <v>1676</v>
      </c>
      <c r="C20" s="87" t="s">
        <v>1923</v>
      </c>
      <c r="D20" s="51" t="s">
        <v>1678</v>
      </c>
      <c r="E20" s="54">
        <f>IFERROR((VLOOKUP(B20,'Origem '!$A$1:$H$1002,4,0)*'Mark Up '!$C$2),"X")</f>
        <v>6250.86</v>
      </c>
      <c r="F20" s="54">
        <f>IFERROR((VLOOKUP(B20,'Origem '!$A$1:$H$1002,5,0)*'Mark Up '!$C$2),"X")</f>
        <v>6592.74</v>
      </c>
      <c r="G20" s="54">
        <f>IFERROR((VLOOKUP(B20,'Origem '!$A$1:$H$1002,6,0)*'Mark Up '!$C$2),"X")</f>
        <v>6754.44</v>
      </c>
      <c r="H20" s="54">
        <f>IFERROR((VLOOKUP(B20,'Origem '!$A$1:$H$1002,7,0)*'Mark Up '!$C$2),"X")</f>
        <v>7013.16</v>
      </c>
      <c r="I20" s="54" t="str">
        <f>IFERROR((VLOOKUP(B20,'Origem '!$A$1:$H$1002,8,0)*'Mark Up '!$C$2),"X")</f>
        <v>X</v>
      </c>
      <c r="J20" s="86"/>
    </row>
    <row r="21" ht="14.25" customHeight="1">
      <c r="A21" s="59" t="s">
        <v>1924</v>
      </c>
      <c r="B21" s="58" t="s">
        <v>348</v>
      </c>
      <c r="C21" s="57" t="s">
        <v>349</v>
      </c>
      <c r="D21" s="58" t="s">
        <v>350</v>
      </c>
      <c r="E21" s="54">
        <f>IFERROR((VLOOKUP(B21,'Origem '!$A$1:$H$1002,4,0)*'Mark Up '!$C$2),"X")</f>
        <v>6181.56</v>
      </c>
      <c r="F21" s="54">
        <f>IFERROR((VLOOKUP(B21,'Origem '!$A$1:$H$1002,5,0)*'Mark Up '!$C$2),"X")</f>
        <v>6463.38</v>
      </c>
      <c r="G21" s="54">
        <f>IFERROR((VLOOKUP(B21,'Origem '!$A$1:$H$1002,6,0)*'Mark Up '!$C$2),"X")</f>
        <v>6985.44</v>
      </c>
      <c r="H21" s="54">
        <f>IFERROR((VLOOKUP(B21,'Origem '!$A$1:$H$1002,7,0)*'Mark Up '!$C$2),"X")</f>
        <v>7207.2</v>
      </c>
      <c r="I21" s="54">
        <f>IFERROR((VLOOKUP(B21,'Origem '!$A$1:$H$1002,8,0)*'Mark Up '!$C$2),"X")</f>
        <v>7456.68</v>
      </c>
      <c r="J21" s="93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ht="14.25" customHeight="1">
      <c r="A22" s="47"/>
      <c r="B22" s="58" t="s">
        <v>351</v>
      </c>
      <c r="C22" s="57" t="s">
        <v>349</v>
      </c>
      <c r="D22" s="58" t="s">
        <v>352</v>
      </c>
      <c r="E22" s="54">
        <f>IFERROR((VLOOKUP(B22,'Origem '!$A$1:$H$1002,4,0)*'Mark Up '!$C$2),"X")</f>
        <v>6103.02</v>
      </c>
      <c r="F22" s="54">
        <f>IFERROR((VLOOKUP(B22,'Origem '!$A$1:$H$1002,5,0)*'Mark Up '!$C$2),"X")</f>
        <v>6172.32</v>
      </c>
      <c r="G22" s="54">
        <f>IFERROR((VLOOKUP(B22,'Origem '!$A$1:$H$1002,6,0)*'Mark Up '!$C$2),"X")</f>
        <v>6735.96</v>
      </c>
      <c r="H22" s="54">
        <f>IFERROR((VLOOKUP(B22,'Origem '!$A$1:$H$1002,7,0)*'Mark Up '!$C$2),"X")</f>
        <v>6943.86</v>
      </c>
      <c r="I22" s="54">
        <f>IFERROR((VLOOKUP(B22,'Origem '!$A$1:$H$1002,8,0)*'Mark Up '!$C$2),"X")</f>
        <v>7221.06</v>
      </c>
      <c r="J22" s="47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ht="14.25" customHeight="1">
      <c r="A23" s="50" t="s">
        <v>1925</v>
      </c>
      <c r="B23" s="58" t="s">
        <v>353</v>
      </c>
      <c r="C23" s="56" t="s">
        <v>1926</v>
      </c>
      <c r="D23" s="51" t="s">
        <v>355</v>
      </c>
      <c r="E23" s="54">
        <f>IFERROR((VLOOKUP(B23,'Origem '!$A$1:$H$1002,4,0)*'Mark Up '!$C$2),"X")</f>
        <v>4689.3</v>
      </c>
      <c r="F23" s="54">
        <f>IFERROR((VLOOKUP(B23,'Origem '!$A$1:$H$1002,5,0)*'Mark Up '!$C$2),"X")</f>
        <v>4984.98</v>
      </c>
      <c r="G23" s="54">
        <f>IFERROR((VLOOKUP(B23,'Origem '!$A$1:$H$1002,6,0)*'Mark Up '!$C$2),"X")</f>
        <v>5377.68</v>
      </c>
      <c r="H23" s="54">
        <f>IFERROR((VLOOKUP(B23,'Origem '!$A$1:$H$1002,7,0)*'Mark Up '!$C$2),"X")</f>
        <v>5539.38</v>
      </c>
      <c r="I23" s="54">
        <f>IFERROR((VLOOKUP(B23,'Origem '!$A$1:$H$1002,8,0)*'Mark Up '!$C$2),"X")</f>
        <v>5664.12</v>
      </c>
      <c r="J23" s="91"/>
    </row>
    <row r="24" ht="14.25" customHeight="1">
      <c r="A24" s="47"/>
      <c r="B24" s="58" t="s">
        <v>356</v>
      </c>
      <c r="C24" s="56" t="s">
        <v>1927</v>
      </c>
      <c r="D24" s="51" t="s">
        <v>357</v>
      </c>
      <c r="E24" s="54">
        <f>IFERROR((VLOOKUP(B24,'Origem '!$A$1:$H$1002,4,0)*'Mark Up '!$C$2),"X")</f>
        <v>4786.32</v>
      </c>
      <c r="F24" s="54">
        <f>IFERROR((VLOOKUP(B24,'Origem '!$A$1:$H$1002,5,0)*'Mark Up '!$C$2),"X")</f>
        <v>5086.62</v>
      </c>
      <c r="G24" s="54">
        <f>IFERROR((VLOOKUP(B24,'Origem '!$A$1:$H$1002,6,0)*'Mark Up '!$C$2),"X")</f>
        <v>5474.7</v>
      </c>
      <c r="H24" s="54">
        <f>IFERROR((VLOOKUP(B24,'Origem '!$A$1:$H$1002,7,0)*'Mark Up '!$C$2),"X")</f>
        <v>5645.64</v>
      </c>
      <c r="I24" s="54">
        <f>IFERROR((VLOOKUP(B24,'Origem '!$A$1:$H$1002,8,0)*'Mark Up '!$C$2),"X")</f>
        <v>5775</v>
      </c>
      <c r="J24" s="47"/>
    </row>
    <row r="25" ht="27.0" customHeight="1">
      <c r="A25" s="50" t="s">
        <v>1928</v>
      </c>
      <c r="B25" s="51" t="s">
        <v>1721</v>
      </c>
      <c r="C25" s="87" t="s">
        <v>1929</v>
      </c>
      <c r="D25" s="51" t="s">
        <v>1930</v>
      </c>
      <c r="E25" s="54">
        <f>IFERROR((VLOOKUP(B25,'Origem '!$A$1:$H$1002,4,0)*'Mark Up '!$C$2),"X")</f>
        <v>5123.58</v>
      </c>
      <c r="F25" s="54">
        <f>IFERROR((VLOOKUP(B25,'Origem '!$A$1:$H$1002,5,0)*'Mark Up '!$C$2),"X")</f>
        <v>5382.3</v>
      </c>
      <c r="G25" s="54">
        <f>IFERROR((VLOOKUP(B25,'Origem '!$A$1:$H$1002,6,0)*'Mark Up '!$C$2),"X")</f>
        <v>5677.98</v>
      </c>
      <c r="H25" s="54">
        <f>IFERROR((VLOOKUP(B25,'Origem '!$A$1:$H$1002,7,0)*'Mark Up '!$C$2),"X")</f>
        <v>5798.1</v>
      </c>
      <c r="I25" s="54" t="str">
        <f>IFERROR((VLOOKUP(B25,'Origem '!$A$1:$H$1002,8,0)*'Mark Up '!$C$2),"X")</f>
        <v>X</v>
      </c>
      <c r="J25" s="64"/>
    </row>
    <row r="26" ht="27.0" customHeight="1">
      <c r="A26" s="47"/>
      <c r="B26" s="51" t="s">
        <v>1724</v>
      </c>
      <c r="C26" s="87" t="s">
        <v>1929</v>
      </c>
      <c r="D26" s="51" t="s">
        <v>1931</v>
      </c>
      <c r="E26" s="54">
        <f>IFERROR((VLOOKUP(B26,'Origem '!$A$1:$H$1002,4,0)*'Mark Up '!$C$2),"X")</f>
        <v>5770.38</v>
      </c>
      <c r="F26" s="54">
        <f>IFERROR((VLOOKUP(B26,'Origem '!$A$1:$H$1002,5,0)*'Mark Up '!$C$2),"X")</f>
        <v>5835.06</v>
      </c>
      <c r="G26" s="54">
        <f>IFERROR((VLOOKUP(B26,'Origem '!$A$1:$H$1002,6,0)*'Mark Up '!$C$2),"X")</f>
        <v>6195.42</v>
      </c>
      <c r="H26" s="54">
        <f>IFERROR((VLOOKUP(B26,'Origem '!$A$1:$H$1002,7,0)*'Mark Up '!$C$2),"X")</f>
        <v>6301.68</v>
      </c>
      <c r="I26" s="54" t="str">
        <f>IFERROR((VLOOKUP(B26,'Origem '!$A$1:$H$1002,8,0)*'Mark Up '!$C$2),"X")</f>
        <v>X</v>
      </c>
      <c r="J26" s="47"/>
    </row>
    <row r="27" ht="14.25" customHeight="1">
      <c r="A27" s="50" t="s">
        <v>1932</v>
      </c>
      <c r="B27" s="58" t="s">
        <v>358</v>
      </c>
      <c r="C27" s="56" t="s">
        <v>359</v>
      </c>
      <c r="D27" s="51" t="s">
        <v>360</v>
      </c>
      <c r="E27" s="54">
        <f>IFERROR((VLOOKUP(B27,'Origem '!$A$1:$H$1002,4,0)*'Mark Up '!$C$2),"X")</f>
        <v>7835.52</v>
      </c>
      <c r="F27" s="54">
        <f>IFERROR((VLOOKUP(B27,'Origem '!$A$1:$H$1002,5,0)*'Mark Up '!$C$2),"X")</f>
        <v>8163.54</v>
      </c>
      <c r="G27" s="54">
        <f>IFERROR((VLOOKUP(B27,'Origem '!$A$1:$H$1002,6,0)*'Mark Up '!$C$2),"X")</f>
        <v>8962.8</v>
      </c>
      <c r="H27" s="54">
        <f>IFERROR((VLOOKUP(B27,'Origem '!$A$1:$H$1002,7,0)*'Mark Up '!$C$2),"X")</f>
        <v>9240</v>
      </c>
      <c r="I27" s="54">
        <f>IFERROR((VLOOKUP(B27,'Origem '!$A$1:$H$1002,8,0)*'Mark Up '!$C$2),"X")</f>
        <v>10459.68</v>
      </c>
      <c r="J27" s="91"/>
    </row>
    <row r="28" ht="14.25" customHeight="1">
      <c r="A28" s="40"/>
      <c r="B28" s="58" t="s">
        <v>361</v>
      </c>
      <c r="C28" s="56" t="s">
        <v>359</v>
      </c>
      <c r="D28" s="100" t="s">
        <v>362</v>
      </c>
      <c r="E28" s="54">
        <f>IFERROR((VLOOKUP(B28,'Origem '!$A$1:$H$1002,4,0)*'Mark Up '!$C$2),"X")</f>
        <v>5128.2</v>
      </c>
      <c r="F28" s="54">
        <f>IFERROR((VLOOKUP(B28,'Origem '!$A$1:$H$1002,5,0)*'Mark Up '!$C$2),"X")</f>
        <v>5451.6</v>
      </c>
      <c r="G28" s="54">
        <f>IFERROR((VLOOKUP(B28,'Origem '!$A$1:$H$1002,6,0)*'Mark Up '!$C$2),"X")</f>
        <v>6130.74</v>
      </c>
      <c r="H28" s="54">
        <f>IFERROR((VLOOKUP(B28,'Origem '!$A$1:$H$1002,7,0)*'Mark Up '!$C$2),"X")</f>
        <v>6315.54</v>
      </c>
      <c r="I28" s="54">
        <f>IFERROR((VLOOKUP(B28,'Origem '!$A$1:$H$1002,8,0)*'Mark Up '!$C$2),"X")</f>
        <v>6782.16</v>
      </c>
      <c r="J28" s="40"/>
    </row>
    <row r="29" ht="14.25" customHeight="1">
      <c r="A29" s="40"/>
      <c r="B29" s="58" t="s">
        <v>363</v>
      </c>
      <c r="C29" s="56" t="s">
        <v>359</v>
      </c>
      <c r="D29" s="100" t="s">
        <v>364</v>
      </c>
      <c r="E29" s="54">
        <f>IFERROR((VLOOKUP(B29,'Origem '!$A$1:$H$1002,4,0)*'Mark Up '!$C$2),"X")</f>
        <v>5765.76</v>
      </c>
      <c r="F29" s="54">
        <f>IFERROR((VLOOKUP(B29,'Origem '!$A$1:$H$1002,5,0)*'Mark Up '!$C$2),"X")</f>
        <v>6264.72</v>
      </c>
      <c r="G29" s="54">
        <f>IFERROR((VLOOKUP(B29,'Origem '!$A$1:$H$1002,6,0)*'Mark Up '!$C$2),"X")</f>
        <v>6856.08</v>
      </c>
      <c r="H29" s="54">
        <f>IFERROR((VLOOKUP(B29,'Origem '!$A$1:$H$1002,7,0)*'Mark Up '!$C$2),"X")</f>
        <v>7073.22</v>
      </c>
      <c r="I29" s="54">
        <f>IFERROR((VLOOKUP(B29,'Origem '!$A$1:$H$1002,8,0)*'Mark Up '!$C$2),"X")</f>
        <v>7927.92</v>
      </c>
      <c r="J29" s="40"/>
    </row>
    <row r="30" ht="14.25" customHeight="1">
      <c r="A30" s="47"/>
      <c r="B30" s="58" t="s">
        <v>365</v>
      </c>
      <c r="C30" s="56" t="s">
        <v>359</v>
      </c>
      <c r="D30" s="100" t="s">
        <v>366</v>
      </c>
      <c r="E30" s="54">
        <f>IFERROR((VLOOKUP(B30,'Origem '!$A$1:$H$1002,4,0)*'Mark Up '!$C$2),"X")</f>
        <v>6634.32</v>
      </c>
      <c r="F30" s="54">
        <f>IFERROR((VLOOKUP(B30,'Origem '!$A$1:$H$1002,5,0)*'Mark Up '!$C$2),"X")</f>
        <v>7137.9</v>
      </c>
      <c r="G30" s="54">
        <f>IFERROR((VLOOKUP(B30,'Origem '!$A$1:$H$1002,6,0)*'Mark Up '!$C$2),"X")</f>
        <v>7890.96</v>
      </c>
      <c r="H30" s="54">
        <f>IFERROR((VLOOKUP(B30,'Origem '!$A$1:$H$1002,7,0)*'Mark Up '!$C$2),"X")</f>
        <v>8135.82</v>
      </c>
      <c r="I30" s="54">
        <f>IFERROR((VLOOKUP(B30,'Origem '!$A$1:$H$1002,8,0)*'Mark Up '!$C$2),"X")</f>
        <v>8898.12</v>
      </c>
      <c r="J30" s="47"/>
    </row>
    <row r="31" ht="14.25" customHeight="1">
      <c r="A31" s="50" t="s">
        <v>1933</v>
      </c>
      <c r="B31" s="58" t="s">
        <v>367</v>
      </c>
      <c r="C31" s="57" t="s">
        <v>1934</v>
      </c>
      <c r="D31" s="51" t="s">
        <v>369</v>
      </c>
      <c r="E31" s="54">
        <f>IFERROR((VLOOKUP(B31,'Origem '!$A$1:$H$1002,4,0)*'Mark Up '!$C$2),"X")</f>
        <v>4375.14</v>
      </c>
      <c r="F31" s="54">
        <f>IFERROR((VLOOKUP(B31,'Origem '!$A$1:$H$1002,5,0)*'Mark Up '!$C$2),"X")</f>
        <v>4583.04</v>
      </c>
      <c r="G31" s="54">
        <f>IFERROR((VLOOKUP(B31,'Origem '!$A$1:$H$1002,6,0)*'Mark Up '!$C$2),"X")</f>
        <v>4924.92</v>
      </c>
      <c r="H31" s="54">
        <f>IFERROR((VLOOKUP(B31,'Origem '!$A$1:$H$1002,7,0)*'Mark Up '!$C$2),"X")</f>
        <v>5077.38</v>
      </c>
      <c r="I31" s="54">
        <f>IFERROR((VLOOKUP(B31,'Origem '!$A$1:$H$1002,8,0)*'Mark Up '!$C$2),"X")</f>
        <v>5188.26</v>
      </c>
      <c r="J31" s="91"/>
    </row>
    <row r="32" ht="14.25" customHeight="1">
      <c r="A32" s="47"/>
      <c r="B32" s="58" t="s">
        <v>370</v>
      </c>
      <c r="C32" s="57" t="s">
        <v>1935</v>
      </c>
      <c r="D32" s="51" t="s">
        <v>371</v>
      </c>
      <c r="E32" s="54">
        <f>IFERROR((VLOOKUP(B32,'Origem '!$A$1:$H$1002,4,0)*'Mark Up '!$C$2),"X")</f>
        <v>4550.7</v>
      </c>
      <c r="F32" s="54">
        <f>IFERROR((VLOOKUP(B32,'Origem '!$A$1:$H$1002,5,0)*'Mark Up '!$C$2),"X")</f>
        <v>4753.98</v>
      </c>
      <c r="G32" s="54">
        <f>IFERROR((VLOOKUP(B32,'Origem '!$A$1:$H$1002,6,0)*'Mark Up '!$C$2),"X")</f>
        <v>5128.2</v>
      </c>
      <c r="H32" s="54">
        <f>IFERROR((VLOOKUP(B32,'Origem '!$A$1:$H$1002,7,0)*'Mark Up '!$C$2),"X")</f>
        <v>5276.04</v>
      </c>
      <c r="I32" s="54">
        <f>IFERROR((VLOOKUP(B32,'Origem '!$A$1:$H$1002,8,0)*'Mark Up '!$C$2),"X")</f>
        <v>5396.16</v>
      </c>
      <c r="J32" s="47"/>
    </row>
    <row r="33" ht="14.25" customHeight="1">
      <c r="A33" s="50" t="s">
        <v>1936</v>
      </c>
      <c r="B33" s="58" t="s">
        <v>372</v>
      </c>
      <c r="C33" s="56" t="s">
        <v>373</v>
      </c>
      <c r="D33" s="51" t="s">
        <v>374</v>
      </c>
      <c r="E33" s="54">
        <f>IFERROR((VLOOKUP(B33,'Origem '!$A$1:$H$1002,4,0)*'Mark Up '!$C$2),"X")</f>
        <v>8510.04</v>
      </c>
      <c r="F33" s="54">
        <f>IFERROR((VLOOKUP(B33,'Origem '!$A$1:$H$1002,5,0)*'Mark Up '!$C$2),"X")</f>
        <v>9706.62</v>
      </c>
      <c r="G33" s="54">
        <f>IFERROR((VLOOKUP(B33,'Origem '!$A$1:$H$1002,6,0)*'Mark Up '!$C$2),"X")</f>
        <v>10801.56</v>
      </c>
      <c r="H33" s="54">
        <f>IFERROR((VLOOKUP(B33,'Origem '!$A$1:$H$1002,7,0)*'Mark Up '!$C$2),"X")</f>
        <v>11129.58</v>
      </c>
      <c r="I33" s="54" t="str">
        <f>IFERROR((VLOOKUP(B33,'Origem '!$A$1:$H$1002,8,0)*'Mark Up '!$C$2),"X")</f>
        <v>X</v>
      </c>
      <c r="J33" s="91"/>
    </row>
    <row r="34" ht="14.25" customHeight="1">
      <c r="A34" s="40"/>
      <c r="B34" s="58" t="s">
        <v>375</v>
      </c>
      <c r="C34" s="56" t="s">
        <v>373</v>
      </c>
      <c r="D34" s="51" t="s">
        <v>376</v>
      </c>
      <c r="E34" s="54">
        <f>IFERROR((VLOOKUP(B34,'Origem '!$A$1:$H$1002,4,0)*'Mark Up '!$C$2),"X")</f>
        <v>10307.22</v>
      </c>
      <c r="F34" s="54">
        <f>IFERROR((VLOOKUP(B34,'Origem '!$A$1:$H$1002,5,0)*'Mark Up '!$C$2),"X")</f>
        <v>11027.94</v>
      </c>
      <c r="G34" s="54">
        <f>IFERROR((VLOOKUP(B34,'Origem '!$A$1:$H$1002,6,0)*'Mark Up '!$C$2),"X")</f>
        <v>12058.2</v>
      </c>
      <c r="H34" s="54">
        <f>IFERROR((VLOOKUP(B34,'Origem '!$A$1:$H$1002,7,0)*'Mark Up '!$C$2),"X")</f>
        <v>12427.8</v>
      </c>
      <c r="I34" s="54" t="str">
        <f>IFERROR((VLOOKUP(B34,'Origem '!$A$1:$H$1002,8,0)*'Mark Up '!$C$2),"X")</f>
        <v>X</v>
      </c>
      <c r="J34" s="40"/>
    </row>
    <row r="35" ht="14.25" customHeight="1">
      <c r="A35" s="47"/>
      <c r="B35" s="58" t="s">
        <v>377</v>
      </c>
      <c r="C35" s="57" t="s">
        <v>373</v>
      </c>
      <c r="D35" s="58" t="s">
        <v>378</v>
      </c>
      <c r="E35" s="54">
        <f>IFERROR((VLOOKUP(B35,'Origem '!$A$1:$H$1002,4,0)*'Mark Up '!$C$2),"X")</f>
        <v>10496.64</v>
      </c>
      <c r="F35" s="54">
        <f>IFERROR((VLOOKUP(B35,'Origem '!$A$1:$H$1002,5,0)*'Mark Up '!$C$2),"X")</f>
        <v>11573.1</v>
      </c>
      <c r="G35" s="54">
        <f>IFERROR((VLOOKUP(B35,'Origem '!$A$1:$H$1002,6,0)*'Mark Up '!$C$2),"X")</f>
        <v>12765.06</v>
      </c>
      <c r="H35" s="54">
        <f>IFERROR((VLOOKUP(B35,'Origem '!$A$1:$H$1002,7,0)*'Mark Up '!$C$2),"X")</f>
        <v>13157.76</v>
      </c>
      <c r="I35" s="54" t="str">
        <f>IFERROR((VLOOKUP(B35,'Origem '!$A$1:$H$1002,8,0)*'Mark Up '!$C$2),"X")</f>
        <v>X</v>
      </c>
      <c r="J35" s="47"/>
    </row>
    <row r="36" ht="14.25" customHeight="1">
      <c r="A36" s="50" t="s">
        <v>1937</v>
      </c>
      <c r="B36" s="51" t="s">
        <v>379</v>
      </c>
      <c r="C36" s="67" t="s">
        <v>380</v>
      </c>
      <c r="D36" s="51" t="s">
        <v>381</v>
      </c>
      <c r="E36" s="54">
        <f>IFERROR((VLOOKUP(B36,'Origem '!$A$1:$H$1002,4,0)*'Mark Up '!$C$2),"X")</f>
        <v>4763.22</v>
      </c>
      <c r="F36" s="54">
        <f>IFERROR((VLOOKUP(B36,'Origem '!$A$1:$H$1002,5,0)*'Mark Up '!$C$2),"X")</f>
        <v>4934.16</v>
      </c>
      <c r="G36" s="54">
        <f>IFERROR((VLOOKUP(B36,'Origem '!$A$1:$H$1002,6,0)*'Mark Up '!$C$2),"X")</f>
        <v>5386.92</v>
      </c>
      <c r="H36" s="54">
        <f>IFERROR((VLOOKUP(B36,'Origem '!$A$1:$H$1002,7,0)*'Mark Up '!$C$2),"X")</f>
        <v>5650.26</v>
      </c>
      <c r="I36" s="54">
        <f>IFERROR((VLOOKUP(B36,'Origem '!$A$1:$H$1002,8,0)*'Mark Up '!$C$2),"X")</f>
        <v>6024.48</v>
      </c>
      <c r="J36" s="98"/>
      <c r="K36" s="99"/>
      <c r="L36" s="99"/>
      <c r="M36" s="99"/>
      <c r="N36" s="99"/>
      <c r="O36" s="99"/>
      <c r="P36" s="99"/>
      <c r="Q36" s="99"/>
      <c r="R36" s="99"/>
      <c r="S36" s="99"/>
      <c r="T36" s="99"/>
      <c r="U36" s="99"/>
      <c r="V36" s="99"/>
      <c r="W36" s="99"/>
      <c r="X36" s="99"/>
      <c r="Y36" s="99"/>
      <c r="Z36" s="99"/>
    </row>
    <row r="37" ht="14.25" customHeight="1">
      <c r="A37" s="40"/>
      <c r="B37" s="51" t="s">
        <v>382</v>
      </c>
      <c r="C37" s="67" t="s">
        <v>380</v>
      </c>
      <c r="D37" s="51" t="s">
        <v>383</v>
      </c>
      <c r="E37" s="54">
        <f>IFERROR((VLOOKUP(B37,'Origem '!$A$1:$H$1002,4,0)*'Mark Up '!$C$2),"X")</f>
        <v>6098.4</v>
      </c>
      <c r="F37" s="54">
        <f>IFERROR((VLOOKUP(B37,'Origem '!$A$1:$H$1002,5,0)*'Mark Up '!$C$2),"X")</f>
        <v>6320.16</v>
      </c>
      <c r="G37" s="54">
        <f>IFERROR((VLOOKUP(B37,'Origem '!$A$1:$H$1002,6,0)*'Mark Up '!$C$2),"X")</f>
        <v>7091.7</v>
      </c>
      <c r="H37" s="54">
        <f>IFERROR((VLOOKUP(B37,'Origem '!$A$1:$H$1002,7,0)*'Mark Up '!$C$2),"X")</f>
        <v>7502.88</v>
      </c>
      <c r="I37" s="54">
        <f>IFERROR((VLOOKUP(B37,'Origem '!$A$1:$H$1002,8,0)*'Mark Up '!$C$2),"X")</f>
        <v>8556.24</v>
      </c>
      <c r="J37" s="40"/>
      <c r="K37" s="99"/>
      <c r="L37" s="99"/>
      <c r="M37" s="99"/>
      <c r="N37" s="99"/>
      <c r="O37" s="99"/>
      <c r="P37" s="99"/>
      <c r="Q37" s="99"/>
      <c r="R37" s="99"/>
      <c r="S37" s="99"/>
      <c r="T37" s="99"/>
      <c r="U37" s="99"/>
      <c r="V37" s="99"/>
      <c r="W37" s="99"/>
      <c r="X37" s="99"/>
      <c r="Y37" s="99"/>
      <c r="Z37" s="99"/>
    </row>
    <row r="38" ht="14.25" customHeight="1">
      <c r="A38" s="40"/>
      <c r="B38" s="51" t="s">
        <v>384</v>
      </c>
      <c r="C38" s="67" t="s">
        <v>380</v>
      </c>
      <c r="D38" s="51" t="s">
        <v>331</v>
      </c>
      <c r="E38" s="54">
        <f>IFERROR((VLOOKUP(B38,'Origem '!$A$1:$H$1002,4,0)*'Mark Up '!$C$2),"X")</f>
        <v>6759.06</v>
      </c>
      <c r="F38" s="54">
        <f>IFERROR((VLOOKUP(B38,'Origem '!$A$1:$H$1002,5,0)*'Mark Up '!$C$2),"X")</f>
        <v>7013.16</v>
      </c>
      <c r="G38" s="54">
        <f>IFERROR((VLOOKUP(B38,'Origem '!$A$1:$H$1002,6,0)*'Mark Up '!$C$2),"X")</f>
        <v>7821.66</v>
      </c>
      <c r="H38" s="54">
        <f>IFERROR((VLOOKUP(B38,'Origem '!$A$1:$H$1002,7,0)*'Mark Up '!$C$2),"X")</f>
        <v>8459.22</v>
      </c>
      <c r="I38" s="54">
        <f>IFERROR((VLOOKUP(B38,'Origem '!$A$1:$H$1002,8,0)*'Mark Up '!$C$2),"X")</f>
        <v>10237.92</v>
      </c>
      <c r="J38" s="40"/>
      <c r="K38" s="99"/>
      <c r="L38" s="99"/>
      <c r="M38" s="99"/>
      <c r="N38" s="99"/>
      <c r="O38" s="99"/>
      <c r="P38" s="99"/>
      <c r="Q38" s="99"/>
      <c r="R38" s="99"/>
      <c r="S38" s="99"/>
      <c r="T38" s="99"/>
      <c r="U38" s="99"/>
      <c r="V38" s="99"/>
      <c r="W38" s="99"/>
      <c r="X38" s="99"/>
      <c r="Y38" s="99"/>
      <c r="Z38" s="99"/>
    </row>
    <row r="39" ht="14.25" customHeight="1">
      <c r="A39" s="40"/>
      <c r="B39" s="51" t="s">
        <v>385</v>
      </c>
      <c r="C39" s="67" t="s">
        <v>380</v>
      </c>
      <c r="D39" s="51" t="s">
        <v>333</v>
      </c>
      <c r="E39" s="54">
        <f>IFERROR((VLOOKUP(B39,'Origem '!$A$1:$H$1002,4,0)*'Mark Up '!$C$2),"X")</f>
        <v>7946.4</v>
      </c>
      <c r="F39" s="54">
        <f>IFERROR((VLOOKUP(B39,'Origem '!$A$1:$H$1002,5,0)*'Mark Up '!$C$2),"X")</f>
        <v>8126.58</v>
      </c>
      <c r="G39" s="54">
        <f>IFERROR((VLOOKUP(B39,'Origem '!$A$1:$H$1002,6,0)*'Mark Up '!$C$2),"X")</f>
        <v>9267.72</v>
      </c>
      <c r="H39" s="54">
        <f>IFERROR((VLOOKUP(B39,'Origem '!$A$1:$H$1002,7,0)*'Mark Up '!$C$2),"X")</f>
        <v>10034.64</v>
      </c>
      <c r="I39" s="54">
        <f>IFERROR((VLOOKUP(B39,'Origem '!$A$1:$H$1002,8,0)*'Mark Up '!$C$2),"X")</f>
        <v>11309.76</v>
      </c>
      <c r="J39" s="40"/>
      <c r="K39" s="99"/>
      <c r="L39" s="99"/>
      <c r="M39" s="99"/>
      <c r="N39" s="99"/>
      <c r="O39" s="99"/>
      <c r="P39" s="99"/>
      <c r="Q39" s="99"/>
      <c r="R39" s="99"/>
      <c r="S39" s="99"/>
      <c r="T39" s="99"/>
      <c r="U39" s="99"/>
      <c r="V39" s="99"/>
      <c r="W39" s="99"/>
      <c r="X39" s="99"/>
      <c r="Y39" s="99"/>
      <c r="Z39" s="99"/>
    </row>
    <row r="40" ht="14.25" customHeight="1">
      <c r="A40" s="40"/>
      <c r="B40" s="51" t="s">
        <v>386</v>
      </c>
      <c r="C40" s="67" t="s">
        <v>380</v>
      </c>
      <c r="D40" s="51" t="s">
        <v>335</v>
      </c>
      <c r="E40" s="54">
        <f>IFERROR((VLOOKUP(B40,'Origem '!$A$1:$H$1002,4,0)*'Mark Up '!$C$2),"X")</f>
        <v>8574.72</v>
      </c>
      <c r="F40" s="54">
        <f>IFERROR((VLOOKUP(B40,'Origem '!$A$1:$H$1002,5,0)*'Mark Up '!$C$2),"X")</f>
        <v>8764.14</v>
      </c>
      <c r="G40" s="54">
        <f>IFERROR((VLOOKUP(B40,'Origem '!$A$1:$H$1002,6,0)*'Mark Up '!$C$2),"X")</f>
        <v>10066.98</v>
      </c>
      <c r="H40" s="54">
        <f>IFERROR((VLOOKUP(B40,'Origem '!$A$1:$H$1002,7,0)*'Mark Up '!$C$2),"X")</f>
        <v>10912.44</v>
      </c>
      <c r="I40" s="54">
        <f>IFERROR((VLOOKUP(B40,'Origem '!$A$1:$H$1002,8,0)*'Mark Up '!$C$2),"X")</f>
        <v>13559.7</v>
      </c>
      <c r="J40" s="40"/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</row>
    <row r="41" ht="14.25" customHeight="1">
      <c r="A41" s="47"/>
      <c r="B41" s="51" t="s">
        <v>387</v>
      </c>
      <c r="C41" s="67" t="s">
        <v>380</v>
      </c>
      <c r="D41" s="51" t="s">
        <v>388</v>
      </c>
      <c r="E41" s="54">
        <f>IFERROR((VLOOKUP(B41,'Origem '!$A$1:$H$1002,4,0)*'Mark Up '!$C$2),"X")</f>
        <v>10515.12</v>
      </c>
      <c r="F41" s="54">
        <f>IFERROR((VLOOKUP(B41,'Origem '!$A$1:$H$1002,5,0)*'Mark Up '!$C$2),"X")</f>
        <v>10727.64</v>
      </c>
      <c r="G41" s="54">
        <f>IFERROR((VLOOKUP(B41,'Origem '!$A$1:$H$1002,6,0)*'Mark Up '!$C$2),"X")</f>
        <v>11554.62</v>
      </c>
      <c r="H41" s="54">
        <f>IFERROR((VLOOKUP(B41,'Origem '!$A$1:$H$1002,7,0)*'Mark Up '!$C$2),"X")</f>
        <v>12501.72</v>
      </c>
      <c r="I41" s="54">
        <f>IFERROR((VLOOKUP(B41,'Origem '!$A$1:$H$1002,8,0)*'Mark Up '!$C$2),"X")</f>
        <v>15855.84</v>
      </c>
      <c r="J41" s="47"/>
      <c r="K41" s="99"/>
      <c r="L41" s="99"/>
      <c r="M41" s="99"/>
      <c r="N41" s="99"/>
      <c r="O41" s="99"/>
      <c r="P41" s="99"/>
      <c r="Q41" s="99"/>
      <c r="R41" s="99"/>
      <c r="S41" s="99"/>
      <c r="T41" s="99"/>
      <c r="U41" s="99"/>
      <c r="V41" s="99"/>
      <c r="W41" s="99"/>
      <c r="X41" s="99"/>
      <c r="Y41" s="99"/>
      <c r="Z41" s="99"/>
    </row>
    <row r="42" ht="16.5" customHeight="1">
      <c r="A42" s="50" t="s">
        <v>1938</v>
      </c>
      <c r="B42" s="51" t="s">
        <v>389</v>
      </c>
      <c r="C42" s="56" t="s">
        <v>390</v>
      </c>
      <c r="D42" s="51" t="s">
        <v>391</v>
      </c>
      <c r="E42" s="54">
        <f>IFERROR((VLOOKUP(B42,'Origem '!$A$1:$H$1002,4,0)*'Mark Up '!$C$2),"X")</f>
        <v>5687.22</v>
      </c>
      <c r="F42" s="54">
        <f>IFERROR((VLOOKUP(B42,'Origem '!$A$1:$H$1002,5,0)*'Mark Up '!$C$2),"X")</f>
        <v>6431.04</v>
      </c>
      <c r="G42" s="54">
        <f>IFERROR((VLOOKUP(B42,'Origem '!$A$1:$H$1002,6,0)*'Mark Up '!$C$2),"X")</f>
        <v>7073.22</v>
      </c>
      <c r="H42" s="54">
        <f>IFERROR((VLOOKUP(B42,'Origem '!$A$1:$H$1002,7,0)*'Mark Up '!$C$2),"X")</f>
        <v>7281.12</v>
      </c>
      <c r="I42" s="54">
        <f>IFERROR((VLOOKUP(B42,'Origem '!$A$1:$H$1002,8,0)*'Mark Up '!$C$2),"X")</f>
        <v>7683.06</v>
      </c>
      <c r="J42" s="91"/>
    </row>
    <row r="43" ht="16.5" customHeight="1">
      <c r="A43" s="40"/>
      <c r="B43" s="51" t="s">
        <v>392</v>
      </c>
      <c r="C43" s="56" t="s">
        <v>390</v>
      </c>
      <c r="D43" s="51" t="s">
        <v>393</v>
      </c>
      <c r="E43" s="54">
        <f>IFERROR((VLOOKUP(B43,'Origem '!$A$1:$H$1002,4,0)*'Mark Up '!$C$2),"X")</f>
        <v>7627.62</v>
      </c>
      <c r="F43" s="54">
        <f>IFERROR((VLOOKUP(B43,'Origem '!$A$1:$H$1002,5,0)*'Mark Up '!$C$2),"X")</f>
        <v>8394.54</v>
      </c>
      <c r="G43" s="54">
        <f>IFERROR((VLOOKUP(B43,'Origem '!$A$1:$H$1002,6,0)*'Mark Up '!$C$2),"X")</f>
        <v>9512.58</v>
      </c>
      <c r="H43" s="54">
        <f>IFERROR((VLOOKUP(B43,'Origem '!$A$1:$H$1002,7,0)*'Mark Up '!$C$2),"X")</f>
        <v>9803.64</v>
      </c>
      <c r="I43" s="54">
        <f>IFERROR((VLOOKUP(B43,'Origem '!$A$1:$H$1002,8,0)*'Mark Up '!$C$2),"X")</f>
        <v>10228.68</v>
      </c>
      <c r="J43" s="40"/>
    </row>
    <row r="44" ht="16.5" customHeight="1">
      <c r="A44" s="40"/>
      <c r="B44" s="51" t="s">
        <v>394</v>
      </c>
      <c r="C44" s="56" t="s">
        <v>390</v>
      </c>
      <c r="D44" s="51" t="s">
        <v>395</v>
      </c>
      <c r="E44" s="54">
        <f>IFERROR((VLOOKUP(B44,'Origem '!$A$1:$H$1002,4,0)*'Mark Up '!$C$2),"X")</f>
        <v>5091.24</v>
      </c>
      <c r="F44" s="54">
        <f>IFERROR((VLOOKUP(B44,'Origem '!$A$1:$H$1002,5,0)*'Mark Up '!$C$2),"X")</f>
        <v>5516.28</v>
      </c>
      <c r="G44" s="54">
        <f>IFERROR((VLOOKUP(B44,'Origem '!$A$1:$H$1002,6,0)*'Mark Up '!$C$2),"X")</f>
        <v>6172.32</v>
      </c>
      <c r="H44" s="54">
        <f>IFERROR((VLOOKUP(B44,'Origem '!$A$1:$H$1002,7,0)*'Mark Up '!$C$2),"X")</f>
        <v>6477.24</v>
      </c>
      <c r="I44" s="54">
        <f>IFERROR((VLOOKUP(B44,'Origem '!$A$1:$H$1002,8,0)*'Mark Up '!$C$2),"X")</f>
        <v>6662.04</v>
      </c>
      <c r="J44" s="40"/>
    </row>
    <row r="45" ht="16.5" customHeight="1">
      <c r="A45" s="40"/>
      <c r="B45" s="51" t="s">
        <v>396</v>
      </c>
      <c r="C45" s="56" t="s">
        <v>390</v>
      </c>
      <c r="D45" s="51" t="s">
        <v>397</v>
      </c>
      <c r="E45" s="54">
        <f>IFERROR((VLOOKUP(B45,'Origem '!$A$1:$H$1002,4,0)*'Mark Up '!$C$2),"X")</f>
        <v>6916.14</v>
      </c>
      <c r="F45" s="54">
        <f>IFERROR((VLOOKUP(B45,'Origem '!$A$1:$H$1002,5,0)*'Mark Up '!$C$2),"X")</f>
        <v>7401.24</v>
      </c>
      <c r="G45" s="54">
        <f>IFERROR((VLOOKUP(B45,'Origem '!$A$1:$H$1002,6,0)*'Mark Up '!$C$2),"X")</f>
        <v>8634.78</v>
      </c>
      <c r="H45" s="54">
        <f>IFERROR((VLOOKUP(B45,'Origem '!$A$1:$H$1002,7,0)*'Mark Up '!$C$2),"X")</f>
        <v>8893.5</v>
      </c>
      <c r="I45" s="54">
        <f>IFERROR((VLOOKUP(B45,'Origem '!$A$1:$H$1002,8,0)*'Mark Up '!$C$2),"X")</f>
        <v>9263.1</v>
      </c>
      <c r="J45" s="40"/>
    </row>
    <row r="46" ht="16.5" customHeight="1">
      <c r="A46" s="40"/>
      <c r="B46" s="51" t="s">
        <v>398</v>
      </c>
      <c r="C46" s="56" t="s">
        <v>390</v>
      </c>
      <c r="D46" s="51" t="s">
        <v>399</v>
      </c>
      <c r="E46" s="54">
        <f>IFERROR((VLOOKUP(B46,'Origem '!$A$1:$H$1002,4,0)*'Mark Up '!$C$2),"X")</f>
        <v>7793.94</v>
      </c>
      <c r="F46" s="54">
        <f>IFERROR((VLOOKUP(B46,'Origem '!$A$1:$H$1002,5,0)*'Mark Up '!$C$2),"X")</f>
        <v>9568.02</v>
      </c>
      <c r="G46" s="54">
        <f>IFERROR((VLOOKUP(B46,'Origem '!$A$1:$H$1002,6,0)*'Mark Up '!$C$2),"X")</f>
        <v>10676.82</v>
      </c>
      <c r="H46" s="54">
        <f>IFERROR((VLOOKUP(B46,'Origem '!$A$1:$H$1002,7,0)*'Mark Up '!$C$2),"X")</f>
        <v>11004.84</v>
      </c>
      <c r="I46" s="54">
        <f>IFERROR((VLOOKUP(B46,'Origem '!$A$1:$H$1002,8,0)*'Mark Up '!$C$2),"X")</f>
        <v>11688.6</v>
      </c>
      <c r="J46" s="40"/>
    </row>
    <row r="47" ht="16.5" customHeight="1">
      <c r="A47" s="40"/>
      <c r="B47" s="51" t="s">
        <v>400</v>
      </c>
      <c r="C47" s="56" t="s">
        <v>390</v>
      </c>
      <c r="D47" s="51" t="s">
        <v>401</v>
      </c>
      <c r="E47" s="54">
        <f>IFERROR((VLOOKUP(B47,'Origem '!$A$1:$H$1002,4,0)*'Mark Up '!$C$2),"X")</f>
        <v>10658.34</v>
      </c>
      <c r="F47" s="54">
        <f>IFERROR((VLOOKUP(B47,'Origem '!$A$1:$H$1002,5,0)*'Mark Up '!$C$2),"X")</f>
        <v>13213.2</v>
      </c>
      <c r="G47" s="54">
        <f>IFERROR((VLOOKUP(B47,'Origem '!$A$1:$H$1002,6,0)*'Mark Up '!$C$2),"X")</f>
        <v>14003.22</v>
      </c>
      <c r="H47" s="54">
        <f>IFERROR((VLOOKUP(B47,'Origem '!$A$1:$H$1002,7,0)*'Mark Up '!$C$2),"X")</f>
        <v>14432.88</v>
      </c>
      <c r="I47" s="54">
        <f>IFERROR((VLOOKUP(B47,'Origem '!$A$1:$H$1002,8,0)*'Mark Up '!$C$2),"X")</f>
        <v>16391.76</v>
      </c>
      <c r="J47" s="40"/>
    </row>
    <row r="48" ht="16.5" customHeight="1">
      <c r="A48" s="40"/>
      <c r="B48" s="51" t="s">
        <v>402</v>
      </c>
      <c r="C48" s="56" t="s">
        <v>403</v>
      </c>
      <c r="D48" s="51" t="s">
        <v>393</v>
      </c>
      <c r="E48" s="54">
        <f>IFERROR((VLOOKUP(B48,'Origem '!$A$1:$H$1002,4,0)*'Mark Up '!$C$2),"X")</f>
        <v>8750.28</v>
      </c>
      <c r="F48" s="54">
        <f>IFERROR((VLOOKUP(B48,'Origem '!$A$1:$H$1002,5,0)*'Mark Up '!$C$2),"X")</f>
        <v>10122.42</v>
      </c>
      <c r="G48" s="54">
        <f>IFERROR((VLOOKUP(B48,'Origem '!$A$1:$H$1002,6,0)*'Mark Up '!$C$2),"X")</f>
        <v>11476.08</v>
      </c>
      <c r="H48" s="54">
        <f>IFERROR((VLOOKUP(B48,'Origem '!$A$1:$H$1002,7,0)*'Mark Up '!$C$2),"X")</f>
        <v>11827.2</v>
      </c>
      <c r="I48" s="54">
        <f>IFERROR((VLOOKUP(B48,'Origem '!$A$1:$H$1002,8,0)*'Mark Up '!$C$2),"X")</f>
        <v>12621.84</v>
      </c>
      <c r="J48" s="40"/>
    </row>
    <row r="49" ht="16.5" customHeight="1">
      <c r="A49" s="40"/>
      <c r="B49" s="51" t="s">
        <v>404</v>
      </c>
      <c r="C49" s="56" t="s">
        <v>405</v>
      </c>
      <c r="D49" s="51" t="s">
        <v>393</v>
      </c>
      <c r="E49" s="54">
        <f>IFERROR((VLOOKUP(B49,'Origem '!$A$1:$H$1002,4,0)*'Mark Up '!$C$2),"X")</f>
        <v>9106.02</v>
      </c>
      <c r="F49" s="54">
        <f>IFERROR((VLOOKUP(B49,'Origem '!$A$1:$H$1002,5,0)*'Mark Up '!$C$2),"X")</f>
        <v>10344.18</v>
      </c>
      <c r="G49" s="54">
        <f>IFERROR((VLOOKUP(B49,'Origem '!$A$1:$H$1002,6,0)*'Mark Up '!$C$2),"X")</f>
        <v>11360.58</v>
      </c>
      <c r="H49" s="54">
        <f>IFERROR((VLOOKUP(B49,'Origem '!$A$1:$H$1002,7,0)*'Mark Up '!$C$2),"X")</f>
        <v>11707.08</v>
      </c>
      <c r="I49" s="54">
        <f>IFERROR((VLOOKUP(B49,'Origem '!$A$1:$H$1002,8,0)*'Mark Up '!$C$2),"X")</f>
        <v>12524.82</v>
      </c>
      <c r="J49" s="40"/>
    </row>
    <row r="50" ht="16.5" customHeight="1">
      <c r="A50" s="40"/>
      <c r="B50" s="51" t="s">
        <v>406</v>
      </c>
      <c r="C50" s="56" t="s">
        <v>407</v>
      </c>
      <c r="D50" s="51" t="s">
        <v>408</v>
      </c>
      <c r="E50" s="54">
        <f>IFERROR((VLOOKUP(B50,'Origem '!$A$1:$H$1002,4,0)*'Mark Up '!$C$2),"X")</f>
        <v>14793.24</v>
      </c>
      <c r="F50" s="54">
        <f>IFERROR((VLOOKUP(B50,'Origem '!$A$1:$H$1002,5,0)*'Mark Up '!$C$2),"X")</f>
        <v>16775.22</v>
      </c>
      <c r="G50" s="54">
        <f>IFERROR((VLOOKUP(B50,'Origem '!$A$1:$H$1002,6,0)*'Mark Up '!$C$2),"X")</f>
        <v>18433.8</v>
      </c>
      <c r="H50" s="54">
        <f>IFERROR((VLOOKUP(B50,'Origem '!$A$1:$H$1002,7,0)*'Mark Up '!$C$2),"X")</f>
        <v>18988.2</v>
      </c>
      <c r="I50" s="54">
        <f>IFERROR((VLOOKUP(B50,'Origem '!$A$1:$H$1002,8,0)*'Mark Up '!$C$2),"X")</f>
        <v>20207.88</v>
      </c>
      <c r="J50" s="40"/>
    </row>
    <row r="51" ht="16.5" customHeight="1">
      <c r="A51" s="47"/>
      <c r="B51" s="51" t="s">
        <v>409</v>
      </c>
      <c r="C51" s="56" t="s">
        <v>410</v>
      </c>
      <c r="D51" s="51" t="s">
        <v>411</v>
      </c>
      <c r="E51" s="54">
        <f>IFERROR((VLOOKUP(B51,'Origem '!$A$1:$H$1002,4,0)*'Mark Up '!$C$2),"X")</f>
        <v>20124.72</v>
      </c>
      <c r="F51" s="54">
        <f>IFERROR((VLOOKUP(B51,'Origem '!$A$1:$H$1002,5,0)*'Mark Up '!$C$2),"X")</f>
        <v>22984.5</v>
      </c>
      <c r="G51" s="54">
        <f>IFERROR((VLOOKUP(B51,'Origem '!$A$1:$H$1002,6,0)*'Mark Up '!$C$2),"X")</f>
        <v>25622.52</v>
      </c>
      <c r="H51" s="54">
        <f>IFERROR((VLOOKUP(B51,'Origem '!$A$1:$H$1002,7,0)*'Mark Up '!$C$2),"X")</f>
        <v>26389.44</v>
      </c>
      <c r="I51" s="54">
        <f>IFERROR((VLOOKUP(B51,'Origem '!$A$1:$H$1002,8,0)*'Mark Up '!$C$2),"X")</f>
        <v>27987.96</v>
      </c>
      <c r="J51" s="47"/>
    </row>
    <row r="52" ht="14.25" customHeight="1">
      <c r="A52" s="50" t="s">
        <v>1939</v>
      </c>
      <c r="B52" s="66" t="s">
        <v>412</v>
      </c>
      <c r="C52" s="56" t="s">
        <v>1940</v>
      </c>
      <c r="D52" s="51" t="s">
        <v>414</v>
      </c>
      <c r="E52" s="54">
        <f>IFERROR((VLOOKUP(B52,'Origem '!$A$1:$H$1002,4,0)*'Mark Up '!$C$2),"X")</f>
        <v>5229.84</v>
      </c>
      <c r="F52" s="54">
        <f>IFERROR((VLOOKUP(B52,'Origem '!$A$1:$H$1002,5,0)*'Mark Up '!$C$2),"X")</f>
        <v>5451.6</v>
      </c>
      <c r="G52" s="54">
        <f>IFERROR((VLOOKUP(B52,'Origem '!$A$1:$H$1002,6,0)*'Mark Up '!$C$2),"X")</f>
        <v>6024.48</v>
      </c>
      <c r="H52" s="54">
        <f>IFERROR((VLOOKUP(B52,'Origem '!$A$1:$H$1002,7,0)*'Mark Up '!$C$2),"X")</f>
        <v>6204.66</v>
      </c>
      <c r="I52" s="54">
        <f>IFERROR((VLOOKUP(B52,'Origem '!$A$1:$H$1002,8,0)*'Mark Up '!$C$2),"X")</f>
        <v>6357.12</v>
      </c>
      <c r="J52" s="91"/>
    </row>
    <row r="53" ht="14.25" customHeight="1">
      <c r="A53" s="47"/>
      <c r="B53" s="66" t="s">
        <v>415</v>
      </c>
      <c r="C53" s="56" t="s">
        <v>1941</v>
      </c>
      <c r="D53" s="51" t="s">
        <v>416</v>
      </c>
      <c r="E53" s="54">
        <f>IFERROR((VLOOKUP(B53,'Origem '!$A$1:$H$1002,4,0)*'Mark Up '!$C$2),"X")</f>
        <v>6103.02</v>
      </c>
      <c r="F53" s="54">
        <f>IFERROR((VLOOKUP(B53,'Origem '!$A$1:$H$1002,5,0)*'Mark Up '!$C$2),"X")</f>
        <v>6278.58</v>
      </c>
      <c r="G53" s="54">
        <f>IFERROR((VLOOKUP(B53,'Origem '!$A$1:$H$1002,6,0)*'Mark Up '!$C$2),"X")</f>
        <v>6796.02</v>
      </c>
      <c r="H53" s="54">
        <f>IFERROR((VLOOKUP(B53,'Origem '!$A$1:$H$1002,7,0)*'Mark Up '!$C$2),"X")</f>
        <v>7013.16</v>
      </c>
      <c r="I53" s="54">
        <f>IFERROR((VLOOKUP(B53,'Origem '!$A$1:$H$1002,8,0)*'Mark Up '!$C$2),"X")</f>
        <v>7230.3</v>
      </c>
      <c r="J53" s="47"/>
    </row>
    <row r="54" ht="14.25" customHeight="1">
      <c r="A54" s="50" t="s">
        <v>1942</v>
      </c>
      <c r="B54" s="66" t="s">
        <v>417</v>
      </c>
      <c r="C54" s="57" t="s">
        <v>1943</v>
      </c>
      <c r="D54" s="58" t="s">
        <v>419</v>
      </c>
      <c r="E54" s="54">
        <f>IFERROR((VLOOKUP(B54,'Origem '!$A$1:$H$1002,4,0)*'Mark Up '!$C$2),"X")</f>
        <v>4920.3</v>
      </c>
      <c r="F54" s="54">
        <f>IFERROR((VLOOKUP(B54,'Origem '!$A$1:$H$1002,5,0)*'Mark Up '!$C$2),"X")</f>
        <v>5174.4</v>
      </c>
      <c r="G54" s="54">
        <f>IFERROR((VLOOKUP(B54,'Origem '!$A$1:$H$1002,6,0)*'Mark Up '!$C$2),"X")</f>
        <v>5580.96</v>
      </c>
      <c r="H54" s="54">
        <f>IFERROR((VLOOKUP(B54,'Origem '!$A$1:$H$1002,7,0)*'Mark Up '!$C$2),"X")</f>
        <v>5751.9</v>
      </c>
      <c r="I54" s="54" t="str">
        <f>IFERROR((VLOOKUP(B54,'Origem '!$A$1:$H$1002,8,0)*'Mark Up '!$C$2),"X")</f>
        <v>X</v>
      </c>
      <c r="J54" s="91"/>
    </row>
    <row r="55" ht="14.25" customHeight="1">
      <c r="A55" s="47"/>
      <c r="B55" s="66" t="s">
        <v>420</v>
      </c>
      <c r="C55" s="57" t="s">
        <v>1944</v>
      </c>
      <c r="D55" s="58" t="s">
        <v>421</v>
      </c>
      <c r="E55" s="54">
        <f>IFERROR((VLOOKUP(B55,'Origem '!$A$1:$H$1002,4,0)*'Mark Up '!$C$2),"X")</f>
        <v>6047.58</v>
      </c>
      <c r="F55" s="54">
        <f>IFERROR((VLOOKUP(B55,'Origem '!$A$1:$H$1002,5,0)*'Mark Up '!$C$2),"X")</f>
        <v>6394.08</v>
      </c>
      <c r="G55" s="54">
        <f>IFERROR((VLOOKUP(B55,'Origem '!$A$1:$H$1002,6,0)*'Mark Up '!$C$2),"X")</f>
        <v>7137.9</v>
      </c>
      <c r="H55" s="54">
        <f>IFERROR((VLOOKUP(B55,'Origem '!$A$1:$H$1002,7,0)*'Mark Up '!$C$2),"X")</f>
        <v>7350.42</v>
      </c>
      <c r="I55" s="54" t="str">
        <f>IFERROR((VLOOKUP(B55,'Origem '!$A$1:$H$1002,8,0)*'Mark Up '!$C$2),"X")</f>
        <v>X</v>
      </c>
      <c r="J55" s="47"/>
    </row>
    <row r="56" ht="17.25" customHeight="1">
      <c r="A56" s="50" t="s">
        <v>1945</v>
      </c>
      <c r="B56" s="58" t="s">
        <v>422</v>
      </c>
      <c r="C56" s="57" t="s">
        <v>423</v>
      </c>
      <c r="D56" s="58" t="s">
        <v>424</v>
      </c>
      <c r="E56" s="54">
        <f>IFERROR((VLOOKUP(B56,'Origem '!$A$1:$H$1002,4,0)*'Mark Up '!$C$2),"X")</f>
        <v>3437.28</v>
      </c>
      <c r="F56" s="54">
        <f>IFERROR((VLOOKUP(B56,'Origem '!$A$1:$H$1002,5,0)*'Mark Up '!$C$2),"X")</f>
        <v>3603.6</v>
      </c>
      <c r="G56" s="54">
        <f>IFERROR((VLOOKUP(B56,'Origem '!$A$1:$H$1002,6,0)*'Mark Up '!$C$2),"X")</f>
        <v>4134.9</v>
      </c>
      <c r="H56" s="54">
        <f>IFERROR((VLOOKUP(B56,'Origem '!$A$1:$H$1002,7,0)*'Mark Up '!$C$2),"X")</f>
        <v>4259.64</v>
      </c>
      <c r="I56" s="54">
        <f>IFERROR((VLOOKUP(B56,'Origem '!$A$1:$H$1002,8,0)*'Mark Up '!$C$2),"X")</f>
        <v>4328.94</v>
      </c>
      <c r="J56" s="91"/>
    </row>
    <row r="57" ht="17.25" customHeight="1">
      <c r="A57" s="40"/>
      <c r="B57" s="58" t="s">
        <v>425</v>
      </c>
      <c r="C57" s="56" t="s">
        <v>423</v>
      </c>
      <c r="D57" s="51" t="s">
        <v>426</v>
      </c>
      <c r="E57" s="54">
        <f>IFERROR((VLOOKUP(B57,'Origem '!$A$1:$H$1002,4,0)*'Mark Up '!$C$2),"X")</f>
        <v>3483.48</v>
      </c>
      <c r="F57" s="54">
        <f>IFERROR((VLOOKUP(B57,'Origem '!$A$1:$H$1002,5,0)*'Mark Up '!$C$2),"X")</f>
        <v>3691.38</v>
      </c>
      <c r="G57" s="54">
        <f>IFERROR((VLOOKUP(B57,'Origem '!$A$1:$H$1002,6,0)*'Mark Up '!$C$2),"X")</f>
        <v>4213.44</v>
      </c>
      <c r="H57" s="54">
        <f>IFERROR((VLOOKUP(B57,'Origem '!$A$1:$H$1002,7,0)*'Mark Up '!$C$2),"X")</f>
        <v>4338.18</v>
      </c>
      <c r="I57" s="54">
        <f>IFERROR((VLOOKUP(B57,'Origem '!$A$1:$H$1002,8,0)*'Mark Up '!$C$2),"X")</f>
        <v>4412.1</v>
      </c>
      <c r="J57" s="40"/>
    </row>
    <row r="58" ht="17.25" customHeight="1">
      <c r="A58" s="40"/>
      <c r="B58" s="58" t="s">
        <v>427</v>
      </c>
      <c r="C58" s="56" t="s">
        <v>428</v>
      </c>
      <c r="D58" s="51" t="s">
        <v>429</v>
      </c>
      <c r="E58" s="54">
        <f>IFERROR((VLOOKUP(B58,'Origem '!$A$1:$H$1002,4,0)*'Mark Up '!$C$2),"X")</f>
        <v>2984.52</v>
      </c>
      <c r="F58" s="54">
        <f>IFERROR((VLOOKUP(B58,'Origem '!$A$1:$H$1002,5,0)*'Mark Up '!$C$2),"X")</f>
        <v>3331.02</v>
      </c>
      <c r="G58" s="54">
        <f>IFERROR((VLOOKUP(B58,'Origem '!$A$1:$H$1002,6,0)*'Mark Up '!$C$2),"X")</f>
        <v>3779.16</v>
      </c>
      <c r="H58" s="54">
        <f>IFERROR((VLOOKUP(B58,'Origem '!$A$1:$H$1002,7,0)*'Mark Up '!$C$2),"X")</f>
        <v>3843.84</v>
      </c>
      <c r="I58" s="54">
        <f>IFERROR((VLOOKUP(B58,'Origem '!$A$1:$H$1002,8,0)*'Mark Up '!$C$2),"X")</f>
        <v>3927</v>
      </c>
      <c r="J58" s="40"/>
    </row>
    <row r="59" ht="17.25" customHeight="1">
      <c r="A59" s="40"/>
      <c r="B59" s="58" t="s">
        <v>430</v>
      </c>
      <c r="C59" s="56" t="s">
        <v>428</v>
      </c>
      <c r="D59" s="51" t="s">
        <v>431</v>
      </c>
      <c r="E59" s="54">
        <f>IFERROR((VLOOKUP(B59,'Origem '!$A$1:$H$1002,4,0)*'Mark Up '!$C$2),"X")</f>
        <v>3090.78</v>
      </c>
      <c r="F59" s="54">
        <f>IFERROR((VLOOKUP(B59,'Origem '!$A$1:$H$1002,5,0)*'Mark Up '!$C$2),"X")</f>
        <v>3414.18</v>
      </c>
      <c r="G59" s="54">
        <f>IFERROR((VLOOKUP(B59,'Origem '!$A$1:$H$1002,6,0)*'Mark Up '!$C$2),"X")</f>
        <v>3829.98</v>
      </c>
      <c r="H59" s="54">
        <f>IFERROR((VLOOKUP(B59,'Origem '!$A$1:$H$1002,7,0)*'Mark Up '!$C$2),"X")</f>
        <v>3894.66</v>
      </c>
      <c r="I59" s="54">
        <f>IFERROR((VLOOKUP(B59,'Origem '!$A$1:$H$1002,8,0)*'Mark Up '!$C$2),"X")</f>
        <v>3963.96</v>
      </c>
      <c r="J59" s="40"/>
    </row>
    <row r="60" ht="17.25" customHeight="1">
      <c r="A60" s="47"/>
      <c r="B60" s="51" t="s">
        <v>432</v>
      </c>
      <c r="C60" s="56" t="s">
        <v>428</v>
      </c>
      <c r="D60" s="51" t="s">
        <v>433</v>
      </c>
      <c r="E60" s="54">
        <f>IFERROR((VLOOKUP(B60,'Origem '!$A$1:$H$1002,4,0)*'Mark Up '!$C$2),"X")</f>
        <v>3238.62</v>
      </c>
      <c r="F60" s="54">
        <f>IFERROR((VLOOKUP(B60,'Origem '!$A$1:$H$1002,5,0)*'Mark Up '!$C$2),"X")</f>
        <v>3626.7</v>
      </c>
      <c r="G60" s="54">
        <f>IFERROR((VLOOKUP(B60,'Origem '!$A$1:$H$1002,6,0)*'Mark Up '!$C$2),"X")</f>
        <v>3982.44</v>
      </c>
      <c r="H60" s="54">
        <f>IFERROR((VLOOKUP(B60,'Origem '!$A$1:$H$1002,7,0)*'Mark Up '!$C$2),"X")</f>
        <v>4060.98</v>
      </c>
      <c r="I60" s="54">
        <f>IFERROR((VLOOKUP(B60,'Origem '!$A$1:$H$1002,8,0)*'Mark Up '!$C$2),"X")</f>
        <v>4130.28</v>
      </c>
      <c r="J60" s="47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 ht="14.25" customHeight="1">
      <c r="A61" s="59" t="s">
        <v>1946</v>
      </c>
      <c r="B61" s="51" t="s">
        <v>434</v>
      </c>
      <c r="C61" s="56" t="s">
        <v>1947</v>
      </c>
      <c r="D61" s="51" t="s">
        <v>436</v>
      </c>
      <c r="E61" s="54">
        <f>IFERROR((VLOOKUP(B61,'Origem '!$A$1:$H$1002,4,0)*'Mark Up '!$C$2),"X")</f>
        <v>3585.12</v>
      </c>
      <c r="F61" s="54">
        <f>IFERROR((VLOOKUP(B61,'Origem '!$A$1:$H$1002,5,0)*'Mark Up '!$C$2),"X")</f>
        <v>3769.92</v>
      </c>
      <c r="G61" s="54">
        <f>IFERROR((VLOOKUP(B61,'Origem '!$A$1:$H$1002,6,0)*'Mark Up '!$C$2),"X")</f>
        <v>3959.34</v>
      </c>
      <c r="H61" s="54">
        <f>IFERROR((VLOOKUP(B61,'Origem '!$A$1:$H$1002,7,0)*'Mark Up '!$C$2),"X")</f>
        <v>4005.54</v>
      </c>
      <c r="I61" s="54">
        <f>IFERROR((VLOOKUP(B61,'Origem '!$A$1:$H$1002,8,0)*'Mark Up '!$C$2),"X")</f>
        <v>4093.32</v>
      </c>
      <c r="J61" s="93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 ht="14.25" customHeight="1">
      <c r="A62" s="40"/>
      <c r="B62" s="51" t="s">
        <v>437</v>
      </c>
      <c r="C62" s="56" t="s">
        <v>1948</v>
      </c>
      <c r="D62" s="51" t="s">
        <v>438</v>
      </c>
      <c r="E62" s="54">
        <f>IFERROR((VLOOKUP(B62,'Origem '!$A$1:$H$1002,4,0)*'Mark Up '!$C$2),"X")</f>
        <v>3756.06</v>
      </c>
      <c r="F62" s="54">
        <f>IFERROR((VLOOKUP(B62,'Origem '!$A$1:$H$1002,5,0)*'Mark Up '!$C$2),"X")</f>
        <v>3922.38</v>
      </c>
      <c r="G62" s="54">
        <f>IFERROR((VLOOKUP(B62,'Origem '!$A$1:$H$1002,6,0)*'Mark Up '!$C$2),"X")</f>
        <v>4107.18</v>
      </c>
      <c r="H62" s="54">
        <f>IFERROR((VLOOKUP(B62,'Origem '!$A$1:$H$1002,7,0)*'Mark Up '!$C$2),"X")</f>
        <v>4171.86</v>
      </c>
      <c r="I62" s="54">
        <f>IFERROR((VLOOKUP(B62,'Origem '!$A$1:$H$1002,8,0)*'Mark Up '!$C$2),"X")</f>
        <v>4264.26</v>
      </c>
      <c r="J62" s="40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 ht="14.25" customHeight="1">
      <c r="A63" s="47"/>
      <c r="B63" s="51" t="s">
        <v>439</v>
      </c>
      <c r="C63" s="56" t="s">
        <v>1949</v>
      </c>
      <c r="D63" s="51" t="s">
        <v>440</v>
      </c>
      <c r="E63" s="54">
        <f>IFERROR((VLOOKUP(B63,'Origem '!$A$1:$H$1002,4,0)*'Mark Up '!$C$2),"X")</f>
        <v>3843.84</v>
      </c>
      <c r="F63" s="54">
        <f>IFERROR((VLOOKUP(B63,'Origem '!$A$1:$H$1002,5,0)*'Mark Up '!$C$2),"X")</f>
        <v>4097.94</v>
      </c>
      <c r="G63" s="54">
        <f>IFERROR((VLOOKUP(B63,'Origem '!$A$1:$H$1002,6,0)*'Mark Up '!$C$2),"X")</f>
        <v>4282.74</v>
      </c>
      <c r="H63" s="54">
        <f>IFERROR((VLOOKUP(B63,'Origem '!$A$1:$H$1002,7,0)*'Mark Up '!$C$2),"X")</f>
        <v>4356.66</v>
      </c>
      <c r="I63" s="54">
        <f>IFERROR((VLOOKUP(B63,'Origem '!$A$1:$H$1002,8,0)*'Mark Up '!$C$2),"X")</f>
        <v>4444.44</v>
      </c>
      <c r="J63" s="47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 ht="14.25" customHeight="1">
      <c r="A64" s="50" t="s">
        <v>1950</v>
      </c>
      <c r="B64" s="66" t="s">
        <v>441</v>
      </c>
      <c r="C64" s="56" t="s">
        <v>1951</v>
      </c>
      <c r="D64" s="51" t="s">
        <v>443</v>
      </c>
      <c r="E64" s="54">
        <f>IFERROR((VLOOKUP(B64,'Origem '!$A$1:$H$1002,4,0)*'Mark Up '!$C$2),"X")</f>
        <v>5687.22</v>
      </c>
      <c r="F64" s="54">
        <f>IFERROR((VLOOKUP(B64,'Origem '!$A$1:$H$1002,5,0)*'Mark Up '!$C$2),"X")</f>
        <v>6514.2</v>
      </c>
      <c r="G64" s="54">
        <f>IFERROR((VLOOKUP(B64,'Origem '!$A$1:$H$1002,6,0)*'Mark Up '!$C$2),"X")</f>
        <v>7188.72</v>
      </c>
      <c r="H64" s="54">
        <f>IFERROR((VLOOKUP(B64,'Origem '!$A$1:$H$1002,7,0)*'Mark Up '!$C$2),"X")</f>
        <v>7401.24</v>
      </c>
      <c r="I64" s="54">
        <f>IFERROR((VLOOKUP(B64,'Origem '!$A$1:$H$1002,8,0)*'Mark Up '!$C$2),"X")</f>
        <v>7604.52</v>
      </c>
      <c r="J64" s="91"/>
    </row>
    <row r="65" ht="14.25" customHeight="1">
      <c r="A65" s="40"/>
      <c r="B65" s="66" t="s">
        <v>444</v>
      </c>
      <c r="C65" s="56" t="s">
        <v>1952</v>
      </c>
      <c r="D65" s="51" t="s">
        <v>445</v>
      </c>
      <c r="E65" s="54">
        <f>IFERROR((VLOOKUP(B65,'Origem '!$A$1:$H$1002,4,0)*'Mark Up '!$C$2),"X")</f>
        <v>6481.86</v>
      </c>
      <c r="F65" s="54">
        <f>IFERROR((VLOOKUP(B65,'Origem '!$A$1:$H$1002,5,0)*'Mark Up '!$C$2),"X")</f>
        <v>6999.3</v>
      </c>
      <c r="G65" s="54">
        <f>IFERROR((VLOOKUP(B65,'Origem '!$A$1:$H$1002,6,0)*'Mark Up '!$C$2),"X")</f>
        <v>7586.04</v>
      </c>
      <c r="H65" s="54">
        <f>IFERROR((VLOOKUP(B65,'Origem '!$A$1:$H$1002,7,0)*'Mark Up '!$C$2),"X")</f>
        <v>7817.04</v>
      </c>
      <c r="I65" s="54">
        <f>IFERROR((VLOOKUP(B65,'Origem '!$A$1:$H$1002,8,0)*'Mark Up '!$C$2),"X")</f>
        <v>8121.96</v>
      </c>
      <c r="J65" s="40"/>
    </row>
    <row r="66" ht="14.25" customHeight="1">
      <c r="A66" s="47"/>
      <c r="B66" s="66" t="s">
        <v>446</v>
      </c>
      <c r="C66" s="56" t="s">
        <v>1953</v>
      </c>
      <c r="D66" s="51" t="s">
        <v>447</v>
      </c>
      <c r="E66" s="54">
        <f>IFERROR((VLOOKUP(B66,'Origem '!$A$1:$H$1002,4,0)*'Mark Up '!$C$2),"X")</f>
        <v>6976.2</v>
      </c>
      <c r="F66" s="54">
        <f>IFERROR((VLOOKUP(B66,'Origem '!$A$1:$H$1002,5,0)*'Mark Up '!$C$2),"X")</f>
        <v>7692.3</v>
      </c>
      <c r="G66" s="54">
        <f>IFERROR((VLOOKUP(B66,'Origem '!$A$1:$H$1002,6,0)*'Mark Up '!$C$2),"X")</f>
        <v>8195.88</v>
      </c>
      <c r="H66" s="54">
        <f>IFERROR((VLOOKUP(B66,'Origem '!$A$1:$H$1002,7,0)*'Mark Up '!$C$2),"X")</f>
        <v>8380.68</v>
      </c>
      <c r="I66" s="54">
        <f>IFERROR((VLOOKUP(B66,'Origem '!$A$1:$H$1002,8,0)*'Mark Up '!$C$2),"X")</f>
        <v>8801.1</v>
      </c>
      <c r="J66" s="47"/>
    </row>
    <row r="67" ht="13.5" customHeight="1">
      <c r="A67" s="50" t="s">
        <v>1954</v>
      </c>
      <c r="B67" s="58" t="s">
        <v>448</v>
      </c>
      <c r="C67" s="67" t="s">
        <v>449</v>
      </c>
      <c r="D67" s="51" t="s">
        <v>450</v>
      </c>
      <c r="E67" s="54">
        <f>IFERROR((VLOOKUP(B67,'Origem '!$A$1:$H$1002,4,0)*'Mark Up '!$C$2),"X")</f>
        <v>4592.28</v>
      </c>
      <c r="F67" s="54">
        <f>IFERROR((VLOOKUP(B67,'Origem '!$A$1:$H$1002,5,0)*'Mark Up '!$C$2),"X")</f>
        <v>5220.6</v>
      </c>
      <c r="G67" s="54">
        <f>IFERROR((VLOOKUP(B67,'Origem '!$A$1:$H$1002,6,0)*'Mark Up '!$C$2),"X")</f>
        <v>6186.18</v>
      </c>
      <c r="H67" s="54">
        <f>IFERROR((VLOOKUP(B67,'Origem '!$A$1:$H$1002,7,0)*'Mark Up '!$C$2),"X")</f>
        <v>6370.98</v>
      </c>
      <c r="I67" s="54">
        <f>IFERROR((VLOOKUP(B67,'Origem '!$A$1:$H$1002,8,0)*'Mark Up '!$C$2),"X")</f>
        <v>6837.6</v>
      </c>
      <c r="J67" s="91"/>
    </row>
    <row r="68" ht="13.5" customHeight="1">
      <c r="A68" s="40"/>
      <c r="B68" s="58" t="s">
        <v>451</v>
      </c>
      <c r="C68" s="67" t="s">
        <v>449</v>
      </c>
      <c r="D68" s="51" t="s">
        <v>452</v>
      </c>
      <c r="E68" s="54">
        <f>IFERROR((VLOOKUP(B68,'Origem '!$A$1:$H$1002,4,0)*'Mark Up '!$C$2),"X")</f>
        <v>7221.06</v>
      </c>
      <c r="F68" s="54">
        <f>IFERROR((VLOOKUP(B68,'Origem '!$A$1:$H$1002,5,0)*'Mark Up '!$C$2),"X")</f>
        <v>7733.88</v>
      </c>
      <c r="G68" s="54">
        <f>IFERROR((VLOOKUP(B68,'Origem '!$A$1:$H$1002,6,0)*'Mark Up '!$C$2),"X")</f>
        <v>9101.4</v>
      </c>
      <c r="H68" s="54">
        <f>IFERROR((VLOOKUP(B68,'Origem '!$A$1:$H$1002,7,0)*'Mark Up '!$C$2),"X")</f>
        <v>9378.6</v>
      </c>
      <c r="I68" s="54">
        <f>IFERROR((VLOOKUP(B68,'Origem '!$A$1:$H$1002,8,0)*'Mark Up '!$C$2),"X")</f>
        <v>10048.5</v>
      </c>
      <c r="J68" s="40"/>
    </row>
    <row r="69" ht="13.5" customHeight="1">
      <c r="A69" s="40"/>
      <c r="B69" s="58" t="s">
        <v>453</v>
      </c>
      <c r="C69" s="67" t="s">
        <v>449</v>
      </c>
      <c r="D69" s="51" t="s">
        <v>454</v>
      </c>
      <c r="E69" s="54">
        <f>IFERROR((VLOOKUP(B69,'Origem '!$A$1:$H$1002,4,0)*'Mark Up '!$C$2),"X")</f>
        <v>8158.92</v>
      </c>
      <c r="F69" s="54">
        <f>IFERROR((VLOOKUP(B69,'Origem '!$A$1:$H$1002,5,0)*'Mark Up '!$C$2),"X")</f>
        <v>8893.5</v>
      </c>
      <c r="G69" s="54">
        <f>IFERROR((VLOOKUP(B69,'Origem '!$A$1:$H$1002,6,0)*'Mark Up '!$C$2),"X")</f>
        <v>10099.32</v>
      </c>
      <c r="H69" s="54">
        <f>IFERROR((VLOOKUP(B69,'Origem '!$A$1:$H$1002,7,0)*'Mark Up '!$C$2),"X")</f>
        <v>10404.24</v>
      </c>
      <c r="I69" s="54">
        <f>IFERROR((VLOOKUP(B69,'Origem '!$A$1:$H$1002,8,0)*'Mark Up '!$C$2),"X")</f>
        <v>11757.9</v>
      </c>
      <c r="J69" s="40"/>
    </row>
    <row r="70" ht="13.5" customHeight="1">
      <c r="A70" s="40"/>
      <c r="B70" s="58" t="s">
        <v>455</v>
      </c>
      <c r="C70" s="67" t="s">
        <v>449</v>
      </c>
      <c r="D70" s="51" t="s">
        <v>456</v>
      </c>
      <c r="E70" s="54">
        <f>IFERROR((VLOOKUP(B70,'Origem '!$A$1:$H$1002,4,0)*'Mark Up '!$C$2),"X")</f>
        <v>9327.78</v>
      </c>
      <c r="F70" s="54">
        <f>IFERROR((VLOOKUP(B70,'Origem '!$A$1:$H$1002,5,0)*'Mark Up '!$C$2),"X")</f>
        <v>10422.72</v>
      </c>
      <c r="G70" s="54">
        <f>IFERROR((VLOOKUP(B70,'Origem '!$A$1:$H$1002,6,0)*'Mark Up '!$C$2),"X")</f>
        <v>11720.94</v>
      </c>
      <c r="H70" s="54">
        <f>IFERROR((VLOOKUP(B70,'Origem '!$A$1:$H$1002,7,0)*'Mark Up '!$C$2),"X")</f>
        <v>12002.76</v>
      </c>
      <c r="I70" s="54">
        <f>IFERROR((VLOOKUP(B70,'Origem '!$A$1:$H$1002,8,0)*'Mark Up '!$C$2),"X")</f>
        <v>13116.18</v>
      </c>
      <c r="J70" s="40"/>
    </row>
    <row r="71" ht="13.5" customHeight="1">
      <c r="A71" s="40"/>
      <c r="B71" s="58" t="s">
        <v>457</v>
      </c>
      <c r="C71" s="67" t="s">
        <v>449</v>
      </c>
      <c r="D71" s="51" t="s">
        <v>458</v>
      </c>
      <c r="E71" s="54">
        <f>IFERROR((VLOOKUP(B71,'Origem '!$A$1:$H$1002,4,0)*'Mark Up '!$C$2),"X")</f>
        <v>9891.42</v>
      </c>
      <c r="F71" s="54">
        <f>IFERROR((VLOOKUP(B71,'Origem '!$A$1:$H$1002,5,0)*'Mark Up '!$C$2),"X")</f>
        <v>11189.64</v>
      </c>
      <c r="G71" s="54">
        <f>IFERROR((VLOOKUP(B71,'Origem '!$A$1:$H$1002,6,0)*'Mark Up '!$C$2),"X")</f>
        <v>12635.7</v>
      </c>
      <c r="H71" s="54">
        <f>IFERROR((VLOOKUP(B71,'Origem '!$A$1:$H$1002,7,0)*'Mark Up '!$C$2),"X")</f>
        <v>13023.78</v>
      </c>
      <c r="I71" s="54">
        <f>IFERROR((VLOOKUP(B71,'Origem '!$A$1:$H$1002,8,0)*'Mark Up '!$C$2),"X")</f>
        <v>14174.16</v>
      </c>
      <c r="J71" s="40"/>
    </row>
    <row r="72" ht="13.5" customHeight="1">
      <c r="A72" s="40"/>
      <c r="B72" s="58" t="s">
        <v>459</v>
      </c>
      <c r="C72" s="67" t="s">
        <v>449</v>
      </c>
      <c r="D72" s="51" t="s">
        <v>374</v>
      </c>
      <c r="E72" s="54">
        <f>IFERROR((VLOOKUP(B72,'Origem '!$A$1:$H$1002,4,0)*'Mark Up '!$C$2),"X")</f>
        <v>7502.88</v>
      </c>
      <c r="F72" s="54">
        <f>IFERROR((VLOOKUP(B72,'Origem '!$A$1:$H$1002,5,0)*'Mark Up '!$C$2),"X")</f>
        <v>8630.16</v>
      </c>
      <c r="G72" s="54">
        <f>IFERROR((VLOOKUP(B72,'Origem '!$A$1:$H$1002,6,0)*'Mark Up '!$C$2),"X")</f>
        <v>9327.78</v>
      </c>
      <c r="H72" s="54">
        <f>IFERROR((VLOOKUP(B72,'Origem '!$A$1:$H$1002,7,0)*'Mark Up '!$C$2),"X")</f>
        <v>9618.84</v>
      </c>
      <c r="I72" s="54">
        <f>IFERROR((VLOOKUP(B72,'Origem '!$A$1:$H$1002,8,0)*'Mark Up '!$C$2),"X")</f>
        <v>10649.1</v>
      </c>
      <c r="J72" s="40"/>
    </row>
    <row r="73" ht="13.5" customHeight="1">
      <c r="A73" s="40"/>
      <c r="B73" s="58" t="s">
        <v>460</v>
      </c>
      <c r="C73" s="67" t="s">
        <v>449</v>
      </c>
      <c r="D73" s="51" t="s">
        <v>461</v>
      </c>
      <c r="E73" s="54">
        <f>IFERROR((VLOOKUP(B73,'Origem '!$A$1:$H$1002,4,0)*'Mark Up '!$C$2),"X")</f>
        <v>8417.64</v>
      </c>
      <c r="F73" s="54">
        <f>IFERROR((VLOOKUP(B73,'Origem '!$A$1:$H$1002,5,0)*'Mark Up '!$C$2),"X")</f>
        <v>9997.68</v>
      </c>
      <c r="G73" s="54">
        <f>IFERROR((VLOOKUP(B73,'Origem '!$A$1:$H$1002,6,0)*'Mark Up '!$C$2),"X")</f>
        <v>11748.66</v>
      </c>
      <c r="H73" s="54">
        <f>IFERROR((VLOOKUP(B73,'Origem '!$A$1:$H$1002,7,0)*'Mark Up '!$C$2),"X")</f>
        <v>12113.64</v>
      </c>
      <c r="I73" s="54">
        <f>IFERROR((VLOOKUP(B73,'Origem '!$A$1:$H$1002,8,0)*'Mark Up '!$C$2),"X")</f>
        <v>13097.7</v>
      </c>
      <c r="J73" s="40"/>
    </row>
    <row r="74" ht="13.5" customHeight="1">
      <c r="A74" s="40"/>
      <c r="B74" s="58" t="s">
        <v>462</v>
      </c>
      <c r="C74" s="67" t="s">
        <v>449</v>
      </c>
      <c r="D74" s="51" t="s">
        <v>378</v>
      </c>
      <c r="E74" s="54">
        <f>IFERROR((VLOOKUP(B74,'Origem '!$A$1:$H$1002,4,0)*'Mark Up '!$C$2),"X")</f>
        <v>10136.28</v>
      </c>
      <c r="F74" s="54">
        <f>IFERROR((VLOOKUP(B74,'Origem '!$A$1:$H$1002,5,0)*'Mark Up '!$C$2),"X")</f>
        <v>11748.66</v>
      </c>
      <c r="G74" s="54">
        <f>IFERROR((VLOOKUP(B74,'Origem '!$A$1:$H$1002,6,0)*'Mark Up '!$C$2),"X")</f>
        <v>12589.5</v>
      </c>
      <c r="H74" s="54">
        <f>IFERROR((VLOOKUP(B74,'Origem '!$A$1:$H$1002,7,0)*'Mark Up '!$C$2),"X")</f>
        <v>12922.14</v>
      </c>
      <c r="I74" s="54">
        <f>IFERROR((VLOOKUP(B74,'Origem '!$A$1:$H$1002,8,0)*'Mark Up '!$C$2),"X")</f>
        <v>14950.32</v>
      </c>
      <c r="J74" s="40"/>
    </row>
    <row r="75" ht="13.5" customHeight="1">
      <c r="A75" s="47"/>
      <c r="B75" s="58" t="s">
        <v>463</v>
      </c>
      <c r="C75" s="76" t="s">
        <v>449</v>
      </c>
      <c r="D75" s="58" t="s">
        <v>464</v>
      </c>
      <c r="E75" s="54">
        <f>IFERROR((VLOOKUP(B75,'Origem '!$A$1:$H$1002,4,0)*'Mark Up '!$C$2),"X")</f>
        <v>11577.72</v>
      </c>
      <c r="F75" s="54">
        <f>IFERROR((VLOOKUP(B75,'Origem '!$A$1:$H$1002,5,0)*'Mark Up '!$C$2),"X")</f>
        <v>13097.7</v>
      </c>
      <c r="G75" s="54">
        <f>IFERROR((VLOOKUP(B75,'Origem '!$A$1:$H$1002,6,0)*'Mark Up '!$C$2),"X")</f>
        <v>14423.64</v>
      </c>
      <c r="H75" s="54">
        <f>IFERROR((VLOOKUP(B75,'Origem '!$A$1:$H$1002,7,0)*'Mark Up '!$C$2),"X")</f>
        <v>14867.16</v>
      </c>
      <c r="I75" s="54">
        <f>IFERROR((VLOOKUP(B75,'Origem '!$A$1:$H$1002,8,0)*'Mark Up '!$C$2),"X")</f>
        <v>17149.44</v>
      </c>
      <c r="J75" s="47"/>
    </row>
    <row r="76" ht="21.0" customHeight="1">
      <c r="A76" s="50" t="s">
        <v>1955</v>
      </c>
      <c r="B76" s="58" t="s">
        <v>465</v>
      </c>
      <c r="C76" s="67" t="s">
        <v>466</v>
      </c>
      <c r="D76" s="51" t="s">
        <v>429</v>
      </c>
      <c r="E76" s="54">
        <f>IFERROR((VLOOKUP(B76,'Origem '!$A$1:$H$1002,4,0)*'Mark Up '!$C$2),"X")</f>
        <v>3885.42</v>
      </c>
      <c r="F76" s="54">
        <f>IFERROR((VLOOKUP(B76,'Origem '!$A$1:$H$1002,5,0)*'Mark Up '!$C$2),"X")</f>
        <v>4134.9</v>
      </c>
      <c r="G76" s="54">
        <f>IFERROR((VLOOKUP(B76,'Origem '!$A$1:$H$1002,6,0)*'Mark Up '!$C$2),"X")</f>
        <v>4486.02</v>
      </c>
      <c r="H76" s="54">
        <f>IFERROR((VLOOKUP(B76,'Origem '!$A$1:$H$1002,7,0)*'Mark Up '!$C$2),"X")</f>
        <v>4624.62</v>
      </c>
      <c r="I76" s="54">
        <f>IFERROR((VLOOKUP(B76,'Origem '!$A$1:$H$1002,8,0)*'Mark Up '!$C$2),"X")</f>
        <v>4684.68</v>
      </c>
      <c r="J76" s="91"/>
    </row>
    <row r="77" ht="21.0" customHeight="1">
      <c r="A77" s="47"/>
      <c r="B77" s="58" t="s">
        <v>467</v>
      </c>
      <c r="C77" s="67" t="s">
        <v>466</v>
      </c>
      <c r="D77" s="51" t="s">
        <v>431</v>
      </c>
      <c r="E77" s="54">
        <f>IFERROR((VLOOKUP(B77,'Origem '!$A$1:$H$1002,4,0)*'Mark Up '!$C$2),"X")</f>
        <v>4014.78</v>
      </c>
      <c r="F77" s="54">
        <f>IFERROR((VLOOKUP(B77,'Origem '!$A$1:$H$1002,5,0)*'Mark Up '!$C$2),"X")</f>
        <v>4231.92</v>
      </c>
      <c r="G77" s="54">
        <f>IFERROR((VLOOKUP(B77,'Origem '!$A$1:$H$1002,6,0)*'Mark Up '!$C$2),"X")</f>
        <v>4583.04</v>
      </c>
      <c r="H77" s="54">
        <f>IFERROR((VLOOKUP(B77,'Origem '!$A$1:$H$1002,7,0)*'Mark Up '!$C$2),"X")</f>
        <v>4721.64</v>
      </c>
      <c r="I77" s="54">
        <f>IFERROR((VLOOKUP(B77,'Origem '!$A$1:$H$1002,8,0)*'Mark Up '!$C$2),"X")</f>
        <v>4786.32</v>
      </c>
      <c r="J77" s="47"/>
    </row>
    <row r="78" ht="14.25" customHeight="1">
      <c r="A78" s="50" t="s">
        <v>1956</v>
      </c>
      <c r="B78" s="58" t="s">
        <v>468</v>
      </c>
      <c r="C78" s="56" t="s">
        <v>1957</v>
      </c>
      <c r="D78" s="51" t="s">
        <v>470</v>
      </c>
      <c r="E78" s="54">
        <f>IFERROR((VLOOKUP(B78,'Origem '!$A$1:$H$1002,4,0)*'Mark Up '!$C$2),"X")</f>
        <v>3765.3</v>
      </c>
      <c r="F78" s="54">
        <f>IFERROR((VLOOKUP(B78,'Origem '!$A$1:$H$1002,5,0)*'Mark Up '!$C$2),"X")</f>
        <v>4088.7</v>
      </c>
      <c r="G78" s="54">
        <f>IFERROR((VLOOKUP(B78,'Origem '!$A$1:$H$1002,6,0)*'Mark Up '!$C$2),"X")</f>
        <v>4666.2</v>
      </c>
      <c r="H78" s="54">
        <f>IFERROR((VLOOKUP(B78,'Origem '!$A$1:$H$1002,7,0)*'Mark Up '!$C$2),"X")</f>
        <v>4809.42</v>
      </c>
      <c r="I78" s="54">
        <f>IFERROR((VLOOKUP(B78,'Origem '!$A$1:$H$1002,8,0)*'Mark Up '!$C$2),"X")</f>
        <v>5091.24</v>
      </c>
      <c r="J78" s="91"/>
    </row>
    <row r="79" ht="14.25" customHeight="1">
      <c r="A79" s="47"/>
      <c r="B79" s="58" t="s">
        <v>471</v>
      </c>
      <c r="C79" s="56" t="s">
        <v>1958</v>
      </c>
      <c r="D79" s="51" t="s">
        <v>472</v>
      </c>
      <c r="E79" s="54">
        <f>IFERROR((VLOOKUP(B79,'Origem '!$A$1:$H$1002,4,0)*'Mark Up '!$C$2),"X")</f>
        <v>3626.7</v>
      </c>
      <c r="F79" s="54">
        <f>IFERROR((VLOOKUP(B79,'Origem '!$A$1:$H$1002,5,0)*'Mark Up '!$C$2),"X")</f>
        <v>3714.48</v>
      </c>
      <c r="G79" s="54">
        <f>IFERROR((VLOOKUP(B79,'Origem '!$A$1:$H$1002,6,0)*'Mark Up '!$C$2),"X")</f>
        <v>4139.52</v>
      </c>
      <c r="H79" s="54">
        <f>IFERROR((VLOOKUP(B79,'Origem '!$A$1:$H$1002,7,0)*'Mark Up '!$C$2),"X")</f>
        <v>4268.88</v>
      </c>
      <c r="I79" s="54">
        <f>IFERROR((VLOOKUP(B79,'Origem '!$A$1:$H$1002,8,0)*'Mark Up '!$C$2),"X")</f>
        <v>4462.92</v>
      </c>
      <c r="J79" s="47"/>
    </row>
    <row r="80" ht="21.75" customHeight="1">
      <c r="A80" s="50" t="s">
        <v>1959</v>
      </c>
      <c r="B80" s="51" t="s">
        <v>1704</v>
      </c>
      <c r="C80" s="87" t="s">
        <v>1960</v>
      </c>
      <c r="D80" s="51" t="s">
        <v>580</v>
      </c>
      <c r="E80" s="54">
        <f>IFERROR((VLOOKUP(B80,'Origem '!$A$1:$H$1002,4,0)*'Mark Up '!$C$2),"X")</f>
        <v>3996.3</v>
      </c>
      <c r="F80" s="54">
        <f>IFERROR((VLOOKUP(B80,'Origem '!$A$1:$H$1002,5,0)*'Mark Up '!$C$2),"X")</f>
        <v>3927</v>
      </c>
      <c r="G80" s="54">
        <f>IFERROR((VLOOKUP(B80,'Origem '!$A$1:$H$1002,6,0)*'Mark Up '!$C$2),"X")</f>
        <v>4342.8</v>
      </c>
      <c r="H80" s="54">
        <f>IFERROR((VLOOKUP(B80,'Origem '!$A$1:$H$1002,7,0)*'Mark Up '!$C$2),"X")</f>
        <v>4412.1</v>
      </c>
      <c r="I80" s="54" t="str">
        <f>IFERROR((VLOOKUP(B80,'Origem '!$A$1:$H$1002,8,0)*'Mark Up '!$C$2),"X")</f>
        <v>X</v>
      </c>
      <c r="J80" s="64"/>
    </row>
    <row r="81" ht="21.75" customHeight="1">
      <c r="A81" s="47"/>
      <c r="B81" s="51" t="s">
        <v>1706</v>
      </c>
      <c r="C81" s="87" t="s">
        <v>1960</v>
      </c>
      <c r="D81" s="51" t="s">
        <v>326</v>
      </c>
      <c r="E81" s="54">
        <f>IFERROR((VLOOKUP(B81,'Origem '!$A$1:$H$1002,4,0)*'Mark Up '!$C$2),"X")</f>
        <v>4486.02</v>
      </c>
      <c r="F81" s="54">
        <f>IFERROR((VLOOKUP(B81,'Origem '!$A$1:$H$1002,5,0)*'Mark Up '!$C$2),"X")</f>
        <v>4342.8</v>
      </c>
      <c r="G81" s="54">
        <f>IFERROR((VLOOKUP(B81,'Origem '!$A$1:$H$1002,6,0)*'Mark Up '!$C$2),"X")</f>
        <v>4892.58</v>
      </c>
      <c r="H81" s="54">
        <f>IFERROR((VLOOKUP(B81,'Origem '!$A$1:$H$1002,7,0)*'Mark Up '!$C$2),"X")</f>
        <v>4966.5</v>
      </c>
      <c r="I81" s="54" t="str">
        <f>IFERROR((VLOOKUP(B81,'Origem '!$A$1:$H$1002,8,0)*'Mark Up '!$C$2),"X")</f>
        <v>X</v>
      </c>
      <c r="J81" s="47"/>
    </row>
    <row r="82" ht="20.25" customHeight="1">
      <c r="A82" s="81" t="s">
        <v>1961</v>
      </c>
      <c r="B82" s="58" t="s">
        <v>473</v>
      </c>
      <c r="C82" s="76" t="s">
        <v>1962</v>
      </c>
      <c r="D82" s="58" t="s">
        <v>475</v>
      </c>
      <c r="E82" s="54">
        <f>IFERROR((VLOOKUP(B82,'Origem '!$A$1:$H$1002,4,0)*'Mark Up '!$C$2),"X")</f>
        <v>6948.48</v>
      </c>
      <c r="F82" s="54">
        <f>IFERROR((VLOOKUP(B82,'Origem '!$A$1:$H$1002,5,0)*'Mark Up '!$C$2),"X")</f>
        <v>8158.92</v>
      </c>
      <c r="G82" s="54">
        <f>IFERROR((VLOOKUP(B82,'Origem '!$A$1:$H$1002,6,0)*'Mark Up '!$C$2),"X")</f>
        <v>8976.66</v>
      </c>
      <c r="H82" s="54">
        <f>IFERROR((VLOOKUP(B82,'Origem '!$A$1:$H$1002,7,0)*'Mark Up '!$C$2),"X")</f>
        <v>9258.48</v>
      </c>
      <c r="I82" s="54">
        <f>IFERROR((VLOOKUP(B82,'Origem '!$A$1:$H$1002,8,0)*'Mark Up '!$C$2),"X")</f>
        <v>9688.14</v>
      </c>
      <c r="J82" s="91"/>
    </row>
    <row r="83" ht="14.25" customHeight="1">
      <c r="A83" s="47"/>
      <c r="B83" s="58" t="s">
        <v>476</v>
      </c>
      <c r="C83" s="76" t="s">
        <v>1963</v>
      </c>
      <c r="D83" s="58" t="s">
        <v>478</v>
      </c>
      <c r="E83" s="54">
        <f>IFERROR((VLOOKUP(B83,'Origem '!$A$1:$H$1002,4,0)*'Mark Up '!$C$2),"X")</f>
        <v>7886.34</v>
      </c>
      <c r="F83" s="54">
        <f>IFERROR((VLOOKUP(B83,'Origem '!$A$1:$H$1002,5,0)*'Mark Up '!$C$2),"X")</f>
        <v>9179.94</v>
      </c>
      <c r="G83" s="54">
        <f>IFERROR((VLOOKUP(B83,'Origem '!$A$1:$H$1002,6,0)*'Mark Up '!$C$2),"X")</f>
        <v>10145.52</v>
      </c>
      <c r="H83" s="54">
        <f>IFERROR((VLOOKUP(B83,'Origem '!$A$1:$H$1002,7,0)*'Mark Up '!$C$2),"X")</f>
        <v>10455.06</v>
      </c>
      <c r="I83" s="54">
        <f>IFERROR((VLOOKUP(B83,'Origem '!$A$1:$H$1002,8,0)*'Mark Up '!$C$2),"X")</f>
        <v>10912.44</v>
      </c>
      <c r="J83" s="47"/>
    </row>
    <row r="84" ht="20.25" customHeight="1">
      <c r="A84" s="50" t="s">
        <v>1964</v>
      </c>
      <c r="B84" s="51" t="s">
        <v>1658</v>
      </c>
      <c r="C84" s="87" t="s">
        <v>1965</v>
      </c>
      <c r="D84" s="51" t="s">
        <v>1659</v>
      </c>
      <c r="E84" s="54">
        <f>IFERROR((VLOOKUP(B84,'Origem '!$A$1:$H$1002,4,0)*'Mark Up '!$C$2),"X")</f>
        <v>5317.62</v>
      </c>
      <c r="F84" s="54">
        <f>IFERROR((VLOOKUP(B84,'Origem '!$A$1:$H$1002,5,0)*'Mark Up '!$C$2),"X")</f>
        <v>5876.64</v>
      </c>
      <c r="G84" s="54">
        <f>IFERROR((VLOOKUP(B84,'Origem '!$A$1:$H$1002,6,0)*'Mark Up '!$C$2),"X")</f>
        <v>5876.64</v>
      </c>
      <c r="H84" s="54">
        <f>IFERROR((VLOOKUP(B84,'Origem '!$A$1:$H$1002,7,0)*'Mark Up '!$C$2),"X")</f>
        <v>6255.48</v>
      </c>
      <c r="I84" s="54">
        <f>IFERROR((VLOOKUP(B84,'Origem '!$A$1:$H$1002,8,0)*'Mark Up '!$C$2),"X")</f>
        <v>6431.04</v>
      </c>
      <c r="J84" s="64"/>
    </row>
    <row r="85" ht="20.25" customHeight="1">
      <c r="A85" s="40"/>
      <c r="B85" s="51" t="s">
        <v>1660</v>
      </c>
      <c r="C85" s="87" t="s">
        <v>1965</v>
      </c>
      <c r="D85" s="51" t="s">
        <v>1661</v>
      </c>
      <c r="E85" s="54">
        <f>IFERROR((VLOOKUP(B85,'Origem '!$A$1:$H$1002,4,0)*'Mark Up '!$C$2),"X")</f>
        <v>6278.58</v>
      </c>
      <c r="F85" s="54">
        <f>IFERROR((VLOOKUP(B85,'Origem '!$A$1:$H$1002,5,0)*'Mark Up '!$C$2),"X")</f>
        <v>7091.7</v>
      </c>
      <c r="G85" s="54">
        <f>IFERROR((VLOOKUP(B85,'Origem '!$A$1:$H$1002,6,0)*'Mark Up '!$C$2),"X")</f>
        <v>7091.7</v>
      </c>
      <c r="H85" s="54">
        <f>IFERROR((VLOOKUP(B85,'Origem '!$A$1:$H$1002,7,0)*'Mark Up '!$C$2),"X")</f>
        <v>7696.92</v>
      </c>
      <c r="I85" s="54">
        <f>IFERROR((VLOOKUP(B85,'Origem '!$A$1:$H$1002,8,0)*'Mark Up '!$C$2),"X")</f>
        <v>7992.6</v>
      </c>
      <c r="J85" s="40"/>
    </row>
    <row r="86" ht="20.25" customHeight="1">
      <c r="A86" s="40"/>
      <c r="B86" s="51" t="s">
        <v>1653</v>
      </c>
      <c r="C86" s="87" t="s">
        <v>1966</v>
      </c>
      <c r="D86" s="51" t="s">
        <v>1655</v>
      </c>
      <c r="E86" s="54">
        <f>IFERROR((VLOOKUP(B86,'Origem '!$A$1:$H$1002,4,0)*'Mark Up '!$C$2),"X")</f>
        <v>6384.84</v>
      </c>
      <c r="F86" s="54">
        <f>IFERROR((VLOOKUP(B86,'Origem '!$A$1:$H$1002,5,0)*'Mark Up '!$C$2),"X")</f>
        <v>7225.68</v>
      </c>
      <c r="G86" s="54">
        <f>IFERROR((VLOOKUP(B86,'Origem '!$A$1:$H$1002,6,0)*'Mark Up '!$C$2),"X")</f>
        <v>7225.68</v>
      </c>
      <c r="H86" s="54">
        <f>IFERROR((VLOOKUP(B86,'Origem '!$A$1:$H$1002,7,0)*'Mark Up '!$C$2),"X")</f>
        <v>7983.36</v>
      </c>
      <c r="I86" s="54">
        <f>IFERROR((VLOOKUP(B86,'Origem '!$A$1:$H$1002,8,0)*'Mark Up '!$C$2),"X")</f>
        <v>8237.46</v>
      </c>
      <c r="J86" s="40"/>
    </row>
    <row r="87" ht="20.25" customHeight="1">
      <c r="A87" s="47"/>
      <c r="B87" s="51" t="s">
        <v>1656</v>
      </c>
      <c r="C87" s="87" t="s">
        <v>1966</v>
      </c>
      <c r="D87" s="51" t="s">
        <v>1657</v>
      </c>
      <c r="E87" s="54">
        <f>IFERROR((VLOOKUP(B87,'Origem '!$A$1:$H$1002,4,0)*'Mark Up '!$C$2),"X")</f>
        <v>6930</v>
      </c>
      <c r="F87" s="54">
        <f>IFERROR((VLOOKUP(B87,'Origem '!$A$1:$H$1002,5,0)*'Mark Up '!$C$2),"X")</f>
        <v>8186.64</v>
      </c>
      <c r="G87" s="54">
        <f>IFERROR((VLOOKUP(B87,'Origem '!$A$1:$H$1002,6,0)*'Mark Up '!$C$2),"X")</f>
        <v>8186.64</v>
      </c>
      <c r="H87" s="54">
        <f>IFERROR((VLOOKUP(B87,'Origem '!$A$1:$H$1002,7,0)*'Mark Up '!$C$2),"X")</f>
        <v>9050.58</v>
      </c>
      <c r="I87" s="54">
        <f>IFERROR((VLOOKUP(B87,'Origem '!$A$1:$H$1002,8,0)*'Mark Up '!$C$2),"X")</f>
        <v>9378.6</v>
      </c>
      <c r="J87" s="47"/>
    </row>
    <row r="88" ht="29.25" customHeight="1">
      <c r="A88" s="50" t="s">
        <v>1967</v>
      </c>
      <c r="B88" s="51" t="s">
        <v>1694</v>
      </c>
      <c r="C88" s="56" t="s">
        <v>1968</v>
      </c>
      <c r="D88" s="51" t="s">
        <v>1969</v>
      </c>
      <c r="E88" s="54">
        <f>IFERROR((VLOOKUP(B88,'Origem '!$A$1:$H$1002,4,0)*'Mark Up '!$C$2),"X")</f>
        <v>4777.08</v>
      </c>
      <c r="F88" s="54" t="str">
        <f>IFERROR((VLOOKUP(B88,'Origem '!$A$1:$H$1002,5,0)*'Mark Up '!$C$2),"X")</f>
        <v>X</v>
      </c>
      <c r="G88" s="54" t="str">
        <f>IFERROR((VLOOKUP(B88,'Origem '!$A$1:$H$1002,6,0)*'Mark Up '!$C$2),"X")</f>
        <v>X</v>
      </c>
      <c r="H88" s="54">
        <f>IFERROR((VLOOKUP(B88,'Origem '!$A$1:$H$1002,7,0)*'Mark Up '!$C$2),"X")</f>
        <v>5234.46</v>
      </c>
      <c r="I88" s="54" t="str">
        <f>IFERROR((VLOOKUP(B88,'Origem '!$A$1:$H$1002,8,0)*'Mark Up '!$C$2),"X")</f>
        <v>X</v>
      </c>
      <c r="J88" s="64"/>
    </row>
    <row r="89" ht="29.25" customHeight="1">
      <c r="A89" s="47"/>
      <c r="B89" s="51" t="s">
        <v>1697</v>
      </c>
      <c r="C89" s="56" t="s">
        <v>1968</v>
      </c>
      <c r="D89" s="51" t="s">
        <v>1970</v>
      </c>
      <c r="E89" s="54">
        <f>IFERROR((VLOOKUP(B89,'Origem '!$A$1:$H$1002,4,0)*'Mark Up '!$C$2),"X")</f>
        <v>5068.14</v>
      </c>
      <c r="F89" s="54" t="str">
        <f>IFERROR((VLOOKUP(B89,'Origem '!$A$1:$H$1002,5,0)*'Mark Up '!$C$2),"X")</f>
        <v>X</v>
      </c>
      <c r="G89" s="54" t="str">
        <f>IFERROR((VLOOKUP(B89,'Origem '!$A$1:$H$1002,6,0)*'Mark Up '!$C$2),"X")</f>
        <v>X</v>
      </c>
      <c r="H89" s="54">
        <f>IFERROR((VLOOKUP(B89,'Origem '!$A$1:$H$1002,7,0)*'Mark Up '!$C$2),"X")</f>
        <v>5580.96</v>
      </c>
      <c r="I89" s="54" t="str">
        <f>IFERROR((VLOOKUP(B89,'Origem '!$A$1:$H$1002,8,0)*'Mark Up '!$C$2),"X")</f>
        <v>X</v>
      </c>
      <c r="J89" s="47"/>
    </row>
    <row r="90" ht="20.25" customHeight="1">
      <c r="A90" s="50" t="s">
        <v>1971</v>
      </c>
      <c r="B90" s="51" t="s">
        <v>1687</v>
      </c>
      <c r="C90" s="87" t="s">
        <v>1972</v>
      </c>
      <c r="D90" s="51" t="s">
        <v>1689</v>
      </c>
      <c r="E90" s="54">
        <f>IFERROR((VLOOKUP(B90,'Origem '!$A$1:$H$1002,4,0)*'Mark Up '!$C$2),"X")</f>
        <v>4984.98</v>
      </c>
      <c r="F90" s="54">
        <f>IFERROR((VLOOKUP(B90,'Origem '!$A$1:$H$1002,5,0)*'Mark Up '!$C$2),"X")</f>
        <v>6260.1</v>
      </c>
      <c r="G90" s="54">
        <f>IFERROR((VLOOKUP(B90,'Origem '!$A$1:$H$1002,6,0)*'Mark Up '!$C$2),"X")</f>
        <v>6260.1</v>
      </c>
      <c r="H90" s="54">
        <f>IFERROR((VLOOKUP(B90,'Origem '!$A$1:$H$1002,7,0)*'Mark Up '!$C$2),"X")</f>
        <v>6666.66</v>
      </c>
      <c r="I90" s="54">
        <f>IFERROR((VLOOKUP(B90,'Origem '!$A$1:$H$1002,8,0)*'Mark Up '!$C$2),"X")</f>
        <v>6953.1</v>
      </c>
      <c r="J90" s="64"/>
    </row>
    <row r="91" ht="20.25" customHeight="1">
      <c r="A91" s="40"/>
      <c r="B91" s="51" t="s">
        <v>1690</v>
      </c>
      <c r="C91" s="87" t="s">
        <v>1972</v>
      </c>
      <c r="D91" s="51" t="s">
        <v>1691</v>
      </c>
      <c r="E91" s="54">
        <f>IFERROR((VLOOKUP(B91,'Origem '!$A$1:$H$1002,4,0)*'Mark Up '!$C$2),"X")</f>
        <v>5072.76</v>
      </c>
      <c r="F91" s="54">
        <f>IFERROR((VLOOKUP(B91,'Origem '!$A$1:$H$1002,5,0)*'Mark Up '!$C$2),"X")</f>
        <v>6384.84</v>
      </c>
      <c r="G91" s="54">
        <f>IFERROR((VLOOKUP(B91,'Origem '!$A$1:$H$1002,6,0)*'Mark Up '!$C$2),"X")</f>
        <v>6384.84</v>
      </c>
      <c r="H91" s="54">
        <f>IFERROR((VLOOKUP(B91,'Origem '!$A$1:$H$1002,7,0)*'Mark Up '!$C$2),"X")</f>
        <v>6809.88</v>
      </c>
      <c r="I91" s="54">
        <f>IFERROR((VLOOKUP(B91,'Origem '!$A$1:$H$1002,8,0)*'Mark Up '!$C$2),"X")</f>
        <v>7368.9</v>
      </c>
      <c r="J91" s="40"/>
    </row>
    <row r="92" ht="20.25" customHeight="1">
      <c r="A92" s="47"/>
      <c r="B92" s="51" t="s">
        <v>1692</v>
      </c>
      <c r="C92" s="87" t="s">
        <v>1972</v>
      </c>
      <c r="D92" s="51" t="s">
        <v>1693</v>
      </c>
      <c r="E92" s="54">
        <f>IFERROR((VLOOKUP(B92,'Origem '!$A$1:$H$1002,4,0)*'Mark Up '!$C$2),"X")</f>
        <v>5262.18</v>
      </c>
      <c r="F92" s="54">
        <f>IFERROR((VLOOKUP(B92,'Origem '!$A$1:$H$1002,5,0)*'Mark Up '!$C$2),"X")</f>
        <v>6763.68</v>
      </c>
      <c r="G92" s="54">
        <f>IFERROR((VLOOKUP(B92,'Origem '!$A$1:$H$1002,6,0)*'Mark Up '!$C$2),"X")</f>
        <v>6763.68</v>
      </c>
      <c r="H92" s="54">
        <f>IFERROR((VLOOKUP(B92,'Origem '!$A$1:$H$1002,7,0)*'Mark Up '!$C$2),"X")</f>
        <v>7313.46</v>
      </c>
      <c r="I92" s="54">
        <f>IFERROR((VLOOKUP(B92,'Origem '!$A$1:$H$1002,8,0)*'Mark Up '!$C$2),"X")</f>
        <v>7923.3</v>
      </c>
      <c r="J92" s="47"/>
    </row>
    <row r="93" ht="14.25" customHeight="1">
      <c r="A93" s="50" t="s">
        <v>1973</v>
      </c>
      <c r="B93" s="51" t="s">
        <v>486</v>
      </c>
      <c r="C93" s="67" t="s">
        <v>487</v>
      </c>
      <c r="D93" s="51" t="s">
        <v>488</v>
      </c>
      <c r="E93" s="54">
        <f>IFERROR((VLOOKUP(B93,'Origem '!$A$1:$H$1002,4,0)*'Mark Up '!$C$2),"X")</f>
        <v>5654.88</v>
      </c>
      <c r="F93" s="54">
        <f>IFERROR((VLOOKUP(B93,'Origem '!$A$1:$H$1002,5,0)*'Mark Up '!$C$2),"X")</f>
        <v>6574.26</v>
      </c>
      <c r="G93" s="54">
        <f>IFERROR((VLOOKUP(B93,'Origem '!$A$1:$H$1002,6,0)*'Mark Up '!$C$2),"X")</f>
        <v>6805.26</v>
      </c>
      <c r="H93" s="54">
        <f>IFERROR((VLOOKUP(B93,'Origem '!$A$1:$H$1002,7,0)*'Mark Up '!$C$2),"X")</f>
        <v>7202.58</v>
      </c>
      <c r="I93" s="54">
        <f>IFERROR((VLOOKUP(B93,'Origem '!$A$1:$H$1002,8,0)*'Mark Up '!$C$2),"X")</f>
        <v>8246.7</v>
      </c>
      <c r="J93" s="98"/>
      <c r="K93" s="99"/>
      <c r="L93" s="99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</row>
    <row r="94" ht="14.25" customHeight="1">
      <c r="A94" s="40"/>
      <c r="B94" s="51" t="s">
        <v>489</v>
      </c>
      <c r="C94" s="67" t="s">
        <v>487</v>
      </c>
      <c r="D94" s="51" t="s">
        <v>490</v>
      </c>
      <c r="E94" s="54">
        <f>IFERROR((VLOOKUP(B94,'Origem '!$A$1:$H$1002,4,0)*'Mark Up '!$C$2),"X")</f>
        <v>6334.02</v>
      </c>
      <c r="F94" s="54">
        <f>IFERROR((VLOOKUP(B94,'Origem '!$A$1:$H$1002,5,0)*'Mark Up '!$C$2),"X")</f>
        <v>7729.26</v>
      </c>
      <c r="G94" s="54">
        <f>IFERROR((VLOOKUP(B94,'Origem '!$A$1:$H$1002,6,0)*'Mark Up '!$C$2),"X")</f>
        <v>7890.96</v>
      </c>
      <c r="H94" s="54">
        <f>IFERROR((VLOOKUP(B94,'Origem '!$A$1:$H$1002,7,0)*'Mark Up '!$C$2),"X")</f>
        <v>8685.6</v>
      </c>
      <c r="I94" s="54">
        <f>IFERROR((VLOOKUP(B94,'Origem '!$A$1:$H$1002,8,0)*'Mark Up '!$C$2),"X")</f>
        <v>10076.22</v>
      </c>
      <c r="J94" s="40"/>
      <c r="K94" s="99"/>
      <c r="L94" s="99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</row>
    <row r="95" ht="14.25" customHeight="1">
      <c r="A95" s="40"/>
      <c r="B95" s="51" t="s">
        <v>491</v>
      </c>
      <c r="C95" s="67" t="s">
        <v>487</v>
      </c>
      <c r="D95" s="51" t="s">
        <v>492</v>
      </c>
      <c r="E95" s="54">
        <f>IFERROR((VLOOKUP(B95,'Origem '!$A$1:$H$1002,4,0)*'Mark Up '!$C$2),"X")</f>
        <v>6320.16</v>
      </c>
      <c r="F95" s="54">
        <f>IFERROR((VLOOKUP(B95,'Origem '!$A$1:$H$1002,5,0)*'Mark Up '!$C$2),"X")</f>
        <v>7544.46</v>
      </c>
      <c r="G95" s="54">
        <f>IFERROR((VLOOKUP(B95,'Origem '!$A$1:$H$1002,6,0)*'Mark Up '!$C$2),"X")</f>
        <v>7766.22</v>
      </c>
      <c r="H95" s="54">
        <f>IFERROR((VLOOKUP(B95,'Origem '!$A$1:$H$1002,7,0)*'Mark Up '!$C$2),"X")</f>
        <v>8616.3</v>
      </c>
      <c r="I95" s="54">
        <f>IFERROR((VLOOKUP(B95,'Origem '!$A$1:$H$1002,8,0)*'Mark Up '!$C$2),"X")</f>
        <v>10066.98</v>
      </c>
      <c r="J95" s="40"/>
      <c r="K95" s="99"/>
      <c r="L95" s="99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</row>
    <row r="96" ht="14.25" customHeight="1">
      <c r="A96" s="47"/>
      <c r="B96" s="51" t="s">
        <v>493</v>
      </c>
      <c r="C96" s="67" t="s">
        <v>487</v>
      </c>
      <c r="D96" s="51" t="s">
        <v>494</v>
      </c>
      <c r="E96" s="54">
        <f>IFERROR((VLOOKUP(B96,'Origem '!$A$1:$H$1002,4,0)*'Mark Up '!$C$2),"X")</f>
        <v>7793.94</v>
      </c>
      <c r="F96" s="54">
        <f>IFERROR((VLOOKUP(B96,'Origem '!$A$1:$H$1002,5,0)*'Mark Up '!$C$2),"X")</f>
        <v>9471</v>
      </c>
      <c r="G96" s="54">
        <f>IFERROR((VLOOKUP(B96,'Origem '!$A$1:$H$1002,6,0)*'Mark Up '!$C$2),"X")</f>
        <v>10371.9</v>
      </c>
      <c r="H96" s="54">
        <f>IFERROR((VLOOKUP(B96,'Origem '!$A$1:$H$1002,7,0)*'Mark Up '!$C$2),"X")</f>
        <v>11947.32</v>
      </c>
      <c r="I96" s="54">
        <f>IFERROR((VLOOKUP(B96,'Origem '!$A$1:$H$1002,8,0)*'Mark Up '!$C$2),"X")</f>
        <v>14446.74</v>
      </c>
      <c r="J96" s="47"/>
      <c r="K96" s="99"/>
      <c r="L96" s="99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</row>
    <row r="97" ht="15.75" customHeight="1">
      <c r="A97" s="81" t="s">
        <v>1794</v>
      </c>
      <c r="B97" s="51" t="s">
        <v>479</v>
      </c>
      <c r="C97" s="56" t="s">
        <v>480</v>
      </c>
      <c r="D97" s="51" t="s">
        <v>481</v>
      </c>
      <c r="E97" s="54">
        <f>IFERROR((VLOOKUP(B97,'Origem '!$A$1:$H$1002,4,0)*'Mark Up '!$C$2),"X")</f>
        <v>5003.46</v>
      </c>
      <c r="F97" s="54">
        <f>IFERROR((VLOOKUP(B97,'Origem '!$A$1:$H$1002,5,0)*'Mark Up '!$C$2),"X")</f>
        <v>5257.56</v>
      </c>
      <c r="G97" s="54">
        <f>IFERROR((VLOOKUP(B97,'Origem '!$A$1:$H$1002,6,0)*'Mark Up '!$C$2),"X")</f>
        <v>5825.82</v>
      </c>
      <c r="H97" s="54">
        <f>IFERROR((VLOOKUP(B97,'Origem '!$A$1:$H$1002,7,0)*'Mark Up '!$C$2),"X")</f>
        <v>6001.38</v>
      </c>
      <c r="I97" s="54">
        <f>IFERROR((VLOOKUP(B97,'Origem '!$A$1:$H$1002,8,0)*'Mark Up '!$C$2),"X")</f>
        <v>6370.98</v>
      </c>
      <c r="J97" s="101"/>
      <c r="K97" s="102"/>
      <c r="L97" s="102"/>
      <c r="M97" s="102"/>
      <c r="N97" s="102"/>
      <c r="O97" s="102"/>
      <c r="P97" s="102"/>
      <c r="Q97" s="102"/>
      <c r="R97" s="102"/>
      <c r="S97" s="102"/>
      <c r="T97" s="102"/>
      <c r="U97" s="102"/>
      <c r="V97" s="102"/>
      <c r="W97" s="102"/>
      <c r="X97" s="102"/>
      <c r="Y97" s="102"/>
      <c r="Z97" s="102"/>
    </row>
    <row r="98" ht="15.75" customHeight="1">
      <c r="A98" s="40"/>
      <c r="B98" s="51" t="s">
        <v>482</v>
      </c>
      <c r="C98" s="56" t="s">
        <v>480</v>
      </c>
      <c r="D98" s="51" t="s">
        <v>483</v>
      </c>
      <c r="E98" s="54">
        <f>IFERROR((VLOOKUP(B98,'Origem '!$A$1:$H$1002,4,0)*'Mark Up '!$C$2),"X")</f>
        <v>5058.9</v>
      </c>
      <c r="F98" s="54">
        <f>IFERROR((VLOOKUP(B98,'Origem '!$A$1:$H$1002,5,0)*'Mark Up '!$C$2),"X")</f>
        <v>5308.38</v>
      </c>
      <c r="G98" s="54">
        <f>IFERROR((VLOOKUP(B98,'Origem '!$A$1:$H$1002,6,0)*'Mark Up '!$C$2),"X")</f>
        <v>5932.08</v>
      </c>
      <c r="H98" s="54">
        <f>IFERROR((VLOOKUP(B98,'Origem '!$A$1:$H$1002,7,0)*'Mark Up '!$C$2),"X")</f>
        <v>6112.26</v>
      </c>
      <c r="I98" s="54">
        <f>IFERROR((VLOOKUP(B98,'Origem '!$A$1:$H$1002,8,0)*'Mark Up '!$C$2),"X")</f>
        <v>6500.34</v>
      </c>
      <c r="J98" s="40"/>
      <c r="K98" s="102"/>
      <c r="L98" s="102"/>
      <c r="M98" s="102"/>
      <c r="N98" s="102"/>
      <c r="O98" s="102"/>
      <c r="P98" s="102"/>
      <c r="Q98" s="102"/>
      <c r="R98" s="102"/>
      <c r="S98" s="102"/>
      <c r="T98" s="102"/>
      <c r="U98" s="102"/>
      <c r="V98" s="102"/>
      <c r="W98" s="102"/>
      <c r="X98" s="102"/>
      <c r="Y98" s="102"/>
      <c r="Z98" s="102"/>
    </row>
    <row r="99" ht="15.75" customHeight="1">
      <c r="A99" s="47"/>
      <c r="B99" s="51" t="s">
        <v>484</v>
      </c>
      <c r="C99" s="56" t="s">
        <v>480</v>
      </c>
      <c r="D99" s="51" t="s">
        <v>485</v>
      </c>
      <c r="E99" s="54">
        <f>IFERROR((VLOOKUP(B99,'Origem '!$A$1:$H$1002,4,0)*'Mark Up '!$C$2),"X")</f>
        <v>5137.44</v>
      </c>
      <c r="F99" s="54">
        <f>IFERROR((VLOOKUP(B99,'Origem '!$A$1:$H$1002,5,0)*'Mark Up '!$C$2),"X")</f>
        <v>5516.28</v>
      </c>
      <c r="G99" s="54">
        <f>IFERROR((VLOOKUP(B99,'Origem '!$A$1:$H$1002,6,0)*'Mark Up '!$C$2),"X")</f>
        <v>6172.32</v>
      </c>
      <c r="H99" s="54">
        <f>IFERROR((VLOOKUP(B99,'Origem '!$A$1:$H$1002,7,0)*'Mark Up '!$C$2),"X")</f>
        <v>6361.74</v>
      </c>
      <c r="I99" s="54">
        <f>IFERROR((VLOOKUP(B99,'Origem '!$A$1:$H$1002,8,0)*'Mark Up '!$C$2),"X")</f>
        <v>6735.96</v>
      </c>
      <c r="J99" s="47"/>
      <c r="K99" s="102"/>
      <c r="L99" s="102"/>
      <c r="M99" s="102"/>
      <c r="N99" s="102"/>
      <c r="O99" s="102"/>
      <c r="P99" s="102"/>
      <c r="Q99" s="102"/>
      <c r="R99" s="102"/>
      <c r="S99" s="102"/>
      <c r="T99" s="102"/>
      <c r="U99" s="102"/>
      <c r="V99" s="102"/>
      <c r="W99" s="102"/>
      <c r="X99" s="102"/>
      <c r="Y99" s="102"/>
      <c r="Z99" s="102"/>
    </row>
    <row r="100" ht="14.25" customHeight="1">
      <c r="A100" s="50" t="s">
        <v>1974</v>
      </c>
      <c r="B100" s="51" t="s">
        <v>837</v>
      </c>
      <c r="C100" s="67" t="s">
        <v>1975</v>
      </c>
      <c r="D100" s="103" t="s">
        <v>1976</v>
      </c>
      <c r="E100" s="54">
        <f>IFERROR((VLOOKUP(B100,'Origem '!$A$1:$H$1002,4,0)*'Mark Up '!$C$2),"X")</f>
        <v>8436.12</v>
      </c>
      <c r="F100" s="54">
        <f>IFERROR((VLOOKUP(B100,'Origem '!$A$1:$H$1002,5,0)*'Mark Up '!$C$2),"X")</f>
        <v>8653.26</v>
      </c>
      <c r="G100" s="54" t="str">
        <f>IFERROR((VLOOKUP(B100,'Origem '!$A$1:$H$1002,6,0)*'Mark Up '!$C$2),"X")</f>
        <v>X</v>
      </c>
      <c r="H100" s="54">
        <f>IFERROR((VLOOKUP(B100,'Origem '!$A$1:$H$1002,7,0)*'Mark Up '!$C$2),"X")</f>
        <v>8944.32</v>
      </c>
      <c r="I100" s="54" t="str">
        <f>IFERROR((VLOOKUP(B100,'Origem '!$A$1:$H$1002,8,0)*'Mark Up '!$C$2),"X")</f>
        <v>X</v>
      </c>
      <c r="J100" s="98"/>
      <c r="K100" s="99"/>
      <c r="L100" s="99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</row>
    <row r="101" ht="14.25" customHeight="1">
      <c r="A101" s="40"/>
      <c r="B101" s="51" t="s">
        <v>840</v>
      </c>
      <c r="C101" s="67" t="s">
        <v>1975</v>
      </c>
      <c r="D101" s="103" t="s">
        <v>1977</v>
      </c>
      <c r="E101" s="54">
        <f>IFERROR((VLOOKUP(B101,'Origem '!$A$1:$H$1002,4,0)*'Mark Up '!$C$2),"X")</f>
        <v>9216.9</v>
      </c>
      <c r="F101" s="54">
        <f>IFERROR((VLOOKUP(B101,'Origem '!$A$1:$H$1002,5,0)*'Mark Up '!$C$2),"X")</f>
        <v>9494.1</v>
      </c>
      <c r="G101" s="54" t="str">
        <f>IFERROR((VLOOKUP(B101,'Origem '!$A$1:$H$1002,6,0)*'Mark Up '!$C$2),"X")</f>
        <v>X</v>
      </c>
      <c r="H101" s="54">
        <f>IFERROR((VLOOKUP(B101,'Origem '!$A$1:$H$1002,7,0)*'Mark Up '!$C$2),"X")</f>
        <v>9743.58</v>
      </c>
      <c r="I101" s="54" t="str">
        <f>IFERROR((VLOOKUP(B101,'Origem '!$A$1:$H$1002,8,0)*'Mark Up '!$C$2),"X")</f>
        <v>X</v>
      </c>
      <c r="J101" s="40"/>
      <c r="K101" s="99"/>
      <c r="L101" s="99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</row>
    <row r="102" ht="14.25" customHeight="1">
      <c r="A102" s="40"/>
      <c r="B102" s="51" t="s">
        <v>828</v>
      </c>
      <c r="C102" s="67" t="s">
        <v>1978</v>
      </c>
      <c r="D102" s="103" t="s">
        <v>830</v>
      </c>
      <c r="E102" s="54">
        <f>IFERROR((VLOOKUP(B102,'Origem '!$A$1:$H$1002,4,0)*'Mark Up '!$C$2),"X")</f>
        <v>10676.82</v>
      </c>
      <c r="F102" s="54">
        <f>IFERROR((VLOOKUP(B102,'Origem '!$A$1:$H$1002,5,0)*'Mark Up '!$C$2),"X")</f>
        <v>11785.62</v>
      </c>
      <c r="G102" s="54" t="str">
        <f>IFERROR((VLOOKUP(B102,'Origem '!$A$1:$H$1002,6,0)*'Mark Up '!$C$2),"X")</f>
        <v>X</v>
      </c>
      <c r="H102" s="54">
        <f>IFERROR((VLOOKUP(B102,'Origem '!$A$1:$H$1002,7,0)*'Mark Up '!$C$2),"X")</f>
        <v>12284.58</v>
      </c>
      <c r="I102" s="54" t="str">
        <f>IFERROR((VLOOKUP(B102,'Origem '!$A$1:$H$1002,8,0)*'Mark Up '!$C$2),"X")</f>
        <v>X</v>
      </c>
      <c r="J102" s="40"/>
      <c r="K102" s="99"/>
      <c r="L102" s="99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</row>
    <row r="103" ht="14.25" customHeight="1">
      <c r="A103" s="40"/>
      <c r="B103" s="51" t="s">
        <v>831</v>
      </c>
      <c r="C103" s="67" t="s">
        <v>1978</v>
      </c>
      <c r="D103" s="103" t="s">
        <v>832</v>
      </c>
      <c r="E103" s="54">
        <f>IFERROR((VLOOKUP(B103,'Origem '!$A$1:$H$1002,4,0)*'Mark Up '!$C$2),"X")</f>
        <v>12709.62</v>
      </c>
      <c r="F103" s="54">
        <f>IFERROR((VLOOKUP(B103,'Origem '!$A$1:$H$1002,5,0)*'Mark Up '!$C$2),"X")</f>
        <v>14155.68</v>
      </c>
      <c r="G103" s="54" t="str">
        <f>IFERROR((VLOOKUP(B103,'Origem '!$A$1:$H$1002,6,0)*'Mark Up '!$C$2),"X")</f>
        <v>X</v>
      </c>
      <c r="H103" s="54">
        <f>IFERROR((VLOOKUP(B103,'Origem '!$A$1:$H$1002,7,0)*'Mark Up '!$C$2),"X")</f>
        <v>14899.5</v>
      </c>
      <c r="I103" s="54" t="str">
        <f>IFERROR((VLOOKUP(B103,'Origem '!$A$1:$H$1002,8,0)*'Mark Up '!$C$2),"X")</f>
        <v>X</v>
      </c>
      <c r="J103" s="40"/>
      <c r="K103" s="99"/>
      <c r="L103" s="99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</row>
    <row r="104" ht="14.25" customHeight="1">
      <c r="A104" s="40"/>
      <c r="B104" s="51" t="s">
        <v>833</v>
      </c>
      <c r="C104" s="67" t="s">
        <v>1978</v>
      </c>
      <c r="D104" s="103" t="s">
        <v>834</v>
      </c>
      <c r="E104" s="54">
        <f>IFERROR((VLOOKUP(B104,'Origem '!$A$1:$H$1002,4,0)*'Mark Up '!$C$2),"X")</f>
        <v>12820.5</v>
      </c>
      <c r="F104" s="54">
        <f>IFERROR((VLOOKUP(B104,'Origem '!$A$1:$H$1002,5,0)*'Mark Up '!$C$2),"X")</f>
        <v>14298.9</v>
      </c>
      <c r="G104" s="54" t="str">
        <f>IFERROR((VLOOKUP(B104,'Origem '!$A$1:$H$1002,6,0)*'Mark Up '!$C$2),"X")</f>
        <v>X</v>
      </c>
      <c r="H104" s="54">
        <f>IFERROR((VLOOKUP(B104,'Origem '!$A$1:$H$1002,7,0)*'Mark Up '!$C$2),"X")</f>
        <v>15047.34</v>
      </c>
      <c r="I104" s="54" t="str">
        <f>IFERROR((VLOOKUP(B104,'Origem '!$A$1:$H$1002,8,0)*'Mark Up '!$C$2),"X")</f>
        <v>X</v>
      </c>
      <c r="J104" s="40"/>
      <c r="K104" s="99"/>
      <c r="L104" s="99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</row>
    <row r="105" ht="14.25" customHeight="1">
      <c r="A105" s="47"/>
      <c r="B105" s="51" t="s">
        <v>835</v>
      </c>
      <c r="C105" s="67" t="s">
        <v>1978</v>
      </c>
      <c r="D105" s="103" t="s">
        <v>836</v>
      </c>
      <c r="E105" s="54">
        <f>IFERROR((VLOOKUP(B105,'Origem '!$A$1:$H$1002,4,0)*'Mark Up '!$C$2),"X")</f>
        <v>17482.08</v>
      </c>
      <c r="F105" s="54">
        <f>IFERROR((VLOOKUP(B105,'Origem '!$A$1:$H$1002,5,0)*'Mark Up '!$C$2),"X")</f>
        <v>19889.1</v>
      </c>
      <c r="G105" s="54" t="str">
        <f>IFERROR((VLOOKUP(B105,'Origem '!$A$1:$H$1002,6,0)*'Mark Up '!$C$2),"X")</f>
        <v>X</v>
      </c>
      <c r="H105" s="54">
        <f>IFERROR((VLOOKUP(B105,'Origem '!$A$1:$H$1002,7,0)*'Mark Up '!$C$2),"X")</f>
        <v>20831.58</v>
      </c>
      <c r="I105" s="54" t="str">
        <f>IFERROR((VLOOKUP(B105,'Origem '!$A$1:$H$1002,8,0)*'Mark Up '!$C$2),"X")</f>
        <v>X</v>
      </c>
      <c r="J105" s="47"/>
      <c r="K105" s="99"/>
      <c r="L105" s="99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</row>
    <row r="106" ht="14.25" customHeight="1">
      <c r="A106" s="50" t="s">
        <v>1979</v>
      </c>
      <c r="B106" s="51" t="s">
        <v>495</v>
      </c>
      <c r="C106" s="67" t="s">
        <v>496</v>
      </c>
      <c r="D106" s="51" t="s">
        <v>497</v>
      </c>
      <c r="E106" s="54">
        <f>IFERROR((VLOOKUP(B106,'Origem '!$A$1:$H$1002,4,0)*'Mark Up '!$C$2),"X")</f>
        <v>4153.38</v>
      </c>
      <c r="F106" s="54">
        <f>IFERROR((VLOOKUP(B106,'Origem '!$A$1:$H$1002,5,0)*'Mark Up '!$C$2),"X")</f>
        <v>4296.6</v>
      </c>
      <c r="G106" s="54">
        <f>IFERROR((VLOOKUP(B106,'Origem '!$A$1:$H$1002,6,0)*'Mark Up '!$C$2),"X")</f>
        <v>4596.9</v>
      </c>
      <c r="H106" s="54">
        <f>IFERROR((VLOOKUP(B106,'Origem '!$A$1:$H$1002,7,0)*'Mark Up '!$C$2),"X")</f>
        <v>4693.92</v>
      </c>
      <c r="I106" s="54">
        <f>IFERROR((VLOOKUP(B106,'Origem '!$A$1:$H$1002,8,0)*'Mark Up '!$C$2),"X")</f>
        <v>4818.66</v>
      </c>
      <c r="J106" s="98"/>
      <c r="K106" s="99"/>
      <c r="L106" s="99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</row>
    <row r="107" ht="14.25" customHeight="1">
      <c r="A107" s="40"/>
      <c r="B107" s="51" t="s">
        <v>498</v>
      </c>
      <c r="C107" s="67" t="s">
        <v>499</v>
      </c>
      <c r="D107" s="51" t="s">
        <v>500</v>
      </c>
      <c r="E107" s="54">
        <f>IFERROR((VLOOKUP(B107,'Origem '!$A$1:$H$1002,4,0)*'Mark Up '!$C$2),"X")</f>
        <v>4823.28</v>
      </c>
      <c r="F107" s="54">
        <f>IFERROR((VLOOKUP(B107,'Origem '!$A$1:$H$1002,5,0)*'Mark Up '!$C$2),"X")</f>
        <v>5650.26</v>
      </c>
      <c r="G107" s="54">
        <f>IFERROR((VLOOKUP(B107,'Origem '!$A$1:$H$1002,6,0)*'Mark Up '!$C$2),"X")</f>
        <v>5987.52</v>
      </c>
      <c r="H107" s="54">
        <f>IFERROR((VLOOKUP(B107,'Origem '!$A$1:$H$1002,7,0)*'Mark Up '!$C$2),"X")</f>
        <v>6435.66</v>
      </c>
      <c r="I107" s="54">
        <f>IFERROR((VLOOKUP(B107,'Origem '!$A$1:$H$1002,8,0)*'Mark Up '!$C$2),"X")</f>
        <v>6856.08</v>
      </c>
      <c r="J107" s="40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</row>
    <row r="108" ht="14.25" customHeight="1">
      <c r="A108" s="40"/>
      <c r="B108" s="51" t="s">
        <v>501</v>
      </c>
      <c r="C108" s="67" t="s">
        <v>499</v>
      </c>
      <c r="D108" s="51" t="s">
        <v>490</v>
      </c>
      <c r="E108" s="54">
        <f>IFERROR((VLOOKUP(B108,'Origem '!$A$1:$H$1002,4,0)*'Mark Up '!$C$2),"X")</f>
        <v>6010.62</v>
      </c>
      <c r="F108" s="54">
        <f>IFERROR((VLOOKUP(B108,'Origem '!$A$1:$H$1002,5,0)*'Mark Up '!$C$2),"X")</f>
        <v>7054.74</v>
      </c>
      <c r="G108" s="54">
        <f>IFERROR((VLOOKUP(B108,'Origem '!$A$1:$H$1002,6,0)*'Mark Up '!$C$2),"X")</f>
        <v>7475.16</v>
      </c>
      <c r="H108" s="54">
        <f>IFERROR((VLOOKUP(B108,'Origem '!$A$1:$H$1002,7,0)*'Mark Up '!$C$2),"X")</f>
        <v>8034.18</v>
      </c>
      <c r="I108" s="54">
        <f>IFERROR((VLOOKUP(B108,'Origem '!$A$1:$H$1002,8,0)*'Mark Up '!$C$2),"X")</f>
        <v>8838.06</v>
      </c>
      <c r="J108" s="40"/>
      <c r="K108" s="99"/>
      <c r="L108" s="99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</row>
    <row r="109" ht="14.25" customHeight="1">
      <c r="A109" s="40"/>
      <c r="B109" s="51" t="s">
        <v>502</v>
      </c>
      <c r="C109" s="67" t="s">
        <v>499</v>
      </c>
      <c r="D109" s="51" t="s">
        <v>492</v>
      </c>
      <c r="E109" s="54">
        <f>IFERROR((VLOOKUP(B109,'Origem '!$A$1:$H$1002,4,0)*'Mark Up '!$C$2),"X")</f>
        <v>5747.28</v>
      </c>
      <c r="F109" s="54">
        <f>IFERROR((VLOOKUP(B109,'Origem '!$A$1:$H$1002,5,0)*'Mark Up '!$C$2),"X")</f>
        <v>6685.14</v>
      </c>
      <c r="G109" s="54">
        <f>IFERROR((VLOOKUP(B109,'Origem '!$A$1:$H$1002,6,0)*'Mark Up '!$C$2),"X")</f>
        <v>7110.18</v>
      </c>
      <c r="H109" s="54">
        <f>IFERROR((VLOOKUP(B109,'Origem '!$A$1:$H$1002,7,0)*'Mark Up '!$C$2),"X")</f>
        <v>7669.2</v>
      </c>
      <c r="I109" s="54">
        <f>IFERROR((VLOOKUP(B109,'Origem '!$A$1:$H$1002,8,0)*'Mark Up '!$C$2),"X")</f>
        <v>8588.58</v>
      </c>
      <c r="J109" s="40"/>
      <c r="K109" s="99"/>
      <c r="L109" s="99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</row>
    <row r="110" ht="14.25" customHeight="1">
      <c r="A110" s="40"/>
      <c r="B110" s="51" t="s">
        <v>503</v>
      </c>
      <c r="C110" s="67" t="s">
        <v>499</v>
      </c>
      <c r="D110" s="51" t="s">
        <v>494</v>
      </c>
      <c r="E110" s="54">
        <f>IFERROR((VLOOKUP(B110,'Origem '!$A$1:$H$1002,4,0)*'Mark Up '!$C$2),"X")</f>
        <v>6541.92</v>
      </c>
      <c r="F110" s="54">
        <f>IFERROR((VLOOKUP(B110,'Origem '!$A$1:$H$1002,5,0)*'Mark Up '!$C$2),"X")</f>
        <v>8292.9</v>
      </c>
      <c r="G110" s="54">
        <f>IFERROR((VLOOKUP(B110,'Origem '!$A$1:$H$1002,6,0)*'Mark Up '!$C$2),"X")</f>
        <v>8708.7</v>
      </c>
      <c r="H110" s="54">
        <f>IFERROR((VLOOKUP(B110,'Origem '!$A$1:$H$1002,7,0)*'Mark Up '!$C$2),"X")</f>
        <v>9822.12</v>
      </c>
      <c r="I110" s="54">
        <f>IFERROR((VLOOKUP(B110,'Origem '!$A$1:$H$1002,8,0)*'Mark Up '!$C$2),"X")</f>
        <v>11517.66</v>
      </c>
      <c r="J110" s="40"/>
      <c r="K110" s="99"/>
      <c r="L110" s="99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</row>
    <row r="111" ht="14.25" customHeight="1">
      <c r="A111" s="47"/>
      <c r="B111" s="51" t="s">
        <v>504</v>
      </c>
      <c r="C111" s="67" t="s">
        <v>505</v>
      </c>
      <c r="D111" s="51" t="s">
        <v>506</v>
      </c>
      <c r="E111" s="54">
        <f>IFERROR((VLOOKUP(B111,'Origem '!$A$1:$H$1002,4,0)*'Mark Up '!$C$2),"X")</f>
        <v>3940.86</v>
      </c>
      <c r="F111" s="54">
        <f>IFERROR((VLOOKUP(B111,'Origem '!$A$1:$H$1002,5,0)*'Mark Up '!$C$2),"X")</f>
        <v>4111.8</v>
      </c>
      <c r="G111" s="54">
        <f>IFERROR((VLOOKUP(B111,'Origem '!$A$1:$H$1002,6,0)*'Mark Up '!$C$2),"X")</f>
        <v>4255.02</v>
      </c>
      <c r="H111" s="54">
        <f>IFERROR((VLOOKUP(B111,'Origem '!$A$1:$H$1002,7,0)*'Mark Up '!$C$2),"X")</f>
        <v>4296.6</v>
      </c>
      <c r="I111" s="54">
        <f>IFERROR((VLOOKUP(B111,'Origem '!$A$1:$H$1002,8,0)*'Mark Up '!$C$2),"X")</f>
        <v>4402.86</v>
      </c>
      <c r="J111" s="47"/>
      <c r="K111" s="99"/>
      <c r="L111" s="99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</row>
    <row r="112" ht="43.5" customHeight="1">
      <c r="A112" s="104" t="s">
        <v>1980</v>
      </c>
      <c r="B112" s="58" t="s">
        <v>507</v>
      </c>
      <c r="C112" s="57" t="s">
        <v>508</v>
      </c>
      <c r="D112" s="58" t="s">
        <v>485</v>
      </c>
      <c r="E112" s="54">
        <f>IFERROR((VLOOKUP(B112,'Origem '!$A$1:$H$1002,4,0)*'Mark Up '!$C$2),"X")</f>
        <v>3700.62</v>
      </c>
      <c r="F112" s="54">
        <f>IFERROR((VLOOKUP(B112,'Origem '!$A$1:$H$1002,5,0)*'Mark Up '!$C$2),"X")</f>
        <v>4130.28</v>
      </c>
      <c r="G112" s="54">
        <f>IFERROR((VLOOKUP(B112,'Origem '!$A$1:$H$1002,6,0)*'Mark Up '!$C$2),"X")</f>
        <v>4698.54</v>
      </c>
      <c r="H112" s="54">
        <f>IFERROR((VLOOKUP(B112,'Origem '!$A$1:$H$1002,7,0)*'Mark Up '!$C$2),"X")</f>
        <v>4837.14</v>
      </c>
      <c r="I112" s="54">
        <f>IFERROR((VLOOKUP(B112,'Origem '!$A$1:$H$1002,8,0)*'Mark Up '!$C$2),"X")</f>
        <v>5003.46</v>
      </c>
      <c r="J112" s="86"/>
    </row>
    <row r="113" ht="18.0" customHeight="1">
      <c r="A113" s="50" t="s">
        <v>1981</v>
      </c>
      <c r="B113" s="51" t="s">
        <v>509</v>
      </c>
      <c r="C113" s="67" t="s">
        <v>510</v>
      </c>
      <c r="D113" s="51" t="s">
        <v>511</v>
      </c>
      <c r="E113" s="54">
        <f>IFERROR((VLOOKUP(B113,'Origem '!$A$1:$H$1002,4,0)*'Mark Up '!$C$2),"X")</f>
        <v>3044.58</v>
      </c>
      <c r="F113" s="54">
        <f>IFERROR((VLOOKUP(B113,'Origem '!$A$1:$H$1002,5,0)*'Mark Up '!$C$2),"X")</f>
        <v>3266.34</v>
      </c>
      <c r="G113" s="54">
        <f>IFERROR((VLOOKUP(B113,'Origem '!$A$1:$H$1002,6,0)*'Mark Up '!$C$2),"X")</f>
        <v>3686.76</v>
      </c>
      <c r="H113" s="54">
        <f>IFERROR((VLOOKUP(B113,'Origem '!$A$1:$H$1002,7,0)*'Mark Up '!$C$2),"X")</f>
        <v>3751.44</v>
      </c>
      <c r="I113" s="54">
        <f>IFERROR((VLOOKUP(B113,'Origem '!$A$1:$H$1002,8,0)*'Mark Up '!$C$2),"X")</f>
        <v>3811.5</v>
      </c>
      <c r="J113" s="98"/>
      <c r="K113" s="99"/>
      <c r="L113" s="99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</row>
    <row r="114" ht="18.0" customHeight="1">
      <c r="A114" s="40"/>
      <c r="B114" s="51" t="s">
        <v>513</v>
      </c>
      <c r="C114" s="67" t="s">
        <v>510</v>
      </c>
      <c r="D114" s="51" t="s">
        <v>514</v>
      </c>
      <c r="E114" s="54">
        <f>IFERROR((VLOOKUP(B114,'Origem '!$A$1:$H$1002,4,0)*'Mark Up '!$C$2),"X")</f>
        <v>3270.96</v>
      </c>
      <c r="F114" s="54">
        <f>IFERROR((VLOOKUP(B114,'Origem '!$A$1:$H$1002,5,0)*'Mark Up '!$C$2),"X")</f>
        <v>3418.8</v>
      </c>
      <c r="G114" s="54">
        <f>IFERROR((VLOOKUP(B114,'Origem '!$A$1:$H$1002,6,0)*'Mark Up '!$C$2),"X")</f>
        <v>3779.16</v>
      </c>
      <c r="H114" s="54">
        <f>IFERROR((VLOOKUP(B114,'Origem '!$A$1:$H$1002,7,0)*'Mark Up '!$C$2),"X")</f>
        <v>3885.42</v>
      </c>
      <c r="I114" s="54">
        <f>IFERROR((VLOOKUP(B114,'Origem '!$A$1:$H$1002,8,0)*'Mark Up '!$C$2),"X")</f>
        <v>3950.1</v>
      </c>
      <c r="J114" s="40"/>
      <c r="K114" s="99"/>
      <c r="L114" s="99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</row>
    <row r="115" ht="18.0" customHeight="1">
      <c r="A115" s="47"/>
      <c r="B115" s="51" t="s">
        <v>512</v>
      </c>
      <c r="C115" s="67" t="s">
        <v>510</v>
      </c>
      <c r="D115" s="51" t="s">
        <v>1982</v>
      </c>
      <c r="E115" s="54">
        <f>IFERROR((VLOOKUP(B115,'Origem '!$A$1:$H$1002,4,0)*'Mark Up '!$C$2),"X")</f>
        <v>3173.94</v>
      </c>
      <c r="F115" s="54">
        <f>IFERROR((VLOOKUP(B115,'Origem '!$A$1:$H$1002,5,0)*'Mark Up '!$C$2),"X")</f>
        <v>3326.4</v>
      </c>
      <c r="G115" s="54">
        <f>IFERROR((VLOOKUP(B115,'Origem '!$A$1:$H$1002,6,0)*'Mark Up '!$C$2),"X")</f>
        <v>3686.76</v>
      </c>
      <c r="H115" s="54">
        <f>IFERROR((VLOOKUP(B115,'Origem '!$A$1:$H$1002,7,0)*'Mark Up '!$C$2),"X")</f>
        <v>3783.78</v>
      </c>
      <c r="I115" s="54">
        <f>IFERROR((VLOOKUP(B115,'Origem '!$A$1:$H$1002,8,0)*'Mark Up '!$C$2),"X")</f>
        <v>3857.7</v>
      </c>
      <c r="J115" s="47"/>
      <c r="K115" s="99"/>
      <c r="L115" s="99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</row>
    <row r="116" ht="16.5" customHeight="1">
      <c r="A116" s="50" t="s">
        <v>1983</v>
      </c>
      <c r="B116" s="51" t="s">
        <v>515</v>
      </c>
      <c r="C116" s="67" t="s">
        <v>516</v>
      </c>
      <c r="D116" s="51" t="s">
        <v>1984</v>
      </c>
      <c r="E116" s="54">
        <f>IFERROR((VLOOKUP(B116,'Origem '!$A$1:$H$1002,4,0)*'Mark Up '!$C$2),"X")</f>
        <v>5955.18</v>
      </c>
      <c r="F116" s="54">
        <f>IFERROR((VLOOKUP(B116,'Origem '!$A$1:$H$1002,5,0)*'Mark Up '!$C$2),"X")</f>
        <v>6712.86</v>
      </c>
      <c r="G116" s="54">
        <f>IFERROR((VLOOKUP(B116,'Origem '!$A$1:$H$1002,6,0)*'Mark Up '!$C$2),"X")</f>
        <v>6860.7</v>
      </c>
      <c r="H116" s="54">
        <f>IFERROR((VLOOKUP(B116,'Origem '!$A$1:$H$1002,7,0)*'Mark Up '!$C$2),"X")</f>
        <v>7410.48</v>
      </c>
      <c r="I116" s="54">
        <f>IFERROR((VLOOKUP(B116,'Origem '!$A$1:$H$1002,8,0)*'Mark Up '!$C$2),"X")</f>
        <v>8616.3</v>
      </c>
      <c r="J116" s="98"/>
      <c r="K116" s="99"/>
      <c r="L116" s="99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</row>
    <row r="117" ht="16.5" customHeight="1">
      <c r="A117" s="40"/>
      <c r="B117" s="51" t="s">
        <v>518</v>
      </c>
      <c r="C117" s="67" t="s">
        <v>516</v>
      </c>
      <c r="D117" s="51" t="s">
        <v>519</v>
      </c>
      <c r="E117" s="54">
        <f>IFERROR((VLOOKUP(B117,'Origem '!$A$1:$H$1002,4,0)*'Mark Up '!$C$2),"X")</f>
        <v>6075.3</v>
      </c>
      <c r="F117" s="54">
        <f>IFERROR((VLOOKUP(B117,'Origem '!$A$1:$H$1002,5,0)*'Mark Up '!$C$2),"X")</f>
        <v>7096.32</v>
      </c>
      <c r="G117" s="54">
        <f>IFERROR((VLOOKUP(B117,'Origem '!$A$1:$H$1002,6,0)*'Mark Up '!$C$2),"X")</f>
        <v>7267.26</v>
      </c>
      <c r="H117" s="54">
        <f>IFERROR((VLOOKUP(B117,'Origem '!$A$1:$H$1002,7,0)*'Mark Up '!$C$2),"X")</f>
        <v>7826.28</v>
      </c>
      <c r="I117" s="54">
        <f>IFERROR((VLOOKUP(B117,'Origem '!$A$1:$H$1002,8,0)*'Mark Up '!$C$2),"X")</f>
        <v>9175.32</v>
      </c>
      <c r="J117" s="40"/>
      <c r="K117" s="99"/>
      <c r="L117" s="99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</row>
    <row r="118" ht="16.5" customHeight="1">
      <c r="A118" s="40"/>
      <c r="B118" s="51" t="s">
        <v>520</v>
      </c>
      <c r="C118" s="67" t="s">
        <v>521</v>
      </c>
      <c r="D118" s="51" t="s">
        <v>522</v>
      </c>
      <c r="E118" s="54">
        <f>IFERROR((VLOOKUP(B118,'Origem '!$A$1:$H$1002,4,0)*'Mark Up '!$C$2),"X")</f>
        <v>7027.02</v>
      </c>
      <c r="F118" s="54">
        <f>IFERROR((VLOOKUP(B118,'Origem '!$A$1:$H$1002,5,0)*'Mark Up '!$C$2),"X")</f>
        <v>9517.2</v>
      </c>
      <c r="G118" s="54">
        <f>IFERROR((VLOOKUP(B118,'Origem '!$A$1:$H$1002,6,0)*'Mark Up '!$C$2),"X")</f>
        <v>10062.36</v>
      </c>
      <c r="H118" s="54">
        <f>IFERROR((VLOOKUP(B118,'Origem '!$A$1:$H$1002,7,0)*'Mark Up '!$C$2),"X")</f>
        <v>10930.92</v>
      </c>
      <c r="I118" s="54">
        <f>IFERROR((VLOOKUP(B118,'Origem '!$A$1:$H$1002,8,0)*'Mark Up '!$C$2),"X")</f>
        <v>12557.16</v>
      </c>
      <c r="J118" s="40"/>
      <c r="K118" s="99"/>
      <c r="L118" s="99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</row>
    <row r="119" ht="16.5" customHeight="1">
      <c r="A119" s="40"/>
      <c r="B119" s="51" t="s">
        <v>523</v>
      </c>
      <c r="C119" s="67" t="s">
        <v>521</v>
      </c>
      <c r="D119" s="51" t="s">
        <v>524</v>
      </c>
      <c r="E119" s="54">
        <f>IFERROR((VLOOKUP(B119,'Origem '!$A$1:$H$1002,4,0)*'Mark Up '!$C$2),"X")</f>
        <v>9304.68</v>
      </c>
      <c r="F119" s="54">
        <f>IFERROR((VLOOKUP(B119,'Origem '!$A$1:$H$1002,5,0)*'Mark Up '!$C$2),"X")</f>
        <v>12640.32</v>
      </c>
      <c r="G119" s="54">
        <f>IFERROR((VLOOKUP(B119,'Origem '!$A$1:$H$1002,6,0)*'Mark Up '!$C$2),"X")</f>
        <v>13347.18</v>
      </c>
      <c r="H119" s="54">
        <f>IFERROR((VLOOKUP(B119,'Origem '!$A$1:$H$1002,7,0)*'Mark Up '!$C$2),"X")</f>
        <v>14691.6</v>
      </c>
      <c r="I119" s="54">
        <f>IFERROR((VLOOKUP(B119,'Origem '!$A$1:$H$1002,8,0)*'Mark Up '!$C$2),"X")</f>
        <v>17075.52</v>
      </c>
      <c r="J119" s="40"/>
      <c r="K119" s="99"/>
      <c r="L119" s="99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</row>
    <row r="120" ht="16.5" customHeight="1">
      <c r="A120" s="47"/>
      <c r="B120" s="51" t="s">
        <v>525</v>
      </c>
      <c r="C120" s="67" t="s">
        <v>521</v>
      </c>
      <c r="D120" s="51" t="s">
        <v>526</v>
      </c>
      <c r="E120" s="54">
        <f>IFERROR((VLOOKUP(B120,'Origem '!$A$1:$H$1002,4,0)*'Mark Up '!$C$2),"X")</f>
        <v>13236.3</v>
      </c>
      <c r="F120" s="54">
        <f>IFERROR((VLOOKUP(B120,'Origem '!$A$1:$H$1002,5,0)*'Mark Up '!$C$2),"X")</f>
        <v>17426.64</v>
      </c>
      <c r="G120" s="54">
        <f>IFERROR((VLOOKUP(B120,'Origem '!$A$1:$H$1002,6,0)*'Mark Up '!$C$2),"X")</f>
        <v>18387.6</v>
      </c>
      <c r="H120" s="54">
        <f>IFERROR((VLOOKUP(B120,'Origem '!$A$1:$H$1002,7,0)*'Mark Up '!$C$2),"X")</f>
        <v>20739.18</v>
      </c>
      <c r="I120" s="54">
        <f>IFERROR((VLOOKUP(B120,'Origem '!$A$1:$H$1002,8,0)*'Mark Up '!$C$2),"X")</f>
        <v>25918.2</v>
      </c>
      <c r="J120" s="47"/>
      <c r="K120" s="99"/>
      <c r="L120" s="99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</row>
    <row r="121" ht="16.5" customHeight="1">
      <c r="A121" s="50" t="s">
        <v>1985</v>
      </c>
      <c r="B121" s="51" t="s">
        <v>527</v>
      </c>
      <c r="C121" s="67" t="s">
        <v>528</v>
      </c>
      <c r="D121" s="51" t="s">
        <v>529</v>
      </c>
      <c r="E121" s="54">
        <f>IFERROR((VLOOKUP(B121,'Origem '!$A$1:$H$1002,4,0)*'Mark Up '!$C$2),"X")</f>
        <v>5234.46</v>
      </c>
      <c r="F121" s="54">
        <f>IFERROR((VLOOKUP(B121,'Origem '!$A$1:$H$1002,5,0)*'Mark Up '!$C$2),"X")</f>
        <v>6084.54</v>
      </c>
      <c r="G121" s="54">
        <f>IFERROR((VLOOKUP(B121,'Origem '!$A$1:$H$1002,6,0)*'Mark Up '!$C$2),"X")</f>
        <v>6606.6</v>
      </c>
      <c r="H121" s="54">
        <f>IFERROR((VLOOKUP(B121,'Origem '!$A$1:$H$1002,7,0)*'Mark Up '!$C$2),"X")</f>
        <v>6708.24</v>
      </c>
      <c r="I121" s="54">
        <f>IFERROR((VLOOKUP(B121,'Origem '!$A$1:$H$1002,8,0)*'Mark Up '!$C$2),"X")</f>
        <v>6976.2</v>
      </c>
      <c r="J121" s="98"/>
      <c r="K121" s="99"/>
      <c r="L121" s="99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</row>
    <row r="122" ht="16.5" customHeight="1">
      <c r="A122" s="40"/>
      <c r="B122" s="51" t="s">
        <v>530</v>
      </c>
      <c r="C122" s="67" t="s">
        <v>528</v>
      </c>
      <c r="D122" s="51" t="s">
        <v>531</v>
      </c>
      <c r="E122" s="54">
        <f>IFERROR((VLOOKUP(B122,'Origem '!$A$1:$H$1002,4,0)*'Mark Up '!$C$2),"X")</f>
        <v>7105.56</v>
      </c>
      <c r="F122" s="54">
        <f>IFERROR((VLOOKUP(B122,'Origem '!$A$1:$H$1002,5,0)*'Mark Up '!$C$2),"X")</f>
        <v>7858.62</v>
      </c>
      <c r="G122" s="54">
        <f>IFERROR((VLOOKUP(B122,'Origem '!$A$1:$H$1002,6,0)*'Mark Up '!$C$2),"X")</f>
        <v>8699.46</v>
      </c>
      <c r="H122" s="54">
        <f>IFERROR((VLOOKUP(B122,'Origem '!$A$1:$H$1002,7,0)*'Mark Up '!$C$2),"X")</f>
        <v>8851.92</v>
      </c>
      <c r="I122" s="54">
        <f>IFERROR((VLOOKUP(B122,'Origem '!$A$1:$H$1002,8,0)*'Mark Up '!$C$2),"X")</f>
        <v>9803.64</v>
      </c>
      <c r="J122" s="40"/>
      <c r="K122" s="99"/>
      <c r="L122" s="99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</row>
    <row r="123" ht="16.5" customHeight="1">
      <c r="A123" s="40"/>
      <c r="B123" s="51" t="s">
        <v>532</v>
      </c>
      <c r="C123" s="67" t="s">
        <v>528</v>
      </c>
      <c r="D123" s="51" t="s">
        <v>533</v>
      </c>
      <c r="E123" s="54">
        <f>IFERROR((VLOOKUP(B123,'Origem '!$A$1:$H$1002,4,0)*'Mark Up '!$C$2),"X")</f>
        <v>7207.2</v>
      </c>
      <c r="F123" s="54">
        <f>IFERROR((VLOOKUP(B123,'Origem '!$A$1:$H$1002,5,0)*'Mark Up '!$C$2),"X")</f>
        <v>8232.84</v>
      </c>
      <c r="G123" s="54">
        <f>IFERROR((VLOOKUP(B123,'Origem '!$A$1:$H$1002,6,0)*'Mark Up '!$C$2),"X")</f>
        <v>8838.06</v>
      </c>
      <c r="H123" s="54">
        <f>IFERROR((VLOOKUP(B123,'Origem '!$A$1:$H$1002,7,0)*'Mark Up '!$C$2),"X")</f>
        <v>9027.48</v>
      </c>
      <c r="I123" s="54">
        <f>IFERROR((VLOOKUP(B123,'Origem '!$A$1:$H$1002,8,0)*'Mark Up '!$C$2),"X")</f>
        <v>10030.02</v>
      </c>
      <c r="J123" s="40"/>
      <c r="K123" s="99"/>
      <c r="L123" s="99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</row>
    <row r="124" ht="16.5" customHeight="1">
      <c r="A124" s="47"/>
      <c r="B124" s="51" t="s">
        <v>534</v>
      </c>
      <c r="C124" s="67" t="s">
        <v>528</v>
      </c>
      <c r="D124" s="51" t="s">
        <v>535</v>
      </c>
      <c r="E124" s="54">
        <f>IFERROR((VLOOKUP(B124,'Origem '!$A$1:$H$1002,4,0)*'Mark Up '!$C$2),"X")</f>
        <v>9591.12</v>
      </c>
      <c r="F124" s="54">
        <f>IFERROR((VLOOKUP(B124,'Origem '!$A$1:$H$1002,5,0)*'Mark Up '!$C$2),"X")</f>
        <v>9937.62</v>
      </c>
      <c r="G124" s="54">
        <f>IFERROR((VLOOKUP(B124,'Origem '!$A$1:$H$1002,6,0)*'Mark Up '!$C$2),"X")</f>
        <v>10630.62</v>
      </c>
      <c r="H124" s="54">
        <f>IFERROR((VLOOKUP(B124,'Origem '!$A$1:$H$1002,7,0)*'Mark Up '!$C$2),"X")</f>
        <v>11434.5</v>
      </c>
      <c r="I124" s="54">
        <f>IFERROR((VLOOKUP(B124,'Origem '!$A$1:$H$1002,8,0)*'Mark Up '!$C$2),"X")</f>
        <v>12815.88</v>
      </c>
      <c r="J124" s="47"/>
      <c r="K124" s="99"/>
      <c r="L124" s="99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</row>
    <row r="125" ht="28.5" customHeight="1">
      <c r="A125" s="105" t="s">
        <v>1986</v>
      </c>
      <c r="B125" s="66" t="s">
        <v>536</v>
      </c>
      <c r="C125" s="57" t="s">
        <v>1987</v>
      </c>
      <c r="D125" s="58" t="s">
        <v>538</v>
      </c>
      <c r="E125" s="54">
        <f>IFERROR((VLOOKUP(B125,'Origem '!$A$1:$H$1002,4,0)*'Mark Up '!$C$2),"X")</f>
        <v>3908.52</v>
      </c>
      <c r="F125" s="54">
        <f>IFERROR((VLOOKUP(B125,'Origem '!$A$1:$H$1002,5,0)*'Mark Up '!$C$2),"X")</f>
        <v>4301.22</v>
      </c>
      <c r="G125" s="54">
        <f>IFERROR((VLOOKUP(B125,'Origem '!$A$1:$H$1002,6,0)*'Mark Up '!$C$2),"X")</f>
        <v>4966.5</v>
      </c>
      <c r="H125" s="54">
        <f>IFERROR((VLOOKUP(B125,'Origem '!$A$1:$H$1002,7,0)*'Mark Up '!$C$2),"X")</f>
        <v>5123.58</v>
      </c>
      <c r="I125" s="54">
        <f>IFERROR((VLOOKUP(B125,'Origem '!$A$1:$H$1002,8,0)*'Mark Up '!$C$2),"X")</f>
        <v>5271.42</v>
      </c>
      <c r="J125" s="91"/>
    </row>
    <row r="126" ht="28.5" customHeight="1">
      <c r="A126" s="47"/>
      <c r="B126" s="66" t="s">
        <v>539</v>
      </c>
      <c r="C126" s="57" t="s">
        <v>1988</v>
      </c>
      <c r="D126" s="58" t="s">
        <v>540</v>
      </c>
      <c r="E126" s="54">
        <f>IFERROR((VLOOKUP(B126,'Origem '!$A$1:$H$1002,4,0)*'Mark Up '!$C$2),"X")</f>
        <v>4033.26</v>
      </c>
      <c r="F126" s="54">
        <f>IFERROR((VLOOKUP(B126,'Origem '!$A$1:$H$1002,5,0)*'Mark Up '!$C$2),"X")</f>
        <v>4365.9</v>
      </c>
      <c r="G126" s="54">
        <f>IFERROR((VLOOKUP(B126,'Origem '!$A$1:$H$1002,6,0)*'Mark Up '!$C$2),"X")</f>
        <v>5017.32</v>
      </c>
      <c r="H126" s="54">
        <f>IFERROR((VLOOKUP(B126,'Origem '!$A$1:$H$1002,7,0)*'Mark Up '!$C$2),"X")</f>
        <v>5165.16</v>
      </c>
      <c r="I126" s="54">
        <f>IFERROR((VLOOKUP(B126,'Origem '!$A$1:$H$1002,8,0)*'Mark Up '!$C$2),"X")</f>
        <v>5331.48</v>
      </c>
      <c r="J126" s="47"/>
    </row>
    <row r="127" ht="20.25" customHeight="1">
      <c r="A127" s="50" t="s">
        <v>1989</v>
      </c>
      <c r="B127" s="51" t="s">
        <v>541</v>
      </c>
      <c r="C127" s="67" t="s">
        <v>542</v>
      </c>
      <c r="D127" s="51" t="s">
        <v>543</v>
      </c>
      <c r="E127" s="54">
        <f>IFERROR((VLOOKUP(B127,'Origem '!$A$1:$H$1002,4,0)*'Mark Up '!$C$2),"X")</f>
        <v>3811.5</v>
      </c>
      <c r="F127" s="54">
        <f>IFERROR((VLOOKUP(B127,'Origem '!$A$1:$H$1002,5,0)*'Mark Up '!$C$2),"X")</f>
        <v>4093.32</v>
      </c>
      <c r="G127" s="54">
        <f>IFERROR((VLOOKUP(B127,'Origem '!$A$1:$H$1002,6,0)*'Mark Up '!$C$2),"X")</f>
        <v>4416.72</v>
      </c>
      <c r="H127" s="54">
        <f>IFERROR((VLOOKUP(B127,'Origem '!$A$1:$H$1002,7,0)*'Mark Up '!$C$2),"X")</f>
        <v>4735.5</v>
      </c>
      <c r="I127" s="54">
        <f>IFERROR((VLOOKUP(B127,'Origem '!$A$1:$H$1002,8,0)*'Mark Up '!$C$2),"X")</f>
        <v>5123.58</v>
      </c>
      <c r="J127" s="98"/>
      <c r="K127" s="99"/>
      <c r="L127" s="99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</row>
    <row r="128" ht="20.25" customHeight="1">
      <c r="A128" s="47"/>
      <c r="B128" s="51" t="s">
        <v>544</v>
      </c>
      <c r="C128" s="67" t="s">
        <v>542</v>
      </c>
      <c r="D128" s="51" t="s">
        <v>545</v>
      </c>
      <c r="E128" s="54">
        <f>IFERROR((VLOOKUP(B128,'Origem '!$A$1:$H$1002,4,0)*'Mark Up '!$C$2),"X")</f>
        <v>3839.22</v>
      </c>
      <c r="F128" s="54">
        <f>IFERROR((VLOOKUP(B128,'Origem '!$A$1:$H$1002,5,0)*'Mark Up '!$C$2),"X")</f>
        <v>4153.38</v>
      </c>
      <c r="G128" s="54">
        <f>IFERROR((VLOOKUP(B128,'Origem '!$A$1:$H$1002,6,0)*'Mark Up '!$C$2),"X")</f>
        <v>4476.78</v>
      </c>
      <c r="H128" s="54">
        <f>IFERROR((VLOOKUP(B128,'Origem '!$A$1:$H$1002,7,0)*'Mark Up '!$C$2),"X")</f>
        <v>4721.64</v>
      </c>
      <c r="I128" s="54">
        <f>IFERROR((VLOOKUP(B128,'Origem '!$A$1:$H$1002,8,0)*'Mark Up '!$C$2),"X")</f>
        <v>5248.32</v>
      </c>
      <c r="J128" s="47"/>
      <c r="K128" s="99"/>
      <c r="L128" s="99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</row>
    <row r="129" ht="18.0" customHeight="1">
      <c r="A129" s="59" t="s">
        <v>1990</v>
      </c>
      <c r="B129" s="58" t="s">
        <v>546</v>
      </c>
      <c r="C129" s="56" t="s">
        <v>547</v>
      </c>
      <c r="D129" s="58" t="s">
        <v>362</v>
      </c>
      <c r="E129" s="54">
        <f>IFERROR((VLOOKUP(B129,'Origem '!$A$1:$H$1002,4,0)*'Mark Up '!$C$2),"X")</f>
        <v>4860.24</v>
      </c>
      <c r="F129" s="54">
        <f>IFERROR((VLOOKUP(B129,'Origem '!$A$1:$H$1002,5,0)*'Mark Up '!$C$2),"X")</f>
        <v>5077.38</v>
      </c>
      <c r="G129" s="54">
        <f>IFERROR((VLOOKUP(B129,'Origem '!$A$1:$H$1002,6,0)*'Mark Up '!$C$2),"X")</f>
        <v>5465.46</v>
      </c>
      <c r="H129" s="54">
        <f>IFERROR((VLOOKUP(B129,'Origem '!$A$1:$H$1002,7,0)*'Mark Up '!$C$2),"X")</f>
        <v>5636.4</v>
      </c>
      <c r="I129" s="54">
        <f>IFERROR((VLOOKUP(B129,'Origem '!$A$1:$H$1002,8,0)*'Mark Up '!$C$2),"X")</f>
        <v>5793.48</v>
      </c>
      <c r="J129" s="93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 ht="18.0" customHeight="1">
      <c r="A130" s="47"/>
      <c r="B130" s="58" t="s">
        <v>548</v>
      </c>
      <c r="C130" s="56" t="s">
        <v>547</v>
      </c>
      <c r="D130" s="58" t="s">
        <v>549</v>
      </c>
      <c r="E130" s="54">
        <f>IFERROR((VLOOKUP(B130,'Origem '!$A$1:$H$1002,4,0)*'Mark Up '!$C$2),"X")</f>
        <v>4957.26</v>
      </c>
      <c r="F130" s="54">
        <f>IFERROR((VLOOKUP(B130,'Origem '!$A$1:$H$1002,5,0)*'Mark Up '!$C$2),"X")</f>
        <v>5239.08</v>
      </c>
      <c r="G130" s="54">
        <f>IFERROR((VLOOKUP(B130,'Origem '!$A$1:$H$1002,6,0)*'Mark Up '!$C$2),"X")</f>
        <v>5650.26</v>
      </c>
      <c r="H130" s="54">
        <f>IFERROR((VLOOKUP(B130,'Origem '!$A$1:$H$1002,7,0)*'Mark Up '!$C$2),"X")</f>
        <v>5821.2</v>
      </c>
      <c r="I130" s="54">
        <f>IFERROR((VLOOKUP(B130,'Origem '!$A$1:$H$1002,8,0)*'Mark Up '!$C$2),"X")</f>
        <v>6019.86</v>
      </c>
      <c r="J130" s="47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 ht="16.5" customHeight="1">
      <c r="A131" s="50" t="s">
        <v>1802</v>
      </c>
      <c r="B131" s="51" t="s">
        <v>1641</v>
      </c>
      <c r="C131" s="87" t="s">
        <v>1991</v>
      </c>
      <c r="D131" s="51" t="s">
        <v>488</v>
      </c>
      <c r="E131" s="54">
        <f>IFERROR((VLOOKUP(B131,'Origem '!$A$1:$H$1002,4,0)*'Mark Up '!$C$2),"X")</f>
        <v>6703.62</v>
      </c>
      <c r="F131" s="54">
        <f>IFERROR((VLOOKUP(B131,'Origem '!$A$1:$H$1002,5,0)*'Mark Up '!$C$2),"X")</f>
        <v>7664.58</v>
      </c>
      <c r="G131" s="54">
        <f>IFERROR((VLOOKUP(B131,'Origem '!$A$1:$H$1002,6,0)*'Mark Up '!$C$2),"X")</f>
        <v>7664.58</v>
      </c>
      <c r="H131" s="54">
        <f>IFERROR((VLOOKUP(B131,'Origem '!$A$1:$H$1002,7,0)*'Mark Up '!$C$2),"X")</f>
        <v>7955.64</v>
      </c>
      <c r="I131" s="54" t="str">
        <f>IFERROR((VLOOKUP(B131,'Origem '!$A$1:$H$1002,8,0)*'Mark Up '!$C$2),"X")</f>
        <v>X</v>
      </c>
      <c r="J131" s="91"/>
    </row>
    <row r="132" ht="16.5" customHeight="1">
      <c r="A132" s="40"/>
      <c r="B132" s="51" t="s">
        <v>1644</v>
      </c>
      <c r="C132" s="87" t="s">
        <v>1991</v>
      </c>
      <c r="D132" s="51" t="s">
        <v>492</v>
      </c>
      <c r="E132" s="54">
        <f>IFERROR((VLOOKUP(B132,'Origem '!$A$1:$H$1002,4,0)*'Mark Up '!$C$2),"X")</f>
        <v>7951.02</v>
      </c>
      <c r="F132" s="54">
        <f>IFERROR((VLOOKUP(B132,'Origem '!$A$1:$H$1002,5,0)*'Mark Up '!$C$2),"X")</f>
        <v>9096.78</v>
      </c>
      <c r="G132" s="54">
        <f>IFERROR((VLOOKUP(B132,'Origem '!$A$1:$H$1002,6,0)*'Mark Up '!$C$2),"X")</f>
        <v>9096.78</v>
      </c>
      <c r="H132" s="54">
        <f>IFERROR((VLOOKUP(B132,'Origem '!$A$1:$H$1002,7,0)*'Mark Up '!$C$2),"X")</f>
        <v>9637.32</v>
      </c>
      <c r="I132" s="54" t="str">
        <f>IFERROR((VLOOKUP(B132,'Origem '!$A$1:$H$1002,8,0)*'Mark Up '!$C$2),"X")</f>
        <v>X</v>
      </c>
      <c r="J132" s="40"/>
    </row>
    <row r="133" ht="16.5" customHeight="1">
      <c r="A133" s="40"/>
      <c r="B133" s="51" t="s">
        <v>1643</v>
      </c>
      <c r="C133" s="87" t="s">
        <v>1991</v>
      </c>
      <c r="D133" s="51" t="s">
        <v>1624</v>
      </c>
      <c r="E133" s="54">
        <f>IFERROR((VLOOKUP(B133,'Origem '!$A$1:$H$1002,4,0)*'Mark Up '!$C$2),"X")</f>
        <v>8112.72</v>
      </c>
      <c r="F133" s="54">
        <f>IFERROR((VLOOKUP(B133,'Origem '!$A$1:$H$1002,5,0)*'Mark Up '!$C$2),"X")</f>
        <v>9258.48</v>
      </c>
      <c r="G133" s="54">
        <f>IFERROR((VLOOKUP(B133,'Origem '!$A$1:$H$1002,6,0)*'Mark Up '!$C$2),"X")</f>
        <v>9258.48</v>
      </c>
      <c r="H133" s="54">
        <f>IFERROR((VLOOKUP(B133,'Origem '!$A$1:$H$1002,7,0)*'Mark Up '!$C$2),"X")</f>
        <v>9794.4</v>
      </c>
      <c r="I133" s="54" t="str">
        <f>IFERROR((VLOOKUP(B133,'Origem '!$A$1:$H$1002,8,0)*'Mark Up '!$C$2),"X")</f>
        <v>X</v>
      </c>
      <c r="J133" s="40"/>
    </row>
    <row r="134" ht="16.5" customHeight="1">
      <c r="A134" s="40"/>
      <c r="B134" s="51" t="s">
        <v>1645</v>
      </c>
      <c r="C134" s="87" t="s">
        <v>1991</v>
      </c>
      <c r="D134" s="51" t="s">
        <v>1626</v>
      </c>
      <c r="E134" s="54">
        <f>IFERROR((VLOOKUP(B134,'Origem '!$A$1:$H$1002,4,0)*'Mark Up '!$C$2),"X")</f>
        <v>10565.94</v>
      </c>
      <c r="F134" s="54">
        <f>IFERROR((VLOOKUP(B134,'Origem '!$A$1:$H$1002,5,0)*'Mark Up '!$C$2),"X")</f>
        <v>12192.18</v>
      </c>
      <c r="G134" s="54">
        <f>IFERROR((VLOOKUP(B134,'Origem '!$A$1:$H$1002,6,0)*'Mark Up '!$C$2),"X")</f>
        <v>12192.18</v>
      </c>
      <c r="H134" s="54">
        <f>IFERROR((VLOOKUP(B134,'Origem '!$A$1:$H$1002,7,0)*'Mark Up '!$C$2),"X")</f>
        <v>13208.58</v>
      </c>
      <c r="I134" s="54" t="str">
        <f>IFERROR((VLOOKUP(B134,'Origem '!$A$1:$H$1002,8,0)*'Mark Up '!$C$2),"X")</f>
        <v>X</v>
      </c>
      <c r="J134" s="40"/>
    </row>
    <row r="135" ht="16.5" customHeight="1">
      <c r="A135" s="40"/>
      <c r="B135" s="51" t="s">
        <v>1646</v>
      </c>
      <c r="C135" s="87" t="s">
        <v>1992</v>
      </c>
      <c r="D135" s="51" t="s">
        <v>1648</v>
      </c>
      <c r="E135" s="54">
        <f>IFERROR((VLOOKUP(B135,'Origem '!$A$1:$H$1002,4,0)*'Mark Up '!$C$2),"X")</f>
        <v>9554.16</v>
      </c>
      <c r="F135" s="54">
        <f>IFERROR((VLOOKUP(B135,'Origem '!$A$1:$H$1002,5,0)*'Mark Up '!$C$2),"X")</f>
        <v>10589.04</v>
      </c>
      <c r="G135" s="54">
        <f>IFERROR((VLOOKUP(B135,'Origem '!$A$1:$H$1002,6,0)*'Mark Up '!$C$2),"X")</f>
        <v>10589.04</v>
      </c>
      <c r="H135" s="54">
        <f>IFERROR((VLOOKUP(B135,'Origem '!$A$1:$H$1002,7,0)*'Mark Up '!$C$2),"X")</f>
        <v>11305.14</v>
      </c>
      <c r="I135" s="54" t="str">
        <f>IFERROR((VLOOKUP(B135,'Origem '!$A$1:$H$1002,8,0)*'Mark Up '!$C$2),"X")</f>
        <v>X</v>
      </c>
      <c r="J135" s="40"/>
    </row>
    <row r="136" ht="16.5" customHeight="1">
      <c r="A136" s="40"/>
      <c r="B136" s="51" t="s">
        <v>1649</v>
      </c>
      <c r="C136" s="87" t="s">
        <v>1992</v>
      </c>
      <c r="D136" s="51" t="s">
        <v>1650</v>
      </c>
      <c r="E136" s="54">
        <f>IFERROR((VLOOKUP(B136,'Origem '!$A$1:$H$1002,4,0)*'Mark Up '!$C$2),"X")</f>
        <v>10459.68</v>
      </c>
      <c r="F136" s="54">
        <f>IFERROR((VLOOKUP(B136,'Origem '!$A$1:$H$1002,5,0)*'Mark Up '!$C$2),"X")</f>
        <v>11683.98</v>
      </c>
      <c r="G136" s="54">
        <f>IFERROR((VLOOKUP(B136,'Origem '!$A$1:$H$1002,6,0)*'Mark Up '!$C$2),"X")</f>
        <v>11683.98</v>
      </c>
      <c r="H136" s="54">
        <f>IFERROR((VLOOKUP(B136,'Origem '!$A$1:$H$1002,7,0)*'Mark Up '!$C$2),"X")</f>
        <v>12483.24</v>
      </c>
      <c r="I136" s="54" t="str">
        <f>IFERROR((VLOOKUP(B136,'Origem '!$A$1:$H$1002,8,0)*'Mark Up '!$C$2),"X")</f>
        <v>X</v>
      </c>
      <c r="J136" s="40"/>
    </row>
    <row r="137" ht="16.5" customHeight="1">
      <c r="A137" s="47"/>
      <c r="B137" s="51" t="s">
        <v>1651</v>
      </c>
      <c r="C137" s="87" t="s">
        <v>1992</v>
      </c>
      <c r="D137" s="51" t="s">
        <v>1652</v>
      </c>
      <c r="E137" s="54">
        <f>IFERROR((VLOOKUP(B137,'Origem '!$A$1:$H$1002,4,0)*'Mark Up '!$C$2),"X")</f>
        <v>11231.22</v>
      </c>
      <c r="F137" s="54">
        <f>IFERROR((VLOOKUP(B137,'Origem '!$A$1:$H$1002,5,0)*'Mark Up '!$C$2),"X")</f>
        <v>14201.88</v>
      </c>
      <c r="G137" s="54">
        <f>IFERROR((VLOOKUP(B137,'Origem '!$A$1:$H$1002,6,0)*'Mark Up '!$C$2),"X")</f>
        <v>14201.88</v>
      </c>
      <c r="H137" s="54">
        <f>IFERROR((VLOOKUP(B137,'Origem '!$A$1:$H$1002,7,0)*'Mark Up '!$C$2),"X")</f>
        <v>15241.38</v>
      </c>
      <c r="I137" s="54" t="str">
        <f>IFERROR((VLOOKUP(B137,'Origem '!$A$1:$H$1002,8,0)*'Mark Up '!$C$2),"X")</f>
        <v>X</v>
      </c>
      <c r="J137" s="47"/>
    </row>
    <row r="138" ht="17.25" customHeight="1">
      <c r="A138" s="50" t="s">
        <v>1993</v>
      </c>
      <c r="B138" s="51" t="s">
        <v>1749</v>
      </c>
      <c r="C138" s="87" t="s">
        <v>1994</v>
      </c>
      <c r="D138" s="51" t="s">
        <v>1995</v>
      </c>
      <c r="E138" s="54">
        <f>IFERROR((VLOOKUP(B138,'Origem '!$A$1:$H$1002,4,0)*'Mark Up '!$C$2),"X")</f>
        <v>5031.18</v>
      </c>
      <c r="F138" s="54">
        <f>IFERROR((VLOOKUP(B138,'Origem '!$A$1:$H$1002,5,0)*'Mark Up '!$C$2),"X")</f>
        <v>4980.36</v>
      </c>
      <c r="G138" s="54">
        <f>IFERROR((VLOOKUP(B138,'Origem '!$A$1:$H$1002,6,0)*'Mark Up '!$C$2),"X")</f>
        <v>5215.98</v>
      </c>
      <c r="H138" s="54">
        <f>IFERROR((VLOOKUP(B138,'Origem '!$A$1:$H$1002,7,0)*'Mark Up '!$C$2),"X")</f>
        <v>5299.14</v>
      </c>
      <c r="I138" s="54">
        <f>IFERROR((VLOOKUP(B138,'Origem '!$A$1:$H$1002,8,0)*'Mark Up '!$C$2),"X")</f>
        <v>5396.16</v>
      </c>
      <c r="J138" s="64"/>
    </row>
    <row r="139" ht="17.25" customHeight="1">
      <c r="A139" s="40"/>
      <c r="B139" s="51" t="s">
        <v>1751</v>
      </c>
      <c r="C139" s="87" t="s">
        <v>1994</v>
      </c>
      <c r="D139" s="51" t="s">
        <v>1996</v>
      </c>
      <c r="E139" s="54">
        <f>IFERROR((VLOOKUP(B139,'Origem '!$A$1:$H$1002,4,0)*'Mark Up '!$C$2),"X")</f>
        <v>5105.1</v>
      </c>
      <c r="F139" s="54">
        <f>IFERROR((VLOOKUP(B139,'Origem '!$A$1:$H$1002,5,0)*'Mark Up '!$C$2),"X")</f>
        <v>5040.42</v>
      </c>
      <c r="G139" s="54">
        <f>IFERROR((VLOOKUP(B139,'Origem '!$A$1:$H$1002,6,0)*'Mark Up '!$C$2),"X")</f>
        <v>5294.52</v>
      </c>
      <c r="H139" s="54">
        <f>IFERROR((VLOOKUP(B139,'Origem '!$A$1:$H$1002,7,0)*'Mark Up '!$C$2),"X")</f>
        <v>5396.16</v>
      </c>
      <c r="I139" s="54">
        <f>IFERROR((VLOOKUP(B139,'Origem '!$A$1:$H$1002,8,0)*'Mark Up '!$C$2),"X")</f>
        <v>5488.56</v>
      </c>
      <c r="J139" s="40"/>
    </row>
    <row r="140" ht="17.25" customHeight="1">
      <c r="A140" s="47"/>
      <c r="B140" s="51" t="s">
        <v>1752</v>
      </c>
      <c r="C140" s="87" t="s">
        <v>1994</v>
      </c>
      <c r="D140" s="51" t="s">
        <v>1997</v>
      </c>
      <c r="E140" s="54">
        <f>IFERROR((VLOOKUP(B140,'Origem '!$A$1:$H$1002,4,0)*'Mark Up '!$C$2),"X")</f>
        <v>5202.12</v>
      </c>
      <c r="F140" s="54">
        <f>IFERROR((VLOOKUP(B140,'Origem '!$A$1:$H$1002,5,0)*'Mark Up '!$C$2),"X")</f>
        <v>5151.3</v>
      </c>
      <c r="G140" s="54">
        <f>IFERROR((VLOOKUP(B140,'Origem '!$A$1:$H$1002,6,0)*'Mark Up '!$C$2),"X")</f>
        <v>5326.86</v>
      </c>
      <c r="H140" s="54">
        <f>IFERROR((VLOOKUP(B140,'Origem '!$A$1:$H$1002,7,0)*'Mark Up '!$C$2),"X")</f>
        <v>5433.12</v>
      </c>
      <c r="I140" s="54">
        <f>IFERROR((VLOOKUP(B140,'Origem '!$A$1:$H$1002,8,0)*'Mark Up '!$C$2),"X")</f>
        <v>5539.38</v>
      </c>
      <c r="J140" s="47"/>
    </row>
    <row r="141" ht="16.5" customHeight="1">
      <c r="A141" s="59" t="s">
        <v>1998</v>
      </c>
      <c r="B141" s="58" t="s">
        <v>550</v>
      </c>
      <c r="C141" s="57" t="s">
        <v>551</v>
      </c>
      <c r="D141" s="51" t="s">
        <v>552</v>
      </c>
      <c r="E141" s="54">
        <f>IFERROR((VLOOKUP(B141,'Origem '!$A$1:$H$1002,4,0)*'Mark Up '!$C$2),"X")</f>
        <v>7858.62</v>
      </c>
      <c r="F141" s="54">
        <f>IFERROR((VLOOKUP(B141,'Origem '!$A$1:$H$1002,5,0)*'Mark Up '!$C$2),"X")</f>
        <v>8061.9</v>
      </c>
      <c r="G141" s="54">
        <f>IFERROR((VLOOKUP(B141,'Origem '!$A$1:$H$1002,6,0)*'Mark Up '!$C$2),"X")</f>
        <v>8750.28</v>
      </c>
      <c r="H141" s="54">
        <f>IFERROR((VLOOKUP(B141,'Origem '!$A$1:$H$1002,7,0)*'Mark Up '!$C$2),"X")</f>
        <v>9013.62</v>
      </c>
      <c r="I141" s="54" t="str">
        <f>IFERROR((VLOOKUP(B141,'Origem '!$A$1:$H$1002,8,0)*'Mark Up '!$C$2),"X")</f>
        <v>X</v>
      </c>
      <c r="J141" s="93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 ht="16.5" customHeight="1">
      <c r="A142" s="40"/>
      <c r="B142" s="58" t="s">
        <v>553</v>
      </c>
      <c r="C142" s="57" t="s">
        <v>551</v>
      </c>
      <c r="D142" s="51" t="s">
        <v>554</v>
      </c>
      <c r="E142" s="54">
        <f>IFERROR((VLOOKUP(B142,'Origem '!$A$1:$H$1002,4,0)*'Mark Up '!$C$2),"X")</f>
        <v>8389.92</v>
      </c>
      <c r="F142" s="54">
        <f>IFERROR((VLOOKUP(B142,'Origem '!$A$1:$H$1002,5,0)*'Mark Up '!$C$2),"X")</f>
        <v>8542.38</v>
      </c>
      <c r="G142" s="54">
        <f>IFERROR((VLOOKUP(B142,'Origem '!$A$1:$H$1002,6,0)*'Mark Up '!$C$2),"X")</f>
        <v>9309.3</v>
      </c>
      <c r="H142" s="54">
        <f>IFERROR((VLOOKUP(B142,'Origem '!$A$1:$H$1002,7,0)*'Mark Up '!$C$2),"X")</f>
        <v>9595.74</v>
      </c>
      <c r="I142" s="54" t="str">
        <f>IFERROR((VLOOKUP(B142,'Origem '!$A$1:$H$1002,8,0)*'Mark Up '!$C$2),"X")</f>
        <v>X</v>
      </c>
      <c r="J142" s="40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 ht="16.5" customHeight="1">
      <c r="A143" s="47"/>
      <c r="B143" s="58" t="s">
        <v>555</v>
      </c>
      <c r="C143" s="57" t="s">
        <v>551</v>
      </c>
      <c r="D143" s="51" t="s">
        <v>556</v>
      </c>
      <c r="E143" s="54">
        <f>IFERROR((VLOOKUP(B143,'Origem '!$A$1:$H$1002,4,0)*'Mark Up '!$C$2),"X")</f>
        <v>9161.46</v>
      </c>
      <c r="F143" s="54">
        <f>IFERROR((VLOOKUP(B143,'Origem '!$A$1:$H$1002,5,0)*'Mark Up '!$C$2),"X")</f>
        <v>9263.1</v>
      </c>
      <c r="G143" s="54">
        <f>IFERROR((VLOOKUP(B143,'Origem '!$A$1:$H$1002,6,0)*'Mark Up '!$C$2),"X")</f>
        <v>10362.66</v>
      </c>
      <c r="H143" s="54">
        <f>IFERROR((VLOOKUP(B143,'Origem '!$A$1:$H$1002,7,0)*'Mark Up '!$C$2),"X")</f>
        <v>10681.44</v>
      </c>
      <c r="I143" s="54" t="str">
        <f>IFERROR((VLOOKUP(B143,'Origem '!$A$1:$H$1002,8,0)*'Mark Up '!$C$2),"X")</f>
        <v>X</v>
      </c>
      <c r="J143" s="47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 ht="14.25" customHeight="1">
      <c r="A144" s="105" t="s">
        <v>1999</v>
      </c>
      <c r="B144" s="58" t="s">
        <v>557</v>
      </c>
      <c r="C144" s="57" t="s">
        <v>2000</v>
      </c>
      <c r="D144" s="58" t="s">
        <v>559</v>
      </c>
      <c r="E144" s="54">
        <f>IFERROR((VLOOKUP(B144,'Origem '!$A$1:$H$1002,4,0)*'Mark Up '!$C$2),"X")</f>
        <v>3903.9</v>
      </c>
      <c r="F144" s="54">
        <f>IFERROR((VLOOKUP(B144,'Origem '!$A$1:$H$1002,5,0)*'Mark Up '!$C$2),"X")</f>
        <v>4389</v>
      </c>
      <c r="G144" s="54">
        <f>IFERROR((VLOOKUP(B144,'Origem '!$A$1:$H$1002,6,0)*'Mark Up '!$C$2),"X")</f>
        <v>4726.26</v>
      </c>
      <c r="H144" s="54">
        <f>IFERROR((VLOOKUP(B144,'Origem '!$A$1:$H$1002,7,0)*'Mark Up '!$C$2),"X")</f>
        <v>4874.1</v>
      </c>
      <c r="I144" s="54" t="str">
        <f>IFERROR((VLOOKUP(B144,'Origem '!$A$1:$H$1002,8,0)*'Mark Up '!$C$2),"X")</f>
        <v>X</v>
      </c>
      <c r="J144" s="91"/>
    </row>
    <row r="145" ht="14.25" customHeight="1">
      <c r="A145" s="47"/>
      <c r="B145" s="58" t="s">
        <v>560</v>
      </c>
      <c r="C145" s="57" t="s">
        <v>2001</v>
      </c>
      <c r="D145" s="58" t="s">
        <v>561</v>
      </c>
      <c r="E145" s="54">
        <f>IFERROR((VLOOKUP(B145,'Origem '!$A$1:$H$1002,4,0)*'Mark Up '!$C$2),"X")</f>
        <v>4924.92</v>
      </c>
      <c r="F145" s="54">
        <f>IFERROR((VLOOKUP(B145,'Origem '!$A$1:$H$1002,5,0)*'Mark Up '!$C$2),"X")</f>
        <v>5922.84</v>
      </c>
      <c r="G145" s="54">
        <f>IFERROR((VLOOKUP(B145,'Origem '!$A$1:$H$1002,6,0)*'Mark Up '!$C$2),"X")</f>
        <v>6218.52</v>
      </c>
      <c r="H145" s="54">
        <f>IFERROR((VLOOKUP(B145,'Origem '!$A$1:$H$1002,7,0)*'Mark Up '!$C$2),"X")</f>
        <v>6407.94</v>
      </c>
      <c r="I145" s="54" t="str">
        <f>IFERROR((VLOOKUP(B145,'Origem '!$A$1:$H$1002,8,0)*'Mark Up '!$C$2),"X")</f>
        <v>X</v>
      </c>
      <c r="J145" s="47"/>
    </row>
    <row r="146" ht="14.25" customHeight="1">
      <c r="A146" s="50" t="s">
        <v>2002</v>
      </c>
      <c r="B146" s="66" t="s">
        <v>562</v>
      </c>
      <c r="C146" s="57" t="s">
        <v>2003</v>
      </c>
      <c r="D146" s="58" t="s">
        <v>564</v>
      </c>
      <c r="E146" s="54">
        <f>IFERROR((VLOOKUP(B146,'Origem '!$A$1:$H$1002,4,0)*'Mark Up '!$C$2),"X")</f>
        <v>3575.88</v>
      </c>
      <c r="F146" s="54">
        <f>IFERROR((VLOOKUP(B146,'Origem '!$A$1:$H$1002,5,0)*'Mark Up '!$C$2),"X")</f>
        <v>4338.18</v>
      </c>
      <c r="G146" s="54">
        <f>IFERROR((VLOOKUP(B146,'Origem '!$A$1:$H$1002,6,0)*'Mark Up '!$C$2),"X")</f>
        <v>4758.6</v>
      </c>
      <c r="H146" s="54">
        <f>IFERROR((VLOOKUP(B146,'Origem '!$A$1:$H$1002,7,0)*'Mark Up '!$C$2),"X")</f>
        <v>4901.82</v>
      </c>
      <c r="I146" s="54">
        <f>IFERROR((VLOOKUP(B146,'Origem '!$A$1:$H$1002,8,0)*'Mark Up '!$C$2),"X")</f>
        <v>5340.72</v>
      </c>
      <c r="J146" s="91"/>
    </row>
    <row r="147" ht="14.25" customHeight="1">
      <c r="A147" s="47"/>
      <c r="B147" s="66" t="s">
        <v>565</v>
      </c>
      <c r="C147" s="57" t="s">
        <v>2004</v>
      </c>
      <c r="D147" s="58" t="s">
        <v>566</v>
      </c>
      <c r="E147" s="54">
        <f>IFERROR((VLOOKUP(B147,'Origem '!$A$1:$H$1002,4,0)*'Mark Up '!$C$2),"X")</f>
        <v>4615.38</v>
      </c>
      <c r="F147" s="54">
        <f>IFERROR((VLOOKUP(B147,'Origem '!$A$1:$H$1002,5,0)*'Mark Up '!$C$2),"X")</f>
        <v>5793.48</v>
      </c>
      <c r="G147" s="54">
        <f>IFERROR((VLOOKUP(B147,'Origem '!$A$1:$H$1002,6,0)*'Mark Up '!$C$2),"X")</f>
        <v>6329.4</v>
      </c>
      <c r="H147" s="54">
        <f>IFERROR((VLOOKUP(B147,'Origem '!$A$1:$H$1002,7,0)*'Mark Up '!$C$2),"X")</f>
        <v>6523.44</v>
      </c>
      <c r="I147" s="54">
        <f>IFERROR((VLOOKUP(B147,'Origem '!$A$1:$H$1002,8,0)*'Mark Up '!$C$2),"X")</f>
        <v>7512.12</v>
      </c>
      <c r="J147" s="47"/>
    </row>
    <row r="148" ht="14.25" customHeight="1">
      <c r="A148" s="105" t="s">
        <v>2005</v>
      </c>
      <c r="B148" s="58" t="s">
        <v>567</v>
      </c>
      <c r="C148" s="57" t="s">
        <v>568</v>
      </c>
      <c r="D148" s="58" t="s">
        <v>569</v>
      </c>
      <c r="E148" s="54">
        <f>IFERROR((VLOOKUP(B148,'Origem '!$A$1:$H$1002,4,0)*'Mark Up '!$C$2),"X")</f>
        <v>4462.92</v>
      </c>
      <c r="F148" s="54">
        <f>IFERROR((VLOOKUP(B148,'Origem '!$A$1:$H$1002,5,0)*'Mark Up '!$C$2),"X")</f>
        <v>4943.4</v>
      </c>
      <c r="G148" s="54">
        <f>IFERROR((VLOOKUP(B148,'Origem '!$A$1:$H$1002,6,0)*'Mark Up '!$C$2),"X")</f>
        <v>5470.08</v>
      </c>
      <c r="H148" s="54">
        <f>IFERROR((VLOOKUP(B148,'Origem '!$A$1:$H$1002,7,0)*'Mark Up '!$C$2),"X")</f>
        <v>5641.02</v>
      </c>
      <c r="I148" s="54">
        <f>IFERROR((VLOOKUP(B148,'Origem '!$A$1:$H$1002,8,0)*'Mark Up '!$C$2),"X")</f>
        <v>5816.58</v>
      </c>
      <c r="J148" s="93"/>
      <c r="K148" s="44"/>
      <c r="L148" s="44"/>
      <c r="M148" s="44"/>
      <c r="N148" s="44"/>
      <c r="O148" s="44"/>
      <c r="P148" s="44"/>
      <c r="Q148" s="44"/>
      <c r="R148" s="44"/>
      <c r="S148" s="44"/>
      <c r="T148" s="44"/>
      <c r="U148" s="44"/>
      <c r="V148" s="44"/>
      <c r="W148" s="44"/>
      <c r="X148" s="44"/>
      <c r="Y148" s="44"/>
      <c r="Z148" s="44"/>
    </row>
    <row r="149" ht="14.25" customHeight="1">
      <c r="A149" s="40"/>
      <c r="B149" s="58" t="s">
        <v>570</v>
      </c>
      <c r="C149" s="57" t="s">
        <v>568</v>
      </c>
      <c r="D149" s="58" t="s">
        <v>571</v>
      </c>
      <c r="E149" s="54">
        <f>IFERROR((VLOOKUP(B149,'Origem '!$A$1:$H$1002,4,0)*'Mark Up '!$C$2),"X")</f>
        <v>4717.02</v>
      </c>
      <c r="F149" s="54">
        <f>IFERROR((VLOOKUP(B149,'Origem '!$A$1:$H$1002,5,0)*'Mark Up '!$C$2),"X")</f>
        <v>5460.84</v>
      </c>
      <c r="G149" s="54">
        <f>IFERROR((VLOOKUP(B149,'Origem '!$A$1:$H$1002,6,0)*'Mark Up '!$C$2),"X")</f>
        <v>5918.22</v>
      </c>
      <c r="H149" s="54">
        <f>IFERROR((VLOOKUP(B149,'Origem '!$A$1:$H$1002,7,0)*'Mark Up '!$C$2),"X")</f>
        <v>6103.02</v>
      </c>
      <c r="I149" s="54">
        <f>IFERROR((VLOOKUP(B149,'Origem '!$A$1:$H$1002,8,0)*'Mark Up '!$C$2),"X")</f>
        <v>6458.76</v>
      </c>
      <c r="J149" s="40"/>
      <c r="K149" s="44"/>
      <c r="L149" s="44"/>
      <c r="M149" s="44"/>
      <c r="N149" s="44"/>
      <c r="O149" s="44"/>
      <c r="P149" s="44"/>
      <c r="Q149" s="44"/>
      <c r="R149" s="44"/>
      <c r="S149" s="44"/>
      <c r="T149" s="44"/>
      <c r="U149" s="44"/>
      <c r="V149" s="44"/>
      <c r="W149" s="44"/>
      <c r="X149" s="44"/>
      <c r="Y149" s="44"/>
      <c r="Z149" s="44"/>
    </row>
    <row r="150" ht="14.25" customHeight="1">
      <c r="A150" s="40"/>
      <c r="B150" s="58" t="s">
        <v>572</v>
      </c>
      <c r="C150" s="57" t="s">
        <v>568</v>
      </c>
      <c r="D150" s="58" t="s">
        <v>573</v>
      </c>
      <c r="E150" s="54">
        <f>IFERROR((VLOOKUP(B150,'Origem '!$A$1:$H$1002,4,0)*'Mark Up '!$C$2),"X")</f>
        <v>5211.36</v>
      </c>
      <c r="F150" s="54">
        <f>IFERROR((VLOOKUP(B150,'Origem '!$A$1:$H$1002,5,0)*'Mark Up '!$C$2),"X")</f>
        <v>5918.22</v>
      </c>
      <c r="G150" s="54">
        <f>IFERROR((VLOOKUP(B150,'Origem '!$A$1:$H$1002,6,0)*'Mark Up '!$C$2),"X")</f>
        <v>6611.22</v>
      </c>
      <c r="H150" s="54">
        <f>IFERROR((VLOOKUP(B150,'Origem '!$A$1:$H$1002,7,0)*'Mark Up '!$C$2),"X")</f>
        <v>6809.88</v>
      </c>
      <c r="I150" s="54">
        <f>IFERROR((VLOOKUP(B150,'Origem '!$A$1:$H$1002,8,0)*'Mark Up '!$C$2),"X")</f>
        <v>7281.12</v>
      </c>
      <c r="J150" s="40"/>
    </row>
    <row r="151" ht="14.25" customHeight="1">
      <c r="A151" s="47"/>
      <c r="B151" s="58" t="s">
        <v>574</v>
      </c>
      <c r="C151" s="57" t="s">
        <v>568</v>
      </c>
      <c r="D151" s="58" t="s">
        <v>575</v>
      </c>
      <c r="E151" s="54">
        <f>IFERROR((VLOOKUP(B151,'Origem '!$A$1:$H$1002,4,0)*'Mark Up '!$C$2),"X")</f>
        <v>6856.08</v>
      </c>
      <c r="F151" s="54">
        <f>IFERROR((VLOOKUP(B151,'Origem '!$A$1:$H$1002,5,0)*'Mark Up '!$C$2),"X")</f>
        <v>8057.28</v>
      </c>
      <c r="G151" s="54">
        <f>IFERROR((VLOOKUP(B151,'Origem '!$A$1:$H$1002,6,0)*'Mark Up '!$C$2),"X")</f>
        <v>8648.64</v>
      </c>
      <c r="H151" s="54">
        <f>IFERROR((VLOOKUP(B151,'Origem '!$A$1:$H$1002,7,0)*'Mark Up '!$C$2),"X")</f>
        <v>8907.36</v>
      </c>
      <c r="I151" s="54">
        <f>IFERROR((VLOOKUP(B151,'Origem '!$A$1:$H$1002,8,0)*'Mark Up '!$C$2),"X")</f>
        <v>10214.82</v>
      </c>
      <c r="J151" s="47"/>
    </row>
    <row r="152" ht="15.75" customHeight="1">
      <c r="A152" s="50" t="s">
        <v>2006</v>
      </c>
      <c r="B152" s="51" t="s">
        <v>576</v>
      </c>
      <c r="C152" s="67" t="s">
        <v>577</v>
      </c>
      <c r="D152" s="51" t="s">
        <v>578</v>
      </c>
      <c r="E152" s="54">
        <f>IFERROR((VLOOKUP(B152,'Origem '!$A$1:$H$1002,4,0)*'Mark Up '!$C$2),"X")</f>
        <v>5530.14</v>
      </c>
      <c r="F152" s="54">
        <f>IFERROR((VLOOKUP(B152,'Origem '!$A$1:$H$1002,5,0)*'Mark Up '!$C$2),"X")</f>
        <v>5858.16</v>
      </c>
      <c r="G152" s="54">
        <f>IFERROR((VLOOKUP(B152,'Origem '!$A$1:$H$1002,6,0)*'Mark Up '!$C$2),"X")</f>
        <v>6278.58</v>
      </c>
      <c r="H152" s="54">
        <f>IFERROR((VLOOKUP(B152,'Origem '!$A$1:$H$1002,7,0)*'Mark Up '!$C$2),"X")</f>
        <v>6629.7</v>
      </c>
      <c r="I152" s="54">
        <f>IFERROR((VLOOKUP(B152,'Origem '!$A$1:$H$1002,8,0)*'Mark Up '!$C$2),"X")</f>
        <v>7378.14</v>
      </c>
      <c r="J152" s="98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</row>
    <row r="153" ht="15.75" customHeight="1">
      <c r="A153" s="40"/>
      <c r="B153" s="51" t="s">
        <v>579</v>
      </c>
      <c r="C153" s="67" t="s">
        <v>577</v>
      </c>
      <c r="D153" s="51" t="s">
        <v>580</v>
      </c>
      <c r="E153" s="54">
        <f>IFERROR((VLOOKUP(B153,'Origem '!$A$1:$H$1002,4,0)*'Mark Up '!$C$2),"X")</f>
        <v>5571.72</v>
      </c>
      <c r="F153" s="54">
        <f>IFERROR((VLOOKUP(B153,'Origem '!$A$1:$H$1002,5,0)*'Mark Up '!$C$2),"X")</f>
        <v>5941.32</v>
      </c>
      <c r="G153" s="54">
        <f>IFERROR((VLOOKUP(B153,'Origem '!$A$1:$H$1002,6,0)*'Mark Up '!$C$2),"X")</f>
        <v>6352.5</v>
      </c>
      <c r="H153" s="54">
        <f>IFERROR((VLOOKUP(B153,'Origem '!$A$1:$H$1002,7,0)*'Mark Up '!$C$2),"X")</f>
        <v>6749.82</v>
      </c>
      <c r="I153" s="54">
        <f>IFERROR((VLOOKUP(B153,'Origem '!$A$1:$H$1002,8,0)*'Mark Up '!$C$2),"X")</f>
        <v>7733.88</v>
      </c>
      <c r="J153" s="40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</row>
    <row r="154" ht="15.75" customHeight="1">
      <c r="A154" s="47"/>
      <c r="B154" s="51" t="s">
        <v>581</v>
      </c>
      <c r="C154" s="67" t="s">
        <v>577</v>
      </c>
      <c r="D154" s="51" t="s">
        <v>582</v>
      </c>
      <c r="E154" s="54">
        <f>IFERROR((VLOOKUP(B154,'Origem '!$A$1:$H$1002,4,0)*'Mark Up '!$C$2),"X")</f>
        <v>5645.64</v>
      </c>
      <c r="F154" s="54">
        <f>IFERROR((VLOOKUP(B154,'Origem '!$A$1:$H$1002,5,0)*'Mark Up '!$C$2),"X")</f>
        <v>6329.4</v>
      </c>
      <c r="G154" s="54">
        <f>IFERROR((VLOOKUP(B154,'Origem '!$A$1:$H$1002,6,0)*'Mark Up '!$C$2),"X")</f>
        <v>6745.2</v>
      </c>
      <c r="H154" s="54">
        <f>IFERROR((VLOOKUP(B154,'Origem '!$A$1:$H$1002,7,0)*'Mark Up '!$C$2),"X")</f>
        <v>7341.18</v>
      </c>
      <c r="I154" s="54">
        <f>IFERROR((VLOOKUP(B154,'Origem '!$A$1:$H$1002,8,0)*'Mark Up '!$C$2),"X")</f>
        <v>9059.82</v>
      </c>
      <c r="J154" s="47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</row>
    <row r="155" ht="15.75" customHeight="1">
      <c r="A155" s="50" t="s">
        <v>2007</v>
      </c>
      <c r="B155" s="51" t="s">
        <v>583</v>
      </c>
      <c r="C155" s="67" t="s">
        <v>584</v>
      </c>
      <c r="D155" s="51" t="s">
        <v>331</v>
      </c>
      <c r="E155" s="54">
        <f>IFERROR((VLOOKUP(B155,'Origem '!$A$1:$H$1002,4,0)*'Mark Up '!$C$2),"X")</f>
        <v>7428.96</v>
      </c>
      <c r="F155" s="54">
        <f>IFERROR((VLOOKUP(B155,'Origem '!$A$1:$H$1002,5,0)*'Mark Up '!$C$2),"X")</f>
        <v>9410.94</v>
      </c>
      <c r="G155" s="54">
        <f>IFERROR((VLOOKUP(B155,'Origem '!$A$1:$H$1002,6,0)*'Mark Up '!$C$2),"X")</f>
        <v>9665.04</v>
      </c>
      <c r="H155" s="54">
        <f>IFERROR((VLOOKUP(B155,'Origem '!$A$1:$H$1002,7,0)*'Mark Up '!$C$2),"X")</f>
        <v>11295.9</v>
      </c>
      <c r="I155" s="54">
        <f>IFERROR((VLOOKUP(B155,'Origem '!$A$1:$H$1002,8,0)*'Mark Up '!$C$2),"X")</f>
        <v>11942.7</v>
      </c>
      <c r="J155" s="98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</row>
    <row r="156" ht="15.75" customHeight="1">
      <c r="A156" s="40"/>
      <c r="B156" s="51" t="s">
        <v>585</v>
      </c>
      <c r="C156" s="67" t="s">
        <v>584</v>
      </c>
      <c r="D156" s="51" t="s">
        <v>333</v>
      </c>
      <c r="E156" s="54">
        <f>IFERROR((VLOOKUP(B156,'Origem '!$A$1:$H$1002,4,0)*'Mark Up '!$C$2),"X")</f>
        <v>8057.28</v>
      </c>
      <c r="F156" s="54">
        <f>IFERROR((VLOOKUP(B156,'Origem '!$A$1:$H$1002,5,0)*'Mark Up '!$C$2),"X")</f>
        <v>10367.28</v>
      </c>
      <c r="G156" s="54">
        <f>IFERROR((VLOOKUP(B156,'Origem '!$A$1:$H$1002,6,0)*'Mark Up '!$C$2),"X")</f>
        <v>10408.86</v>
      </c>
      <c r="H156" s="54">
        <f>IFERROR((VLOOKUP(B156,'Origem '!$A$1:$H$1002,7,0)*'Mark Up '!$C$2),"X")</f>
        <v>11573.1</v>
      </c>
      <c r="I156" s="54">
        <f>IFERROR((VLOOKUP(B156,'Origem '!$A$1:$H$1002,8,0)*'Mark Up '!$C$2),"X")</f>
        <v>12815.88</v>
      </c>
      <c r="J156" s="40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</row>
    <row r="157" ht="15.75" customHeight="1">
      <c r="A157" s="40"/>
      <c r="B157" s="51" t="s">
        <v>586</v>
      </c>
      <c r="C157" s="67" t="s">
        <v>584</v>
      </c>
      <c r="D157" s="51" t="s">
        <v>335</v>
      </c>
      <c r="E157" s="54">
        <f>IFERROR((VLOOKUP(B157,'Origem '!$A$1:$H$1002,4,0)*'Mark Up '!$C$2),"X")</f>
        <v>9341.64</v>
      </c>
      <c r="F157" s="54">
        <f>IFERROR((VLOOKUP(B157,'Origem '!$A$1:$H$1002,5,0)*'Mark Up '!$C$2),"X")</f>
        <v>11009.46</v>
      </c>
      <c r="G157" s="54">
        <f>IFERROR((VLOOKUP(B157,'Origem '!$A$1:$H$1002,6,0)*'Mark Up '!$C$2),"X")</f>
        <v>11194.26</v>
      </c>
      <c r="H157" s="54">
        <f>IFERROR((VLOOKUP(B157,'Origem '!$A$1:$H$1002,7,0)*'Mark Up '!$C$2),"X")</f>
        <v>12797.4</v>
      </c>
      <c r="I157" s="54">
        <f>IFERROR((VLOOKUP(B157,'Origem '!$A$1:$H$1002,8,0)*'Mark Up '!$C$2),"X")</f>
        <v>13795.32</v>
      </c>
      <c r="J157" s="40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</row>
    <row r="158" ht="15.75" customHeight="1">
      <c r="A158" s="47"/>
      <c r="B158" s="51" t="s">
        <v>587</v>
      </c>
      <c r="C158" s="67" t="s">
        <v>584</v>
      </c>
      <c r="D158" s="51" t="s">
        <v>388</v>
      </c>
      <c r="E158" s="54">
        <f>IFERROR((VLOOKUP(B158,'Origem '!$A$1:$H$1002,4,0)*'Mark Up '!$C$2),"X")</f>
        <v>10247.16</v>
      </c>
      <c r="F158" s="54">
        <f>IFERROR((VLOOKUP(B158,'Origem '!$A$1:$H$1002,5,0)*'Mark Up '!$C$2),"X")</f>
        <v>12949.86</v>
      </c>
      <c r="G158" s="54">
        <f>IFERROR((VLOOKUP(B158,'Origem '!$A$1:$H$1002,6,0)*'Mark Up '!$C$2),"X")</f>
        <v>14252.7</v>
      </c>
      <c r="H158" s="54">
        <f>IFERROR((VLOOKUP(B158,'Origem '!$A$1:$H$1002,7,0)*'Mark Up '!$C$2),"X")</f>
        <v>15047.34</v>
      </c>
      <c r="I158" s="54">
        <f>IFERROR((VLOOKUP(B158,'Origem '!$A$1:$H$1002,8,0)*'Mark Up '!$C$2),"X")</f>
        <v>16206.96</v>
      </c>
      <c r="J158" s="47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</row>
    <row r="159" ht="14.25" customHeight="1">
      <c r="A159" s="50" t="s">
        <v>2008</v>
      </c>
      <c r="B159" s="51" t="s">
        <v>1662</v>
      </c>
      <c r="C159" s="56" t="s">
        <v>2009</v>
      </c>
      <c r="D159" s="51" t="s">
        <v>2010</v>
      </c>
      <c r="E159" s="54">
        <f>IFERROR((VLOOKUP(B159,'Origem '!$A$1:$H$1002,4,0)*'Mark Up '!$C$2),"X")</f>
        <v>13485.78</v>
      </c>
      <c r="F159" s="54">
        <f>IFERROR((VLOOKUP(B159,'Origem '!$A$1:$H$1002,5,0)*'Mark Up '!$C$2),"X")</f>
        <v>18706.38</v>
      </c>
      <c r="G159" s="54">
        <f>IFERROR((VLOOKUP(B159,'Origem '!$A$1:$H$1002,6,0)*'Mark Up '!$C$2),"X")</f>
        <v>18706.38</v>
      </c>
      <c r="H159" s="54">
        <f>IFERROR((VLOOKUP(B159,'Origem '!$A$1:$H$1002,7,0)*'Mark Up '!$C$2),"X")</f>
        <v>19889.1</v>
      </c>
      <c r="I159" s="54">
        <f>IFERROR((VLOOKUP(B159,'Origem '!$A$1:$H$1002,8,0)*'Mark Up '!$C$2),"X")</f>
        <v>20743.8</v>
      </c>
      <c r="J159" s="64"/>
    </row>
    <row r="160" ht="14.25" customHeight="1">
      <c r="A160" s="40"/>
      <c r="B160" s="51" t="s">
        <v>1665</v>
      </c>
      <c r="C160" s="56" t="s">
        <v>2009</v>
      </c>
      <c r="D160" s="51" t="s">
        <v>2011</v>
      </c>
      <c r="E160" s="54">
        <f>IFERROR((VLOOKUP(B160,'Origem '!$A$1:$H$1002,4,0)*'Mark Up '!$C$2),"X")</f>
        <v>17020.08</v>
      </c>
      <c r="F160" s="54">
        <f>IFERROR((VLOOKUP(B160,'Origem '!$A$1:$H$1002,5,0)*'Mark Up '!$C$2),"X")</f>
        <v>22185.24</v>
      </c>
      <c r="G160" s="54">
        <f>IFERROR((VLOOKUP(B160,'Origem '!$A$1:$H$1002,6,0)*'Mark Up '!$C$2),"X")</f>
        <v>22185.24</v>
      </c>
      <c r="H160" s="54">
        <f>IFERROR((VLOOKUP(B160,'Origem '!$A$1:$H$1002,7,0)*'Mark Up '!$C$2),"X")</f>
        <v>23441.88</v>
      </c>
      <c r="I160" s="54">
        <f>IFERROR((VLOOKUP(B160,'Origem '!$A$1:$H$1002,8,0)*'Mark Up '!$C$2),"X")</f>
        <v>24236.52</v>
      </c>
      <c r="J160" s="40"/>
    </row>
    <row r="161" ht="14.25" customHeight="1">
      <c r="A161" s="40"/>
      <c r="B161" s="51" t="s">
        <v>1667</v>
      </c>
      <c r="C161" s="56" t="s">
        <v>2009</v>
      </c>
      <c r="D161" s="51" t="s">
        <v>2012</v>
      </c>
      <c r="E161" s="54">
        <f>IFERROR((VLOOKUP(B161,'Origem '!$A$1:$H$1002,4,0)*'Mark Up '!$C$2),"X")</f>
        <v>18747.96</v>
      </c>
      <c r="F161" s="54">
        <f>IFERROR((VLOOKUP(B161,'Origem '!$A$1:$H$1002,5,0)*'Mark Up '!$C$2),"X")</f>
        <v>25419.24</v>
      </c>
      <c r="G161" s="54">
        <f>IFERROR((VLOOKUP(B161,'Origem '!$A$1:$H$1002,6,0)*'Mark Up '!$C$2),"X")</f>
        <v>25419.24</v>
      </c>
      <c r="H161" s="54">
        <f>IFERROR((VLOOKUP(B161,'Origem '!$A$1:$H$1002,7,0)*'Mark Up '!$C$2),"X")</f>
        <v>27054.72</v>
      </c>
      <c r="I161" s="54">
        <f>IFERROR((VLOOKUP(B161,'Origem '!$A$1:$H$1002,8,0)*'Mark Up '!$C$2),"X")</f>
        <v>27886.32</v>
      </c>
      <c r="J161" s="40"/>
    </row>
    <row r="162" ht="14.25" customHeight="1">
      <c r="A162" s="40"/>
      <c r="B162" s="51" t="s">
        <v>1669</v>
      </c>
      <c r="C162" s="56" t="s">
        <v>2013</v>
      </c>
      <c r="D162" s="51" t="s">
        <v>2010</v>
      </c>
      <c r="E162" s="54">
        <f>IFERROR((VLOOKUP(B162,'Origem '!$A$1:$H$1002,4,0)*'Mark Up '!$C$2),"X")</f>
        <v>12030.48</v>
      </c>
      <c r="F162" s="54">
        <f>IFERROR((VLOOKUP(B162,'Origem '!$A$1:$H$1002,5,0)*'Mark Up '!$C$2),"X")</f>
        <v>16146.9</v>
      </c>
      <c r="G162" s="54">
        <f>IFERROR((VLOOKUP(B162,'Origem '!$A$1:$H$1002,6,0)*'Mark Up '!$C$2),"X")</f>
        <v>16146.9</v>
      </c>
      <c r="H162" s="54">
        <f>IFERROR((VLOOKUP(B162,'Origem '!$A$1:$H$1002,7,0)*'Mark Up '!$C$2),"X")</f>
        <v>16955.4</v>
      </c>
      <c r="I162" s="54">
        <f>IFERROR((VLOOKUP(B162,'Origem '!$A$1:$H$1002,8,0)*'Mark Up '!$C$2),"X")</f>
        <v>17509.8</v>
      </c>
      <c r="J162" s="40"/>
    </row>
    <row r="163" ht="14.25" customHeight="1">
      <c r="A163" s="40"/>
      <c r="B163" s="51" t="s">
        <v>1671</v>
      </c>
      <c r="C163" s="56" t="s">
        <v>2013</v>
      </c>
      <c r="D163" s="51" t="s">
        <v>2011</v>
      </c>
      <c r="E163" s="54">
        <f>IFERROR((VLOOKUP(B163,'Origem '!$A$1:$H$1002,4,0)*'Mark Up '!$C$2),"X")</f>
        <v>14576.1</v>
      </c>
      <c r="F163" s="54">
        <f>IFERROR((VLOOKUP(B163,'Origem '!$A$1:$H$1002,5,0)*'Mark Up '!$C$2),"X")</f>
        <v>19819.8</v>
      </c>
      <c r="G163" s="54">
        <f>IFERROR((VLOOKUP(B163,'Origem '!$A$1:$H$1002,6,0)*'Mark Up '!$C$2),"X")</f>
        <v>19819.8</v>
      </c>
      <c r="H163" s="54">
        <f>IFERROR((VLOOKUP(B163,'Origem '!$A$1:$H$1002,7,0)*'Mark Up '!$C$2),"X")</f>
        <v>21136.5</v>
      </c>
      <c r="I163" s="54">
        <f>IFERROR((VLOOKUP(B163,'Origem '!$A$1:$H$1002,8,0)*'Mark Up '!$C$2),"X")</f>
        <v>21718.62</v>
      </c>
      <c r="J163" s="40"/>
    </row>
    <row r="164" ht="14.25" customHeight="1">
      <c r="A164" s="47"/>
      <c r="B164" s="51" t="s">
        <v>1672</v>
      </c>
      <c r="C164" s="56" t="s">
        <v>2013</v>
      </c>
      <c r="D164" s="51" t="s">
        <v>2012</v>
      </c>
      <c r="E164" s="54">
        <f>IFERROR((VLOOKUP(B164,'Origem '!$A$1:$H$1002,4,0)*'Mark Up '!$C$2),"X")</f>
        <v>16202.34</v>
      </c>
      <c r="F164" s="54">
        <f>IFERROR((VLOOKUP(B164,'Origem '!$A$1:$H$1002,5,0)*'Mark Up '!$C$2),"X")</f>
        <v>22434.72</v>
      </c>
      <c r="G164" s="54">
        <f>IFERROR((VLOOKUP(B164,'Origem '!$A$1:$H$1002,6,0)*'Mark Up '!$C$2),"X")</f>
        <v>22434.72</v>
      </c>
      <c r="H164" s="54">
        <f>IFERROR((VLOOKUP(B164,'Origem '!$A$1:$H$1002,7,0)*'Mark Up '!$C$2),"X")</f>
        <v>24014.76</v>
      </c>
      <c r="I164" s="54">
        <f>IFERROR((VLOOKUP(B164,'Origem '!$A$1:$H$1002,8,0)*'Mark Up '!$C$2),"X")</f>
        <v>24929.52</v>
      </c>
      <c r="J164" s="47"/>
    </row>
    <row r="165" ht="27.75" customHeight="1">
      <c r="A165" s="50" t="s">
        <v>2014</v>
      </c>
      <c r="B165" s="51" t="s">
        <v>1682</v>
      </c>
      <c r="C165" s="87" t="s">
        <v>2015</v>
      </c>
      <c r="D165" s="51" t="s">
        <v>2016</v>
      </c>
      <c r="E165" s="54">
        <f>IFERROR((VLOOKUP(B165,'Origem '!$A$1:$H$1002,4,0)*'Mark Up '!$C$2),"X")</f>
        <v>5396.16</v>
      </c>
      <c r="F165" s="54">
        <f>IFERROR((VLOOKUP(B165,'Origem '!$A$1:$H$1002,5,0)*'Mark Up '!$C$2),"X")</f>
        <v>5992.14</v>
      </c>
      <c r="G165" s="54">
        <f>IFERROR((VLOOKUP(B165,'Origem '!$A$1:$H$1002,6,0)*'Mark Up '!$C$2),"X")</f>
        <v>5992.14</v>
      </c>
      <c r="H165" s="54">
        <f>IFERROR((VLOOKUP(B165,'Origem '!$A$1:$H$1002,7,0)*'Mark Up '!$C$2),"X")</f>
        <v>6329.4</v>
      </c>
      <c r="I165" s="54">
        <f>IFERROR((VLOOKUP(B165,'Origem '!$A$1:$H$1002,8,0)*'Mark Up '!$C$2),"X")</f>
        <v>6440.28</v>
      </c>
      <c r="J165" s="91"/>
    </row>
    <row r="166" ht="27.75" customHeight="1">
      <c r="A166" s="47"/>
      <c r="B166" s="51" t="s">
        <v>1685</v>
      </c>
      <c r="C166" s="87" t="s">
        <v>2015</v>
      </c>
      <c r="D166" s="51" t="s">
        <v>2017</v>
      </c>
      <c r="E166" s="54">
        <f>IFERROR((VLOOKUP(B166,'Origem '!$A$1:$H$1002,4,0)*'Mark Up '!$C$2),"X")</f>
        <v>6070.68</v>
      </c>
      <c r="F166" s="54">
        <f>IFERROR((VLOOKUP(B166,'Origem '!$A$1:$H$1002,5,0)*'Mark Up '!$C$2),"X")</f>
        <v>7013.16</v>
      </c>
      <c r="G166" s="54">
        <f>IFERROR((VLOOKUP(B166,'Origem '!$A$1:$H$1002,6,0)*'Mark Up '!$C$2),"X")</f>
        <v>7013.16</v>
      </c>
      <c r="H166" s="54">
        <f>IFERROR((VLOOKUP(B166,'Origem '!$A$1:$H$1002,7,0)*'Mark Up '!$C$2),"X")</f>
        <v>7599.9</v>
      </c>
      <c r="I166" s="54">
        <f>IFERROR((VLOOKUP(B166,'Origem '!$A$1:$H$1002,8,0)*'Mark Up '!$C$2),"X")</f>
        <v>7798.56</v>
      </c>
      <c r="J166" s="47"/>
    </row>
    <row r="167" ht="14.25" customHeight="1">
      <c r="A167" s="50" t="s">
        <v>2018</v>
      </c>
      <c r="B167" s="51" t="s">
        <v>588</v>
      </c>
      <c r="C167" s="67" t="s">
        <v>589</v>
      </c>
      <c r="D167" s="51" t="s">
        <v>590</v>
      </c>
      <c r="E167" s="54">
        <f>IFERROR((VLOOKUP(B167,'Origem '!$A$1:$H$1002,4,0)*'Mark Up '!$C$2),"X")</f>
        <v>3598.98</v>
      </c>
      <c r="F167" s="54">
        <f>IFERROR((VLOOKUP(B167,'Origem '!$A$1:$H$1002,5,0)*'Mark Up '!$C$2),"X")</f>
        <v>3945.48</v>
      </c>
      <c r="G167" s="54">
        <f>IFERROR((VLOOKUP(B167,'Origem '!$A$1:$H$1002,6,0)*'Mark Up '!$C$2),"X")</f>
        <v>3945.48</v>
      </c>
      <c r="H167" s="54">
        <f>IFERROR((VLOOKUP(B167,'Origem '!$A$1:$H$1002,7,0)*'Mark Up '!$C$2),"X")</f>
        <v>4019.4</v>
      </c>
      <c r="I167" s="54">
        <f>IFERROR((VLOOKUP(B167,'Origem '!$A$1:$H$1002,8,0)*'Mark Up '!$C$2),"X")</f>
        <v>4111.8</v>
      </c>
      <c r="J167" s="98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</row>
    <row r="168" ht="14.25" customHeight="1">
      <c r="A168" s="40"/>
      <c r="B168" s="51" t="s">
        <v>591</v>
      </c>
      <c r="C168" s="67" t="s">
        <v>589</v>
      </c>
      <c r="D168" s="51" t="s">
        <v>592</v>
      </c>
      <c r="E168" s="54">
        <f>IFERROR((VLOOKUP(B168,'Origem '!$A$1:$H$1002,4,0)*'Mark Up '!$C$2),"X")</f>
        <v>3700.62</v>
      </c>
      <c r="F168" s="54">
        <f>IFERROR((VLOOKUP(B168,'Origem '!$A$1:$H$1002,5,0)*'Mark Up '!$C$2),"X")</f>
        <v>4037.88</v>
      </c>
      <c r="G168" s="54">
        <f>IFERROR((VLOOKUP(B168,'Origem '!$A$1:$H$1002,6,0)*'Mark Up '!$C$2),"X")</f>
        <v>4037.88</v>
      </c>
      <c r="H168" s="54">
        <f>IFERROR((VLOOKUP(B168,'Origem '!$A$1:$H$1002,7,0)*'Mark Up '!$C$2),"X")</f>
        <v>4116.42</v>
      </c>
      <c r="I168" s="54">
        <f>IFERROR((VLOOKUP(B168,'Origem '!$A$1:$H$1002,8,0)*'Mark Up '!$C$2),"X")</f>
        <v>4218.06</v>
      </c>
      <c r="J168" s="40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</row>
    <row r="169" ht="14.25" customHeight="1">
      <c r="A169" s="47"/>
      <c r="B169" s="51" t="s">
        <v>593</v>
      </c>
      <c r="C169" s="67" t="s">
        <v>589</v>
      </c>
      <c r="D169" s="51" t="s">
        <v>594</v>
      </c>
      <c r="E169" s="54">
        <f>IFERROR((VLOOKUP(B169,'Origem '!$A$1:$H$1002,4,0)*'Mark Up '!$C$2),"X")</f>
        <v>3793.02</v>
      </c>
      <c r="F169" s="54">
        <f>IFERROR((VLOOKUP(B169,'Origem '!$A$1:$H$1002,5,0)*'Mark Up '!$C$2),"X")</f>
        <v>4134.9</v>
      </c>
      <c r="G169" s="54">
        <f>IFERROR((VLOOKUP(B169,'Origem '!$A$1:$H$1002,6,0)*'Mark Up '!$C$2),"X")</f>
        <v>4134.9</v>
      </c>
      <c r="H169" s="54">
        <f>IFERROR((VLOOKUP(B169,'Origem '!$A$1:$H$1002,7,0)*'Mark Up '!$C$2),"X")</f>
        <v>4218.06</v>
      </c>
      <c r="I169" s="54">
        <f>IFERROR((VLOOKUP(B169,'Origem '!$A$1:$H$1002,8,0)*'Mark Up '!$C$2),"X")</f>
        <v>4324.32</v>
      </c>
      <c r="J169" s="47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</row>
    <row r="170" ht="23.25" customHeight="1">
      <c r="A170" s="50" t="s">
        <v>2019</v>
      </c>
      <c r="B170" s="51" t="s">
        <v>1621</v>
      </c>
      <c r="C170" s="87" t="s">
        <v>2020</v>
      </c>
      <c r="D170" s="51" t="s">
        <v>500</v>
      </c>
      <c r="E170" s="54">
        <f>IFERROR((VLOOKUP(B170,'Origem '!$A$1:$H$1002,4,0)*'Mark Up '!$C$2),"X")</f>
        <v>5382.3</v>
      </c>
      <c r="F170" s="54">
        <f>IFERROR((VLOOKUP(B170,'Origem '!$A$1:$H$1002,5,0)*'Mark Up '!$C$2),"X")</f>
        <v>6232.38</v>
      </c>
      <c r="G170" s="54">
        <f>IFERROR((VLOOKUP(B170,'Origem '!$A$1:$H$1002,6,0)*'Mark Up '!$C$2),"X")</f>
        <v>6232.38</v>
      </c>
      <c r="H170" s="54">
        <f>IFERROR((VLOOKUP(B170,'Origem '!$A$1:$H$1002,7,0)*'Mark Up '!$C$2),"X")</f>
        <v>6675.9</v>
      </c>
      <c r="I170" s="54">
        <f>IFERROR((VLOOKUP(B170,'Origem '!$A$1:$H$1002,8,0)*'Mark Up '!$C$2),"X")</f>
        <v>6939.24</v>
      </c>
      <c r="J170" s="106"/>
    </row>
    <row r="171" ht="23.25" customHeight="1">
      <c r="A171" s="47"/>
      <c r="B171" s="51" t="s">
        <v>1623</v>
      </c>
      <c r="C171" s="87" t="s">
        <v>2020</v>
      </c>
      <c r="D171" s="51" t="s">
        <v>1624</v>
      </c>
      <c r="E171" s="54">
        <f>IFERROR((VLOOKUP(B171,'Origem '!$A$1:$H$1002,4,0)*'Mark Up '!$C$2),"X")</f>
        <v>7137.9</v>
      </c>
      <c r="F171" s="54">
        <f>IFERROR((VLOOKUP(B171,'Origem '!$A$1:$H$1002,5,0)*'Mark Up '!$C$2),"X")</f>
        <v>8759.52</v>
      </c>
      <c r="G171" s="54">
        <f>IFERROR((VLOOKUP(B171,'Origem '!$A$1:$H$1002,6,0)*'Mark Up '!$C$2),"X")</f>
        <v>8759.52</v>
      </c>
      <c r="H171" s="54">
        <f>IFERROR((VLOOKUP(B171,'Origem '!$A$1:$H$1002,7,0)*'Mark Up '!$C$2),"X")</f>
        <v>9507.96</v>
      </c>
      <c r="I171" s="54">
        <f>IFERROR((VLOOKUP(B171,'Origem '!$A$1:$H$1002,8,0)*'Mark Up '!$C$2),"X")</f>
        <v>9919.14</v>
      </c>
      <c r="J171" s="47"/>
    </row>
    <row r="172" ht="17.25" customHeight="1">
      <c r="A172" s="50" t="s">
        <v>2021</v>
      </c>
      <c r="B172" s="51" t="s">
        <v>595</v>
      </c>
      <c r="C172" s="67" t="s">
        <v>596</v>
      </c>
      <c r="D172" s="51" t="s">
        <v>597</v>
      </c>
      <c r="E172" s="54">
        <f>IFERROR((VLOOKUP(B172,'Origem '!$A$1:$H$1002,4,0)*'Mark Up '!$C$2),"X")</f>
        <v>4338.18</v>
      </c>
      <c r="F172" s="54">
        <f>IFERROR((VLOOKUP(B172,'Origem '!$A$1:$H$1002,5,0)*'Mark Up '!$C$2),"X")</f>
        <v>4698.54</v>
      </c>
      <c r="G172" s="54">
        <f>IFERROR((VLOOKUP(B172,'Origem '!$A$1:$H$1002,6,0)*'Mark Up '!$C$2),"X")</f>
        <v>5280.66</v>
      </c>
      <c r="H172" s="54">
        <f>IFERROR((VLOOKUP(B172,'Origem '!$A$1:$H$1002,7,0)*'Mark Up '!$C$2),"X")</f>
        <v>5534.76</v>
      </c>
      <c r="I172" s="54">
        <f>IFERROR((VLOOKUP(B172,'Origem '!$A$1:$H$1002,8,0)*'Mark Up '!$C$2),"X")</f>
        <v>5788.86</v>
      </c>
      <c r="J172" s="98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</row>
    <row r="173" ht="17.25" customHeight="1">
      <c r="A173" s="40"/>
      <c r="B173" s="51" t="s">
        <v>598</v>
      </c>
      <c r="C173" s="67" t="s">
        <v>596</v>
      </c>
      <c r="D173" s="51" t="s">
        <v>599</v>
      </c>
      <c r="E173" s="54">
        <f>IFERROR((VLOOKUP(B173,'Origem '!$A$1:$H$1002,4,0)*'Mark Up '!$C$2),"X")</f>
        <v>4412.1</v>
      </c>
      <c r="F173" s="54">
        <f>IFERROR((VLOOKUP(B173,'Origem '!$A$1:$H$1002,5,0)*'Mark Up '!$C$2),"X")</f>
        <v>4786.32</v>
      </c>
      <c r="G173" s="54">
        <f>IFERROR((VLOOKUP(B173,'Origem '!$A$1:$H$1002,6,0)*'Mark Up '!$C$2),"X")</f>
        <v>5382.3</v>
      </c>
      <c r="H173" s="54">
        <f>IFERROR((VLOOKUP(B173,'Origem '!$A$1:$H$1002,7,0)*'Mark Up '!$C$2),"X")</f>
        <v>5673.36</v>
      </c>
      <c r="I173" s="54">
        <f>IFERROR((VLOOKUP(B173,'Origem '!$A$1:$H$1002,8,0)*'Mark Up '!$C$2),"X")</f>
        <v>5950.56</v>
      </c>
      <c r="J173" s="40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</row>
    <row r="174" ht="17.25" customHeight="1">
      <c r="A174" s="40"/>
      <c r="B174" s="51" t="s">
        <v>600</v>
      </c>
      <c r="C174" s="67" t="s">
        <v>596</v>
      </c>
      <c r="D174" s="51" t="s">
        <v>601</v>
      </c>
      <c r="E174" s="54">
        <f>IFERROR((VLOOKUP(B174,'Origem '!$A$1:$H$1002,4,0)*'Mark Up '!$C$2),"X")</f>
        <v>4800.18</v>
      </c>
      <c r="F174" s="54">
        <f>IFERROR((VLOOKUP(B174,'Origem '!$A$1:$H$1002,5,0)*'Mark Up '!$C$2),"X")</f>
        <v>5188.26</v>
      </c>
      <c r="G174" s="54">
        <f>IFERROR((VLOOKUP(B174,'Origem '!$A$1:$H$1002,6,0)*'Mark Up '!$C$2),"X")</f>
        <v>5932.08</v>
      </c>
      <c r="H174" s="54">
        <f>IFERROR((VLOOKUP(B174,'Origem '!$A$1:$H$1002,7,0)*'Mark Up '!$C$2),"X")</f>
        <v>6260.1</v>
      </c>
      <c r="I174" s="54">
        <f>IFERROR((VLOOKUP(B174,'Origem '!$A$1:$H$1002,8,0)*'Mark Up '!$C$2),"X")</f>
        <v>6634.32</v>
      </c>
      <c r="J174" s="40"/>
      <c r="K174" s="99"/>
      <c r="L174" s="99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</row>
    <row r="175" ht="17.25" customHeight="1">
      <c r="A175" s="40"/>
      <c r="B175" s="51" t="s">
        <v>602</v>
      </c>
      <c r="C175" s="67" t="s">
        <v>603</v>
      </c>
      <c r="D175" s="51" t="s">
        <v>604</v>
      </c>
      <c r="E175" s="54">
        <f>IFERROR((VLOOKUP(B175,'Origem '!$A$1:$H$1002,4,0)*'Mark Up '!$C$2),"X")</f>
        <v>4065.6</v>
      </c>
      <c r="F175" s="54">
        <f>IFERROR((VLOOKUP(B175,'Origem '!$A$1:$H$1002,5,0)*'Mark Up '!$C$2),"X")</f>
        <v>4319.7</v>
      </c>
      <c r="G175" s="54">
        <f>IFERROR((VLOOKUP(B175,'Origem '!$A$1:$H$1002,6,0)*'Mark Up '!$C$2),"X")</f>
        <v>4809.42</v>
      </c>
      <c r="H175" s="54">
        <f>IFERROR((VLOOKUP(B175,'Origem '!$A$1:$H$1002,7,0)*'Mark Up '!$C$2),"X")</f>
        <v>4952.64</v>
      </c>
      <c r="I175" s="54">
        <f>IFERROR((VLOOKUP(B175,'Origem '!$A$1:$H$1002,8,0)*'Mark Up '!$C$2),"X")</f>
        <v>5285.28</v>
      </c>
      <c r="J175" s="40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</row>
    <row r="176" ht="17.25" customHeight="1">
      <c r="A176" s="40"/>
      <c r="B176" s="51" t="s">
        <v>605</v>
      </c>
      <c r="C176" s="67" t="s">
        <v>603</v>
      </c>
      <c r="D176" s="51" t="s">
        <v>522</v>
      </c>
      <c r="E176" s="54">
        <f>IFERROR((VLOOKUP(B176,'Origem '!$A$1:$H$1002,4,0)*'Mark Up '!$C$2),"X")</f>
        <v>4915.68</v>
      </c>
      <c r="F176" s="54">
        <f>IFERROR((VLOOKUP(B176,'Origem '!$A$1:$H$1002,5,0)*'Mark Up '!$C$2),"X")</f>
        <v>5151.3</v>
      </c>
      <c r="G176" s="54">
        <f>IFERROR((VLOOKUP(B176,'Origem '!$A$1:$H$1002,6,0)*'Mark Up '!$C$2),"X")</f>
        <v>5835.06</v>
      </c>
      <c r="H176" s="54">
        <f>IFERROR((VLOOKUP(B176,'Origem '!$A$1:$H$1002,7,0)*'Mark Up '!$C$2),"X")</f>
        <v>5978.28</v>
      </c>
      <c r="I176" s="54">
        <f>IFERROR((VLOOKUP(B176,'Origem '!$A$1:$H$1002,8,0)*'Mark Up '!$C$2),"X")</f>
        <v>6560.4</v>
      </c>
      <c r="J176" s="40"/>
      <c r="K176" s="99"/>
      <c r="L176" s="99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</row>
    <row r="177" ht="17.25" customHeight="1">
      <c r="A177" s="40"/>
      <c r="B177" s="51" t="s">
        <v>606</v>
      </c>
      <c r="C177" s="67" t="s">
        <v>603</v>
      </c>
      <c r="D177" s="51" t="s">
        <v>607</v>
      </c>
      <c r="E177" s="54">
        <f>IFERROR((VLOOKUP(B177,'Origem '!$A$1:$H$1002,4,0)*'Mark Up '!$C$2),"X")</f>
        <v>5844.3</v>
      </c>
      <c r="F177" s="54">
        <f>IFERROR((VLOOKUP(B177,'Origem '!$A$1:$H$1002,5,0)*'Mark Up '!$C$2),"X")</f>
        <v>5908.98</v>
      </c>
      <c r="G177" s="54">
        <f>IFERROR((VLOOKUP(B177,'Origem '!$A$1:$H$1002,6,0)*'Mark Up '!$C$2),"X")</f>
        <v>6777.54</v>
      </c>
      <c r="H177" s="54">
        <f>IFERROR((VLOOKUP(B177,'Origem '!$A$1:$H$1002,7,0)*'Mark Up '!$C$2),"X")</f>
        <v>6966.96</v>
      </c>
      <c r="I177" s="54">
        <f>IFERROR((VLOOKUP(B177,'Origem '!$A$1:$H$1002,8,0)*'Mark Up '!$C$2),"X")</f>
        <v>8071.14</v>
      </c>
      <c r="J177" s="40"/>
      <c r="K177" s="99"/>
      <c r="L177" s="99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</row>
    <row r="178" ht="17.25" customHeight="1">
      <c r="A178" s="40"/>
      <c r="B178" s="51" t="s">
        <v>608</v>
      </c>
      <c r="C178" s="67" t="s">
        <v>603</v>
      </c>
      <c r="D178" s="51" t="s">
        <v>609</v>
      </c>
      <c r="E178" s="54">
        <f>IFERROR((VLOOKUP(B178,'Origem '!$A$1:$H$1002,4,0)*'Mark Up '!$C$2),"X")</f>
        <v>5696.46</v>
      </c>
      <c r="F178" s="54">
        <f>IFERROR((VLOOKUP(B178,'Origem '!$A$1:$H$1002,5,0)*'Mark Up '!$C$2),"X")</f>
        <v>5895.12</v>
      </c>
      <c r="G178" s="54">
        <f>IFERROR((VLOOKUP(B178,'Origem '!$A$1:$H$1002,6,0)*'Mark Up '!$C$2),"X")</f>
        <v>6763.68</v>
      </c>
      <c r="H178" s="54">
        <f>IFERROR((VLOOKUP(B178,'Origem '!$A$1:$H$1002,7,0)*'Mark Up '!$C$2),"X")</f>
        <v>6953.1</v>
      </c>
      <c r="I178" s="54">
        <f>IFERROR((VLOOKUP(B178,'Origem '!$A$1:$H$1002,8,0)*'Mark Up '!$C$2),"X")</f>
        <v>8057.28</v>
      </c>
      <c r="J178" s="40"/>
      <c r="K178" s="99"/>
      <c r="L178" s="99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</row>
    <row r="179" ht="17.25" customHeight="1">
      <c r="A179" s="47"/>
      <c r="B179" s="51" t="s">
        <v>610</v>
      </c>
      <c r="C179" s="67" t="s">
        <v>603</v>
      </c>
      <c r="D179" s="51" t="s">
        <v>611</v>
      </c>
      <c r="E179" s="54">
        <f>IFERROR((VLOOKUP(B179,'Origem '!$A$1:$H$1002,4,0)*'Mark Up '!$C$2),"X")</f>
        <v>7410.48</v>
      </c>
      <c r="F179" s="54">
        <f>IFERROR((VLOOKUP(B179,'Origem '!$A$1:$H$1002,5,0)*'Mark Up '!$C$2),"X")</f>
        <v>7683.06</v>
      </c>
      <c r="G179" s="54">
        <f>IFERROR((VLOOKUP(B179,'Origem '!$A$1:$H$1002,6,0)*'Mark Up '!$C$2),"X")</f>
        <v>8662.5</v>
      </c>
      <c r="H179" s="54">
        <f>IFERROR((VLOOKUP(B179,'Origem '!$A$1:$H$1002,7,0)*'Mark Up '!$C$2),"X")</f>
        <v>9226.14</v>
      </c>
      <c r="I179" s="54">
        <f>IFERROR((VLOOKUP(B179,'Origem '!$A$1:$H$1002,8,0)*'Mark Up '!$C$2),"X")</f>
        <v>11425.26</v>
      </c>
      <c r="J179" s="47"/>
      <c r="K179" s="99"/>
      <c r="L179" s="99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</row>
    <row r="180" ht="14.25" customHeight="1">
      <c r="A180" s="50" t="s">
        <v>2022</v>
      </c>
      <c r="B180" s="58" t="s">
        <v>612</v>
      </c>
      <c r="C180" s="57" t="s">
        <v>613</v>
      </c>
      <c r="D180" s="51" t="s">
        <v>395</v>
      </c>
      <c r="E180" s="54">
        <f>IFERROR((VLOOKUP(B180,'Origem '!$A$1:$H$1002,4,0)*'Mark Up '!$C$2),"X")</f>
        <v>4144.14</v>
      </c>
      <c r="F180" s="54">
        <f>IFERROR((VLOOKUP(B180,'Origem '!$A$1:$H$1002,5,0)*'Mark Up '!$C$2),"X")</f>
        <v>4957.26</v>
      </c>
      <c r="G180" s="54">
        <f>IFERROR((VLOOKUP(B180,'Origem '!$A$1:$H$1002,6,0)*'Mark Up '!$C$2),"X")</f>
        <v>5719.56</v>
      </c>
      <c r="H180" s="54">
        <f>IFERROR((VLOOKUP(B180,'Origem '!$A$1:$H$1002,7,0)*'Mark Up '!$C$2),"X")</f>
        <v>5895.12</v>
      </c>
      <c r="I180" s="54">
        <f>IFERROR((VLOOKUP(B180,'Origem '!$A$1:$H$1002,8,0)*'Mark Up '!$C$2),"X")</f>
        <v>5996.76</v>
      </c>
      <c r="J180" s="91"/>
    </row>
    <row r="181" ht="14.25" customHeight="1">
      <c r="A181" s="40"/>
      <c r="B181" s="58" t="s">
        <v>614</v>
      </c>
      <c r="C181" s="57" t="s">
        <v>613</v>
      </c>
      <c r="D181" s="58" t="s">
        <v>615</v>
      </c>
      <c r="E181" s="54">
        <f>IFERROR((VLOOKUP(B181,'Origem '!$A$1:$H$1002,4,0)*'Mark Up '!$C$2),"X")</f>
        <v>5063.52</v>
      </c>
      <c r="F181" s="54">
        <f>IFERROR((VLOOKUP(B181,'Origem '!$A$1:$H$1002,5,0)*'Mark Up '!$C$2),"X")</f>
        <v>5853.54</v>
      </c>
      <c r="G181" s="54">
        <f>IFERROR((VLOOKUP(B181,'Origem '!$A$1:$H$1002,6,0)*'Mark Up '!$C$2),"X")</f>
        <v>6648.18</v>
      </c>
      <c r="H181" s="54">
        <f>IFERROR((VLOOKUP(B181,'Origem '!$A$1:$H$1002,7,0)*'Mark Up '!$C$2),"X")</f>
        <v>6846.84</v>
      </c>
      <c r="I181" s="54">
        <f>IFERROR((VLOOKUP(B181,'Origem '!$A$1:$H$1002,8,0)*'Mark Up '!$C$2),"X")</f>
        <v>6962.34</v>
      </c>
      <c r="J181" s="40"/>
    </row>
    <row r="182" ht="14.25" customHeight="1">
      <c r="A182" s="47"/>
      <c r="B182" s="58" t="s">
        <v>616</v>
      </c>
      <c r="C182" s="57" t="s">
        <v>613</v>
      </c>
      <c r="D182" s="58" t="s">
        <v>617</v>
      </c>
      <c r="E182" s="54">
        <f>IFERROR((VLOOKUP(B182,'Origem '!$A$1:$H$1002,4,0)*'Mark Up '!$C$2),"X")</f>
        <v>6745.2</v>
      </c>
      <c r="F182" s="54">
        <f>IFERROR((VLOOKUP(B182,'Origem '!$A$1:$H$1002,5,0)*'Mark Up '!$C$2),"X")</f>
        <v>7687.68</v>
      </c>
      <c r="G182" s="54">
        <f>IFERROR((VLOOKUP(B182,'Origem '!$A$1:$H$1002,6,0)*'Mark Up '!$C$2),"X")</f>
        <v>9156.84</v>
      </c>
      <c r="H182" s="54">
        <f>IFERROR((VLOOKUP(B182,'Origem '!$A$1:$H$1002,7,0)*'Mark Up '!$C$2),"X")</f>
        <v>9286.2</v>
      </c>
      <c r="I182" s="54">
        <f>IFERROR((VLOOKUP(B182,'Origem '!$A$1:$H$1002,8,0)*'Mark Up '!$C$2),"X")</f>
        <v>9461.76</v>
      </c>
      <c r="J182" s="47"/>
    </row>
    <row r="183" ht="24.0" customHeight="1">
      <c r="A183" s="50" t="s">
        <v>2023</v>
      </c>
      <c r="B183" s="58" t="s">
        <v>618</v>
      </c>
      <c r="C183" s="57" t="s">
        <v>2024</v>
      </c>
      <c r="D183" s="51" t="s">
        <v>620</v>
      </c>
      <c r="E183" s="54">
        <f>IFERROR((VLOOKUP(B183,'Origem '!$A$1:$H$1002,4,0)*'Mark Up '!$C$2),"X")</f>
        <v>4670.82</v>
      </c>
      <c r="F183" s="54">
        <f>IFERROR((VLOOKUP(B183,'Origem '!$A$1:$H$1002,5,0)*'Mark Up '!$C$2),"X")</f>
        <v>4971.12</v>
      </c>
      <c r="G183" s="54">
        <f>IFERROR((VLOOKUP(B183,'Origem '!$A$1:$H$1002,6,0)*'Mark Up '!$C$2),"X")</f>
        <v>5331.48</v>
      </c>
      <c r="H183" s="54">
        <f>IFERROR((VLOOKUP(B183,'Origem '!$A$1:$H$1002,7,0)*'Mark Up '!$C$2),"X")</f>
        <v>5419.26</v>
      </c>
      <c r="I183" s="54">
        <f>IFERROR((VLOOKUP(B183,'Origem '!$A$1:$H$1002,8,0)*'Mark Up '!$C$2),"X")</f>
        <v>5525.52</v>
      </c>
      <c r="J183" s="91"/>
    </row>
    <row r="184" ht="24.0" customHeight="1">
      <c r="A184" s="47"/>
      <c r="B184" s="58" t="s">
        <v>621</v>
      </c>
      <c r="C184" s="57" t="s">
        <v>2025</v>
      </c>
      <c r="D184" s="51" t="s">
        <v>622</v>
      </c>
      <c r="E184" s="54">
        <f>IFERROR((VLOOKUP(B184,'Origem '!$A$1:$H$1002,4,0)*'Mark Up '!$C$2),"X")</f>
        <v>5063.52</v>
      </c>
      <c r="F184" s="54">
        <f>IFERROR((VLOOKUP(B184,'Origem '!$A$1:$H$1002,5,0)*'Mark Up '!$C$2),"X")</f>
        <v>5419.26</v>
      </c>
      <c r="G184" s="54">
        <f>IFERROR((VLOOKUP(B184,'Origem '!$A$1:$H$1002,6,0)*'Mark Up '!$C$2),"X")</f>
        <v>5853.54</v>
      </c>
      <c r="H184" s="54">
        <f>IFERROR((VLOOKUP(B184,'Origem '!$A$1:$H$1002,7,0)*'Mark Up '!$C$2),"X")</f>
        <v>5936.7</v>
      </c>
      <c r="I184" s="54">
        <f>IFERROR((VLOOKUP(B184,'Origem '!$A$1:$H$1002,8,0)*'Mark Up '!$C$2),"X")</f>
        <v>6056.82</v>
      </c>
      <c r="J184" s="47"/>
    </row>
    <row r="185" ht="14.25" customHeight="1">
      <c r="A185" s="50" t="s">
        <v>2026</v>
      </c>
      <c r="B185" s="66" t="s">
        <v>623</v>
      </c>
      <c r="C185" s="57" t="s">
        <v>2027</v>
      </c>
      <c r="D185" s="51" t="s">
        <v>625</v>
      </c>
      <c r="E185" s="54">
        <f>IFERROR((VLOOKUP(B185,'Origem '!$A$1:$H$1002,4,0)*'Mark Up '!$C$2),"X")</f>
        <v>7770.84</v>
      </c>
      <c r="F185" s="54">
        <f>IFERROR((VLOOKUP(B185,'Origem '!$A$1:$H$1002,5,0)*'Mark Up '!$C$2),"X")</f>
        <v>8851.92</v>
      </c>
      <c r="G185" s="54">
        <f>IFERROR((VLOOKUP(B185,'Origem '!$A$1:$H$1002,6,0)*'Mark Up '!$C$2),"X")</f>
        <v>10011.54</v>
      </c>
      <c r="H185" s="54">
        <f>IFERROR((VLOOKUP(B185,'Origem '!$A$1:$H$1002,7,0)*'Mark Up '!$C$2),"X")</f>
        <v>10316.46</v>
      </c>
      <c r="I185" s="54">
        <f>IFERROR((VLOOKUP(B185,'Origem '!$A$1:$H$1002,8,0)*'Mark Up '!$C$2),"X")</f>
        <v>11439.12</v>
      </c>
      <c r="J185" s="91"/>
    </row>
    <row r="186" ht="14.25" customHeight="1">
      <c r="A186" s="40"/>
      <c r="B186" s="66" t="s">
        <v>626</v>
      </c>
      <c r="C186" s="57" t="s">
        <v>2028</v>
      </c>
      <c r="D186" s="51" t="s">
        <v>627</v>
      </c>
      <c r="E186" s="54">
        <f>IFERROR((VLOOKUP(B186,'Origem '!$A$1:$H$1002,4,0)*'Mark Up '!$C$2),"X")</f>
        <v>9032.1</v>
      </c>
      <c r="F186" s="54">
        <f>IFERROR((VLOOKUP(B186,'Origem '!$A$1:$H$1002,5,0)*'Mark Up '!$C$2),"X")</f>
        <v>10348.8</v>
      </c>
      <c r="G186" s="54">
        <f>IFERROR((VLOOKUP(B186,'Origem '!$A$1:$H$1002,6,0)*'Mark Up '!$C$2),"X")</f>
        <v>11286.66</v>
      </c>
      <c r="H186" s="54">
        <f>IFERROR((VLOOKUP(B186,'Origem '!$A$1:$H$1002,7,0)*'Mark Up '!$C$2),"X")</f>
        <v>11637.78</v>
      </c>
      <c r="I186" s="54">
        <f>IFERROR((VLOOKUP(B186,'Origem '!$A$1:$H$1002,8,0)*'Mark Up '!$C$2),"X")</f>
        <v>13190.1</v>
      </c>
      <c r="J186" s="40"/>
    </row>
    <row r="187" ht="14.25" customHeight="1">
      <c r="A187" s="47"/>
      <c r="B187" s="66" t="s">
        <v>628</v>
      </c>
      <c r="C187" s="57" t="s">
        <v>2029</v>
      </c>
      <c r="D187" s="58" t="s">
        <v>629</v>
      </c>
      <c r="E187" s="54">
        <f>IFERROR((VLOOKUP(B187,'Origem '!$A$1:$H$1002,4,0)*'Mark Up '!$C$2),"X")</f>
        <v>10367.28</v>
      </c>
      <c r="F187" s="54">
        <f>IFERROR((VLOOKUP(B187,'Origem '!$A$1:$H$1002,5,0)*'Mark Up '!$C$2),"X")</f>
        <v>12270.72</v>
      </c>
      <c r="G187" s="54">
        <f>IFERROR((VLOOKUP(B187,'Origem '!$A$1:$H$1002,6,0)*'Mark Up '!$C$2),"X")</f>
        <v>13684.44</v>
      </c>
      <c r="H187" s="54">
        <f>IFERROR((VLOOKUP(B187,'Origem '!$A$1:$H$1002,7,0)*'Mark Up '!$C$2),"X")</f>
        <v>14104.86</v>
      </c>
      <c r="I187" s="54">
        <f>IFERROR((VLOOKUP(B187,'Origem '!$A$1:$H$1002,8,0)*'Mark Up '!$C$2),"X")</f>
        <v>16105.32</v>
      </c>
      <c r="J187" s="47"/>
    </row>
    <row r="188" ht="29.25" customHeight="1">
      <c r="A188" s="50" t="s">
        <v>2030</v>
      </c>
      <c r="B188" s="58" t="s">
        <v>630</v>
      </c>
      <c r="C188" s="57" t="s">
        <v>2031</v>
      </c>
      <c r="D188" s="51" t="s">
        <v>632</v>
      </c>
      <c r="E188" s="54">
        <f>IFERROR((VLOOKUP(B188,'Origem '!$A$1:$H$1002,4,0)*'Mark Up '!$C$2),"X")</f>
        <v>4975.74</v>
      </c>
      <c r="F188" s="54">
        <f>IFERROR((VLOOKUP(B188,'Origem '!$A$1:$H$1002,5,0)*'Mark Up '!$C$2),"X")</f>
        <v>5719.56</v>
      </c>
      <c r="G188" s="54">
        <f>IFERROR((VLOOKUP(B188,'Origem '!$A$1:$H$1002,6,0)*'Mark Up '!$C$2),"X")</f>
        <v>6431.04</v>
      </c>
      <c r="H188" s="54">
        <f>IFERROR((VLOOKUP(B188,'Origem '!$A$1:$H$1002,7,0)*'Mark Up '!$C$2),"X")</f>
        <v>6634.32</v>
      </c>
      <c r="I188" s="54">
        <f>IFERROR((VLOOKUP(B188,'Origem '!$A$1:$H$1002,8,0)*'Mark Up '!$C$2),"X")</f>
        <v>7562.94</v>
      </c>
      <c r="J188" s="91"/>
    </row>
    <row r="189" ht="29.25" customHeight="1">
      <c r="A189" s="47"/>
      <c r="B189" s="58" t="s">
        <v>633</v>
      </c>
      <c r="C189" s="57" t="s">
        <v>2032</v>
      </c>
      <c r="D189" s="51" t="s">
        <v>634</v>
      </c>
      <c r="E189" s="54">
        <f>IFERROR((VLOOKUP(B189,'Origem '!$A$1:$H$1002,4,0)*'Mark Up '!$C$2),"X")</f>
        <v>5317.62</v>
      </c>
      <c r="F189" s="54">
        <f>IFERROR((VLOOKUP(B189,'Origem '!$A$1:$H$1002,5,0)*'Mark Up '!$C$2),"X")</f>
        <v>6370.98</v>
      </c>
      <c r="G189" s="54">
        <f>IFERROR((VLOOKUP(B189,'Origem '!$A$1:$H$1002,6,0)*'Mark Up '!$C$2),"X")</f>
        <v>7359.66</v>
      </c>
      <c r="H189" s="54">
        <f>IFERROR((VLOOKUP(B189,'Origem '!$A$1:$H$1002,7,0)*'Mark Up '!$C$2),"X")</f>
        <v>7590.66</v>
      </c>
      <c r="I189" s="54">
        <f>IFERROR((VLOOKUP(B189,'Origem '!$A$1:$H$1002,8,0)*'Mark Up '!$C$2),"X")</f>
        <v>8741.04</v>
      </c>
      <c r="J189" s="47"/>
    </row>
    <row r="190" ht="14.25" customHeight="1">
      <c r="A190" s="59" t="s">
        <v>1816</v>
      </c>
      <c r="B190" s="58" t="s">
        <v>635</v>
      </c>
      <c r="C190" s="56" t="s">
        <v>2033</v>
      </c>
      <c r="D190" s="51" t="s">
        <v>637</v>
      </c>
      <c r="E190" s="54">
        <f>IFERROR((VLOOKUP(B190,'Origem '!$A$1:$H$1002,4,0)*'Mark Up '!$C$2),"X")</f>
        <v>7313.46</v>
      </c>
      <c r="F190" s="54">
        <f>IFERROR((VLOOKUP(B190,'Origem '!$A$1:$H$1002,5,0)*'Mark Up '!$C$2),"X")</f>
        <v>7336.56</v>
      </c>
      <c r="G190" s="54">
        <f>IFERROR((VLOOKUP(B190,'Origem '!$A$1:$H$1002,6,0)*'Mark Up '!$C$2),"X")</f>
        <v>7729.26</v>
      </c>
      <c r="H190" s="54">
        <f>IFERROR((VLOOKUP(B190,'Origem '!$A$1:$H$1002,7,0)*'Mark Up '!$C$2),"X")</f>
        <v>8094.24</v>
      </c>
      <c r="I190" s="54">
        <f>IFERROR((VLOOKUP(B190,'Origem '!$A$1:$H$1002,8,0)*'Mark Up '!$C$2),"X")</f>
        <v>8394.54</v>
      </c>
      <c r="J190" s="93"/>
      <c r="K190" s="44"/>
      <c r="L190" s="44"/>
      <c r="M190" s="44"/>
      <c r="N190" s="44"/>
      <c r="O190" s="44"/>
      <c r="P190" s="44"/>
      <c r="Q190" s="44"/>
      <c r="R190" s="44"/>
      <c r="S190" s="44"/>
      <c r="T190" s="44"/>
      <c r="U190" s="44"/>
      <c r="V190" s="44"/>
      <c r="W190" s="44"/>
      <c r="X190" s="44"/>
      <c r="Y190" s="44"/>
      <c r="Z190" s="44"/>
    </row>
    <row r="191" ht="14.25" customHeight="1">
      <c r="A191" s="40"/>
      <c r="B191" s="58" t="s">
        <v>638</v>
      </c>
      <c r="C191" s="56" t="s">
        <v>2034</v>
      </c>
      <c r="D191" s="51" t="s">
        <v>639</v>
      </c>
      <c r="E191" s="54">
        <f>IFERROR((VLOOKUP(B191,'Origem '!$A$1:$H$1002,4,0)*'Mark Up '!$C$2),"X")</f>
        <v>7646.1</v>
      </c>
      <c r="F191" s="54">
        <f>IFERROR((VLOOKUP(B191,'Origem '!$A$1:$H$1002,5,0)*'Mark Up '!$C$2),"X")</f>
        <v>7692.3</v>
      </c>
      <c r="G191" s="54">
        <f>IFERROR((VLOOKUP(B191,'Origem '!$A$1:$H$1002,6,0)*'Mark Up '!$C$2),"X")</f>
        <v>8085</v>
      </c>
      <c r="H191" s="54">
        <f>IFERROR((VLOOKUP(B191,'Origem '!$A$1:$H$1002,7,0)*'Mark Up '!$C$2),"X")</f>
        <v>8329.86</v>
      </c>
      <c r="I191" s="54">
        <f>IFERROR((VLOOKUP(B191,'Origem '!$A$1:$H$1002,8,0)*'Mark Up '!$C$2),"X")</f>
        <v>8496.18</v>
      </c>
      <c r="J191" s="40"/>
      <c r="K191" s="44"/>
      <c r="L191" s="44"/>
      <c r="M191" s="44"/>
      <c r="N191" s="44"/>
      <c r="O191" s="44"/>
      <c r="P191" s="44"/>
      <c r="Q191" s="44"/>
      <c r="R191" s="44"/>
      <c r="S191" s="44"/>
      <c r="T191" s="44"/>
      <c r="U191" s="44"/>
      <c r="V191" s="44"/>
      <c r="W191" s="44"/>
      <c r="X191" s="44"/>
      <c r="Y191" s="44"/>
      <c r="Z191" s="44"/>
    </row>
    <row r="192" ht="14.25" customHeight="1">
      <c r="A192" s="40"/>
      <c r="B192" s="58" t="s">
        <v>640</v>
      </c>
      <c r="C192" s="56" t="s">
        <v>2035</v>
      </c>
      <c r="D192" s="51" t="s">
        <v>641</v>
      </c>
      <c r="E192" s="54">
        <f>IFERROR((VLOOKUP(B192,'Origem '!$A$1:$H$1002,4,0)*'Mark Up '!$C$2),"X")</f>
        <v>7951.02</v>
      </c>
      <c r="F192" s="54">
        <f>IFERROR((VLOOKUP(B192,'Origem '!$A$1:$H$1002,5,0)*'Mark Up '!$C$2),"X")</f>
        <v>8011.08</v>
      </c>
      <c r="G192" s="54">
        <f>IFERROR((VLOOKUP(B192,'Origem '!$A$1:$H$1002,6,0)*'Mark Up '!$C$2),"X")</f>
        <v>8505.42</v>
      </c>
      <c r="H192" s="54">
        <f>IFERROR((VLOOKUP(B192,'Origem '!$A$1:$H$1002,7,0)*'Mark Up '!$C$2),"X")</f>
        <v>8759.52</v>
      </c>
      <c r="I192" s="54">
        <f>IFERROR((VLOOKUP(B192,'Origem '!$A$1:$H$1002,8,0)*'Mark Up '!$C$2),"X")</f>
        <v>8962.8</v>
      </c>
      <c r="J192" s="40"/>
      <c r="K192" s="44"/>
      <c r="L192" s="44"/>
      <c r="M192" s="44"/>
      <c r="N192" s="44"/>
      <c r="O192" s="44"/>
      <c r="P192" s="44"/>
      <c r="Q192" s="44"/>
      <c r="R192" s="44"/>
      <c r="S192" s="44"/>
      <c r="T192" s="44"/>
      <c r="U192" s="44"/>
      <c r="V192" s="44"/>
      <c r="W192" s="44"/>
      <c r="X192" s="44"/>
      <c r="Y192" s="44"/>
      <c r="Z192" s="44"/>
    </row>
    <row r="193" ht="14.25" customHeight="1">
      <c r="A193" s="47"/>
      <c r="B193" s="58" t="s">
        <v>642</v>
      </c>
      <c r="C193" s="56" t="s">
        <v>2036</v>
      </c>
      <c r="D193" s="51" t="s">
        <v>643</v>
      </c>
      <c r="E193" s="54">
        <f>IFERROR((VLOOKUP(B193,'Origem '!$A$1:$H$1002,4,0)*'Mark Up '!$C$2),"X")</f>
        <v>8399.16</v>
      </c>
      <c r="F193" s="54">
        <f>IFERROR((VLOOKUP(B193,'Origem '!$A$1:$H$1002,5,0)*'Mark Up '!$C$2),"X")</f>
        <v>8408.4</v>
      </c>
      <c r="G193" s="54">
        <f>IFERROR((VLOOKUP(B193,'Origem '!$A$1:$H$1002,6,0)*'Mark Up '!$C$2),"X")</f>
        <v>8999.76</v>
      </c>
      <c r="H193" s="54">
        <f>IFERROR((VLOOKUP(B193,'Origem '!$A$1:$H$1002,7,0)*'Mark Up '!$C$2),"X")</f>
        <v>9073.68</v>
      </c>
      <c r="I193" s="54">
        <f>IFERROR((VLOOKUP(B193,'Origem '!$A$1:$H$1002,8,0)*'Mark Up '!$C$2),"X")</f>
        <v>9304.68</v>
      </c>
      <c r="J193" s="47"/>
      <c r="K193" s="44"/>
      <c r="L193" s="44"/>
      <c r="M193" s="44"/>
      <c r="N193" s="44"/>
      <c r="O193" s="44"/>
      <c r="P193" s="44"/>
      <c r="Q193" s="44"/>
      <c r="R193" s="44"/>
      <c r="S193" s="44"/>
      <c r="T193" s="44"/>
      <c r="U193" s="44"/>
      <c r="V193" s="44"/>
      <c r="W193" s="44"/>
      <c r="X193" s="44"/>
      <c r="Y193" s="44"/>
      <c r="Z193" s="44"/>
    </row>
    <row r="194" ht="15.0" customHeight="1">
      <c r="A194" s="59" t="s">
        <v>1894</v>
      </c>
      <c r="B194" s="51" t="s">
        <v>644</v>
      </c>
      <c r="C194" s="56" t="s">
        <v>2037</v>
      </c>
      <c r="D194" s="51" t="s">
        <v>646</v>
      </c>
      <c r="E194" s="54">
        <f>IFERROR((VLOOKUP(B194,'Origem '!$A$1:$H$1002,4,0)*'Mark Up '!$C$2),"X")</f>
        <v>7387.38</v>
      </c>
      <c r="F194" s="54">
        <f>IFERROR((VLOOKUP(B194,'Origem '!$A$1:$H$1002,5,0)*'Mark Up '!$C$2),"X")</f>
        <v>7438.2</v>
      </c>
      <c r="G194" s="54">
        <f>IFERROR((VLOOKUP(B194,'Origem '!$A$1:$H$1002,6,0)*'Mark Up '!$C$2),"X")</f>
        <v>8283.66</v>
      </c>
      <c r="H194" s="54">
        <f>IFERROR((VLOOKUP(B194,'Origem '!$A$1:$H$1002,7,0)*'Mark Up '!$C$2),"X")</f>
        <v>8482.32</v>
      </c>
      <c r="I194" s="54" t="str">
        <f>IFERROR((VLOOKUP(B194,'Origem '!$A$1:$H$1002,8,0)*'Mark Up '!$C$2),"X")</f>
        <v>X</v>
      </c>
      <c r="J194" s="93"/>
      <c r="K194" s="44"/>
      <c r="L194" s="44"/>
      <c r="M194" s="44"/>
      <c r="N194" s="44"/>
      <c r="O194" s="44"/>
      <c r="P194" s="44"/>
      <c r="Q194" s="44"/>
      <c r="R194" s="44"/>
      <c r="S194" s="44"/>
      <c r="T194" s="44"/>
      <c r="U194" s="44"/>
      <c r="V194" s="44"/>
      <c r="W194" s="44"/>
      <c r="X194" s="44"/>
      <c r="Y194" s="44"/>
      <c r="Z194" s="44"/>
    </row>
    <row r="195" ht="15.0" customHeight="1">
      <c r="A195" s="40"/>
      <c r="B195" s="51" t="s">
        <v>647</v>
      </c>
      <c r="C195" s="56" t="s">
        <v>2038</v>
      </c>
      <c r="D195" s="51" t="s">
        <v>648</v>
      </c>
      <c r="E195" s="54">
        <f>IFERROR((VLOOKUP(B195,'Origem '!$A$1:$H$1002,4,0)*'Mark Up '!$C$2),"X")</f>
        <v>7701.54</v>
      </c>
      <c r="F195" s="54">
        <f>IFERROR((VLOOKUP(B195,'Origem '!$A$1:$H$1002,5,0)*'Mark Up '!$C$2),"X")</f>
        <v>7775.46</v>
      </c>
      <c r="G195" s="54">
        <f>IFERROR((VLOOKUP(B195,'Origem '!$A$1:$H$1002,6,0)*'Mark Up '!$C$2),"X")</f>
        <v>8496.18</v>
      </c>
      <c r="H195" s="54">
        <f>IFERROR((VLOOKUP(B195,'Origem '!$A$1:$H$1002,7,0)*'Mark Up '!$C$2),"X")</f>
        <v>8754.9</v>
      </c>
      <c r="I195" s="54" t="str">
        <f>IFERROR((VLOOKUP(B195,'Origem '!$A$1:$H$1002,8,0)*'Mark Up '!$C$2),"X")</f>
        <v>X</v>
      </c>
      <c r="J195" s="40"/>
      <c r="K195" s="44"/>
      <c r="L195" s="44"/>
      <c r="M195" s="44"/>
      <c r="N195" s="44"/>
      <c r="O195" s="44"/>
      <c r="P195" s="44"/>
      <c r="Q195" s="44"/>
      <c r="R195" s="44"/>
      <c r="S195" s="44"/>
      <c r="T195" s="44"/>
      <c r="U195" s="44"/>
      <c r="V195" s="44"/>
      <c r="W195" s="44"/>
      <c r="X195" s="44"/>
      <c r="Y195" s="44"/>
      <c r="Z195" s="44"/>
    </row>
    <row r="196" ht="15.0" customHeight="1">
      <c r="A196" s="40"/>
      <c r="B196" s="51" t="s">
        <v>649</v>
      </c>
      <c r="C196" s="56" t="s">
        <v>2039</v>
      </c>
      <c r="D196" s="51" t="s">
        <v>650</v>
      </c>
      <c r="E196" s="54">
        <f>IFERROR((VLOOKUP(B196,'Origem '!$A$1:$H$1002,4,0)*'Mark Up '!$C$2),"X")</f>
        <v>8089.62</v>
      </c>
      <c r="F196" s="54">
        <f>IFERROR((VLOOKUP(B196,'Origem '!$A$1:$H$1002,5,0)*'Mark Up '!$C$2),"X")</f>
        <v>8191.26</v>
      </c>
      <c r="G196" s="54">
        <f>IFERROR((VLOOKUP(B196,'Origem '!$A$1:$H$1002,6,0)*'Mark Up '!$C$2),"X")</f>
        <v>8842.68</v>
      </c>
      <c r="H196" s="54">
        <f>IFERROR((VLOOKUP(B196,'Origem '!$A$1:$H$1002,7,0)*'Mark Up '!$C$2),"X")</f>
        <v>9119.88</v>
      </c>
      <c r="I196" s="54" t="str">
        <f>IFERROR((VLOOKUP(B196,'Origem '!$A$1:$H$1002,8,0)*'Mark Up '!$C$2),"X")</f>
        <v>X</v>
      </c>
      <c r="J196" s="40"/>
      <c r="K196" s="44"/>
      <c r="L196" s="44"/>
      <c r="M196" s="44"/>
      <c r="N196" s="44"/>
      <c r="O196" s="44"/>
      <c r="P196" s="44"/>
      <c r="Q196" s="44"/>
      <c r="R196" s="44"/>
      <c r="S196" s="44"/>
      <c r="T196" s="44"/>
      <c r="U196" s="44"/>
      <c r="V196" s="44"/>
      <c r="W196" s="44"/>
      <c r="X196" s="44"/>
      <c r="Y196" s="44"/>
      <c r="Z196" s="44"/>
    </row>
    <row r="197" ht="15.0" customHeight="1">
      <c r="A197" s="47"/>
      <c r="B197" s="51" t="s">
        <v>651</v>
      </c>
      <c r="C197" s="56" t="s">
        <v>2040</v>
      </c>
      <c r="D197" s="51" t="s">
        <v>652</v>
      </c>
      <c r="E197" s="54">
        <f>IFERROR((VLOOKUP(B197,'Origem '!$A$1:$H$1002,4,0)*'Mark Up '!$C$2),"X")</f>
        <v>8376.06</v>
      </c>
      <c r="F197" s="54">
        <f>IFERROR((VLOOKUP(B197,'Origem '!$A$1:$H$1002,5,0)*'Mark Up '!$C$2),"X")</f>
        <v>8648.64</v>
      </c>
      <c r="G197" s="54">
        <f>IFERROR((VLOOKUP(B197,'Origem '!$A$1:$H$1002,6,0)*'Mark Up '!$C$2),"X")</f>
        <v>9503.34</v>
      </c>
      <c r="H197" s="54">
        <f>IFERROR((VLOOKUP(B197,'Origem '!$A$1:$H$1002,7,0)*'Mark Up '!$C$2),"X")</f>
        <v>9789.78</v>
      </c>
      <c r="I197" s="54" t="str">
        <f>IFERROR((VLOOKUP(B197,'Origem '!$A$1:$H$1002,8,0)*'Mark Up '!$C$2),"X")</f>
        <v>X</v>
      </c>
      <c r="J197" s="47"/>
      <c r="K197" s="44"/>
      <c r="L197" s="44"/>
      <c r="M197" s="44"/>
      <c r="N197" s="44"/>
      <c r="O197" s="44"/>
      <c r="P197" s="44"/>
      <c r="Q197" s="44"/>
      <c r="R197" s="44"/>
      <c r="S197" s="44"/>
      <c r="T197" s="44"/>
      <c r="U197" s="44"/>
      <c r="V197" s="44"/>
      <c r="W197" s="44"/>
      <c r="X197" s="44"/>
      <c r="Y197" s="44"/>
      <c r="Z197" s="44"/>
    </row>
    <row r="198" ht="18.0" customHeight="1">
      <c r="A198" s="50" t="s">
        <v>2041</v>
      </c>
      <c r="B198" s="58" t="s">
        <v>653</v>
      </c>
      <c r="C198" s="57" t="s">
        <v>654</v>
      </c>
      <c r="D198" s="58" t="s">
        <v>655</v>
      </c>
      <c r="E198" s="54">
        <f>IFERROR((VLOOKUP(B198,'Origem '!$A$1:$H$1002,4,0)*'Mark Up '!$C$2),"X")</f>
        <v>3326.4</v>
      </c>
      <c r="F198" s="54">
        <f>IFERROR((VLOOKUP(B198,'Origem '!$A$1:$H$1002,5,0)*'Mark Up '!$C$2),"X")</f>
        <v>3418.8</v>
      </c>
      <c r="G198" s="54">
        <f>IFERROR((VLOOKUP(B198,'Origem '!$A$1:$H$1002,6,0)*'Mark Up '!$C$2),"X")</f>
        <v>3672.9</v>
      </c>
      <c r="H198" s="54">
        <f>IFERROR((VLOOKUP(B198,'Origem '!$A$1:$H$1002,7,0)*'Mark Up '!$C$2),"X")</f>
        <v>3779.16</v>
      </c>
      <c r="I198" s="54">
        <f>IFERROR((VLOOKUP(B198,'Origem '!$A$1:$H$1002,8,0)*'Mark Up '!$C$2),"X")</f>
        <v>3890.04</v>
      </c>
      <c r="J198" s="91"/>
    </row>
    <row r="199" ht="18.0" customHeight="1">
      <c r="A199" s="47"/>
      <c r="B199" s="58" t="s">
        <v>656</v>
      </c>
      <c r="C199" s="57" t="s">
        <v>2042</v>
      </c>
      <c r="D199" s="58" t="s">
        <v>658</v>
      </c>
      <c r="E199" s="54">
        <f>IFERROR((VLOOKUP(B199,'Origem '!$A$1:$H$1002,4,0)*'Mark Up '!$C$2),"X")</f>
        <v>3423.42</v>
      </c>
      <c r="F199" s="54">
        <f>IFERROR((VLOOKUP(B199,'Origem '!$A$1:$H$1002,5,0)*'Mark Up '!$C$2),"X")</f>
        <v>3506.58</v>
      </c>
      <c r="G199" s="54">
        <f>IFERROR((VLOOKUP(B199,'Origem '!$A$1:$H$1002,6,0)*'Mark Up '!$C$2),"X")</f>
        <v>3742.2</v>
      </c>
      <c r="H199" s="54">
        <f>IFERROR((VLOOKUP(B199,'Origem '!$A$1:$H$1002,7,0)*'Mark Up '!$C$2),"X")</f>
        <v>3857.7</v>
      </c>
      <c r="I199" s="54">
        <f>IFERROR((VLOOKUP(B199,'Origem '!$A$1:$H$1002,8,0)*'Mark Up '!$C$2),"X")</f>
        <v>3963.96</v>
      </c>
      <c r="J199" s="47"/>
    </row>
    <row r="200" ht="14.25" customHeight="1">
      <c r="A200" s="59" t="s">
        <v>2043</v>
      </c>
      <c r="B200" s="58" t="s">
        <v>659</v>
      </c>
      <c r="C200" s="57" t="s">
        <v>660</v>
      </c>
      <c r="D200" s="51" t="s">
        <v>661</v>
      </c>
      <c r="E200" s="54">
        <f>IFERROR((VLOOKUP(B200,'Origem '!$A$1:$H$1002,4,0)*'Mark Up '!$C$2),"X")</f>
        <v>5899.74</v>
      </c>
      <c r="F200" s="54">
        <f>IFERROR((VLOOKUP(B200,'Origem '!$A$1:$H$1002,5,0)*'Mark Up '!$C$2),"X")</f>
        <v>5788.86</v>
      </c>
      <c r="G200" s="54">
        <f>IFERROR((VLOOKUP(B200,'Origem '!$A$1:$H$1002,6,0)*'Mark Up '!$C$2),"X")</f>
        <v>6440.28</v>
      </c>
      <c r="H200" s="54">
        <f>IFERROR((VLOOKUP(B200,'Origem '!$A$1:$H$1002,7,0)*'Mark Up '!$C$2),"X")</f>
        <v>6638.94</v>
      </c>
      <c r="I200" s="54">
        <f>IFERROR((VLOOKUP(B200,'Origem '!$A$1:$H$1002,8,0)*'Mark Up '!$C$2),"X")</f>
        <v>6809.88</v>
      </c>
      <c r="J200" s="93"/>
      <c r="K200" s="44"/>
      <c r="L200" s="44"/>
      <c r="M200" s="44"/>
      <c r="N200" s="44"/>
      <c r="O200" s="44"/>
      <c r="P200" s="44"/>
      <c r="Q200" s="44"/>
      <c r="R200" s="44"/>
      <c r="S200" s="44"/>
      <c r="T200" s="44"/>
      <c r="U200" s="44"/>
      <c r="V200" s="44"/>
      <c r="W200" s="44"/>
      <c r="X200" s="44"/>
      <c r="Y200" s="44"/>
      <c r="Z200" s="44"/>
    </row>
    <row r="201" ht="14.25" customHeight="1">
      <c r="A201" s="40"/>
      <c r="B201" s="58" t="s">
        <v>662</v>
      </c>
      <c r="C201" s="57" t="s">
        <v>660</v>
      </c>
      <c r="D201" s="58" t="s">
        <v>663</v>
      </c>
      <c r="E201" s="54">
        <f>IFERROR((VLOOKUP(B201,'Origem '!$A$1:$H$1002,4,0)*'Mark Up '!$C$2),"X")</f>
        <v>6098.4</v>
      </c>
      <c r="F201" s="54">
        <f>IFERROR((VLOOKUP(B201,'Origem '!$A$1:$H$1002,5,0)*'Mark Up '!$C$2),"X")</f>
        <v>5982.9</v>
      </c>
      <c r="G201" s="54">
        <f>IFERROR((VLOOKUP(B201,'Origem '!$A$1:$H$1002,6,0)*'Mark Up '!$C$2),"X")</f>
        <v>6648.18</v>
      </c>
      <c r="H201" s="54">
        <f>IFERROR((VLOOKUP(B201,'Origem '!$A$1:$H$1002,7,0)*'Mark Up '!$C$2),"X")</f>
        <v>6846.84</v>
      </c>
      <c r="I201" s="54">
        <f>IFERROR((VLOOKUP(B201,'Origem '!$A$1:$H$1002,8,0)*'Mark Up '!$C$2),"X")</f>
        <v>7017.78</v>
      </c>
      <c r="J201" s="40"/>
      <c r="K201" s="44"/>
      <c r="L201" s="44"/>
      <c r="M201" s="44"/>
      <c r="N201" s="44"/>
      <c r="O201" s="44"/>
      <c r="P201" s="44"/>
      <c r="Q201" s="44"/>
      <c r="R201" s="44"/>
      <c r="S201" s="44"/>
      <c r="T201" s="44"/>
      <c r="U201" s="44"/>
      <c r="V201" s="44"/>
      <c r="W201" s="44"/>
      <c r="X201" s="44"/>
      <c r="Y201" s="44"/>
      <c r="Z201" s="44"/>
    </row>
    <row r="202" ht="16.5" customHeight="1">
      <c r="A202" s="47"/>
      <c r="B202" s="58" t="s">
        <v>664</v>
      </c>
      <c r="C202" s="57" t="s">
        <v>660</v>
      </c>
      <c r="D202" s="51" t="s">
        <v>461</v>
      </c>
      <c r="E202" s="54">
        <f>IFERROR((VLOOKUP(B202,'Origem '!$A$1:$H$1002,4,0)*'Mark Up '!$C$2),"X")</f>
        <v>8593.2</v>
      </c>
      <c r="F202" s="54">
        <f>IFERROR((VLOOKUP(B202,'Origem '!$A$1:$H$1002,5,0)*'Mark Up '!$C$2),"X")</f>
        <v>8436.12</v>
      </c>
      <c r="G202" s="54">
        <f>IFERROR((VLOOKUP(B202,'Origem '!$A$1:$H$1002,6,0)*'Mark Up '!$C$2),"X")</f>
        <v>9161.46</v>
      </c>
      <c r="H202" s="54">
        <f>IFERROR((VLOOKUP(B202,'Origem '!$A$1:$H$1002,7,0)*'Mark Up '!$C$2),"X")</f>
        <v>9443.28</v>
      </c>
      <c r="I202" s="54">
        <f>IFERROR((VLOOKUP(B202,'Origem '!$A$1:$H$1002,8,0)*'Mark Up '!$C$2),"X")</f>
        <v>9628.08</v>
      </c>
      <c r="J202" s="47"/>
    </row>
    <row r="203" ht="14.25" customHeight="1">
      <c r="A203" s="50" t="s">
        <v>2044</v>
      </c>
      <c r="B203" s="66" t="s">
        <v>665</v>
      </c>
      <c r="C203" s="56" t="s">
        <v>2045</v>
      </c>
      <c r="D203" s="51" t="s">
        <v>667</v>
      </c>
      <c r="E203" s="54">
        <f>IFERROR((VLOOKUP(B203,'Origem '!$A$1:$H$1002,4,0)*'Mark Up '!$C$2),"X")</f>
        <v>4486.02</v>
      </c>
      <c r="F203" s="54">
        <f>IFERROR((VLOOKUP(B203,'Origem '!$A$1:$H$1002,5,0)*'Mark Up '!$C$2),"X")</f>
        <v>5257.56</v>
      </c>
      <c r="G203" s="54">
        <f>IFERROR((VLOOKUP(B203,'Origem '!$A$1:$H$1002,6,0)*'Mark Up '!$C$2),"X")</f>
        <v>5608.68</v>
      </c>
      <c r="H203" s="54">
        <f>IFERROR((VLOOKUP(B203,'Origem '!$A$1:$H$1002,7,0)*'Mark Up '!$C$2),"X")</f>
        <v>5848.92</v>
      </c>
      <c r="I203" s="54">
        <f>IFERROR((VLOOKUP(B203,'Origem '!$A$1:$H$1002,8,0)*'Mark Up '!$C$2),"X")</f>
        <v>6541.92</v>
      </c>
      <c r="J203" s="91"/>
    </row>
    <row r="204" ht="14.25" customHeight="1">
      <c r="A204" s="47"/>
      <c r="B204" s="66" t="s">
        <v>668</v>
      </c>
      <c r="C204" s="56" t="s">
        <v>2046</v>
      </c>
      <c r="D204" s="51" t="s">
        <v>669</v>
      </c>
      <c r="E204" s="54">
        <f>IFERROR((VLOOKUP(B204,'Origem '!$A$1:$H$1002,4,0)*'Mark Up '!$C$2),"X")</f>
        <v>4647.72</v>
      </c>
      <c r="F204" s="54">
        <f>IFERROR((VLOOKUP(B204,'Origem '!$A$1:$H$1002,5,0)*'Mark Up '!$C$2),"X")</f>
        <v>5442.36</v>
      </c>
      <c r="G204" s="54">
        <f>IFERROR((VLOOKUP(B204,'Origem '!$A$1:$H$1002,6,0)*'Mark Up '!$C$2),"X")</f>
        <v>5890.5</v>
      </c>
      <c r="H204" s="54">
        <f>IFERROR((VLOOKUP(B204,'Origem '!$A$1:$H$1002,7,0)*'Mark Up '!$C$2),"X")</f>
        <v>6098.4</v>
      </c>
      <c r="I204" s="54">
        <f>IFERROR((VLOOKUP(B204,'Origem '!$A$1:$H$1002,8,0)*'Mark Up '!$C$2),"X")</f>
        <v>6971.58</v>
      </c>
      <c r="J204" s="47"/>
    </row>
    <row r="205" ht="14.25" customHeight="1">
      <c r="A205" s="50" t="s">
        <v>2047</v>
      </c>
      <c r="B205" s="58" t="s">
        <v>670</v>
      </c>
      <c r="C205" s="56" t="s">
        <v>671</v>
      </c>
      <c r="D205" s="53" t="s">
        <v>672</v>
      </c>
      <c r="E205" s="54">
        <f>IFERROR((VLOOKUP(B205,'Origem '!$A$1:$H$1002,4,0)*'Mark Up '!$C$2),"X")</f>
        <v>7382.76</v>
      </c>
      <c r="F205" s="54">
        <f>IFERROR((VLOOKUP(B205,'Origem '!$A$1:$H$1002,5,0)*'Mark Up '!$C$2),"X")</f>
        <v>8218.98</v>
      </c>
      <c r="G205" s="54">
        <f>IFERROR((VLOOKUP(B205,'Origem '!$A$1:$H$1002,6,0)*'Mark Up '!$C$2),"X")</f>
        <v>8925.84</v>
      </c>
      <c r="H205" s="54">
        <f>IFERROR((VLOOKUP(B205,'Origem '!$A$1:$H$1002,7,0)*'Mark Up '!$C$2),"X")</f>
        <v>9198.42</v>
      </c>
      <c r="I205" s="54">
        <f>IFERROR((VLOOKUP(B205,'Origem '!$A$1:$H$1002,8,0)*'Mark Up '!$C$2),"X")</f>
        <v>9674.28</v>
      </c>
      <c r="J205" s="91"/>
    </row>
    <row r="206" ht="14.25" customHeight="1">
      <c r="A206" s="40"/>
      <c r="B206" s="58" t="s">
        <v>673</v>
      </c>
      <c r="C206" s="56" t="s">
        <v>671</v>
      </c>
      <c r="D206" s="53" t="s">
        <v>674</v>
      </c>
      <c r="E206" s="54">
        <f>IFERROR((VLOOKUP(B206,'Origem '!$A$1:$H$1002,4,0)*'Mark Up '!$C$2),"X")</f>
        <v>9327.78</v>
      </c>
      <c r="F206" s="54">
        <f>IFERROR((VLOOKUP(B206,'Origem '!$A$1:$H$1002,5,0)*'Mark Up '!$C$2),"X")</f>
        <v>10177.86</v>
      </c>
      <c r="G206" s="54">
        <f>IFERROR((VLOOKUP(B206,'Origem '!$A$1:$H$1002,6,0)*'Mark Up '!$C$2),"X")</f>
        <v>11402.16</v>
      </c>
      <c r="H206" s="54">
        <f>IFERROR((VLOOKUP(B206,'Origem '!$A$1:$H$1002,7,0)*'Mark Up '!$C$2),"X")</f>
        <v>11753.28</v>
      </c>
      <c r="I206" s="54">
        <f>IFERROR((VLOOKUP(B206,'Origem '!$A$1:$H$1002,8,0)*'Mark Up '!$C$2),"X")</f>
        <v>12575.64</v>
      </c>
      <c r="J206" s="40"/>
    </row>
    <row r="207" ht="14.25" customHeight="1">
      <c r="A207" s="40"/>
      <c r="B207" s="58" t="s">
        <v>675</v>
      </c>
      <c r="C207" s="56" t="s">
        <v>671</v>
      </c>
      <c r="D207" s="53" t="s">
        <v>676</v>
      </c>
      <c r="E207" s="54">
        <f>IFERROR((VLOOKUP(B207,'Origem '!$A$1:$H$1002,4,0)*'Mark Up '!$C$2),"X")</f>
        <v>10085.46</v>
      </c>
      <c r="F207" s="54">
        <f>IFERROR((VLOOKUP(B207,'Origem '!$A$1:$H$1002,5,0)*'Mark Up '!$C$2),"X")</f>
        <v>11212.74</v>
      </c>
      <c r="G207" s="54">
        <f>IFERROR((VLOOKUP(B207,'Origem '!$A$1:$H$1002,6,0)*'Mark Up '!$C$2),"X")</f>
        <v>12404.7</v>
      </c>
      <c r="H207" s="54">
        <f>IFERROR((VLOOKUP(B207,'Origem '!$A$1:$H$1002,7,0)*'Mark Up '!$C$2),"X")</f>
        <v>12783.54</v>
      </c>
      <c r="I207" s="54">
        <f>IFERROR((VLOOKUP(B207,'Origem '!$A$1:$H$1002,8,0)*'Mark Up '!$C$2),"X")</f>
        <v>13712.16</v>
      </c>
      <c r="J207" s="40"/>
    </row>
    <row r="208" ht="14.25" customHeight="1">
      <c r="A208" s="47"/>
      <c r="B208" s="58" t="s">
        <v>677</v>
      </c>
      <c r="C208" s="57" t="s">
        <v>671</v>
      </c>
      <c r="D208" s="53" t="s">
        <v>678</v>
      </c>
      <c r="E208" s="54">
        <f>IFERROR((VLOOKUP(B208,'Origem '!$A$1:$H$1002,4,0)*'Mark Up '!$C$2),"X")</f>
        <v>15153.6</v>
      </c>
      <c r="F208" s="54">
        <f>IFERROR((VLOOKUP(B208,'Origem '!$A$1:$H$1002,5,0)*'Mark Up '!$C$2),"X")</f>
        <v>16909.2</v>
      </c>
      <c r="G208" s="54">
        <f>IFERROR((VLOOKUP(B208,'Origem '!$A$1:$H$1002,6,0)*'Mark Up '!$C$2),"X")</f>
        <v>18267.48</v>
      </c>
      <c r="H208" s="54">
        <f>IFERROR((VLOOKUP(B208,'Origem '!$A$1:$H$1002,7,0)*'Mark Up '!$C$2),"X")</f>
        <v>18826.5</v>
      </c>
      <c r="I208" s="54">
        <f>IFERROR((VLOOKUP(B208,'Origem '!$A$1:$H$1002,8,0)*'Mark Up '!$C$2),"X")</f>
        <v>20411.16</v>
      </c>
      <c r="J208" s="47"/>
    </row>
    <row r="209" ht="57.0" customHeight="1">
      <c r="A209" s="85" t="s">
        <v>2048</v>
      </c>
      <c r="B209" s="51" t="s">
        <v>1679</v>
      </c>
      <c r="C209" s="87" t="s">
        <v>2049</v>
      </c>
      <c r="D209" s="51" t="s">
        <v>1681</v>
      </c>
      <c r="E209" s="54">
        <f>IFERROR((VLOOKUP(B209,'Origem '!$A$1:$H$1002,4,0)*'Mark Up '!$C$2),"X")</f>
        <v>9050.58</v>
      </c>
      <c r="F209" s="54">
        <f>IFERROR((VLOOKUP(B209,'Origem '!$A$1:$H$1002,5,0)*'Mark Up '!$C$2),"X")</f>
        <v>9503.34</v>
      </c>
      <c r="G209" s="54">
        <f>IFERROR((VLOOKUP(B209,'Origem '!$A$1:$H$1002,6,0)*'Mark Up '!$C$2),"X")</f>
        <v>9665.04</v>
      </c>
      <c r="H209" s="54">
        <f>IFERROR((VLOOKUP(B209,'Origem '!$A$1:$H$1002,7,0)*'Mark Up '!$C$2),"X")</f>
        <v>10048.5</v>
      </c>
      <c r="I209" s="54">
        <f>IFERROR((VLOOKUP(B209,'Origem '!$A$1:$H$1002,8,0)*'Mark Up '!$C$2),"X")</f>
        <v>10455.06</v>
      </c>
      <c r="J209" s="52"/>
    </row>
    <row r="210" ht="18.75" customHeight="1">
      <c r="A210" s="50" t="s">
        <v>2050</v>
      </c>
      <c r="B210" s="51" t="s">
        <v>679</v>
      </c>
      <c r="C210" s="67" t="s">
        <v>680</v>
      </c>
      <c r="D210" s="51" t="s">
        <v>681</v>
      </c>
      <c r="E210" s="54">
        <f>IFERROR((VLOOKUP(B210,'Origem '!$A$1:$H$1002,4,0)*'Mark Up '!$C$2),"X")</f>
        <v>9087.54</v>
      </c>
      <c r="F210" s="54">
        <f>IFERROR((VLOOKUP(B210,'Origem '!$A$1:$H$1002,5,0)*'Mark Up '!$C$2),"X")</f>
        <v>9198.42</v>
      </c>
      <c r="G210" s="54">
        <f>IFERROR((VLOOKUP(B210,'Origem '!$A$1:$H$1002,6,0)*'Mark Up '!$C$2),"X")</f>
        <v>10247.16</v>
      </c>
      <c r="H210" s="54">
        <f>IFERROR((VLOOKUP(B210,'Origem '!$A$1:$H$1002,7,0)*'Mark Up '!$C$2),"X")</f>
        <v>10528.98</v>
      </c>
      <c r="I210" s="54">
        <f>IFERROR((VLOOKUP(B210,'Origem '!$A$1:$H$1002,8,0)*'Mark Up '!$C$2),"X")</f>
        <v>11933.46</v>
      </c>
      <c r="J210" s="98"/>
      <c r="K210" s="99"/>
      <c r="L210" s="99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</row>
    <row r="211" ht="18.75" customHeight="1">
      <c r="A211" s="47"/>
      <c r="B211" s="51" t="s">
        <v>682</v>
      </c>
      <c r="C211" s="67" t="s">
        <v>680</v>
      </c>
      <c r="D211" s="51" t="s">
        <v>335</v>
      </c>
      <c r="E211" s="54">
        <f>IFERROR((VLOOKUP(B211,'Origem '!$A$1:$H$1002,4,0)*'Mark Up '!$C$2),"X")</f>
        <v>10242.54</v>
      </c>
      <c r="F211" s="54">
        <f>IFERROR((VLOOKUP(B211,'Origem '!$A$1:$H$1002,5,0)*'Mark Up '!$C$2),"X")</f>
        <v>10496.64</v>
      </c>
      <c r="G211" s="54">
        <f>IFERROR((VLOOKUP(B211,'Origem '!$A$1:$H$1002,6,0)*'Mark Up '!$C$2),"X")</f>
        <v>11693.22</v>
      </c>
      <c r="H211" s="54">
        <f>IFERROR((VLOOKUP(B211,'Origem '!$A$1:$H$1002,7,0)*'Mark Up '!$C$2),"X")</f>
        <v>11998.14</v>
      </c>
      <c r="I211" s="54">
        <f>IFERROR((VLOOKUP(B211,'Origem '!$A$1:$H$1002,8,0)*'Mark Up '!$C$2),"X")</f>
        <v>13744.5</v>
      </c>
      <c r="J211" s="47"/>
      <c r="K211" s="99"/>
      <c r="L211" s="99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</row>
    <row r="212" ht="17.25" customHeight="1">
      <c r="A212" s="50" t="s">
        <v>2051</v>
      </c>
      <c r="B212" s="51" t="s">
        <v>1639</v>
      </c>
      <c r="C212" s="87" t="s">
        <v>2052</v>
      </c>
      <c r="D212" s="51" t="s">
        <v>1640</v>
      </c>
      <c r="E212" s="54">
        <f>IFERROR((VLOOKUP(B212,'Origem '!$A$1:$H$1002,4,0)*'Mark Up '!$C$2),"X")</f>
        <v>12644.94</v>
      </c>
      <c r="F212" s="54">
        <f>IFERROR((VLOOKUP(B212,'Origem '!$A$1:$H$1002,5,0)*'Mark Up '!$C$2),"X")</f>
        <v>15070.44</v>
      </c>
      <c r="G212" s="54">
        <f>IFERROR((VLOOKUP(B212,'Origem '!$A$1:$H$1002,6,0)*'Mark Up '!$C$2),"X")</f>
        <v>15070.44</v>
      </c>
      <c r="H212" s="54">
        <f>IFERROR((VLOOKUP(B212,'Origem '!$A$1:$H$1002,7,0)*'Mark Up '!$C$2),"X")</f>
        <v>16248.54</v>
      </c>
      <c r="I212" s="54">
        <f>IFERROR((VLOOKUP(B212,'Origem '!$A$1:$H$1002,8,0)*'Mark Up '!$C$2),"X")</f>
        <v>16613.52</v>
      </c>
      <c r="J212" s="64"/>
    </row>
    <row r="213" ht="17.25" customHeight="1">
      <c r="A213" s="40"/>
      <c r="B213" s="51" t="s">
        <v>1637</v>
      </c>
      <c r="C213" s="87" t="s">
        <v>2052</v>
      </c>
      <c r="D213" s="51" t="s">
        <v>1638</v>
      </c>
      <c r="E213" s="54">
        <f>IFERROR((VLOOKUP(B213,'Origem '!$A$1:$H$1002,4,0)*'Mark Up '!$C$2),"X")</f>
        <v>13665.96</v>
      </c>
      <c r="F213" s="54">
        <f>IFERROR((VLOOKUP(B213,'Origem '!$A$1:$H$1002,5,0)*'Mark Up '!$C$2),"X")</f>
        <v>16368.66</v>
      </c>
      <c r="G213" s="54">
        <f>IFERROR((VLOOKUP(B213,'Origem '!$A$1:$H$1002,6,0)*'Mark Up '!$C$2),"X")</f>
        <v>16368.66</v>
      </c>
      <c r="H213" s="54">
        <f>IFERROR((VLOOKUP(B213,'Origem '!$A$1:$H$1002,7,0)*'Mark Up '!$C$2),"X")</f>
        <v>17823.96</v>
      </c>
      <c r="I213" s="54">
        <f>IFERROR((VLOOKUP(B213,'Origem '!$A$1:$H$1002,8,0)*'Mark Up '!$C$2),"X")</f>
        <v>18230.52</v>
      </c>
      <c r="J213" s="40"/>
    </row>
    <row r="214" ht="17.25" customHeight="1">
      <c r="A214" s="40"/>
      <c r="B214" s="51" t="s">
        <v>1635</v>
      </c>
      <c r="C214" s="87" t="s">
        <v>2052</v>
      </c>
      <c r="D214" s="51" t="s">
        <v>1636</v>
      </c>
      <c r="E214" s="54">
        <f>IFERROR((VLOOKUP(B214,'Origem '!$A$1:$H$1002,4,0)*'Mark Up '!$C$2),"X")</f>
        <v>14617.68</v>
      </c>
      <c r="F214" s="54">
        <f>IFERROR((VLOOKUP(B214,'Origem '!$A$1:$H$1002,5,0)*'Mark Up '!$C$2),"X")</f>
        <v>17685.36</v>
      </c>
      <c r="G214" s="54">
        <f>IFERROR((VLOOKUP(B214,'Origem '!$A$1:$H$1002,6,0)*'Mark Up '!$C$2),"X")</f>
        <v>17685.36</v>
      </c>
      <c r="H214" s="54">
        <f>IFERROR((VLOOKUP(B214,'Origem '!$A$1:$H$1002,7,0)*'Mark Up '!$C$2),"X")</f>
        <v>19639.62</v>
      </c>
      <c r="I214" s="54">
        <f>IFERROR((VLOOKUP(B214,'Origem '!$A$1:$H$1002,8,0)*'Mark Up '!$C$2),"X")</f>
        <v>20161.68</v>
      </c>
      <c r="J214" s="40"/>
    </row>
    <row r="215" ht="17.25" customHeight="1">
      <c r="A215" s="40"/>
      <c r="B215" s="51" t="s">
        <v>1632</v>
      </c>
      <c r="C215" s="87" t="s">
        <v>2052</v>
      </c>
      <c r="D215" s="51" t="s">
        <v>1634</v>
      </c>
      <c r="E215" s="54">
        <f>IFERROR((VLOOKUP(B215,'Origem '!$A$1:$H$1002,4,0)*'Mark Up '!$C$2),"X")</f>
        <v>15490.86</v>
      </c>
      <c r="F215" s="54">
        <f>IFERROR((VLOOKUP(B215,'Origem '!$A$1:$H$1002,5,0)*'Mark Up '!$C$2),"X")</f>
        <v>19011.3</v>
      </c>
      <c r="G215" s="54">
        <f>IFERROR((VLOOKUP(B215,'Origem '!$A$1:$H$1002,6,0)*'Mark Up '!$C$2),"X")</f>
        <v>19011.3</v>
      </c>
      <c r="H215" s="54">
        <f>IFERROR((VLOOKUP(B215,'Origem '!$A$1:$H$1002,7,0)*'Mark Up '!$C$2),"X")</f>
        <v>21118.02</v>
      </c>
      <c r="I215" s="54">
        <f>IFERROR((VLOOKUP(B215,'Origem '!$A$1:$H$1002,8,0)*'Mark Up '!$C$2),"X")</f>
        <v>21621.6</v>
      </c>
      <c r="J215" s="40"/>
    </row>
    <row r="216" ht="22.5" customHeight="1">
      <c r="A216" s="40"/>
      <c r="B216" s="51" t="s">
        <v>1627</v>
      </c>
      <c r="C216" s="87" t="s">
        <v>2053</v>
      </c>
      <c r="D216" s="51" t="s">
        <v>1629</v>
      </c>
      <c r="E216" s="54">
        <f>IFERROR((VLOOKUP(B216,'Origem '!$A$1:$H$1002,4,0)*'Mark Up '!$C$2),"X")</f>
        <v>8265.18</v>
      </c>
      <c r="F216" s="54">
        <f>IFERROR((VLOOKUP(B216,'Origem '!$A$1:$H$1002,5,0)*'Mark Up '!$C$2),"X")</f>
        <v>8745.66</v>
      </c>
      <c r="G216" s="54">
        <f>IFERROR((VLOOKUP(B216,'Origem '!$A$1:$H$1002,6,0)*'Mark Up '!$C$2),"X")</f>
        <v>8745.66</v>
      </c>
      <c r="H216" s="54">
        <f>IFERROR((VLOOKUP(B216,'Origem '!$A$1:$H$1002,7,0)*'Mark Up '!$C$2),"X")</f>
        <v>9364.74</v>
      </c>
      <c r="I216" s="54">
        <f>IFERROR((VLOOKUP(B216,'Origem '!$A$1:$H$1002,8,0)*'Mark Up '!$C$2),"X")</f>
        <v>9558.78</v>
      </c>
      <c r="J216" s="40"/>
    </row>
    <row r="217" ht="22.5" customHeight="1">
      <c r="A217" s="47"/>
      <c r="B217" s="51" t="s">
        <v>1630</v>
      </c>
      <c r="C217" s="87" t="s">
        <v>2053</v>
      </c>
      <c r="D217" s="51" t="s">
        <v>1631</v>
      </c>
      <c r="E217" s="54">
        <f>IFERROR((VLOOKUP(B217,'Origem '!$A$1:$H$1002,4,0)*'Mark Up '!$C$2),"X")</f>
        <v>8505.42</v>
      </c>
      <c r="F217" s="54">
        <f>IFERROR((VLOOKUP(B217,'Origem '!$A$1:$H$1002,5,0)*'Mark Up '!$C$2),"X")</f>
        <v>9069.06</v>
      </c>
      <c r="G217" s="54">
        <f>IFERROR((VLOOKUP(B217,'Origem '!$A$1:$H$1002,6,0)*'Mark Up '!$C$2),"X")</f>
        <v>9069.06</v>
      </c>
      <c r="H217" s="54">
        <f>IFERROR((VLOOKUP(B217,'Origem '!$A$1:$H$1002,7,0)*'Mark Up '!$C$2),"X")</f>
        <v>9674.28</v>
      </c>
      <c r="I217" s="54">
        <f>IFERROR((VLOOKUP(B217,'Origem '!$A$1:$H$1002,8,0)*'Mark Up '!$C$2),"X")</f>
        <v>9886.8</v>
      </c>
      <c r="J217" s="47"/>
    </row>
    <row r="218" ht="22.5" customHeight="1">
      <c r="A218" s="59" t="s">
        <v>2054</v>
      </c>
      <c r="B218" s="51" t="s">
        <v>683</v>
      </c>
      <c r="C218" s="57" t="s">
        <v>684</v>
      </c>
      <c r="D218" s="58" t="s">
        <v>364</v>
      </c>
      <c r="E218" s="54">
        <f>IFERROR((VLOOKUP(B218,'Origem '!$A$1:$H$1002,4,0)*'Mark Up '!$C$2),"X")</f>
        <v>6569.64</v>
      </c>
      <c r="F218" s="54">
        <f>IFERROR((VLOOKUP(B218,'Origem '!$A$1:$H$1002,5,0)*'Mark Up '!$C$2),"X")</f>
        <v>8038.8</v>
      </c>
      <c r="G218" s="54">
        <f>IFERROR((VLOOKUP(B218,'Origem '!$A$1:$H$1002,6,0)*'Mark Up '!$C$2),"X")</f>
        <v>8962.8</v>
      </c>
      <c r="H218" s="54">
        <f>IFERROR((VLOOKUP(B218,'Origem '!$A$1:$H$1002,7,0)*'Mark Up '!$C$2),"X")</f>
        <v>9189.18</v>
      </c>
      <c r="I218" s="54">
        <f>IFERROR((VLOOKUP(B218,'Origem '!$A$1:$H$1002,8,0)*'Mark Up '!$C$2),"X")</f>
        <v>9771.3</v>
      </c>
      <c r="J218" s="93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</row>
    <row r="219" ht="22.5" customHeight="1">
      <c r="A219" s="47"/>
      <c r="B219" s="51" t="s">
        <v>685</v>
      </c>
      <c r="C219" s="57" t="s">
        <v>686</v>
      </c>
      <c r="D219" s="58" t="s">
        <v>366</v>
      </c>
      <c r="E219" s="54">
        <f>IFERROR((VLOOKUP(B219,'Origem '!$A$1:$H$1002,4,0)*'Mark Up '!$C$2),"X")</f>
        <v>7530.6</v>
      </c>
      <c r="F219" s="54">
        <f>IFERROR((VLOOKUP(B219,'Origem '!$A$1:$H$1002,5,0)*'Mark Up '!$C$2),"X")</f>
        <v>9193.8</v>
      </c>
      <c r="G219" s="54">
        <f>IFERROR((VLOOKUP(B219,'Origem '!$A$1:$H$1002,6,0)*'Mark Up '!$C$2),"X")</f>
        <v>10191.72</v>
      </c>
      <c r="H219" s="54">
        <f>IFERROR((VLOOKUP(B219,'Origem '!$A$1:$H$1002,7,0)*'Mark Up '!$C$2),"X")</f>
        <v>10399.62</v>
      </c>
      <c r="I219" s="54">
        <f>IFERROR((VLOOKUP(B219,'Origem '!$A$1:$H$1002,8,0)*'Mark Up '!$C$2),"X")</f>
        <v>10990.98</v>
      </c>
      <c r="J219" s="47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 ht="14.25" customHeight="1">
      <c r="A220" s="50" t="s">
        <v>2055</v>
      </c>
      <c r="B220" s="51" t="s">
        <v>687</v>
      </c>
      <c r="C220" s="67" t="s">
        <v>688</v>
      </c>
      <c r="D220" s="51" t="s">
        <v>689</v>
      </c>
      <c r="E220" s="54">
        <f>IFERROR((VLOOKUP(B220,'Origem '!$A$1:$H$1002,4,0)*'Mark Up '!$C$2),"X")</f>
        <v>6204.66</v>
      </c>
      <c r="F220" s="54">
        <f>IFERROR((VLOOKUP(B220,'Origem '!$A$1:$H$1002,5,0)*'Mark Up '!$C$2),"X")</f>
        <v>6768.3</v>
      </c>
      <c r="G220" s="54">
        <f>IFERROR((VLOOKUP(B220,'Origem '!$A$1:$H$1002,6,0)*'Mark Up '!$C$2),"X")</f>
        <v>6768.3</v>
      </c>
      <c r="H220" s="54">
        <f>IFERROR((VLOOKUP(B220,'Origem '!$A$1:$H$1002,7,0)*'Mark Up '!$C$2),"X")</f>
        <v>7475.16</v>
      </c>
      <c r="I220" s="54">
        <f>IFERROR((VLOOKUP(B220,'Origem '!$A$1:$H$1002,8,0)*'Mark Up '!$C$2),"X")</f>
        <v>8403.78</v>
      </c>
      <c r="J220" s="98"/>
      <c r="K220" s="99"/>
      <c r="L220" s="99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</row>
    <row r="221" ht="14.25" customHeight="1">
      <c r="A221" s="40"/>
      <c r="B221" s="51" t="s">
        <v>690</v>
      </c>
      <c r="C221" s="67" t="s">
        <v>688</v>
      </c>
      <c r="D221" s="51" t="s">
        <v>500</v>
      </c>
      <c r="E221" s="54">
        <f>IFERROR((VLOOKUP(B221,'Origem '!$A$1:$H$1002,4,0)*'Mark Up '!$C$2),"X")</f>
        <v>6089.16</v>
      </c>
      <c r="F221" s="54">
        <f>IFERROR((VLOOKUP(B221,'Origem '!$A$1:$H$1002,5,0)*'Mark Up '!$C$2),"X")</f>
        <v>6671.28</v>
      </c>
      <c r="G221" s="54">
        <f>IFERROR((VLOOKUP(B221,'Origem '!$A$1:$H$1002,6,0)*'Mark Up '!$C$2),"X")</f>
        <v>6671.28</v>
      </c>
      <c r="H221" s="54">
        <f>IFERROR((VLOOKUP(B221,'Origem '!$A$1:$H$1002,7,0)*'Mark Up '!$C$2),"X")</f>
        <v>7336.56</v>
      </c>
      <c r="I221" s="54">
        <f>IFERROR((VLOOKUP(B221,'Origem '!$A$1:$H$1002,8,0)*'Mark Up '!$C$2),"X")</f>
        <v>8218.98</v>
      </c>
      <c r="J221" s="40"/>
      <c r="K221" s="99"/>
      <c r="L221" s="99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</row>
    <row r="222" ht="14.25" customHeight="1">
      <c r="A222" s="40"/>
      <c r="B222" s="51" t="s">
        <v>691</v>
      </c>
      <c r="C222" s="67" t="s">
        <v>688</v>
      </c>
      <c r="D222" s="51" t="s">
        <v>488</v>
      </c>
      <c r="E222" s="54">
        <f>IFERROR((VLOOKUP(B222,'Origem '!$A$1:$H$1002,4,0)*'Mark Up '!$C$2),"X")</f>
        <v>5941.32</v>
      </c>
      <c r="F222" s="54">
        <f>IFERROR((VLOOKUP(B222,'Origem '!$A$1:$H$1002,5,0)*'Mark Up '!$C$2),"X")</f>
        <v>6504.96</v>
      </c>
      <c r="G222" s="54">
        <f>IFERROR((VLOOKUP(B222,'Origem '!$A$1:$H$1002,6,0)*'Mark Up '!$C$2),"X")</f>
        <v>6504.96</v>
      </c>
      <c r="H222" s="54">
        <f>IFERROR((VLOOKUP(B222,'Origem '!$A$1:$H$1002,7,0)*'Mark Up '!$C$2),"X")</f>
        <v>7161</v>
      </c>
      <c r="I222" s="54">
        <f>IFERROR((VLOOKUP(B222,'Origem '!$A$1:$H$1002,8,0)*'Mark Up '!$C$2),"X")</f>
        <v>8038.8</v>
      </c>
      <c r="J222" s="40"/>
      <c r="K222" s="99"/>
      <c r="L222" s="99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</row>
    <row r="223" ht="14.25" customHeight="1">
      <c r="A223" s="40"/>
      <c r="B223" s="51" t="s">
        <v>692</v>
      </c>
      <c r="C223" s="67" t="s">
        <v>688</v>
      </c>
      <c r="D223" s="51" t="s">
        <v>490</v>
      </c>
      <c r="E223" s="54">
        <f>IFERROR((VLOOKUP(B223,'Origem '!$A$1:$H$1002,4,0)*'Mark Up '!$C$2),"X")</f>
        <v>6796.02</v>
      </c>
      <c r="F223" s="54">
        <f>IFERROR((VLOOKUP(B223,'Origem '!$A$1:$H$1002,5,0)*'Mark Up '!$C$2),"X")</f>
        <v>7784.7</v>
      </c>
      <c r="G223" s="54">
        <f>IFERROR((VLOOKUP(B223,'Origem '!$A$1:$H$1002,6,0)*'Mark Up '!$C$2),"X")</f>
        <v>7784.7</v>
      </c>
      <c r="H223" s="54">
        <f>IFERROR((VLOOKUP(B223,'Origem '!$A$1:$H$1002,7,0)*'Mark Up '!$C$2),"X")</f>
        <v>8704.08</v>
      </c>
      <c r="I223" s="54">
        <f>IFERROR((VLOOKUP(B223,'Origem '!$A$1:$H$1002,8,0)*'Mark Up '!$C$2),"X")</f>
        <v>9914.52</v>
      </c>
      <c r="J223" s="40"/>
      <c r="K223" s="99"/>
      <c r="L223" s="99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</row>
    <row r="224" ht="14.25" customHeight="1">
      <c r="A224" s="40"/>
      <c r="B224" s="51" t="s">
        <v>693</v>
      </c>
      <c r="C224" s="67" t="s">
        <v>688</v>
      </c>
      <c r="D224" s="51" t="s">
        <v>492</v>
      </c>
      <c r="E224" s="54">
        <f>IFERROR((VLOOKUP(B224,'Origem '!$A$1:$H$1002,4,0)*'Mark Up '!$C$2),"X")</f>
        <v>6657.42</v>
      </c>
      <c r="F224" s="54">
        <f>IFERROR((VLOOKUP(B224,'Origem '!$A$1:$H$1002,5,0)*'Mark Up '!$C$2),"X")</f>
        <v>7623</v>
      </c>
      <c r="G224" s="54">
        <f>IFERROR((VLOOKUP(B224,'Origem '!$A$1:$H$1002,6,0)*'Mark Up '!$C$2),"X")</f>
        <v>7623</v>
      </c>
      <c r="H224" s="54">
        <f>IFERROR((VLOOKUP(B224,'Origem '!$A$1:$H$1002,7,0)*'Mark Up '!$C$2),"X")</f>
        <v>8574.72</v>
      </c>
      <c r="I224" s="54">
        <f>IFERROR((VLOOKUP(B224,'Origem '!$A$1:$H$1002,8,0)*'Mark Up '!$C$2),"X")</f>
        <v>9785.16</v>
      </c>
      <c r="J224" s="40"/>
      <c r="K224" s="99"/>
      <c r="L224" s="99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</row>
    <row r="225" ht="14.25" customHeight="1">
      <c r="A225" s="40"/>
      <c r="B225" s="51" t="s">
        <v>694</v>
      </c>
      <c r="C225" s="67" t="s">
        <v>688</v>
      </c>
      <c r="D225" s="51" t="s">
        <v>494</v>
      </c>
      <c r="E225" s="54">
        <f>IFERROR((VLOOKUP(B225,'Origem '!$A$1:$H$1002,4,0)*'Mark Up '!$C$2),"X")</f>
        <v>8001.84</v>
      </c>
      <c r="F225" s="54">
        <f>IFERROR((VLOOKUP(B225,'Origem '!$A$1:$H$1002,5,0)*'Mark Up '!$C$2),"X")</f>
        <v>9600.36</v>
      </c>
      <c r="G225" s="54">
        <f>IFERROR((VLOOKUP(B225,'Origem '!$A$1:$H$1002,6,0)*'Mark Up '!$C$2),"X")</f>
        <v>9600.36</v>
      </c>
      <c r="H225" s="54">
        <f>IFERROR((VLOOKUP(B225,'Origem '!$A$1:$H$1002,7,0)*'Mark Up '!$C$2),"X")</f>
        <v>11018.7</v>
      </c>
      <c r="I225" s="54">
        <f>IFERROR((VLOOKUP(B225,'Origem '!$A$1:$H$1002,8,0)*'Mark Up '!$C$2),"X")</f>
        <v>13319.46</v>
      </c>
      <c r="J225" s="40"/>
      <c r="K225" s="99"/>
      <c r="L225" s="99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</row>
    <row r="226" ht="14.25" customHeight="1">
      <c r="A226" s="40"/>
      <c r="B226" s="51" t="s">
        <v>695</v>
      </c>
      <c r="C226" s="67" t="s">
        <v>688</v>
      </c>
      <c r="D226" s="51" t="s">
        <v>696</v>
      </c>
      <c r="E226" s="54">
        <f>IFERROR((VLOOKUP(B226,'Origem '!$A$1:$H$1002,4,0)*'Mark Up '!$C$2),"X")</f>
        <v>7715.4</v>
      </c>
      <c r="F226" s="54">
        <f>IFERROR((VLOOKUP(B226,'Origem '!$A$1:$H$1002,5,0)*'Mark Up '!$C$2),"X")</f>
        <v>9318.54</v>
      </c>
      <c r="G226" s="54">
        <f>IFERROR((VLOOKUP(B226,'Origem '!$A$1:$H$1002,6,0)*'Mark Up '!$C$2),"X")</f>
        <v>9318.54</v>
      </c>
      <c r="H226" s="54">
        <f>IFERROR((VLOOKUP(B226,'Origem '!$A$1:$H$1002,7,0)*'Mark Up '!$C$2),"X")</f>
        <v>10464.3</v>
      </c>
      <c r="I226" s="54">
        <f>IFERROR((VLOOKUP(B226,'Origem '!$A$1:$H$1002,8,0)*'Mark Up '!$C$2),"X")</f>
        <v>12349.26</v>
      </c>
      <c r="J226" s="40"/>
      <c r="K226" s="99"/>
      <c r="L226" s="99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</row>
    <row r="227" ht="14.25" customHeight="1">
      <c r="A227" s="40"/>
      <c r="B227" s="51" t="s">
        <v>697</v>
      </c>
      <c r="C227" s="67" t="s">
        <v>698</v>
      </c>
      <c r="D227" s="51" t="s">
        <v>331</v>
      </c>
      <c r="E227" s="54">
        <f>IFERROR((VLOOKUP(B227,'Origem '!$A$1:$H$1002,4,0)*'Mark Up '!$C$2),"X")</f>
        <v>8764.14</v>
      </c>
      <c r="F227" s="54">
        <f>IFERROR((VLOOKUP(B227,'Origem '!$A$1:$H$1002,5,0)*'Mark Up '!$C$2),"X")</f>
        <v>10048.5</v>
      </c>
      <c r="G227" s="54">
        <f>IFERROR((VLOOKUP(B227,'Origem '!$A$1:$H$1002,6,0)*'Mark Up '!$C$2),"X")</f>
        <v>10459.68</v>
      </c>
      <c r="H227" s="54">
        <f>IFERROR((VLOOKUP(B227,'Origem '!$A$1:$H$1002,7,0)*'Mark Up '!$C$2),"X")</f>
        <v>10903.2</v>
      </c>
      <c r="I227" s="54">
        <f>IFERROR((VLOOKUP(B227,'Origem '!$A$1:$H$1002,8,0)*'Mark Up '!$C$2),"X")</f>
        <v>12316.92</v>
      </c>
      <c r="J227" s="40"/>
      <c r="K227" s="99"/>
      <c r="L227" s="99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</row>
    <row r="228" ht="14.25" customHeight="1">
      <c r="A228" s="40"/>
      <c r="B228" s="51" t="s">
        <v>699</v>
      </c>
      <c r="C228" s="67" t="s">
        <v>698</v>
      </c>
      <c r="D228" s="51" t="s">
        <v>681</v>
      </c>
      <c r="E228" s="54">
        <f>IFERROR((VLOOKUP(B228,'Origem '!$A$1:$H$1002,4,0)*'Mark Up '!$C$2),"X")</f>
        <v>9207.66</v>
      </c>
      <c r="F228" s="54">
        <f>IFERROR((VLOOKUP(B228,'Origem '!$A$1:$H$1002,5,0)*'Mark Up '!$C$2),"X")</f>
        <v>10870.86</v>
      </c>
      <c r="G228" s="54">
        <f>IFERROR((VLOOKUP(B228,'Origem '!$A$1:$H$1002,6,0)*'Mark Up '!$C$2),"X")</f>
        <v>11314.38</v>
      </c>
      <c r="H228" s="54">
        <f>IFERROR((VLOOKUP(B228,'Origem '!$A$1:$H$1002,7,0)*'Mark Up '!$C$2),"X")</f>
        <v>11878.02</v>
      </c>
      <c r="I228" s="54">
        <f>IFERROR((VLOOKUP(B228,'Origem '!$A$1:$H$1002,8,0)*'Mark Up '!$C$2),"X")</f>
        <v>13541.22</v>
      </c>
      <c r="J228" s="40"/>
      <c r="K228" s="99"/>
      <c r="L228" s="99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</row>
    <row r="229" ht="14.25" customHeight="1">
      <c r="A229" s="40"/>
      <c r="B229" s="51" t="s">
        <v>700</v>
      </c>
      <c r="C229" s="67" t="s">
        <v>698</v>
      </c>
      <c r="D229" s="51" t="s">
        <v>335</v>
      </c>
      <c r="E229" s="54">
        <f>IFERROR((VLOOKUP(B229,'Origem '!$A$1:$H$1002,4,0)*'Mark Up '!$C$2),"X")</f>
        <v>10649.1</v>
      </c>
      <c r="F229" s="54">
        <f>IFERROR((VLOOKUP(B229,'Origem '!$A$1:$H$1002,5,0)*'Mark Up '!$C$2),"X")</f>
        <v>11905.74</v>
      </c>
      <c r="G229" s="54">
        <f>IFERROR((VLOOKUP(B229,'Origem '!$A$1:$H$1002,6,0)*'Mark Up '!$C$2),"X")</f>
        <v>12400.08</v>
      </c>
      <c r="H229" s="54">
        <f>IFERROR((VLOOKUP(B229,'Origem '!$A$1:$H$1002,7,0)*'Mark Up '!$C$2),"X")</f>
        <v>13019.16</v>
      </c>
      <c r="I229" s="54">
        <f>IFERROR((VLOOKUP(B229,'Origem '!$A$1:$H$1002,8,0)*'Mark Up '!$C$2),"X")</f>
        <v>14862.54</v>
      </c>
      <c r="J229" s="40"/>
      <c r="K229" s="99"/>
      <c r="L229" s="99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</row>
    <row r="230" ht="14.25" customHeight="1">
      <c r="A230" s="40"/>
      <c r="B230" s="51" t="s">
        <v>701</v>
      </c>
      <c r="C230" s="67" t="s">
        <v>698</v>
      </c>
      <c r="D230" s="51" t="s">
        <v>388</v>
      </c>
      <c r="E230" s="54">
        <f>IFERROR((VLOOKUP(B230,'Origem '!$A$1:$H$1002,4,0)*'Mark Up '!$C$2),"X")</f>
        <v>11351.34</v>
      </c>
      <c r="F230" s="54">
        <f>IFERROR((VLOOKUP(B230,'Origem '!$A$1:$H$1002,5,0)*'Mark Up '!$C$2),"X")</f>
        <v>13522.74</v>
      </c>
      <c r="G230" s="54">
        <f>IFERROR((VLOOKUP(B230,'Origem '!$A$1:$H$1002,6,0)*'Mark Up '!$C$2),"X")</f>
        <v>14562.24</v>
      </c>
      <c r="H230" s="54">
        <f>IFERROR((VLOOKUP(B230,'Origem '!$A$1:$H$1002,7,0)*'Mark Up '!$C$2),"X")</f>
        <v>14899.5</v>
      </c>
      <c r="I230" s="54">
        <f>IFERROR((VLOOKUP(B230,'Origem '!$A$1:$H$1002,8,0)*'Mark Up '!$C$2),"X")</f>
        <v>17177.16</v>
      </c>
      <c r="J230" s="40"/>
      <c r="K230" s="99"/>
      <c r="L230" s="99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</row>
    <row r="231" ht="14.25" customHeight="1">
      <c r="A231" s="40"/>
      <c r="B231" s="51" t="s">
        <v>702</v>
      </c>
      <c r="C231" s="67" t="s">
        <v>703</v>
      </c>
      <c r="D231" s="51" t="s">
        <v>704</v>
      </c>
      <c r="E231" s="54">
        <f>IFERROR((VLOOKUP(B231,'Origem '!$A$1:$H$1002,4,0)*'Mark Up '!$C$2),"X")</f>
        <v>6232.38</v>
      </c>
      <c r="F231" s="54">
        <f>IFERROR((VLOOKUP(B231,'Origem '!$A$1:$H$1002,5,0)*'Mark Up '!$C$2),"X")</f>
        <v>7405.86</v>
      </c>
      <c r="G231" s="54">
        <f>IFERROR((VLOOKUP(B231,'Origem '!$A$1:$H$1002,6,0)*'Mark Up '!$C$2),"X")</f>
        <v>7405.86</v>
      </c>
      <c r="H231" s="54">
        <f>IFERROR((VLOOKUP(B231,'Origem '!$A$1:$H$1002,7,0)*'Mark Up '!$C$2),"X")</f>
        <v>8038.8</v>
      </c>
      <c r="I231" s="54">
        <f>IFERROR((VLOOKUP(B231,'Origem '!$A$1:$H$1002,8,0)*'Mark Up '!$C$2),"X")</f>
        <v>9313.92</v>
      </c>
      <c r="J231" s="40"/>
      <c r="K231" s="99"/>
      <c r="L231" s="99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</row>
    <row r="232" ht="14.25" customHeight="1">
      <c r="A232" s="40"/>
      <c r="B232" s="51" t="s">
        <v>705</v>
      </c>
      <c r="C232" s="67" t="s">
        <v>703</v>
      </c>
      <c r="D232" s="51" t="s">
        <v>706</v>
      </c>
      <c r="E232" s="54">
        <f>IFERROR((VLOOKUP(B232,'Origem '!$A$1:$H$1002,4,0)*'Mark Up '!$C$2),"X")</f>
        <v>6394.08</v>
      </c>
      <c r="F232" s="54">
        <f>IFERROR((VLOOKUP(B232,'Origem '!$A$1:$H$1002,5,0)*'Mark Up '!$C$2),"X")</f>
        <v>7720.02</v>
      </c>
      <c r="G232" s="54">
        <f>IFERROR((VLOOKUP(B232,'Origem '!$A$1:$H$1002,6,0)*'Mark Up '!$C$2),"X")</f>
        <v>7720.02</v>
      </c>
      <c r="H232" s="54">
        <f>IFERROR((VLOOKUP(B232,'Origem '!$A$1:$H$1002,7,0)*'Mark Up '!$C$2),"X")</f>
        <v>8371.44</v>
      </c>
      <c r="I232" s="54">
        <f>IFERROR((VLOOKUP(B232,'Origem '!$A$1:$H$1002,8,0)*'Mark Up '!$C$2),"X")</f>
        <v>9715.86</v>
      </c>
      <c r="J232" s="40"/>
      <c r="K232" s="99"/>
      <c r="L232" s="99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</row>
    <row r="233" ht="14.25" customHeight="1">
      <c r="A233" s="40"/>
      <c r="B233" s="51" t="s">
        <v>707</v>
      </c>
      <c r="C233" s="67" t="s">
        <v>703</v>
      </c>
      <c r="D233" s="51" t="s">
        <v>708</v>
      </c>
      <c r="E233" s="54">
        <f>IFERROR((VLOOKUP(B233,'Origem '!$A$1:$H$1002,4,0)*'Mark Up '!$C$2),"X")</f>
        <v>6472.62</v>
      </c>
      <c r="F233" s="54">
        <f>IFERROR((VLOOKUP(B233,'Origem '!$A$1:$H$1002,5,0)*'Mark Up '!$C$2),"X")</f>
        <v>7858.62</v>
      </c>
      <c r="G233" s="54">
        <f>IFERROR((VLOOKUP(B233,'Origem '!$A$1:$H$1002,6,0)*'Mark Up '!$C$2),"X")</f>
        <v>7858.62</v>
      </c>
      <c r="H233" s="54">
        <f>IFERROR((VLOOKUP(B233,'Origem '!$A$1:$H$1002,7,0)*'Mark Up '!$C$2),"X")</f>
        <v>8551.62</v>
      </c>
      <c r="I233" s="54">
        <f>IFERROR((VLOOKUP(B233,'Origem '!$A$1:$H$1002,8,0)*'Mark Up '!$C$2),"X")</f>
        <v>10039.26</v>
      </c>
      <c r="J233" s="40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</row>
    <row r="234" ht="14.25" customHeight="1">
      <c r="A234" s="47"/>
      <c r="B234" s="51" t="s">
        <v>709</v>
      </c>
      <c r="C234" s="67" t="s">
        <v>703</v>
      </c>
      <c r="D234" s="51" t="s">
        <v>710</v>
      </c>
      <c r="E234" s="54">
        <f>IFERROR((VLOOKUP(B234,'Origem '!$A$1:$H$1002,4,0)*'Mark Up '!$C$2),"X")</f>
        <v>6648.18</v>
      </c>
      <c r="F234" s="54">
        <f>IFERROR((VLOOKUP(B234,'Origem '!$A$1:$H$1002,5,0)*'Mark Up '!$C$2),"X")</f>
        <v>8135.82</v>
      </c>
      <c r="G234" s="54">
        <f>IFERROR((VLOOKUP(B234,'Origem '!$A$1:$H$1002,6,0)*'Mark Up '!$C$2),"X")</f>
        <v>8135.82</v>
      </c>
      <c r="H234" s="54">
        <f>IFERROR((VLOOKUP(B234,'Origem '!$A$1:$H$1002,7,0)*'Mark Up '!$C$2),"X")</f>
        <v>8865.78</v>
      </c>
      <c r="I234" s="54">
        <f>IFERROR((VLOOKUP(B234,'Origem '!$A$1:$H$1002,8,0)*'Mark Up '!$C$2),"X")</f>
        <v>10362.66</v>
      </c>
      <c r="J234" s="47"/>
      <c r="K234" s="99"/>
      <c r="L234" s="99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</row>
    <row r="235" ht="19.5" customHeight="1">
      <c r="A235" s="50" t="s">
        <v>2056</v>
      </c>
      <c r="B235" s="66" t="s">
        <v>711</v>
      </c>
      <c r="C235" s="56" t="s">
        <v>712</v>
      </c>
      <c r="D235" s="51" t="s">
        <v>713</v>
      </c>
      <c r="E235" s="54">
        <f>IFERROR((VLOOKUP(B235,'Origem '!$A$1:$H$1002,4,0)*'Mark Up '!$C$2),"X")</f>
        <v>3363.36</v>
      </c>
      <c r="F235" s="54">
        <f>IFERROR((VLOOKUP(B235,'Origem '!$A$1:$H$1002,5,0)*'Mark Up '!$C$2),"X")</f>
        <v>3571.26</v>
      </c>
      <c r="G235" s="54">
        <f>IFERROR((VLOOKUP(B235,'Origem '!$A$1:$H$1002,6,0)*'Mark Up '!$C$2),"X")</f>
        <v>4084.08</v>
      </c>
      <c r="H235" s="54">
        <f>IFERROR((VLOOKUP(B235,'Origem '!$A$1:$H$1002,7,0)*'Mark Up '!$C$2),"X")</f>
        <v>4204.2</v>
      </c>
      <c r="I235" s="54">
        <f>IFERROR((VLOOKUP(B235,'Origem '!$A$1:$H$1002,8,0)*'Mark Up '!$C$2),"X")</f>
        <v>4365.9</v>
      </c>
      <c r="J235" s="91"/>
    </row>
    <row r="236" ht="19.5" customHeight="1">
      <c r="A236" s="47"/>
      <c r="B236" s="66" t="s">
        <v>714</v>
      </c>
      <c r="C236" s="56" t="s">
        <v>715</v>
      </c>
      <c r="D236" s="51" t="s">
        <v>716</v>
      </c>
      <c r="E236" s="54">
        <f>IFERROR((VLOOKUP(B236,'Origem '!$A$1:$H$1002,4,0)*'Mark Up '!$C$2),"X")</f>
        <v>3418.8</v>
      </c>
      <c r="F236" s="54">
        <f>IFERROR((VLOOKUP(B236,'Origem '!$A$1:$H$1002,5,0)*'Mark Up '!$C$2),"X")</f>
        <v>3654.42</v>
      </c>
      <c r="G236" s="54">
        <f>IFERROR((VLOOKUP(B236,'Origem '!$A$1:$H$1002,6,0)*'Mark Up '!$C$2),"X")</f>
        <v>4148.76</v>
      </c>
      <c r="H236" s="54">
        <f>IFERROR((VLOOKUP(B236,'Origem '!$A$1:$H$1002,7,0)*'Mark Up '!$C$2),"X")</f>
        <v>4273.5</v>
      </c>
      <c r="I236" s="54">
        <f>IFERROR((VLOOKUP(B236,'Origem '!$A$1:$H$1002,8,0)*'Mark Up '!$C$2),"X")</f>
        <v>4389</v>
      </c>
      <c r="J236" s="47"/>
    </row>
    <row r="237" ht="15.0" customHeight="1">
      <c r="A237" s="59" t="s">
        <v>1883</v>
      </c>
      <c r="B237" s="58" t="s">
        <v>717</v>
      </c>
      <c r="C237" s="57" t="s">
        <v>718</v>
      </c>
      <c r="D237" s="58" t="s">
        <v>719</v>
      </c>
      <c r="E237" s="54">
        <f>IFERROR((VLOOKUP(B237,'Origem '!$A$1:$H$1002,4,0)*'Mark Up '!$C$2),"X")</f>
        <v>6246.24</v>
      </c>
      <c r="F237" s="54">
        <f>IFERROR((VLOOKUP(B237,'Origem '!$A$1:$H$1002,5,0)*'Mark Up '!$C$2),"X")</f>
        <v>6694.38</v>
      </c>
      <c r="G237" s="54">
        <f>IFERROR((VLOOKUP(B237,'Origem '!$A$1:$H$1002,6,0)*'Mark Up '!$C$2),"X")</f>
        <v>7304.22</v>
      </c>
      <c r="H237" s="54">
        <f>IFERROR((VLOOKUP(B237,'Origem '!$A$1:$H$1002,7,0)*'Mark Up '!$C$2),"X")</f>
        <v>7525.98</v>
      </c>
      <c r="I237" s="54" t="str">
        <f>IFERROR((VLOOKUP(B237,'Origem '!$A$1:$H$1002,8,0)*'Mark Up '!$C$2),"X")</f>
        <v>X</v>
      </c>
      <c r="J237" s="93"/>
      <c r="K237" s="44"/>
      <c r="L237" s="44"/>
      <c r="M237" s="44"/>
      <c r="N237" s="44"/>
      <c r="O237" s="44"/>
      <c r="P237" s="44"/>
      <c r="Q237" s="44"/>
      <c r="R237" s="44"/>
      <c r="S237" s="44"/>
      <c r="T237" s="44"/>
      <c r="U237" s="44"/>
      <c r="V237" s="44"/>
      <c r="W237" s="44"/>
      <c r="X237" s="44"/>
      <c r="Y237" s="44"/>
      <c r="Z237" s="44"/>
    </row>
    <row r="238" ht="15.0" customHeight="1">
      <c r="A238" s="40"/>
      <c r="B238" s="58" t="s">
        <v>720</v>
      </c>
      <c r="C238" s="57" t="s">
        <v>718</v>
      </c>
      <c r="D238" s="58" t="s">
        <v>721</v>
      </c>
      <c r="E238" s="54">
        <f>IFERROR((VLOOKUP(B238,'Origem '!$A$1:$H$1002,4,0)*'Mark Up '!$C$2),"X")</f>
        <v>7003.92</v>
      </c>
      <c r="F238" s="54">
        <f>IFERROR((VLOOKUP(B238,'Origem '!$A$1:$H$1002,5,0)*'Mark Up '!$C$2),"X")</f>
        <v>7248.78</v>
      </c>
      <c r="G238" s="54">
        <f>IFERROR((VLOOKUP(B238,'Origem '!$A$1:$H$1002,6,0)*'Mark Up '!$C$2),"X")</f>
        <v>7904.82</v>
      </c>
      <c r="H238" s="54">
        <f>IFERROR((VLOOKUP(B238,'Origem '!$A$1:$H$1002,7,0)*'Mark Up '!$C$2),"X")</f>
        <v>8149.68</v>
      </c>
      <c r="I238" s="54" t="str">
        <f>IFERROR((VLOOKUP(B238,'Origem '!$A$1:$H$1002,8,0)*'Mark Up '!$C$2),"X")</f>
        <v>X</v>
      </c>
      <c r="J238" s="40"/>
      <c r="K238" s="44"/>
      <c r="L238" s="44"/>
      <c r="M238" s="44"/>
      <c r="N238" s="44"/>
      <c r="O238" s="44"/>
      <c r="P238" s="44"/>
      <c r="Q238" s="44"/>
      <c r="R238" s="44"/>
      <c r="S238" s="44"/>
      <c r="T238" s="44"/>
      <c r="U238" s="44"/>
      <c r="V238" s="44"/>
      <c r="W238" s="44"/>
      <c r="X238" s="44"/>
      <c r="Y238" s="44"/>
      <c r="Z238" s="44"/>
    </row>
    <row r="239" ht="15.0" customHeight="1">
      <c r="A239" s="40"/>
      <c r="B239" s="58" t="s">
        <v>722</v>
      </c>
      <c r="C239" s="57" t="s">
        <v>718</v>
      </c>
      <c r="D239" s="58" t="s">
        <v>723</v>
      </c>
      <c r="E239" s="54">
        <f>IFERROR((VLOOKUP(B239,'Origem '!$A$1:$H$1002,4,0)*'Mark Up '!$C$2),"X")</f>
        <v>7161</v>
      </c>
      <c r="F239" s="54">
        <f>IFERROR((VLOOKUP(B239,'Origem '!$A$1:$H$1002,5,0)*'Mark Up '!$C$2),"X")</f>
        <v>7401.24</v>
      </c>
      <c r="G239" s="54">
        <f>IFERROR((VLOOKUP(B239,'Origem '!$A$1:$H$1002,6,0)*'Mark Up '!$C$2),"X")</f>
        <v>8108.1</v>
      </c>
      <c r="H239" s="54">
        <f>IFERROR((VLOOKUP(B239,'Origem '!$A$1:$H$1002,7,0)*'Mark Up '!$C$2),"X")</f>
        <v>8352.96</v>
      </c>
      <c r="I239" s="54" t="str">
        <f>IFERROR((VLOOKUP(B239,'Origem '!$A$1:$H$1002,8,0)*'Mark Up '!$C$2),"X")</f>
        <v>X</v>
      </c>
      <c r="J239" s="40"/>
      <c r="K239" s="44"/>
      <c r="L239" s="44"/>
      <c r="M239" s="44"/>
      <c r="N239" s="44"/>
      <c r="O239" s="44"/>
      <c r="P239" s="44"/>
      <c r="Q239" s="44"/>
      <c r="R239" s="44"/>
      <c r="S239" s="44"/>
      <c r="T239" s="44"/>
      <c r="U239" s="44"/>
      <c r="V239" s="44"/>
      <c r="W239" s="44"/>
      <c r="X239" s="44"/>
      <c r="Y239" s="44"/>
      <c r="Z239" s="44"/>
    </row>
    <row r="240" ht="15.0" customHeight="1">
      <c r="A240" s="40"/>
      <c r="B240" s="58" t="s">
        <v>724</v>
      </c>
      <c r="C240" s="57" t="s">
        <v>718</v>
      </c>
      <c r="D240" s="58" t="s">
        <v>725</v>
      </c>
      <c r="E240" s="54">
        <f>IFERROR((VLOOKUP(B240,'Origem '!$A$1:$H$1002,4,0)*'Mark Up '!$C$2),"X")</f>
        <v>8394.54</v>
      </c>
      <c r="F240" s="54">
        <f>IFERROR((VLOOKUP(B240,'Origem '!$A$1:$H$1002,5,0)*'Mark Up '!$C$2),"X")</f>
        <v>8634.78</v>
      </c>
      <c r="G240" s="54">
        <f>IFERROR((VLOOKUP(B240,'Origem '!$A$1:$H$1002,6,0)*'Mark Up '!$C$2),"X")</f>
        <v>9387.84</v>
      </c>
      <c r="H240" s="54">
        <f>IFERROR((VLOOKUP(B240,'Origem '!$A$1:$H$1002,7,0)*'Mark Up '!$C$2),"X")</f>
        <v>9678.9</v>
      </c>
      <c r="I240" s="54" t="str">
        <f>IFERROR((VLOOKUP(B240,'Origem '!$A$1:$H$1002,8,0)*'Mark Up '!$C$2),"X")</f>
        <v>X</v>
      </c>
      <c r="J240" s="40"/>
      <c r="K240" s="44"/>
      <c r="L240" s="44"/>
      <c r="M240" s="44"/>
      <c r="N240" s="44"/>
      <c r="O240" s="44"/>
      <c r="P240" s="44"/>
      <c r="Q240" s="44"/>
      <c r="R240" s="44"/>
      <c r="S240" s="44"/>
      <c r="T240" s="44"/>
      <c r="U240" s="44"/>
      <c r="V240" s="44"/>
      <c r="W240" s="44"/>
      <c r="X240" s="44"/>
      <c r="Y240" s="44"/>
      <c r="Z240" s="44"/>
    </row>
    <row r="241" ht="15.0" customHeight="1">
      <c r="A241" s="40"/>
      <c r="B241" s="58" t="s">
        <v>726</v>
      </c>
      <c r="C241" s="57" t="s">
        <v>718</v>
      </c>
      <c r="D241" s="58" t="s">
        <v>727</v>
      </c>
      <c r="E241" s="54">
        <f>IFERROR((VLOOKUP(B241,'Origem '!$A$1:$H$1002,4,0)*'Mark Up '!$C$2),"X")</f>
        <v>8607.06</v>
      </c>
      <c r="F241" s="54">
        <f>IFERROR((VLOOKUP(B241,'Origem '!$A$1:$H$1002,5,0)*'Mark Up '!$C$2),"X")</f>
        <v>8870.4</v>
      </c>
      <c r="G241" s="54">
        <f>IFERROR((VLOOKUP(B241,'Origem '!$A$1:$H$1002,6,0)*'Mark Up '!$C$2),"X")</f>
        <v>9623.46</v>
      </c>
      <c r="H241" s="54">
        <f>IFERROR((VLOOKUP(B241,'Origem '!$A$1:$H$1002,7,0)*'Mark Up '!$C$2),"X")</f>
        <v>9909.9</v>
      </c>
      <c r="I241" s="54" t="str">
        <f>IFERROR((VLOOKUP(B241,'Origem '!$A$1:$H$1002,8,0)*'Mark Up '!$C$2),"X")</f>
        <v>X</v>
      </c>
      <c r="J241" s="40"/>
      <c r="K241" s="44"/>
      <c r="L241" s="44"/>
      <c r="M241" s="44"/>
      <c r="N241" s="44"/>
      <c r="O241" s="44"/>
      <c r="P241" s="44"/>
      <c r="Q241" s="44"/>
      <c r="R241" s="44"/>
      <c r="S241" s="44"/>
      <c r="T241" s="44"/>
      <c r="U241" s="44"/>
      <c r="V241" s="44"/>
      <c r="W241" s="44"/>
      <c r="X241" s="44"/>
      <c r="Y241" s="44"/>
      <c r="Z241" s="44"/>
    </row>
    <row r="242" ht="15.0" customHeight="1">
      <c r="A242" s="47"/>
      <c r="B242" s="58" t="s">
        <v>728</v>
      </c>
      <c r="C242" s="57" t="s">
        <v>718</v>
      </c>
      <c r="D242" s="58" t="s">
        <v>729</v>
      </c>
      <c r="E242" s="54">
        <f>IFERROR((VLOOKUP(B242,'Origem '!$A$1:$H$1002,4,0)*'Mark Up '!$C$2),"X")</f>
        <v>9665.04</v>
      </c>
      <c r="F242" s="54">
        <f>IFERROR((VLOOKUP(B242,'Origem '!$A$1:$H$1002,5,0)*'Mark Up '!$C$2),"X")</f>
        <v>9785.16</v>
      </c>
      <c r="G242" s="54">
        <f>IFERROR((VLOOKUP(B242,'Origem '!$A$1:$H$1002,6,0)*'Mark Up '!$C$2),"X")</f>
        <v>10773.84</v>
      </c>
      <c r="H242" s="54">
        <f>IFERROR((VLOOKUP(B242,'Origem '!$A$1:$H$1002,7,0)*'Mark Up '!$C$2),"X")</f>
        <v>11111.1</v>
      </c>
      <c r="I242" s="54" t="str">
        <f>IFERROR((VLOOKUP(B242,'Origem '!$A$1:$H$1002,8,0)*'Mark Up '!$C$2),"X")</f>
        <v>X</v>
      </c>
      <c r="J242" s="47"/>
      <c r="K242" s="44"/>
      <c r="L242" s="44"/>
      <c r="M242" s="44"/>
      <c r="N242" s="44"/>
      <c r="O242" s="44"/>
      <c r="P242" s="44"/>
      <c r="Q242" s="44"/>
      <c r="R242" s="44"/>
      <c r="S242" s="44"/>
      <c r="T242" s="44"/>
      <c r="U242" s="44"/>
      <c r="V242" s="44"/>
      <c r="W242" s="44"/>
      <c r="X242" s="44"/>
      <c r="Y242" s="44"/>
      <c r="Z242" s="44"/>
    </row>
    <row r="243" ht="14.25" customHeight="1">
      <c r="A243" s="50" t="s">
        <v>2057</v>
      </c>
      <c r="B243" s="51" t="s">
        <v>1714</v>
      </c>
      <c r="C243" s="56" t="s">
        <v>2058</v>
      </c>
      <c r="D243" s="51" t="s">
        <v>1995</v>
      </c>
      <c r="E243" s="54">
        <f>IFERROR((VLOOKUP(B243,'Origem '!$A$1:$H$1002,4,0)*'Mark Up '!$C$2),"X")</f>
        <v>3377.22</v>
      </c>
      <c r="F243" s="54">
        <f>IFERROR((VLOOKUP(B243,'Origem '!$A$1:$H$1002,5,0)*'Mark Up '!$C$2),"X")</f>
        <v>3631.32</v>
      </c>
      <c r="G243" s="54">
        <f>IFERROR((VLOOKUP(B243,'Origem '!$A$1:$H$1002,6,0)*'Mark Up '!$C$2),"X")</f>
        <v>3857.7</v>
      </c>
      <c r="H243" s="54">
        <f>IFERROR((VLOOKUP(B243,'Origem '!$A$1:$H$1002,7,0)*'Mark Up '!$C$2),"X")</f>
        <v>3936.24</v>
      </c>
      <c r="I243" s="54">
        <f>IFERROR((VLOOKUP(B243,'Origem '!$A$1:$H$1002,8,0)*'Mark Up '!$C$2),"X")</f>
        <v>4024.02</v>
      </c>
      <c r="J243" s="64"/>
    </row>
    <row r="244" ht="14.25" customHeight="1">
      <c r="A244" s="40"/>
      <c r="B244" s="51" t="s">
        <v>1717</v>
      </c>
      <c r="C244" s="56" t="s">
        <v>2058</v>
      </c>
      <c r="D244" s="51" t="s">
        <v>2059</v>
      </c>
      <c r="E244" s="54">
        <f>IFERROR((VLOOKUP(B244,'Origem '!$A$1:$H$1002,4,0)*'Mark Up '!$C$2),"X")</f>
        <v>3451.14</v>
      </c>
      <c r="F244" s="54">
        <f>IFERROR((VLOOKUP(B244,'Origem '!$A$1:$H$1002,5,0)*'Mark Up '!$C$2),"X")</f>
        <v>3700.62</v>
      </c>
      <c r="G244" s="54">
        <f>IFERROR((VLOOKUP(B244,'Origem '!$A$1:$H$1002,6,0)*'Mark Up '!$C$2),"X")</f>
        <v>3931.62</v>
      </c>
      <c r="H244" s="54">
        <f>IFERROR((VLOOKUP(B244,'Origem '!$A$1:$H$1002,7,0)*'Mark Up '!$C$2),"X")</f>
        <v>4014.78</v>
      </c>
      <c r="I244" s="54">
        <f>IFERROR((VLOOKUP(B244,'Origem '!$A$1:$H$1002,8,0)*'Mark Up '!$C$2),"X")</f>
        <v>4088.7</v>
      </c>
      <c r="J244" s="40"/>
    </row>
    <row r="245" ht="14.25" customHeight="1">
      <c r="A245" s="47"/>
      <c r="B245" s="51" t="s">
        <v>1719</v>
      </c>
      <c r="C245" s="56" t="s">
        <v>2058</v>
      </c>
      <c r="D245" s="51" t="s">
        <v>1997</v>
      </c>
      <c r="E245" s="54">
        <f>IFERROR((VLOOKUP(B245,'Origem '!$A$1:$H$1002,4,0)*'Mark Up '!$C$2),"X")</f>
        <v>3538.92</v>
      </c>
      <c r="F245" s="54">
        <f>IFERROR((VLOOKUP(B245,'Origem '!$A$1:$H$1002,5,0)*'Mark Up '!$C$2),"X")</f>
        <v>3793.02</v>
      </c>
      <c r="G245" s="54">
        <f>IFERROR((VLOOKUP(B245,'Origem '!$A$1:$H$1002,6,0)*'Mark Up '!$C$2),"X")</f>
        <v>4019.4</v>
      </c>
      <c r="H245" s="54">
        <f>IFERROR((VLOOKUP(B245,'Origem '!$A$1:$H$1002,7,0)*'Mark Up '!$C$2),"X")</f>
        <v>4102.56</v>
      </c>
      <c r="I245" s="54">
        <f>IFERROR((VLOOKUP(B245,'Origem '!$A$1:$H$1002,8,0)*'Mark Up '!$C$2),"X")</f>
        <v>4199.58</v>
      </c>
      <c r="J245" s="47"/>
    </row>
    <row r="246" ht="33.0" customHeight="1">
      <c r="A246" s="50" t="s">
        <v>2060</v>
      </c>
      <c r="B246" s="51" t="s">
        <v>1707</v>
      </c>
      <c r="C246" s="87" t="s">
        <v>1708</v>
      </c>
      <c r="D246" s="51" t="s">
        <v>2061</v>
      </c>
      <c r="E246" s="54">
        <f>IFERROR((VLOOKUP(B246,'Origem '!$A$1:$H$1002,4,0)*'Mark Up '!$C$2),"X")</f>
        <v>4536.84</v>
      </c>
      <c r="F246" s="54">
        <f>IFERROR((VLOOKUP(B246,'Origem '!$A$1:$H$1002,5,0)*'Mark Up '!$C$2),"X")</f>
        <v>4864.86</v>
      </c>
      <c r="G246" s="54">
        <f>IFERROR((VLOOKUP(B246,'Origem '!$A$1:$H$1002,6,0)*'Mark Up '!$C$2),"X")</f>
        <v>5086.62</v>
      </c>
      <c r="H246" s="54">
        <f>IFERROR((VLOOKUP(B246,'Origem '!$A$1:$H$1002,7,0)*'Mark Up '!$C$2),"X")</f>
        <v>5132.82</v>
      </c>
      <c r="I246" s="54">
        <f>IFERROR((VLOOKUP(B246,'Origem '!$A$1:$H$1002,8,0)*'Mark Up '!$C$2),"X")</f>
        <v>5211.36</v>
      </c>
      <c r="J246" s="64"/>
    </row>
    <row r="247" ht="33.0" customHeight="1">
      <c r="A247" s="40"/>
      <c r="B247" s="51" t="s">
        <v>1709</v>
      </c>
      <c r="C247" s="87" t="s">
        <v>1708</v>
      </c>
      <c r="D247" s="51" t="s">
        <v>1982</v>
      </c>
      <c r="E247" s="54">
        <f>IFERROR((VLOOKUP(B247,'Origem '!$A$1:$H$1002,4,0)*'Mark Up '!$C$2),"X")</f>
        <v>4629.24</v>
      </c>
      <c r="F247" s="54">
        <f>IFERROR((VLOOKUP(B247,'Origem '!$A$1:$H$1002,5,0)*'Mark Up '!$C$2),"X")</f>
        <v>4957.26</v>
      </c>
      <c r="G247" s="54">
        <f>IFERROR((VLOOKUP(B247,'Origem '!$A$1:$H$1002,6,0)*'Mark Up '!$C$2),"X")</f>
        <v>5188.26</v>
      </c>
      <c r="H247" s="54">
        <f>IFERROR((VLOOKUP(B247,'Origem '!$A$1:$H$1002,7,0)*'Mark Up '!$C$2),"X")</f>
        <v>5229.84</v>
      </c>
      <c r="I247" s="54">
        <f>IFERROR((VLOOKUP(B247,'Origem '!$A$1:$H$1002,8,0)*'Mark Up '!$C$2),"X")</f>
        <v>5308.38</v>
      </c>
      <c r="J247" s="40"/>
    </row>
    <row r="248" ht="33.0" customHeight="1">
      <c r="A248" s="47"/>
      <c r="B248" s="51" t="s">
        <v>1711</v>
      </c>
      <c r="C248" s="87" t="s">
        <v>2062</v>
      </c>
      <c r="D248" s="51" t="s">
        <v>2063</v>
      </c>
      <c r="E248" s="54">
        <f>IFERROR((VLOOKUP(B248,'Origem '!$A$1:$H$1002,4,0)*'Mark Up '!$C$2),"X")</f>
        <v>6500.34</v>
      </c>
      <c r="F248" s="54">
        <f>IFERROR((VLOOKUP(B248,'Origem '!$A$1:$H$1002,5,0)*'Mark Up '!$C$2),"X")</f>
        <v>6749.82</v>
      </c>
      <c r="G248" s="54">
        <f>IFERROR((VLOOKUP(B248,'Origem '!$A$1:$H$1002,6,0)*'Mark Up '!$C$2),"X")</f>
        <v>7142.52</v>
      </c>
      <c r="H248" s="54">
        <f>IFERROR((VLOOKUP(B248,'Origem '!$A$1:$H$1002,7,0)*'Mark Up '!$C$2),"X")</f>
        <v>7179.48</v>
      </c>
      <c r="I248" s="54">
        <f>IFERROR((VLOOKUP(B248,'Origem '!$A$1:$H$1002,8,0)*'Mark Up '!$C$2),"X")</f>
        <v>7345.8</v>
      </c>
      <c r="J248" s="47"/>
    </row>
    <row r="249" ht="14.25" customHeight="1">
      <c r="A249" s="50" t="s">
        <v>2064</v>
      </c>
      <c r="B249" s="66" t="s">
        <v>730</v>
      </c>
      <c r="C249" s="56" t="s">
        <v>2065</v>
      </c>
      <c r="D249" s="77" t="s">
        <v>414</v>
      </c>
      <c r="E249" s="54">
        <f>IFERROR((VLOOKUP(B249,'Origem '!$A$1:$H$1002,4,0)*'Mark Up '!$C$2),"X")</f>
        <v>5031.18</v>
      </c>
      <c r="F249" s="54">
        <f>IFERROR((VLOOKUP(B249,'Origem '!$A$1:$H$1002,5,0)*'Mark Up '!$C$2),"X")</f>
        <v>5068.14</v>
      </c>
      <c r="G249" s="54">
        <f>IFERROR((VLOOKUP(B249,'Origem '!$A$1:$H$1002,6,0)*'Mark Up '!$C$2),"X")</f>
        <v>5696.46</v>
      </c>
      <c r="H249" s="54">
        <f>IFERROR((VLOOKUP(B249,'Origem '!$A$1:$H$1002,7,0)*'Mark Up '!$C$2),"X")</f>
        <v>5872.02</v>
      </c>
      <c r="I249" s="54">
        <f>IFERROR((VLOOKUP(B249,'Origem '!$A$1:$H$1002,8,0)*'Mark Up '!$C$2),"X")</f>
        <v>5969.04</v>
      </c>
      <c r="J249" s="91"/>
    </row>
    <row r="250" ht="14.25" customHeight="1">
      <c r="A250" s="47"/>
      <c r="B250" s="66" t="s">
        <v>732</v>
      </c>
      <c r="C250" s="56" t="s">
        <v>2066</v>
      </c>
      <c r="D250" s="51" t="s">
        <v>416</v>
      </c>
      <c r="E250" s="54">
        <f>IFERROR((VLOOKUP(B250,'Origem '!$A$1:$H$1002,4,0)*'Mark Up '!$C$2),"X")</f>
        <v>5890.5</v>
      </c>
      <c r="F250" s="54">
        <f>IFERROR((VLOOKUP(B250,'Origem '!$A$1:$H$1002,5,0)*'Mark Up '!$C$2),"X")</f>
        <v>5950.56</v>
      </c>
      <c r="G250" s="54">
        <f>IFERROR((VLOOKUP(B250,'Origem '!$A$1:$H$1002,6,0)*'Mark Up '!$C$2),"X")</f>
        <v>6389.46</v>
      </c>
      <c r="H250" s="54">
        <f>IFERROR((VLOOKUP(B250,'Origem '!$A$1:$H$1002,7,0)*'Mark Up '!$C$2),"X")</f>
        <v>6537.3</v>
      </c>
      <c r="I250" s="54">
        <f>IFERROR((VLOOKUP(B250,'Origem '!$A$1:$H$1002,8,0)*'Mark Up '!$C$2),"X")</f>
        <v>6814.5</v>
      </c>
      <c r="J250" s="40"/>
    </row>
    <row r="251" ht="14.25" customHeight="1">
      <c r="A251" s="50" t="s">
        <v>2064</v>
      </c>
      <c r="B251" s="66" t="s">
        <v>733</v>
      </c>
      <c r="C251" s="56" t="s">
        <v>2067</v>
      </c>
      <c r="D251" s="51" t="s">
        <v>735</v>
      </c>
      <c r="E251" s="54">
        <f>IFERROR((VLOOKUP(B251,'Origem '!$A$1:$H$1002,4,0)*'Mark Up '!$C$2),"X")</f>
        <v>8930.46</v>
      </c>
      <c r="F251" s="54">
        <f>IFERROR((VLOOKUP(B251,'Origem '!$A$1:$H$1002,5,0)*'Mark Up '!$C$2),"X")</f>
        <v>9018.24</v>
      </c>
      <c r="G251" s="54">
        <f>IFERROR((VLOOKUP(B251,'Origem '!$A$1:$H$1002,6,0)*'Mark Up '!$C$2),"X")</f>
        <v>10270.26</v>
      </c>
      <c r="H251" s="54">
        <f>IFERROR((VLOOKUP(B251,'Origem '!$A$1:$H$1002,7,0)*'Mark Up '!$C$2),"X")</f>
        <v>10584.42</v>
      </c>
      <c r="I251" s="54">
        <f>IFERROR((VLOOKUP(B251,'Origem '!$A$1:$H$1002,8,0)*'Mark Up '!$C$2),"X")</f>
        <v>10699.92</v>
      </c>
      <c r="J251" s="40"/>
    </row>
    <row r="252" ht="14.25" customHeight="1">
      <c r="A252" s="40"/>
      <c r="B252" s="66" t="s">
        <v>736</v>
      </c>
      <c r="C252" s="56" t="s">
        <v>2068</v>
      </c>
      <c r="D252" s="51" t="s">
        <v>737</v>
      </c>
      <c r="E252" s="54">
        <f>IFERROR((VLOOKUP(B252,'Origem '!$A$1:$H$1002,4,0)*'Mark Up '!$C$2),"X")</f>
        <v>9147.6</v>
      </c>
      <c r="F252" s="54">
        <f>IFERROR((VLOOKUP(B252,'Origem '!$A$1:$H$1002,5,0)*'Mark Up '!$C$2),"X")</f>
        <v>9267.72</v>
      </c>
      <c r="G252" s="54">
        <f>IFERROR((VLOOKUP(B252,'Origem '!$A$1:$H$1002,6,0)*'Mark Up '!$C$2),"X")</f>
        <v>10958.64</v>
      </c>
      <c r="H252" s="54">
        <f>IFERROR((VLOOKUP(B252,'Origem '!$A$1:$H$1002,7,0)*'Mark Up '!$C$2),"X")</f>
        <v>11295.9</v>
      </c>
      <c r="I252" s="54">
        <f>IFERROR((VLOOKUP(B252,'Origem '!$A$1:$H$1002,8,0)*'Mark Up '!$C$2),"X")</f>
        <v>11434.5</v>
      </c>
      <c r="J252" s="40"/>
    </row>
    <row r="253" ht="14.25" customHeight="1">
      <c r="A253" s="40"/>
      <c r="B253" s="66" t="s">
        <v>738</v>
      </c>
      <c r="C253" s="56" t="s">
        <v>2069</v>
      </c>
      <c r="D253" s="51" t="s">
        <v>739</v>
      </c>
      <c r="E253" s="54">
        <f>IFERROR((VLOOKUP(B253,'Origem '!$A$1:$H$1002,4,0)*'Mark Up '!$C$2),"X")</f>
        <v>9558.78</v>
      </c>
      <c r="F253" s="54">
        <f>IFERROR((VLOOKUP(B253,'Origem '!$A$1:$H$1002,5,0)*'Mark Up '!$C$2),"X")</f>
        <v>9914.52</v>
      </c>
      <c r="G253" s="54">
        <f>IFERROR((VLOOKUP(B253,'Origem '!$A$1:$H$1002,6,0)*'Mark Up '!$C$2),"X")</f>
        <v>11660.88</v>
      </c>
      <c r="H253" s="54">
        <f>IFERROR((VLOOKUP(B253,'Origem '!$A$1:$H$1002,7,0)*'Mark Up '!$C$2),"X")</f>
        <v>12016.62</v>
      </c>
      <c r="I253" s="54">
        <f>IFERROR((VLOOKUP(B253,'Origem '!$A$1:$H$1002,8,0)*'Mark Up '!$C$2),"X")</f>
        <v>12173.7</v>
      </c>
      <c r="J253" s="40"/>
    </row>
    <row r="254" ht="14.25" customHeight="1">
      <c r="A254" s="40"/>
      <c r="B254" s="66" t="s">
        <v>740</v>
      </c>
      <c r="C254" s="56" t="s">
        <v>2070</v>
      </c>
      <c r="D254" s="51" t="s">
        <v>741</v>
      </c>
      <c r="E254" s="54">
        <f>IFERROR((VLOOKUP(B254,'Origem '!$A$1:$H$1002,4,0)*'Mark Up '!$C$2),"X")</f>
        <v>11074.14</v>
      </c>
      <c r="F254" s="54">
        <f>IFERROR((VLOOKUP(B254,'Origem '!$A$1:$H$1002,5,0)*'Mark Up '!$C$2),"X")</f>
        <v>11938.08</v>
      </c>
      <c r="G254" s="54">
        <f>IFERROR((VLOOKUP(B254,'Origem '!$A$1:$H$1002,6,0)*'Mark Up '!$C$2),"X")</f>
        <v>13337.94</v>
      </c>
      <c r="H254" s="54">
        <f>IFERROR((VLOOKUP(B254,'Origem '!$A$1:$H$1002,7,0)*'Mark Up '!$C$2),"X")</f>
        <v>13749.12</v>
      </c>
      <c r="I254" s="54">
        <f>IFERROR((VLOOKUP(B254,'Origem '!$A$1:$H$1002,8,0)*'Mark Up '!$C$2),"X")</f>
        <v>13864.62</v>
      </c>
      <c r="J254" s="40"/>
    </row>
    <row r="255" ht="14.25" customHeight="1">
      <c r="A255" s="40"/>
      <c r="B255" s="66" t="s">
        <v>742</v>
      </c>
      <c r="C255" s="57" t="s">
        <v>2071</v>
      </c>
      <c r="D255" s="51" t="s">
        <v>744</v>
      </c>
      <c r="E255" s="54">
        <f>IFERROR((VLOOKUP(B255,'Origem '!$A$1:$H$1002,4,0)*'Mark Up '!$C$2),"X")</f>
        <v>5433.12</v>
      </c>
      <c r="F255" s="54">
        <f>IFERROR((VLOOKUP(B255,'Origem '!$A$1:$H$1002,5,0)*'Mark Up '!$C$2),"X")</f>
        <v>5488.56</v>
      </c>
      <c r="G255" s="54">
        <f>IFERROR((VLOOKUP(B255,'Origem '!$A$1:$H$1002,6,0)*'Mark Up '!$C$2),"X")</f>
        <v>5955.18</v>
      </c>
      <c r="H255" s="54">
        <f>IFERROR((VLOOKUP(B255,'Origem '!$A$1:$H$1002,7,0)*'Mark Up '!$C$2),"X")</f>
        <v>6139.98</v>
      </c>
      <c r="I255" s="54">
        <f>IFERROR((VLOOKUP(B255,'Origem '!$A$1:$H$1002,8,0)*'Mark Up '!$C$2),"X")</f>
        <v>6398.7</v>
      </c>
      <c r="J255" s="40"/>
    </row>
    <row r="256" ht="14.25" customHeight="1">
      <c r="A256" s="40"/>
      <c r="B256" s="66" t="s">
        <v>745</v>
      </c>
      <c r="C256" s="57" t="s">
        <v>2072</v>
      </c>
      <c r="D256" s="51" t="s">
        <v>746</v>
      </c>
      <c r="E256" s="54">
        <f>IFERROR((VLOOKUP(B256,'Origem '!$A$1:$H$1002,4,0)*'Mark Up '!$C$2),"X")</f>
        <v>5580.96</v>
      </c>
      <c r="F256" s="54">
        <f>IFERROR((VLOOKUP(B256,'Origem '!$A$1:$H$1002,5,0)*'Mark Up '!$C$2),"X")</f>
        <v>5641.02</v>
      </c>
      <c r="G256" s="54">
        <f>IFERROR((VLOOKUP(B256,'Origem '!$A$1:$H$1002,6,0)*'Mark Up '!$C$2),"X")</f>
        <v>6343.26</v>
      </c>
      <c r="H256" s="54">
        <f>IFERROR((VLOOKUP(B256,'Origem '!$A$1:$H$1002,7,0)*'Mark Up '!$C$2),"X")</f>
        <v>6537.3</v>
      </c>
      <c r="I256" s="54">
        <f>IFERROR((VLOOKUP(B256,'Origem '!$A$1:$H$1002,8,0)*'Mark Up '!$C$2),"X")</f>
        <v>6731.34</v>
      </c>
      <c r="J256" s="40"/>
    </row>
    <row r="257" ht="14.25" customHeight="1">
      <c r="A257" s="40"/>
      <c r="B257" s="66" t="s">
        <v>747</v>
      </c>
      <c r="C257" s="57" t="s">
        <v>2073</v>
      </c>
      <c r="D257" s="51" t="s">
        <v>749</v>
      </c>
      <c r="E257" s="54">
        <f>IFERROR((VLOOKUP(B257,'Origem '!$A$1:$H$1002,4,0)*'Mark Up '!$C$2),"X")</f>
        <v>14363.58</v>
      </c>
      <c r="F257" s="54">
        <f>IFERROR((VLOOKUP(B257,'Origem '!$A$1:$H$1002,5,0)*'Mark Up '!$C$2),"X")</f>
        <v>14506.8</v>
      </c>
      <c r="G257" s="54">
        <f>IFERROR((VLOOKUP(B257,'Origem '!$A$1:$H$1002,6,0)*'Mark Up '!$C$2),"X")</f>
        <v>16225.44</v>
      </c>
      <c r="H257" s="54">
        <f>IFERROR((VLOOKUP(B257,'Origem '!$A$1:$H$1002,7,0)*'Mark Up '!$C$2),"X")</f>
        <v>16724.4</v>
      </c>
      <c r="I257" s="54">
        <f>IFERROR((VLOOKUP(B257,'Origem '!$A$1:$H$1002,8,0)*'Mark Up '!$C$2),"X")</f>
        <v>17098.62</v>
      </c>
      <c r="J257" s="40"/>
    </row>
    <row r="258" ht="14.25" customHeight="1">
      <c r="A258" s="40"/>
      <c r="B258" s="66" t="s">
        <v>750</v>
      </c>
      <c r="C258" s="57" t="s">
        <v>2074</v>
      </c>
      <c r="D258" s="51" t="s">
        <v>751</v>
      </c>
      <c r="E258" s="54">
        <f>IFERROR((VLOOKUP(B258,'Origem '!$A$1:$H$1002,4,0)*'Mark Up '!$C$2),"X")</f>
        <v>14580.72</v>
      </c>
      <c r="F258" s="54">
        <f>IFERROR((VLOOKUP(B258,'Origem '!$A$1:$H$1002,5,0)*'Mark Up '!$C$2),"X")</f>
        <v>14756.28</v>
      </c>
      <c r="G258" s="54">
        <f>IFERROR((VLOOKUP(B258,'Origem '!$A$1:$H$1002,6,0)*'Mark Up '!$C$2),"X")</f>
        <v>16913.82</v>
      </c>
      <c r="H258" s="54">
        <f>IFERROR((VLOOKUP(B258,'Origem '!$A$1:$H$1002,7,0)*'Mark Up '!$C$2),"X")</f>
        <v>17435.88</v>
      </c>
      <c r="I258" s="54">
        <f>IFERROR((VLOOKUP(B258,'Origem '!$A$1:$H$1002,8,0)*'Mark Up '!$C$2),"X")</f>
        <v>17833.2</v>
      </c>
      <c r="J258" s="40"/>
    </row>
    <row r="259" ht="14.25" customHeight="1">
      <c r="A259" s="40"/>
      <c r="B259" s="66" t="s">
        <v>752</v>
      </c>
      <c r="C259" s="57" t="s">
        <v>2075</v>
      </c>
      <c r="D259" s="51" t="s">
        <v>753</v>
      </c>
      <c r="E259" s="54">
        <f>IFERROR((VLOOKUP(B259,'Origem '!$A$1:$H$1002,4,0)*'Mark Up '!$C$2),"X")</f>
        <v>14991.9</v>
      </c>
      <c r="F259" s="54">
        <f>IFERROR((VLOOKUP(B259,'Origem '!$A$1:$H$1002,5,0)*'Mark Up '!$C$2),"X")</f>
        <v>15403.08</v>
      </c>
      <c r="G259" s="54">
        <f>IFERROR((VLOOKUP(B259,'Origem '!$A$1:$H$1002,6,0)*'Mark Up '!$C$2),"X")</f>
        <v>17616.06</v>
      </c>
      <c r="H259" s="54">
        <f>IFERROR((VLOOKUP(B259,'Origem '!$A$1:$H$1002,7,0)*'Mark Up '!$C$2),"X")</f>
        <v>18156.6</v>
      </c>
      <c r="I259" s="54">
        <f>IFERROR((VLOOKUP(B259,'Origem '!$A$1:$H$1002,8,0)*'Mark Up '!$C$2),"X")</f>
        <v>18572.4</v>
      </c>
      <c r="J259" s="40"/>
    </row>
    <row r="260" ht="14.25" customHeight="1">
      <c r="A260" s="47"/>
      <c r="B260" s="66" t="s">
        <v>754</v>
      </c>
      <c r="C260" s="57" t="s">
        <v>2076</v>
      </c>
      <c r="D260" s="58" t="s">
        <v>755</v>
      </c>
      <c r="E260" s="54">
        <f>IFERROR((VLOOKUP(B260,'Origem '!$A$1:$H$1002,4,0)*'Mark Up '!$C$2),"X")</f>
        <v>16655.1</v>
      </c>
      <c r="F260" s="54">
        <f>IFERROR((VLOOKUP(B260,'Origem '!$A$1:$H$1002,5,0)*'Mark Up '!$C$2),"X")</f>
        <v>17579.1</v>
      </c>
      <c r="G260" s="54">
        <f>IFERROR((VLOOKUP(B260,'Origem '!$A$1:$H$1002,6,0)*'Mark Up '!$C$2),"X")</f>
        <v>19681.2</v>
      </c>
      <c r="H260" s="54">
        <f>IFERROR((VLOOKUP(B260,'Origem '!$A$1:$H$1002,7,0)*'Mark Up '!$C$2),"X")</f>
        <v>20286.42</v>
      </c>
      <c r="I260" s="54">
        <f>IFERROR((VLOOKUP(B260,'Origem '!$A$1:$H$1002,8,0)*'Mark Up '!$C$2),"X")</f>
        <v>20595.96</v>
      </c>
      <c r="J260" s="47"/>
    </row>
    <row r="261" ht="14.25" customHeight="1">
      <c r="A261" s="50" t="s">
        <v>2077</v>
      </c>
      <c r="B261" s="51" t="s">
        <v>756</v>
      </c>
      <c r="C261" s="67" t="s">
        <v>757</v>
      </c>
      <c r="D261" s="51" t="s">
        <v>758</v>
      </c>
      <c r="E261" s="54">
        <f>IFERROR((VLOOKUP(B261,'Origem '!$A$1:$H$1002,4,0)*'Mark Up '!$C$2),"X")</f>
        <v>5904.36</v>
      </c>
      <c r="F261" s="54">
        <f>IFERROR((VLOOKUP(B261,'Origem '!$A$1:$H$1002,5,0)*'Mark Up '!$C$2),"X")</f>
        <v>6625.08</v>
      </c>
      <c r="G261" s="54">
        <f>IFERROR((VLOOKUP(B261,'Origem '!$A$1:$H$1002,6,0)*'Mark Up '!$C$2),"X")</f>
        <v>7036.26</v>
      </c>
      <c r="H261" s="54">
        <f>IFERROR((VLOOKUP(B261,'Origem '!$A$1:$H$1002,7,0)*'Mark Up '!$C$2),"X")</f>
        <v>7442.82</v>
      </c>
      <c r="I261" s="54">
        <f>IFERROR((VLOOKUP(B261,'Origem '!$A$1:$H$1002,8,0)*'Mark Up '!$C$2),"X")</f>
        <v>7955.64</v>
      </c>
      <c r="J261" s="98"/>
      <c r="K261" s="99"/>
      <c r="L261" s="99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</row>
    <row r="262" ht="14.25" customHeight="1">
      <c r="A262" s="40"/>
      <c r="B262" s="51" t="s">
        <v>759</v>
      </c>
      <c r="C262" s="67" t="s">
        <v>757</v>
      </c>
      <c r="D262" s="51" t="s">
        <v>760</v>
      </c>
      <c r="E262" s="54">
        <f>IFERROR((VLOOKUP(B262,'Origem '!$A$1:$H$1002,4,0)*'Mark Up '!$C$2),"X")</f>
        <v>7567.56</v>
      </c>
      <c r="F262" s="54">
        <f>IFERROR((VLOOKUP(B262,'Origem '!$A$1:$H$1002,5,0)*'Mark Up '!$C$2),"X")</f>
        <v>8260.56</v>
      </c>
      <c r="G262" s="54">
        <f>IFERROR((VLOOKUP(B262,'Origem '!$A$1:$H$1002,6,0)*'Mark Up '!$C$2),"X")</f>
        <v>9461.76</v>
      </c>
      <c r="H262" s="54">
        <f>IFERROR((VLOOKUP(B262,'Origem '!$A$1:$H$1002,7,0)*'Mark Up '!$C$2),"X")</f>
        <v>9738.96</v>
      </c>
      <c r="I262" s="54">
        <f>IFERROR((VLOOKUP(B262,'Origem '!$A$1:$H$1002,8,0)*'Mark Up '!$C$2),"X")</f>
        <v>10395</v>
      </c>
      <c r="J262" s="40"/>
      <c r="K262" s="99"/>
      <c r="L262" s="99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</row>
    <row r="263" ht="14.25" customHeight="1">
      <c r="A263" s="40"/>
      <c r="B263" s="51" t="s">
        <v>761</v>
      </c>
      <c r="C263" s="67" t="s">
        <v>757</v>
      </c>
      <c r="D263" s="51" t="s">
        <v>762</v>
      </c>
      <c r="E263" s="54">
        <f>IFERROR((VLOOKUP(B263,'Origem '!$A$1:$H$1002,4,0)*'Mark Up '!$C$2),"X")</f>
        <v>7461.3</v>
      </c>
      <c r="F263" s="54">
        <f>IFERROR((VLOOKUP(B263,'Origem '!$A$1:$H$1002,5,0)*'Mark Up '!$C$2),"X")</f>
        <v>8052.66</v>
      </c>
      <c r="G263" s="54">
        <f>IFERROR((VLOOKUP(B263,'Origem '!$A$1:$H$1002,6,0)*'Mark Up '!$C$2),"X")</f>
        <v>9337.02</v>
      </c>
      <c r="H263" s="54">
        <f>IFERROR((VLOOKUP(B263,'Origem '!$A$1:$H$1002,7,0)*'Mark Up '!$C$2),"X")</f>
        <v>9471</v>
      </c>
      <c r="I263" s="54">
        <f>IFERROR((VLOOKUP(B263,'Origem '!$A$1:$H$1002,8,0)*'Mark Up '!$C$2),"X")</f>
        <v>10071.6</v>
      </c>
      <c r="J263" s="40"/>
      <c r="K263" s="99"/>
      <c r="L263" s="99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  <c r="Z263" s="99"/>
    </row>
    <row r="264" ht="14.25" customHeight="1">
      <c r="A264" s="47"/>
      <c r="B264" s="51" t="s">
        <v>763</v>
      </c>
      <c r="C264" s="67" t="s">
        <v>757</v>
      </c>
      <c r="D264" s="51" t="s">
        <v>764</v>
      </c>
      <c r="E264" s="54">
        <f>IFERROR((VLOOKUP(B264,'Origem '!$A$1:$H$1002,4,0)*'Mark Up '!$C$2),"X")</f>
        <v>10838.52</v>
      </c>
      <c r="F264" s="54">
        <f>IFERROR((VLOOKUP(B264,'Origem '!$A$1:$H$1002,5,0)*'Mark Up '!$C$2),"X")</f>
        <v>11295.9</v>
      </c>
      <c r="G264" s="54">
        <f>IFERROR((VLOOKUP(B264,'Origem '!$A$1:$H$1002,6,0)*'Mark Up '!$C$2),"X")</f>
        <v>12668.04</v>
      </c>
      <c r="H264" s="54">
        <f>IFERROR((VLOOKUP(B264,'Origem '!$A$1:$H$1002,7,0)*'Mark Up '!$C$2),"X")</f>
        <v>13088.46</v>
      </c>
      <c r="I264" s="54">
        <f>IFERROR((VLOOKUP(B264,'Origem '!$A$1:$H$1002,8,0)*'Mark Up '!$C$2),"X")</f>
        <v>15121.26</v>
      </c>
      <c r="J264" s="47"/>
      <c r="K264" s="99"/>
      <c r="L264" s="99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</row>
    <row r="265" ht="14.25" customHeight="1">
      <c r="A265" s="50" t="s">
        <v>2078</v>
      </c>
      <c r="B265" s="51" t="s">
        <v>765</v>
      </c>
      <c r="C265" s="67" t="s">
        <v>766</v>
      </c>
      <c r="D265" s="51" t="s">
        <v>767</v>
      </c>
      <c r="E265" s="54">
        <f>IFERROR((VLOOKUP(B265,'Origem '!$A$1:$H$1002,4,0)*'Mark Up '!$C$2),"X")</f>
        <v>5285.28</v>
      </c>
      <c r="F265" s="54">
        <f>IFERROR((VLOOKUP(B265,'Origem '!$A$1:$H$1002,5,0)*'Mark Up '!$C$2),"X")</f>
        <v>6592.74</v>
      </c>
      <c r="G265" s="54">
        <f>IFERROR((VLOOKUP(B265,'Origem '!$A$1:$H$1002,6,0)*'Mark Up '!$C$2),"X")</f>
        <v>6592.74</v>
      </c>
      <c r="H265" s="54">
        <f>IFERROR((VLOOKUP(B265,'Origem '!$A$1:$H$1002,7,0)*'Mark Up '!$C$2),"X")</f>
        <v>6888.42</v>
      </c>
      <c r="I265" s="54">
        <f>IFERROR((VLOOKUP(B265,'Origem '!$A$1:$H$1002,8,0)*'Mark Up '!$C$2),"X")</f>
        <v>7054.74</v>
      </c>
      <c r="J265" s="98"/>
      <c r="K265" s="99"/>
      <c r="L265" s="99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</row>
    <row r="266" ht="14.25" customHeight="1">
      <c r="A266" s="40"/>
      <c r="B266" s="51" t="s">
        <v>768</v>
      </c>
      <c r="C266" s="67" t="s">
        <v>766</v>
      </c>
      <c r="D266" s="51" t="s">
        <v>769</v>
      </c>
      <c r="E266" s="54">
        <f>IFERROR((VLOOKUP(B266,'Origem '!$A$1:$H$1002,4,0)*'Mark Up '!$C$2),"X")</f>
        <v>6297.06</v>
      </c>
      <c r="F266" s="54">
        <f>IFERROR((VLOOKUP(B266,'Origem '!$A$1:$H$1002,5,0)*'Mark Up '!$C$2),"X")</f>
        <v>6976.2</v>
      </c>
      <c r="G266" s="54">
        <f>IFERROR((VLOOKUP(B266,'Origem '!$A$1:$H$1002,6,0)*'Mark Up '!$C$2),"X")</f>
        <v>6976.2</v>
      </c>
      <c r="H266" s="54">
        <f>IFERROR((VLOOKUP(B266,'Origem '!$A$1:$H$1002,7,0)*'Mark Up '!$C$2),"X")</f>
        <v>7461.3</v>
      </c>
      <c r="I266" s="54">
        <f>IFERROR((VLOOKUP(B266,'Origem '!$A$1:$H$1002,8,0)*'Mark Up '!$C$2),"X")</f>
        <v>7618.38</v>
      </c>
      <c r="J266" s="40"/>
      <c r="K266" s="99"/>
      <c r="L266" s="99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</row>
    <row r="267" ht="14.25" customHeight="1">
      <c r="A267" s="40"/>
      <c r="B267" s="51" t="s">
        <v>770</v>
      </c>
      <c r="C267" s="67" t="s">
        <v>766</v>
      </c>
      <c r="D267" s="51" t="s">
        <v>771</v>
      </c>
      <c r="E267" s="54">
        <f>IFERROR((VLOOKUP(B267,'Origem '!$A$1:$H$1002,4,0)*'Mark Up '!$C$2),"X")</f>
        <v>8690.22</v>
      </c>
      <c r="F267" s="54">
        <f>IFERROR((VLOOKUP(B267,'Origem '!$A$1:$H$1002,5,0)*'Mark Up '!$C$2),"X")</f>
        <v>9965.34</v>
      </c>
      <c r="G267" s="54">
        <f>IFERROR((VLOOKUP(B267,'Origem '!$A$1:$H$1002,6,0)*'Mark Up '!$C$2),"X")</f>
        <v>9965.34</v>
      </c>
      <c r="H267" s="54">
        <f>IFERROR((VLOOKUP(B267,'Origem '!$A$1:$H$1002,7,0)*'Mark Up '!$C$2),"X")</f>
        <v>10422.72</v>
      </c>
      <c r="I267" s="54">
        <f>IFERROR((VLOOKUP(B267,'Origem '!$A$1:$H$1002,8,0)*'Mark Up '!$C$2),"X")</f>
        <v>11032.56</v>
      </c>
      <c r="J267" s="40"/>
      <c r="K267" s="99"/>
      <c r="L267" s="99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</row>
    <row r="268" ht="14.25" customHeight="1">
      <c r="A268" s="40"/>
      <c r="B268" s="51" t="s">
        <v>772</v>
      </c>
      <c r="C268" s="67" t="s">
        <v>766</v>
      </c>
      <c r="D268" s="51" t="s">
        <v>773</v>
      </c>
      <c r="E268" s="54">
        <f>IFERROR((VLOOKUP(B268,'Origem '!$A$1:$H$1002,4,0)*'Mark Up '!$C$2),"X")</f>
        <v>8482.32</v>
      </c>
      <c r="F268" s="54">
        <f>IFERROR((VLOOKUP(B268,'Origem '!$A$1:$H$1002,5,0)*'Mark Up '!$C$2),"X")</f>
        <v>9840.6</v>
      </c>
      <c r="G268" s="54">
        <f>IFERROR((VLOOKUP(B268,'Origem '!$A$1:$H$1002,6,0)*'Mark Up '!$C$2),"X")</f>
        <v>9840.6</v>
      </c>
      <c r="H268" s="54">
        <f>IFERROR((VLOOKUP(B268,'Origem '!$A$1:$H$1002,7,0)*'Mark Up '!$C$2),"X")</f>
        <v>10219.44</v>
      </c>
      <c r="I268" s="54">
        <f>IFERROR((VLOOKUP(B268,'Origem '!$A$1:$H$1002,8,0)*'Mark Up '!$C$2),"X")</f>
        <v>10769.22</v>
      </c>
      <c r="J268" s="40"/>
      <c r="K268" s="99"/>
      <c r="L268" s="99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  <c r="Z268" s="99"/>
    </row>
    <row r="269" ht="14.25" customHeight="1">
      <c r="A269" s="47"/>
      <c r="B269" s="51" t="s">
        <v>774</v>
      </c>
      <c r="C269" s="67" t="s">
        <v>766</v>
      </c>
      <c r="D269" s="51" t="s">
        <v>775</v>
      </c>
      <c r="E269" s="54">
        <f>IFERROR((VLOOKUP(B269,'Origem '!$A$1:$H$1002,4,0)*'Mark Up '!$C$2),"X")</f>
        <v>11328.24</v>
      </c>
      <c r="F269" s="54">
        <f>IFERROR((VLOOKUP(B269,'Origem '!$A$1:$H$1002,5,0)*'Mark Up '!$C$2),"X")</f>
        <v>12649.56</v>
      </c>
      <c r="G269" s="54">
        <f>IFERROR((VLOOKUP(B269,'Origem '!$A$1:$H$1002,6,0)*'Mark Up '!$C$2),"X")</f>
        <v>12649.56</v>
      </c>
      <c r="H269" s="54">
        <f>IFERROR((VLOOKUP(B269,'Origem '!$A$1:$H$1002,7,0)*'Mark Up '!$C$2),"X")</f>
        <v>13005.3</v>
      </c>
      <c r="I269" s="54">
        <f>IFERROR((VLOOKUP(B269,'Origem '!$A$1:$H$1002,8,0)*'Mark Up '!$C$2),"X")</f>
        <v>13434.96</v>
      </c>
      <c r="J269" s="47"/>
      <c r="K269" s="99"/>
      <c r="L269" s="99"/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  <c r="Z269" s="99"/>
    </row>
    <row r="270" ht="14.25" customHeight="1">
      <c r="A270" s="50" t="s">
        <v>2079</v>
      </c>
      <c r="B270" s="51" t="s">
        <v>776</v>
      </c>
      <c r="C270" s="67" t="s">
        <v>777</v>
      </c>
      <c r="D270" s="51" t="s">
        <v>778</v>
      </c>
      <c r="E270" s="54">
        <f>IFERROR((VLOOKUP(B270,'Origem '!$A$1:$H$1002,4,0)*'Mark Up '!$C$2),"X")</f>
        <v>3326.4</v>
      </c>
      <c r="F270" s="54">
        <f>IFERROR((VLOOKUP(B270,'Origem '!$A$1:$H$1002,5,0)*'Mark Up '!$C$2),"X")</f>
        <v>3469.62</v>
      </c>
      <c r="G270" s="54">
        <f>IFERROR((VLOOKUP(B270,'Origem '!$A$1:$H$1002,6,0)*'Mark Up '!$C$2),"X")</f>
        <v>3728.34</v>
      </c>
      <c r="H270" s="54">
        <f>IFERROR((VLOOKUP(B270,'Origem '!$A$1:$H$1002,7,0)*'Mark Up '!$C$2),"X")</f>
        <v>3876.18</v>
      </c>
      <c r="I270" s="54">
        <f>IFERROR((VLOOKUP(B270,'Origem '!$A$1:$H$1002,8,0)*'Mark Up '!$C$2),"X")</f>
        <v>4028.64</v>
      </c>
      <c r="J270" s="98"/>
      <c r="K270" s="99"/>
      <c r="L270" s="99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  <c r="Z270" s="99"/>
    </row>
    <row r="271" ht="14.25" customHeight="1">
      <c r="A271" s="40"/>
      <c r="B271" s="51" t="s">
        <v>779</v>
      </c>
      <c r="C271" s="67" t="s">
        <v>777</v>
      </c>
      <c r="D271" s="51" t="s">
        <v>780</v>
      </c>
      <c r="E271" s="54">
        <f>IFERROR((VLOOKUP(B271,'Origem '!$A$1:$H$1002,4,0)*'Mark Up '!$C$2),"X")</f>
        <v>3354.12</v>
      </c>
      <c r="F271" s="54">
        <f>IFERROR((VLOOKUP(B271,'Origem '!$A$1:$H$1002,5,0)*'Mark Up '!$C$2),"X")</f>
        <v>3506.58</v>
      </c>
      <c r="G271" s="54">
        <f>IFERROR((VLOOKUP(B271,'Origem '!$A$1:$H$1002,6,0)*'Mark Up '!$C$2),"X")</f>
        <v>3848.46</v>
      </c>
      <c r="H271" s="54">
        <f>IFERROR((VLOOKUP(B271,'Origem '!$A$1:$H$1002,7,0)*'Mark Up '!$C$2),"X")</f>
        <v>3987.06</v>
      </c>
      <c r="I271" s="54">
        <f>IFERROR((VLOOKUP(B271,'Origem '!$A$1:$H$1002,8,0)*'Mark Up '!$C$2),"X")</f>
        <v>4148.76</v>
      </c>
      <c r="J271" s="40"/>
      <c r="K271" s="99"/>
      <c r="L271" s="99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  <c r="Z271" s="99"/>
    </row>
    <row r="272" ht="14.25" customHeight="1">
      <c r="A272" s="47"/>
      <c r="B272" s="51" t="s">
        <v>781</v>
      </c>
      <c r="C272" s="67" t="s">
        <v>777</v>
      </c>
      <c r="D272" s="51" t="s">
        <v>782</v>
      </c>
      <c r="E272" s="54">
        <f>IFERROR((VLOOKUP(B272,'Origem '!$A$1:$H$1002,4,0)*'Mark Up '!$C$2),"X")</f>
        <v>3455.76</v>
      </c>
      <c r="F272" s="54">
        <f>IFERROR((VLOOKUP(B272,'Origem '!$A$1:$H$1002,5,0)*'Mark Up '!$C$2),"X")</f>
        <v>3686.76</v>
      </c>
      <c r="G272" s="54">
        <f>IFERROR((VLOOKUP(B272,'Origem '!$A$1:$H$1002,6,0)*'Mark Up '!$C$2),"X")</f>
        <v>3945.48</v>
      </c>
      <c r="H272" s="54">
        <f>IFERROR((VLOOKUP(B272,'Origem '!$A$1:$H$1002,7,0)*'Mark Up '!$C$2),"X")</f>
        <v>4093.32</v>
      </c>
      <c r="I272" s="54">
        <f>IFERROR((VLOOKUP(B272,'Origem '!$A$1:$H$1002,8,0)*'Mark Up '!$C$2),"X")</f>
        <v>4264.26</v>
      </c>
      <c r="J272" s="47"/>
      <c r="K272" s="99"/>
      <c r="L272" s="99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  <c r="Z272" s="99"/>
    </row>
    <row r="273" ht="24.75" customHeight="1">
      <c r="A273" s="50" t="s">
        <v>2080</v>
      </c>
      <c r="B273" s="51" t="s">
        <v>1699</v>
      </c>
      <c r="C273" s="87" t="s">
        <v>2081</v>
      </c>
      <c r="D273" s="51" t="s">
        <v>2082</v>
      </c>
      <c r="E273" s="54">
        <f>IFERROR((VLOOKUP(B273,'Origem '!$A$1:$H$1002,4,0)*'Mark Up '!$C$2),"X")</f>
        <v>10972.5</v>
      </c>
      <c r="F273" s="54">
        <f>IFERROR((VLOOKUP(B273,'Origem '!$A$1:$H$1002,5,0)*'Mark Up '!$C$2),"X")</f>
        <v>11975.04</v>
      </c>
      <c r="G273" s="54">
        <f>IFERROR((VLOOKUP(B273,'Origem '!$A$1:$H$1002,6,0)*'Mark Up '!$C$2),"X")</f>
        <v>11975.04</v>
      </c>
      <c r="H273" s="54">
        <f>IFERROR((VLOOKUP(B273,'Origem '!$A$1:$H$1002,7,0)*'Mark Up '!$C$2),"X")</f>
        <v>12164.46</v>
      </c>
      <c r="I273" s="54">
        <f>IFERROR((VLOOKUP(B273,'Origem '!$A$1:$H$1002,8,0)*'Mark Up '!$C$2),"X")</f>
        <v>12372.36</v>
      </c>
      <c r="J273" s="64"/>
    </row>
    <row r="274" ht="24.75" customHeight="1">
      <c r="A274" s="47"/>
      <c r="B274" s="51" t="s">
        <v>1702</v>
      </c>
      <c r="C274" s="87" t="s">
        <v>2081</v>
      </c>
      <c r="D274" s="51" t="s">
        <v>2083</v>
      </c>
      <c r="E274" s="54">
        <f>IFERROR((VLOOKUP(B274,'Origem '!$A$1:$H$1002,4,0)*'Mark Up '!$C$2),"X")</f>
        <v>11314.38</v>
      </c>
      <c r="F274" s="54">
        <f>IFERROR((VLOOKUP(B274,'Origem '!$A$1:$H$1002,5,0)*'Mark Up '!$C$2),"X")</f>
        <v>12270.72</v>
      </c>
      <c r="G274" s="54">
        <f>IFERROR((VLOOKUP(B274,'Origem '!$A$1:$H$1002,6,0)*'Mark Up '!$C$2),"X")</f>
        <v>12270.72</v>
      </c>
      <c r="H274" s="54">
        <f>IFERROR((VLOOKUP(B274,'Origem '!$A$1:$H$1002,7,0)*'Mark Up '!$C$2),"X")</f>
        <v>12672.66</v>
      </c>
      <c r="I274" s="54">
        <f>IFERROR((VLOOKUP(B274,'Origem '!$A$1:$H$1002,8,0)*'Mark Up '!$C$2),"X")</f>
        <v>12885.18</v>
      </c>
      <c r="J274" s="47"/>
    </row>
    <row r="275" ht="14.25" customHeight="1">
      <c r="A275" s="50" t="s">
        <v>2084</v>
      </c>
      <c r="B275" s="66" t="s">
        <v>783</v>
      </c>
      <c r="C275" s="56" t="s">
        <v>2085</v>
      </c>
      <c r="D275" s="51" t="s">
        <v>785</v>
      </c>
      <c r="E275" s="54">
        <f>IFERROR((VLOOKUP(B275,'Origem '!$A$1:$H$1002,4,0)*'Mark Up '!$C$2),"X")</f>
        <v>4984.98</v>
      </c>
      <c r="F275" s="54">
        <f>IFERROR((VLOOKUP(B275,'Origem '!$A$1:$H$1002,5,0)*'Mark Up '!$C$2),"X")</f>
        <v>5641.02</v>
      </c>
      <c r="G275" s="54">
        <f>IFERROR((VLOOKUP(B275,'Origem '!$A$1:$H$1002,6,0)*'Mark Up '!$C$2),"X")</f>
        <v>6070.68</v>
      </c>
      <c r="H275" s="54">
        <f>IFERROR((VLOOKUP(B275,'Origem '!$A$1:$H$1002,7,0)*'Mark Up '!$C$2),"X")</f>
        <v>6255.48</v>
      </c>
      <c r="I275" s="54">
        <f>IFERROR((VLOOKUP(B275,'Origem '!$A$1:$H$1002,8,0)*'Mark Up '!$C$2),"X")</f>
        <v>7244.16</v>
      </c>
      <c r="J275" s="91"/>
    </row>
    <row r="276" ht="14.25" customHeight="1">
      <c r="A276" s="40"/>
      <c r="B276" s="66" t="s">
        <v>786</v>
      </c>
      <c r="C276" s="56" t="s">
        <v>2086</v>
      </c>
      <c r="D276" s="51" t="s">
        <v>787</v>
      </c>
      <c r="E276" s="54">
        <f>IFERROR((VLOOKUP(B276,'Origem '!$A$1:$H$1002,4,0)*'Mark Up '!$C$2),"X")</f>
        <v>5280.66</v>
      </c>
      <c r="F276" s="54">
        <f>IFERROR((VLOOKUP(B276,'Origem '!$A$1:$H$1002,5,0)*'Mark Up '!$C$2),"X")</f>
        <v>6135.36</v>
      </c>
      <c r="G276" s="54">
        <f>IFERROR((VLOOKUP(B276,'Origem '!$A$1:$H$1002,6,0)*'Mark Up '!$C$2),"X")</f>
        <v>6606.6</v>
      </c>
      <c r="H276" s="54">
        <f>IFERROR((VLOOKUP(B276,'Origem '!$A$1:$H$1002,7,0)*'Mark Up '!$C$2),"X")</f>
        <v>6809.88</v>
      </c>
      <c r="I276" s="54">
        <f>IFERROR((VLOOKUP(B276,'Origem '!$A$1:$H$1002,8,0)*'Mark Up '!$C$2),"X")</f>
        <v>7854</v>
      </c>
      <c r="J276" s="40"/>
    </row>
    <row r="277" ht="14.25" customHeight="1">
      <c r="A277" s="40"/>
      <c r="B277" s="58" t="s">
        <v>788</v>
      </c>
      <c r="C277" s="56" t="s">
        <v>2087</v>
      </c>
      <c r="D277" s="53" t="s">
        <v>391</v>
      </c>
      <c r="E277" s="54">
        <f>IFERROR((VLOOKUP(B277,'Origem '!$A$1:$H$1002,4,0)*'Mark Up '!$C$2),"X")</f>
        <v>5691.84</v>
      </c>
      <c r="F277" s="54">
        <f>IFERROR((VLOOKUP(B277,'Origem '!$A$1:$H$1002,5,0)*'Mark Up '!$C$2),"X")</f>
        <v>6708.24</v>
      </c>
      <c r="G277" s="54">
        <f>IFERROR((VLOOKUP(B277,'Origem '!$A$1:$H$1002,6,0)*'Mark Up '!$C$2),"X")</f>
        <v>8006.46</v>
      </c>
      <c r="H277" s="54">
        <f>IFERROR((VLOOKUP(B277,'Origem '!$A$1:$H$1002,7,0)*'Mark Up '!$C$2),"X")</f>
        <v>8251.32</v>
      </c>
      <c r="I277" s="54">
        <f>IFERROR((VLOOKUP(B277,'Origem '!$A$1:$H$1002,8,0)*'Mark Up '!$C$2),"X")</f>
        <v>9443.28</v>
      </c>
      <c r="J277" s="40"/>
    </row>
    <row r="278" ht="14.25" customHeight="1">
      <c r="A278" s="40"/>
      <c r="B278" s="58" t="s">
        <v>789</v>
      </c>
      <c r="C278" s="56" t="s">
        <v>2088</v>
      </c>
      <c r="D278" s="53" t="s">
        <v>790</v>
      </c>
      <c r="E278" s="54">
        <f>IFERROR((VLOOKUP(B278,'Origem '!$A$1:$H$1002,4,0)*'Mark Up '!$C$2),"X")</f>
        <v>7225.68</v>
      </c>
      <c r="F278" s="54">
        <f>IFERROR((VLOOKUP(B278,'Origem '!$A$1:$H$1002,5,0)*'Mark Up '!$C$2),"X")</f>
        <v>8948.94</v>
      </c>
      <c r="G278" s="54">
        <f>IFERROR((VLOOKUP(B278,'Origem '!$A$1:$H$1002,6,0)*'Mark Up '!$C$2),"X")</f>
        <v>10085.46</v>
      </c>
      <c r="H278" s="54">
        <f>IFERROR((VLOOKUP(B278,'Origem '!$A$1:$H$1002,7,0)*'Mark Up '!$C$2),"X")</f>
        <v>10395</v>
      </c>
      <c r="I278" s="54">
        <f>IFERROR((VLOOKUP(B278,'Origem '!$A$1:$H$1002,8,0)*'Mark Up '!$C$2),"X")</f>
        <v>12303.06</v>
      </c>
      <c r="J278" s="40"/>
    </row>
    <row r="279" ht="14.25" customHeight="1">
      <c r="A279" s="40"/>
      <c r="B279" s="58" t="s">
        <v>791</v>
      </c>
      <c r="C279" s="56" t="s">
        <v>2089</v>
      </c>
      <c r="D279" s="53" t="s">
        <v>399</v>
      </c>
      <c r="E279" s="54">
        <f>IFERROR((VLOOKUP(B279,'Origem '!$A$1:$H$1002,4,0)*'Mark Up '!$C$2),"X")</f>
        <v>7715.4</v>
      </c>
      <c r="F279" s="54">
        <f>IFERROR((VLOOKUP(B279,'Origem '!$A$1:$H$1002,5,0)*'Mark Up '!$C$2),"X")</f>
        <v>9886.8</v>
      </c>
      <c r="G279" s="54">
        <f>IFERROR((VLOOKUP(B279,'Origem '!$A$1:$H$1002,6,0)*'Mark Up '!$C$2),"X")</f>
        <v>11610.06</v>
      </c>
      <c r="H279" s="54">
        <f>IFERROR((VLOOKUP(B279,'Origem '!$A$1:$H$1002,7,0)*'Mark Up '!$C$2),"X")</f>
        <v>11961.18</v>
      </c>
      <c r="I279" s="54">
        <f>IFERROR((VLOOKUP(B279,'Origem '!$A$1:$H$1002,8,0)*'Mark Up '!$C$2),"X")</f>
        <v>14345.1</v>
      </c>
      <c r="J279" s="40"/>
    </row>
    <row r="280" ht="14.25" customHeight="1">
      <c r="A280" s="47"/>
      <c r="B280" s="58" t="s">
        <v>792</v>
      </c>
      <c r="C280" s="56" t="s">
        <v>2090</v>
      </c>
      <c r="D280" s="53" t="s">
        <v>401</v>
      </c>
      <c r="E280" s="54">
        <f>IFERROR((VLOOKUP(B280,'Origem '!$A$1:$H$1002,4,0)*'Mark Up '!$C$2),"X")</f>
        <v>11064.9</v>
      </c>
      <c r="F280" s="54">
        <f>IFERROR((VLOOKUP(B280,'Origem '!$A$1:$H$1002,5,0)*'Mark Up '!$C$2),"X")</f>
        <v>14950.32</v>
      </c>
      <c r="G280" s="54">
        <f>IFERROR((VLOOKUP(B280,'Origem '!$A$1:$H$1002,6,0)*'Mark Up '!$C$2),"X")</f>
        <v>17024.7</v>
      </c>
      <c r="H280" s="54">
        <f>IFERROR((VLOOKUP(B280,'Origem '!$A$1:$H$1002,7,0)*'Mark Up '!$C$2),"X")</f>
        <v>17551.38</v>
      </c>
      <c r="I280" s="54">
        <f>IFERROR((VLOOKUP(B280,'Origem '!$A$1:$H$1002,8,0)*'Mark Up '!$C$2),"X")</f>
        <v>21094.92</v>
      </c>
      <c r="J280" s="47"/>
    </row>
    <row r="281" ht="14.25" customHeight="1">
      <c r="A281" s="50" t="s">
        <v>2091</v>
      </c>
      <c r="B281" s="58" t="s">
        <v>1745</v>
      </c>
      <c r="C281" s="56" t="s">
        <v>2092</v>
      </c>
      <c r="D281" s="51" t="s">
        <v>735</v>
      </c>
      <c r="E281" s="54">
        <f>IFERROR((VLOOKUP(B281,'Origem '!$A$1:$H$1002,4,0)*'Mark Up '!$C$2),"X")</f>
        <v>10297.98</v>
      </c>
      <c r="F281" s="54">
        <f>IFERROR((VLOOKUP(B281,'Origem '!$A$1:$H$1002,5,0)*'Mark Up '!$C$2),"X")</f>
        <v>12062.82</v>
      </c>
      <c r="G281" s="54">
        <f>IFERROR((VLOOKUP(B281,'Origem '!$A$1:$H$1002,6,0)*'Mark Up '!$C$2),"X")</f>
        <v>12062.82</v>
      </c>
      <c r="H281" s="54">
        <f>IFERROR((VLOOKUP(B281,'Origem '!$A$1:$H$1002,7,0)*'Mark Up '!$C$2),"X")</f>
        <v>12954.48</v>
      </c>
      <c r="I281" s="54">
        <f>IFERROR((VLOOKUP(B281,'Origem '!$A$1:$H$1002,8,0)*'Mark Up '!$C$2),"X")</f>
        <v>13282.5</v>
      </c>
      <c r="J281" s="91"/>
    </row>
    <row r="282" ht="14.25" customHeight="1">
      <c r="A282" s="40"/>
      <c r="B282" s="58" t="s">
        <v>1747</v>
      </c>
      <c r="C282" s="56" t="s">
        <v>2092</v>
      </c>
      <c r="D282" s="51" t="s">
        <v>796</v>
      </c>
      <c r="E282" s="54">
        <f>IFERROR((VLOOKUP(B282,'Origem '!$A$1:$H$1002,4,0)*'Mark Up '!$C$2),"X")</f>
        <v>10921.68</v>
      </c>
      <c r="F282" s="54">
        <f>IFERROR((VLOOKUP(B282,'Origem '!$A$1:$H$1002,5,0)*'Mark Up '!$C$2),"X")</f>
        <v>13000.68</v>
      </c>
      <c r="G282" s="54">
        <f>IFERROR((VLOOKUP(B282,'Origem '!$A$1:$H$1002,6,0)*'Mark Up '!$C$2),"X")</f>
        <v>13000.68</v>
      </c>
      <c r="H282" s="54">
        <f>IFERROR((VLOOKUP(B282,'Origem '!$A$1:$H$1002,7,0)*'Mark Up '!$C$2),"X")</f>
        <v>14109.48</v>
      </c>
      <c r="I282" s="54">
        <f>IFERROR((VLOOKUP(B282,'Origem '!$A$1:$H$1002,8,0)*'Mark Up '!$C$2),"X")</f>
        <v>14511.42</v>
      </c>
      <c r="J282" s="40"/>
    </row>
    <row r="283" ht="14.25" customHeight="1">
      <c r="A283" s="47"/>
      <c r="B283" s="58" t="s">
        <v>1748</v>
      </c>
      <c r="C283" s="56" t="s">
        <v>2092</v>
      </c>
      <c r="D283" s="51" t="s">
        <v>798</v>
      </c>
      <c r="E283" s="54">
        <f>IFERROR((VLOOKUP(B283,'Origem '!$A$1:$H$1002,4,0)*'Mark Up '!$C$2),"X")</f>
        <v>12048.96</v>
      </c>
      <c r="F283" s="54">
        <f>IFERROR((VLOOKUP(B283,'Origem '!$A$1:$H$1002,5,0)*'Mark Up '!$C$2),"X")</f>
        <v>14400.54</v>
      </c>
      <c r="G283" s="54">
        <f>IFERROR((VLOOKUP(B283,'Origem '!$A$1:$H$1002,6,0)*'Mark Up '!$C$2),"X")</f>
        <v>14400.54</v>
      </c>
      <c r="H283" s="54">
        <f>IFERROR((VLOOKUP(B283,'Origem '!$A$1:$H$1002,7,0)*'Mark Up '!$C$2),"X")</f>
        <v>15744.96</v>
      </c>
      <c r="I283" s="54">
        <f>IFERROR((VLOOKUP(B283,'Origem '!$A$1:$H$1002,8,0)*'Mark Up '!$C$2),"X")</f>
        <v>16234.68</v>
      </c>
      <c r="J283" s="40"/>
    </row>
    <row r="284" ht="14.25" customHeight="1">
      <c r="A284" s="50" t="s">
        <v>2091</v>
      </c>
      <c r="B284" s="58" t="s">
        <v>793</v>
      </c>
      <c r="C284" s="56" t="s">
        <v>2093</v>
      </c>
      <c r="D284" s="51" t="s">
        <v>735</v>
      </c>
      <c r="E284" s="54">
        <f>IFERROR((VLOOKUP(B284,'Origem '!$A$1:$H$1002,4,0)*'Mark Up '!$C$2),"X")</f>
        <v>9549.54</v>
      </c>
      <c r="F284" s="54">
        <f>IFERROR((VLOOKUP(B284,'Origem '!$A$1:$H$1002,5,0)*'Mark Up '!$C$2),"X")</f>
        <v>9946.86</v>
      </c>
      <c r="G284" s="54">
        <f>IFERROR((VLOOKUP(B284,'Origem '!$A$1:$H$1002,6,0)*'Mark Up '!$C$2),"X")</f>
        <v>11476.08</v>
      </c>
      <c r="H284" s="54">
        <f>IFERROR((VLOOKUP(B284,'Origem '!$A$1:$H$1002,7,0)*'Mark Up '!$C$2),"X")</f>
        <v>11831.82</v>
      </c>
      <c r="I284" s="54">
        <f>IFERROR((VLOOKUP(B284,'Origem '!$A$1:$H$1002,8,0)*'Mark Up '!$C$2),"X")</f>
        <v>12575.64</v>
      </c>
      <c r="J284" s="40"/>
    </row>
    <row r="285" ht="14.25" customHeight="1">
      <c r="A285" s="40"/>
      <c r="B285" s="58" t="s">
        <v>795</v>
      </c>
      <c r="C285" s="56" t="s">
        <v>2094</v>
      </c>
      <c r="D285" s="51" t="s">
        <v>796</v>
      </c>
      <c r="E285" s="54">
        <f>IFERROR((VLOOKUP(B285,'Origem '!$A$1:$H$1002,4,0)*'Mark Up '!$C$2),"X")</f>
        <v>10427.34</v>
      </c>
      <c r="F285" s="54">
        <f>IFERROR((VLOOKUP(B285,'Origem '!$A$1:$H$1002,5,0)*'Mark Up '!$C$2),"X")</f>
        <v>10672.2</v>
      </c>
      <c r="G285" s="54">
        <f>IFERROR((VLOOKUP(B285,'Origem '!$A$1:$H$1002,6,0)*'Mark Up '!$C$2),"X")</f>
        <v>12340.02</v>
      </c>
      <c r="H285" s="54">
        <f>IFERROR((VLOOKUP(B285,'Origem '!$A$1:$H$1002,7,0)*'Mark Up '!$C$2),"X")</f>
        <v>12718.86</v>
      </c>
      <c r="I285" s="54">
        <f>IFERROR((VLOOKUP(B285,'Origem '!$A$1:$H$1002,8,0)*'Mark Up '!$C$2),"X")</f>
        <v>13679.82</v>
      </c>
      <c r="J285" s="40"/>
    </row>
    <row r="286" ht="14.25" customHeight="1">
      <c r="A286" s="47"/>
      <c r="B286" s="58" t="s">
        <v>797</v>
      </c>
      <c r="C286" s="56" t="s">
        <v>2095</v>
      </c>
      <c r="D286" s="51" t="s">
        <v>798</v>
      </c>
      <c r="E286" s="54">
        <f>IFERROR((VLOOKUP(B286,'Origem '!$A$1:$H$1002,4,0)*'Mark Up '!$C$2),"X")</f>
        <v>11947.32</v>
      </c>
      <c r="F286" s="54">
        <f>IFERROR((VLOOKUP(B286,'Origem '!$A$1:$H$1002,5,0)*'Mark Up '!$C$2),"X")</f>
        <v>12376.98</v>
      </c>
      <c r="G286" s="54">
        <f>IFERROR((VLOOKUP(B286,'Origem '!$A$1:$H$1002,6,0)*'Mark Up '!$C$2),"X")</f>
        <v>13250.16</v>
      </c>
      <c r="H286" s="54">
        <f>IFERROR((VLOOKUP(B286,'Origem '!$A$1:$H$1002,7,0)*'Mark Up '!$C$2),"X")</f>
        <v>13656.72</v>
      </c>
      <c r="I286" s="54">
        <f>IFERROR((VLOOKUP(B286,'Origem '!$A$1:$H$1002,8,0)*'Mark Up '!$C$2),"X")</f>
        <v>14234.22</v>
      </c>
      <c r="J286" s="40"/>
    </row>
    <row r="287" ht="14.25" customHeight="1">
      <c r="A287" s="59" t="s">
        <v>2091</v>
      </c>
      <c r="B287" s="58" t="s">
        <v>799</v>
      </c>
      <c r="C287" s="57" t="s">
        <v>2096</v>
      </c>
      <c r="D287" s="58" t="s">
        <v>801</v>
      </c>
      <c r="E287" s="54">
        <f>IFERROR((VLOOKUP(B287,'Origem '!$A$1:$H$1002,4,0)*'Mark Up '!$C$2),"X")</f>
        <v>7345.8</v>
      </c>
      <c r="F287" s="54">
        <f>IFERROR((VLOOKUP(B287,'Origem '!$A$1:$H$1002,5,0)*'Mark Up '!$C$2),"X")</f>
        <v>7258.02</v>
      </c>
      <c r="G287" s="54">
        <f>IFERROR((VLOOKUP(B287,'Origem '!$A$1:$H$1002,6,0)*'Mark Up '!$C$2),"X")</f>
        <v>8228.22</v>
      </c>
      <c r="H287" s="54">
        <f>IFERROR((VLOOKUP(B287,'Origem '!$A$1:$H$1002,7,0)*'Mark Up '!$C$2),"X")</f>
        <v>8477.7</v>
      </c>
      <c r="I287" s="54">
        <f>IFERROR((VLOOKUP(B287,'Origem '!$A$1:$H$1002,8,0)*'Mark Up '!$C$2),"X")</f>
        <v>9069.06</v>
      </c>
      <c r="J287" s="40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</row>
    <row r="288" ht="14.25" customHeight="1">
      <c r="A288" s="47"/>
      <c r="B288" s="58" t="s">
        <v>802</v>
      </c>
      <c r="C288" s="57" t="s">
        <v>2097</v>
      </c>
      <c r="D288" s="58" t="s">
        <v>803</v>
      </c>
      <c r="E288" s="54">
        <f>IFERROR((VLOOKUP(B288,'Origem '!$A$1:$H$1002,4,0)*'Mark Up '!$C$2),"X")</f>
        <v>6421.8</v>
      </c>
      <c r="F288" s="54">
        <f>IFERROR((VLOOKUP(B288,'Origem '!$A$1:$H$1002,5,0)*'Mark Up '!$C$2),"X")</f>
        <v>7027.02</v>
      </c>
      <c r="G288" s="54">
        <f>IFERROR((VLOOKUP(B288,'Origem '!$A$1:$H$1002,6,0)*'Mark Up '!$C$2),"X")</f>
        <v>7447.44</v>
      </c>
      <c r="H288" s="54">
        <f>IFERROR((VLOOKUP(B288,'Origem '!$A$1:$H$1002,7,0)*'Mark Up '!$C$2),"X")</f>
        <v>7678.44</v>
      </c>
      <c r="I288" s="54">
        <f>IFERROR((VLOOKUP(B288,'Origem '!$A$1:$H$1002,8,0)*'Mark Up '!$C$2),"X")</f>
        <v>8523.9</v>
      </c>
      <c r="J288" s="40"/>
      <c r="K288" s="44"/>
      <c r="L288" s="44"/>
      <c r="M288" s="44"/>
      <c r="N288" s="44"/>
      <c r="O288" s="44"/>
      <c r="P288" s="44"/>
      <c r="Q288" s="44"/>
      <c r="R288" s="44"/>
      <c r="S288" s="44"/>
      <c r="T288" s="44"/>
      <c r="U288" s="44"/>
      <c r="V288" s="44"/>
      <c r="W288" s="44"/>
      <c r="X288" s="44"/>
      <c r="Y288" s="44"/>
      <c r="Z288" s="44"/>
    </row>
    <row r="289" ht="14.25" customHeight="1">
      <c r="A289" s="50" t="s">
        <v>2091</v>
      </c>
      <c r="B289" s="58" t="s">
        <v>804</v>
      </c>
      <c r="C289" s="57" t="s">
        <v>2098</v>
      </c>
      <c r="D289" s="51" t="s">
        <v>806</v>
      </c>
      <c r="E289" s="54">
        <f>IFERROR((VLOOKUP(B289,'Origem '!$A$1:$H$1002,4,0)*'Mark Up '!$C$2),"X")</f>
        <v>5276.04</v>
      </c>
      <c r="F289" s="54">
        <f>IFERROR((VLOOKUP(B289,'Origem '!$A$1:$H$1002,5,0)*'Mark Up '!$C$2),"X")</f>
        <v>5858.16</v>
      </c>
      <c r="G289" s="54">
        <f>IFERROR((VLOOKUP(B289,'Origem '!$A$1:$H$1002,6,0)*'Mark Up '!$C$2),"X")</f>
        <v>6315.54</v>
      </c>
      <c r="H289" s="54">
        <f>IFERROR((VLOOKUP(B289,'Origem '!$A$1:$H$1002,7,0)*'Mark Up '!$C$2),"X")</f>
        <v>6509.58</v>
      </c>
      <c r="I289" s="54">
        <f>IFERROR((VLOOKUP(B289,'Origem '!$A$1:$H$1002,8,0)*'Mark Up '!$C$2),"X")</f>
        <v>7262.64</v>
      </c>
      <c r="J289" s="40"/>
    </row>
    <row r="290" ht="14.25" customHeight="1">
      <c r="A290" s="47"/>
      <c r="B290" s="58" t="s">
        <v>807</v>
      </c>
      <c r="C290" s="57" t="s">
        <v>2099</v>
      </c>
      <c r="D290" s="51" t="s">
        <v>808</v>
      </c>
      <c r="E290" s="54">
        <f>IFERROR((VLOOKUP(B290,'Origem '!$A$1:$H$1002,4,0)*'Mark Up '!$C$2),"X")</f>
        <v>5155.92</v>
      </c>
      <c r="F290" s="54">
        <f>IFERROR((VLOOKUP(B290,'Origem '!$A$1:$H$1002,5,0)*'Mark Up '!$C$2),"X")</f>
        <v>5710.32</v>
      </c>
      <c r="G290" s="54">
        <f>IFERROR((VLOOKUP(B290,'Origem '!$A$1:$H$1002,6,0)*'Mark Up '!$C$2),"X")</f>
        <v>6144.6</v>
      </c>
      <c r="H290" s="54">
        <f>IFERROR((VLOOKUP(B290,'Origem '!$A$1:$H$1002,7,0)*'Mark Up '!$C$2),"X")</f>
        <v>6329.4</v>
      </c>
      <c r="I290" s="54">
        <f>IFERROR((VLOOKUP(B290,'Origem '!$A$1:$H$1002,8,0)*'Mark Up '!$C$2),"X")</f>
        <v>6879.18</v>
      </c>
      <c r="J290" s="47"/>
    </row>
    <row r="291" ht="24.75" customHeight="1">
      <c r="A291" s="50" t="s">
        <v>2100</v>
      </c>
      <c r="B291" s="58" t="s">
        <v>809</v>
      </c>
      <c r="C291" s="57" t="s">
        <v>2101</v>
      </c>
      <c r="D291" s="58" t="s">
        <v>735</v>
      </c>
      <c r="E291" s="54">
        <f>IFERROR((VLOOKUP(B291,'Origem '!$A$1:$H$1002,4,0)*'Mark Up '!$C$2),"X")</f>
        <v>7290.36</v>
      </c>
      <c r="F291" s="54">
        <f>IFERROR((VLOOKUP(B291,'Origem '!$A$1:$H$1002,5,0)*'Mark Up '!$C$2),"X")</f>
        <v>7512.12</v>
      </c>
      <c r="G291" s="54">
        <f>IFERROR((VLOOKUP(B291,'Origem '!$A$1:$H$1002,6,0)*'Mark Up '!$C$2),"X")</f>
        <v>8329.86</v>
      </c>
      <c r="H291" s="54">
        <f>IFERROR((VLOOKUP(B291,'Origem '!$A$1:$H$1002,7,0)*'Mark Up '!$C$2),"X")</f>
        <v>8588.58</v>
      </c>
      <c r="I291" s="54">
        <f>IFERROR((VLOOKUP(B291,'Origem '!$A$1:$H$1002,8,0)*'Mark Up '!$C$2),"X")</f>
        <v>8879.64</v>
      </c>
      <c r="J291" s="91"/>
    </row>
    <row r="292" ht="24.75" customHeight="1">
      <c r="A292" s="40"/>
      <c r="B292" s="58" t="s">
        <v>811</v>
      </c>
      <c r="C292" s="57" t="s">
        <v>2102</v>
      </c>
      <c r="D292" s="58" t="s">
        <v>737</v>
      </c>
      <c r="E292" s="54">
        <f>IFERROR((VLOOKUP(B292,'Origem '!$A$1:$H$1002,4,0)*'Mark Up '!$C$2),"X")</f>
        <v>8057.28</v>
      </c>
      <c r="F292" s="54">
        <f>IFERROR((VLOOKUP(B292,'Origem '!$A$1:$H$1002,5,0)*'Mark Up '!$C$2),"X")</f>
        <v>8195.88</v>
      </c>
      <c r="G292" s="54">
        <f>IFERROR((VLOOKUP(B292,'Origem '!$A$1:$H$1002,6,0)*'Mark Up '!$C$2),"X")</f>
        <v>9318.54</v>
      </c>
      <c r="H292" s="54">
        <f>IFERROR((VLOOKUP(B292,'Origem '!$A$1:$H$1002,7,0)*'Mark Up '!$C$2),"X")</f>
        <v>9600.36</v>
      </c>
      <c r="I292" s="54">
        <f>IFERROR((VLOOKUP(B292,'Origem '!$A$1:$H$1002,8,0)*'Mark Up '!$C$2),"X")</f>
        <v>10136.28</v>
      </c>
      <c r="J292" s="40"/>
    </row>
    <row r="293" ht="24.75" customHeight="1">
      <c r="A293" s="40"/>
      <c r="B293" s="58" t="s">
        <v>812</v>
      </c>
      <c r="C293" s="57" t="s">
        <v>2103</v>
      </c>
      <c r="D293" s="58" t="s">
        <v>739</v>
      </c>
      <c r="E293" s="54">
        <f>IFERROR((VLOOKUP(B293,'Origem '!$A$1:$H$1002,4,0)*'Mark Up '!$C$2),"X")</f>
        <v>8981.28</v>
      </c>
      <c r="F293" s="54">
        <f>IFERROR((VLOOKUP(B293,'Origem '!$A$1:$H$1002,5,0)*'Mark Up '!$C$2),"X")</f>
        <v>9212.28</v>
      </c>
      <c r="G293" s="54">
        <f>IFERROR((VLOOKUP(B293,'Origem '!$A$1:$H$1002,6,0)*'Mark Up '!$C$2),"X")</f>
        <v>10639.86</v>
      </c>
      <c r="H293" s="54">
        <f>IFERROR((VLOOKUP(B293,'Origem '!$A$1:$H$1002,7,0)*'Mark Up '!$C$2),"X")</f>
        <v>10963.26</v>
      </c>
      <c r="I293" s="54">
        <f>IFERROR((VLOOKUP(B293,'Origem '!$A$1:$H$1002,8,0)*'Mark Up '!$C$2),"X")</f>
        <v>11448.36</v>
      </c>
      <c r="J293" s="40"/>
    </row>
    <row r="294" ht="24.75" customHeight="1">
      <c r="A294" s="40"/>
      <c r="B294" s="58" t="s">
        <v>813</v>
      </c>
      <c r="C294" s="57" t="s">
        <v>2104</v>
      </c>
      <c r="D294" s="58" t="s">
        <v>741</v>
      </c>
      <c r="E294" s="54">
        <f>IFERROR((VLOOKUP(B294,'Origem '!$A$1:$H$1002,4,0)*'Mark Up '!$C$2),"X")</f>
        <v>11642.4</v>
      </c>
      <c r="F294" s="54">
        <f>IFERROR((VLOOKUP(B294,'Origem '!$A$1:$H$1002,5,0)*'Mark Up '!$C$2),"X")</f>
        <v>11781</v>
      </c>
      <c r="G294" s="54">
        <f>IFERROR((VLOOKUP(B294,'Origem '!$A$1:$H$1002,6,0)*'Mark Up '!$C$2),"X")</f>
        <v>12908.28</v>
      </c>
      <c r="H294" s="54">
        <f>IFERROR((VLOOKUP(B294,'Origem '!$A$1:$H$1002,7,0)*'Mark Up '!$C$2),"X")</f>
        <v>13305.6</v>
      </c>
      <c r="I294" s="54">
        <f>IFERROR((VLOOKUP(B294,'Origem '!$A$1:$H$1002,8,0)*'Mark Up '!$C$2),"X")</f>
        <v>14987.28</v>
      </c>
      <c r="J294" s="40"/>
    </row>
    <row r="295" ht="24.75" customHeight="1">
      <c r="A295" s="40"/>
      <c r="B295" s="66" t="s">
        <v>814</v>
      </c>
      <c r="C295" s="57" t="s">
        <v>2105</v>
      </c>
      <c r="D295" s="51" t="s">
        <v>816</v>
      </c>
      <c r="E295" s="54">
        <f>IFERROR((VLOOKUP(B295,'Origem '!$A$1:$H$1002,4,0)*'Mark Up '!$C$2),"X")</f>
        <v>4846.38</v>
      </c>
      <c r="F295" s="54">
        <f>IFERROR((VLOOKUP(B295,'Origem '!$A$1:$H$1002,5,0)*'Mark Up '!$C$2),"X")</f>
        <v>4832.52</v>
      </c>
      <c r="G295" s="54">
        <f>IFERROR((VLOOKUP(B295,'Origem '!$A$1:$H$1002,6,0)*'Mark Up '!$C$2),"X")</f>
        <v>5396.16</v>
      </c>
      <c r="H295" s="54">
        <f>IFERROR((VLOOKUP(B295,'Origem '!$A$1:$H$1002,7,0)*'Mark Up '!$C$2),"X")</f>
        <v>5567.1</v>
      </c>
      <c r="I295" s="54">
        <f>IFERROR((VLOOKUP(B295,'Origem '!$A$1:$H$1002,8,0)*'Mark Up '!$C$2),"X")</f>
        <v>5945.94</v>
      </c>
      <c r="J295" s="40"/>
    </row>
    <row r="296" ht="24.75" customHeight="1">
      <c r="A296" s="40"/>
      <c r="B296" s="66" t="s">
        <v>817</v>
      </c>
      <c r="C296" s="57" t="s">
        <v>2106</v>
      </c>
      <c r="D296" s="51" t="s">
        <v>818</v>
      </c>
      <c r="E296" s="54">
        <f>IFERROR((VLOOKUP(B296,'Origem '!$A$1:$H$1002,4,0)*'Mark Up '!$C$2),"X")</f>
        <v>5072.76</v>
      </c>
      <c r="F296" s="54">
        <f>IFERROR((VLOOKUP(B296,'Origem '!$A$1:$H$1002,5,0)*'Mark Up '!$C$2),"X")</f>
        <v>5262.18</v>
      </c>
      <c r="G296" s="54">
        <f>IFERROR((VLOOKUP(B296,'Origem '!$A$1:$H$1002,6,0)*'Mark Up '!$C$2),"X")</f>
        <v>5724.18</v>
      </c>
      <c r="H296" s="54">
        <f>IFERROR((VLOOKUP(B296,'Origem '!$A$1:$H$1002,7,0)*'Mark Up '!$C$2),"X")</f>
        <v>5899.74</v>
      </c>
      <c r="I296" s="54">
        <f>IFERROR((VLOOKUP(B296,'Origem '!$A$1:$H$1002,8,0)*'Mark Up '!$C$2),"X")</f>
        <v>6121.5</v>
      </c>
      <c r="J296" s="40"/>
    </row>
    <row r="297" ht="24.75" customHeight="1">
      <c r="A297" s="40"/>
      <c r="B297" s="66" t="s">
        <v>819</v>
      </c>
      <c r="C297" s="57" t="s">
        <v>2107</v>
      </c>
      <c r="D297" s="58" t="s">
        <v>821</v>
      </c>
      <c r="E297" s="54">
        <f>IFERROR((VLOOKUP(B297,'Origem '!$A$1:$H$1002,4,0)*'Mark Up '!$C$2),"X")</f>
        <v>12136.74</v>
      </c>
      <c r="F297" s="54">
        <f>IFERROR((VLOOKUP(B297,'Origem '!$A$1:$H$1002,5,0)*'Mark Up '!$C$2),"X")</f>
        <v>12344.64</v>
      </c>
      <c r="G297" s="54">
        <f>IFERROR((VLOOKUP(B297,'Origem '!$A$1:$H$1002,6,0)*'Mark Up '!$C$2),"X")</f>
        <v>13726.02</v>
      </c>
      <c r="H297" s="54">
        <f>IFERROR((VLOOKUP(B297,'Origem '!$A$1:$H$1002,7,0)*'Mark Up '!$C$2),"X")</f>
        <v>14155.68</v>
      </c>
      <c r="I297" s="54">
        <f>IFERROR((VLOOKUP(B297,'Origem '!$A$1:$H$1002,8,0)*'Mark Up '!$C$2),"X")</f>
        <v>14825.58</v>
      </c>
      <c r="J297" s="40"/>
      <c r="K297" s="102"/>
      <c r="L297" s="102"/>
      <c r="M297" s="102"/>
      <c r="N297" s="102"/>
      <c r="O297" s="102"/>
      <c r="P297" s="102"/>
      <c r="Q297" s="102"/>
      <c r="R297" s="102"/>
      <c r="S297" s="102"/>
      <c r="T297" s="102"/>
      <c r="U297" s="102"/>
      <c r="V297" s="102"/>
      <c r="W297" s="102"/>
      <c r="X297" s="102"/>
      <c r="Y297" s="102"/>
      <c r="Z297" s="102"/>
    </row>
    <row r="298" ht="24.75" customHeight="1">
      <c r="A298" s="40"/>
      <c r="B298" s="66" t="s">
        <v>822</v>
      </c>
      <c r="C298" s="57" t="s">
        <v>2108</v>
      </c>
      <c r="D298" s="58" t="s">
        <v>823</v>
      </c>
      <c r="E298" s="54">
        <f>IFERROR((VLOOKUP(B298,'Origem '!$A$1:$H$1002,4,0)*'Mark Up '!$C$2),"X")</f>
        <v>12903.66</v>
      </c>
      <c r="F298" s="54">
        <f>IFERROR((VLOOKUP(B298,'Origem '!$A$1:$H$1002,5,0)*'Mark Up '!$C$2),"X")</f>
        <v>13028.4</v>
      </c>
      <c r="G298" s="54">
        <f>IFERROR((VLOOKUP(B298,'Origem '!$A$1:$H$1002,6,0)*'Mark Up '!$C$2),"X")</f>
        <v>14714.7</v>
      </c>
      <c r="H298" s="54">
        <f>IFERROR((VLOOKUP(B298,'Origem '!$A$1:$H$1002,7,0)*'Mark Up '!$C$2),"X")</f>
        <v>15167.46</v>
      </c>
      <c r="I298" s="54">
        <f>IFERROR((VLOOKUP(B298,'Origem '!$A$1:$H$1002,8,0)*'Mark Up '!$C$2),"X")</f>
        <v>16082.22</v>
      </c>
      <c r="J298" s="40"/>
      <c r="K298" s="102"/>
      <c r="L298" s="102"/>
      <c r="M298" s="102"/>
      <c r="N298" s="102"/>
      <c r="O298" s="102"/>
      <c r="P298" s="102"/>
      <c r="Q298" s="102"/>
      <c r="R298" s="102"/>
      <c r="S298" s="102"/>
      <c r="T298" s="102"/>
      <c r="U298" s="102"/>
      <c r="V298" s="102"/>
      <c r="W298" s="102"/>
      <c r="X298" s="102"/>
      <c r="Y298" s="102"/>
      <c r="Z298" s="102"/>
    </row>
    <row r="299" ht="24.75" customHeight="1">
      <c r="A299" s="40"/>
      <c r="B299" s="66" t="s">
        <v>824</v>
      </c>
      <c r="C299" s="57" t="s">
        <v>2109</v>
      </c>
      <c r="D299" s="58" t="s">
        <v>825</v>
      </c>
      <c r="E299" s="54">
        <f>IFERROR((VLOOKUP(B299,'Origem '!$A$1:$H$1002,4,0)*'Mark Up '!$C$2),"X")</f>
        <v>13827.66</v>
      </c>
      <c r="F299" s="54">
        <f>IFERROR((VLOOKUP(B299,'Origem '!$A$1:$H$1002,5,0)*'Mark Up '!$C$2),"X")</f>
        <v>14044.8</v>
      </c>
      <c r="G299" s="54">
        <f>IFERROR((VLOOKUP(B299,'Origem '!$A$1:$H$1002,6,0)*'Mark Up '!$C$2),"X")</f>
        <v>16036.02</v>
      </c>
      <c r="H299" s="54">
        <f>IFERROR((VLOOKUP(B299,'Origem '!$A$1:$H$1002,7,0)*'Mark Up '!$C$2),"X")</f>
        <v>16530.36</v>
      </c>
      <c r="I299" s="54">
        <f>IFERROR((VLOOKUP(B299,'Origem '!$A$1:$H$1002,8,0)*'Mark Up '!$C$2),"X")</f>
        <v>17394.3</v>
      </c>
      <c r="J299" s="40"/>
      <c r="K299" s="102"/>
      <c r="L299" s="102"/>
      <c r="M299" s="102"/>
      <c r="N299" s="102"/>
      <c r="O299" s="102"/>
      <c r="P299" s="102"/>
      <c r="Q299" s="102"/>
      <c r="R299" s="102"/>
      <c r="S299" s="102"/>
      <c r="T299" s="102"/>
      <c r="U299" s="102"/>
      <c r="V299" s="102"/>
      <c r="W299" s="102"/>
      <c r="X299" s="102"/>
      <c r="Y299" s="102"/>
      <c r="Z299" s="102"/>
    </row>
    <row r="300" ht="24.75" customHeight="1">
      <c r="A300" s="47"/>
      <c r="B300" s="66" t="s">
        <v>826</v>
      </c>
      <c r="C300" s="57" t="s">
        <v>2110</v>
      </c>
      <c r="D300" s="66" t="s">
        <v>827</v>
      </c>
      <c r="E300" s="54">
        <f>IFERROR((VLOOKUP(B300,'Origem '!$A$1:$H$1002,4,0)*'Mark Up '!$C$2),"X")</f>
        <v>16715.16</v>
      </c>
      <c r="F300" s="54">
        <f>IFERROR((VLOOKUP(B300,'Origem '!$A$1:$H$1002,5,0)*'Mark Up '!$C$2),"X")</f>
        <v>17043.18</v>
      </c>
      <c r="G300" s="54">
        <f>IFERROR((VLOOKUP(B300,'Origem '!$A$1:$H$1002,6,0)*'Mark Up '!$C$2),"X")</f>
        <v>18632.46</v>
      </c>
      <c r="H300" s="54">
        <f>IFERROR((VLOOKUP(B300,'Origem '!$A$1:$H$1002,7,0)*'Mark Up '!$C$2),"X")</f>
        <v>19205.34</v>
      </c>
      <c r="I300" s="54">
        <f>IFERROR((VLOOKUP(B300,'Origem '!$A$1:$H$1002,8,0)*'Mark Up '!$C$2),"X")</f>
        <v>21108.78</v>
      </c>
      <c r="J300" s="47"/>
      <c r="K300" s="102"/>
      <c r="L300" s="102"/>
      <c r="M300" s="102"/>
      <c r="N300" s="102"/>
      <c r="O300" s="102"/>
      <c r="P300" s="102"/>
      <c r="Q300" s="102"/>
      <c r="R300" s="102"/>
      <c r="S300" s="102"/>
      <c r="T300" s="102"/>
      <c r="U300" s="102"/>
      <c r="V300" s="102"/>
      <c r="W300" s="102"/>
      <c r="X300" s="102"/>
      <c r="Y300" s="102"/>
      <c r="Z300" s="102"/>
    </row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59">
    <mergeCell ref="J82:J83"/>
    <mergeCell ref="J84:J87"/>
    <mergeCell ref="J56:J60"/>
    <mergeCell ref="J61:J63"/>
    <mergeCell ref="J64:J66"/>
    <mergeCell ref="J67:J75"/>
    <mergeCell ref="J76:J77"/>
    <mergeCell ref="J78:J79"/>
    <mergeCell ref="J80:J81"/>
    <mergeCell ref="J1:J5"/>
    <mergeCell ref="J6:J7"/>
    <mergeCell ref="J8:J15"/>
    <mergeCell ref="J16:J19"/>
    <mergeCell ref="J21:J22"/>
    <mergeCell ref="J23:J24"/>
    <mergeCell ref="J25:J26"/>
    <mergeCell ref="J27:J30"/>
    <mergeCell ref="J31:J32"/>
    <mergeCell ref="J33:J35"/>
    <mergeCell ref="J36:J41"/>
    <mergeCell ref="J42:J51"/>
    <mergeCell ref="J52:J53"/>
    <mergeCell ref="J54:J55"/>
    <mergeCell ref="J88:J89"/>
    <mergeCell ref="J90:J92"/>
    <mergeCell ref="J93:J96"/>
    <mergeCell ref="J97:J99"/>
    <mergeCell ref="J100:J105"/>
    <mergeCell ref="J106:J111"/>
    <mergeCell ref="J113:J115"/>
    <mergeCell ref="J116:J120"/>
    <mergeCell ref="J121:J124"/>
    <mergeCell ref="J125:J126"/>
    <mergeCell ref="J127:J128"/>
    <mergeCell ref="J129:J130"/>
    <mergeCell ref="J131:J137"/>
    <mergeCell ref="J138:J140"/>
    <mergeCell ref="J141:J143"/>
    <mergeCell ref="J144:J145"/>
    <mergeCell ref="J146:J147"/>
    <mergeCell ref="J148:J151"/>
    <mergeCell ref="J152:J154"/>
    <mergeCell ref="J155:J158"/>
    <mergeCell ref="J159:J164"/>
    <mergeCell ref="J165:J166"/>
    <mergeCell ref="J167:J169"/>
    <mergeCell ref="J170:J171"/>
    <mergeCell ref="J172:J179"/>
    <mergeCell ref="J180:J182"/>
    <mergeCell ref="J183:J184"/>
    <mergeCell ref="J185:J187"/>
    <mergeCell ref="J188:J189"/>
    <mergeCell ref="J190:J193"/>
    <mergeCell ref="J194:J197"/>
    <mergeCell ref="J198:J199"/>
    <mergeCell ref="J200:J202"/>
    <mergeCell ref="J203:J204"/>
    <mergeCell ref="J205:J208"/>
    <mergeCell ref="J210:J211"/>
    <mergeCell ref="J212:J217"/>
    <mergeCell ref="J218:J219"/>
    <mergeCell ref="J220:J234"/>
    <mergeCell ref="J235:J236"/>
    <mergeCell ref="J237:J242"/>
    <mergeCell ref="J243:J245"/>
    <mergeCell ref="J281:J290"/>
    <mergeCell ref="J291:J300"/>
    <mergeCell ref="J246:J248"/>
    <mergeCell ref="J249:J260"/>
    <mergeCell ref="J261:J264"/>
    <mergeCell ref="J265:J269"/>
    <mergeCell ref="J270:J272"/>
    <mergeCell ref="J273:J274"/>
    <mergeCell ref="J275:J280"/>
    <mergeCell ref="A141:A143"/>
    <mergeCell ref="A144:A145"/>
    <mergeCell ref="A146:A147"/>
    <mergeCell ref="A148:A151"/>
    <mergeCell ref="A152:A154"/>
    <mergeCell ref="A155:A158"/>
    <mergeCell ref="A159:A164"/>
    <mergeCell ref="A165:A166"/>
    <mergeCell ref="A167:A169"/>
    <mergeCell ref="A170:A171"/>
    <mergeCell ref="A172:A179"/>
    <mergeCell ref="A180:A182"/>
    <mergeCell ref="A183:A184"/>
    <mergeCell ref="A185:A187"/>
    <mergeCell ref="A188:A189"/>
    <mergeCell ref="A190:A193"/>
    <mergeCell ref="A194:A197"/>
    <mergeCell ref="A198:A199"/>
    <mergeCell ref="A200:A202"/>
    <mergeCell ref="A203:A204"/>
    <mergeCell ref="A205:A208"/>
    <mergeCell ref="A210:A211"/>
    <mergeCell ref="A212:A217"/>
    <mergeCell ref="A218:A219"/>
    <mergeCell ref="A220:A234"/>
    <mergeCell ref="A235:A236"/>
    <mergeCell ref="A237:A242"/>
    <mergeCell ref="A243:A245"/>
    <mergeCell ref="A275:A280"/>
    <mergeCell ref="A281:A283"/>
    <mergeCell ref="A284:A286"/>
    <mergeCell ref="A287:A288"/>
    <mergeCell ref="A289:A290"/>
    <mergeCell ref="A291:A300"/>
    <mergeCell ref="A246:A248"/>
    <mergeCell ref="A249:A250"/>
    <mergeCell ref="A251:A260"/>
    <mergeCell ref="A261:A264"/>
    <mergeCell ref="A265:A269"/>
    <mergeCell ref="A270:A272"/>
    <mergeCell ref="A273:A274"/>
    <mergeCell ref="E2:I2"/>
    <mergeCell ref="E5:I5"/>
    <mergeCell ref="A1:B1"/>
    <mergeCell ref="C1:I1"/>
    <mergeCell ref="A2:A5"/>
    <mergeCell ref="B2:B5"/>
    <mergeCell ref="C2:C5"/>
    <mergeCell ref="D2:D5"/>
    <mergeCell ref="A6:A7"/>
    <mergeCell ref="A8:A15"/>
    <mergeCell ref="A16:A19"/>
    <mergeCell ref="A21:A22"/>
    <mergeCell ref="A23:A24"/>
    <mergeCell ref="A25:A26"/>
    <mergeCell ref="A27:A30"/>
    <mergeCell ref="A31:A32"/>
    <mergeCell ref="A33:A35"/>
    <mergeCell ref="A36:A41"/>
    <mergeCell ref="A42:A51"/>
    <mergeCell ref="A52:A53"/>
    <mergeCell ref="A54:A55"/>
    <mergeCell ref="A56:A60"/>
    <mergeCell ref="A61:A63"/>
    <mergeCell ref="A64:A66"/>
    <mergeCell ref="A67:A75"/>
    <mergeCell ref="A76:A77"/>
    <mergeCell ref="A78:A79"/>
    <mergeCell ref="A80:A81"/>
    <mergeCell ref="A82:A83"/>
    <mergeCell ref="A84:A87"/>
    <mergeCell ref="A88:A89"/>
    <mergeCell ref="A90:A92"/>
    <mergeCell ref="A93:A96"/>
    <mergeCell ref="A97:A99"/>
    <mergeCell ref="A100:A105"/>
    <mergeCell ref="A106:A111"/>
    <mergeCell ref="A113:A115"/>
    <mergeCell ref="A116:A120"/>
    <mergeCell ref="A121:A124"/>
    <mergeCell ref="A125:A126"/>
    <mergeCell ref="A127:A128"/>
    <mergeCell ref="A129:A130"/>
    <mergeCell ref="A131:A137"/>
    <mergeCell ref="A138:A140"/>
  </mergeCells>
  <conditionalFormatting sqref="E6:I300">
    <cfRule type="cellIs" dxfId="0" priority="1" operator="lessThan">
      <formula>1</formula>
    </cfRule>
  </conditionalFormatting>
  <conditionalFormatting sqref="E6:I300">
    <cfRule type="cellIs" dxfId="0" priority="2" operator="lessThan">
      <formula>0</formula>
    </cfRule>
  </conditionalFormatting>
  <printOptions/>
  <pageMargins bottom="0.0" footer="0.0" header="0.0" left="0.0" right="0.0" top="0.0"/>
  <pageSetup paperSize="9" orientation="landscape"/>
  <headerFooter>
    <oddHeader>&amp;R17/02/2025</oddHeader>
    <oddFooter>&amp;RPágina &amp;P de </oddFooter>
  </headerFooter>
  <rowBreaks count="10" manualBreakCount="10">
    <brk id="32" man="1"/>
    <brk id="272" man="1"/>
    <brk id="147" man="1"/>
    <brk id="199" man="1"/>
    <brk id="248" man="1"/>
    <brk id="120" man="1"/>
    <brk id="89" man="1"/>
    <brk id="171" man="1"/>
    <brk id="219" man="1"/>
    <brk id="63" man="1"/>
  </rowBreak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12.29"/>
    <col customWidth="1" min="2" max="2" width="8.57"/>
    <col customWidth="1" min="3" max="3" width="51.14"/>
    <col customWidth="1" min="4" max="4" width="16.71"/>
    <col customWidth="1" min="5" max="5" width="17.0"/>
    <col customWidth="1" min="6" max="6" width="20.43"/>
    <col customWidth="1" min="7" max="7" width="18.86"/>
    <col customWidth="1" min="8" max="8" width="25.71"/>
    <col customWidth="1" min="9" max="9" width="16.43"/>
    <col customWidth="1" min="10" max="10" width="7.43"/>
    <col customWidth="1" min="11" max="26" width="8.71"/>
  </cols>
  <sheetData>
    <row r="1" ht="25.5" customHeight="1">
      <c r="A1" s="82"/>
      <c r="B1" s="8"/>
      <c r="C1" s="31" t="s">
        <v>2111</v>
      </c>
      <c r="D1" s="7"/>
      <c r="E1" s="7"/>
      <c r="F1" s="7"/>
      <c r="G1" s="7"/>
      <c r="H1" s="7"/>
      <c r="I1" s="8"/>
      <c r="J1" s="107" t="s">
        <v>1760</v>
      </c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8.0" customHeight="1">
      <c r="A2" s="35" t="s">
        <v>1761</v>
      </c>
      <c r="B2" s="36" t="s">
        <v>1762</v>
      </c>
      <c r="C2" s="38" t="s">
        <v>2112</v>
      </c>
      <c r="D2" s="38" t="s">
        <v>1764</v>
      </c>
      <c r="E2" s="108" t="s">
        <v>1765</v>
      </c>
      <c r="F2" s="7"/>
      <c r="G2" s="7"/>
      <c r="H2" s="7"/>
      <c r="I2" s="8"/>
      <c r="J2" s="40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12.0" customHeight="1">
      <c r="A3" s="40"/>
      <c r="B3" s="40"/>
      <c r="C3" s="40"/>
      <c r="D3" s="40"/>
      <c r="E3" s="109" t="s">
        <v>1766</v>
      </c>
      <c r="F3" s="109" t="s">
        <v>1767</v>
      </c>
      <c r="G3" s="109" t="s">
        <v>1768</v>
      </c>
      <c r="H3" s="109" t="s">
        <v>1769</v>
      </c>
      <c r="I3" s="109" t="s">
        <v>1913</v>
      </c>
      <c r="J3" s="40"/>
    </row>
    <row r="4" ht="126.0" customHeight="1">
      <c r="A4" s="47"/>
      <c r="B4" s="47"/>
      <c r="C4" s="47"/>
      <c r="D4" s="47"/>
      <c r="E4" s="45" t="s">
        <v>1770</v>
      </c>
      <c r="F4" s="46" t="s">
        <v>1914</v>
      </c>
      <c r="G4" s="73" t="s">
        <v>1915</v>
      </c>
      <c r="H4" s="73" t="s">
        <v>2113</v>
      </c>
      <c r="I4" s="46" t="s">
        <v>1830</v>
      </c>
      <c r="J4" s="47"/>
    </row>
    <row r="5" ht="14.25" customHeight="1">
      <c r="A5" s="50" t="s">
        <v>1775</v>
      </c>
      <c r="B5" s="58" t="s">
        <v>842</v>
      </c>
      <c r="C5" s="67" t="s">
        <v>843</v>
      </c>
      <c r="D5" s="51" t="s">
        <v>844</v>
      </c>
      <c r="E5" s="54">
        <f>IFERROR((VLOOKUP(B5,'Origem '!$A$1:$H$1002,4,0)*'Mark Up '!$C$2),"X")</f>
        <v>19658.1</v>
      </c>
      <c r="F5" s="54">
        <f>IFERROR((VLOOKUP(B5,'Origem '!$A$1:$H$1002,5,0)*'Mark Up '!$C$2),"X")</f>
        <v>20378.82</v>
      </c>
      <c r="G5" s="54">
        <f>IFERROR((VLOOKUP(B5,'Origem '!$A$1:$H$1002,6,0)*'Mark Up '!$C$2),"X")</f>
        <v>21422.94</v>
      </c>
      <c r="H5" s="54">
        <f>IFERROR((VLOOKUP(B5,'Origem '!$A$1:$H$1002,7,0)*'Mark Up '!$C$2),"X")</f>
        <v>22365.42</v>
      </c>
      <c r="I5" s="54" t="str">
        <f>IFERROR((VLOOKUP(B5,'Origem '!$A$1:$H$1002,8,0)*'Mark Up '!$C$2),"X")</f>
        <v>X</v>
      </c>
      <c r="J5" s="91"/>
    </row>
    <row r="6" ht="14.25" customHeight="1">
      <c r="A6" s="40"/>
      <c r="B6" s="58" t="s">
        <v>845</v>
      </c>
      <c r="C6" s="67" t="s">
        <v>843</v>
      </c>
      <c r="D6" s="51" t="s">
        <v>846</v>
      </c>
      <c r="E6" s="54">
        <f>IFERROR((VLOOKUP(B6,'Origem '!$A$1:$H$1002,4,0)*'Mark Up '!$C$2),"X")</f>
        <v>21635.46</v>
      </c>
      <c r="F6" s="54">
        <f>IFERROR((VLOOKUP(B6,'Origem '!$A$1:$H$1002,5,0)*'Mark Up '!$C$2),"X")</f>
        <v>22397.76</v>
      </c>
      <c r="G6" s="54">
        <f>IFERROR((VLOOKUP(B6,'Origem '!$A$1:$H$1002,6,0)*'Mark Up '!$C$2),"X")</f>
        <v>23284.8</v>
      </c>
      <c r="H6" s="54">
        <f>IFERROR((VLOOKUP(B6,'Origem '!$A$1:$H$1002,7,0)*'Mark Up '!$C$2),"X")</f>
        <v>24227.28</v>
      </c>
      <c r="I6" s="54" t="str">
        <f>IFERROR((VLOOKUP(B6,'Origem '!$A$1:$H$1002,8,0)*'Mark Up '!$C$2),"X")</f>
        <v>X</v>
      </c>
      <c r="J6" s="40"/>
    </row>
    <row r="7" ht="14.25" customHeight="1">
      <c r="A7" s="47"/>
      <c r="B7" s="51" t="s">
        <v>847</v>
      </c>
      <c r="C7" s="67" t="s">
        <v>843</v>
      </c>
      <c r="D7" s="51" t="s">
        <v>848</v>
      </c>
      <c r="E7" s="54">
        <f>IFERROR((VLOOKUP(B7,'Origem '!$A$1:$H$1002,4,0)*'Mark Up '!$C$2),"X")</f>
        <v>23622.06</v>
      </c>
      <c r="F7" s="54">
        <f>IFERROR((VLOOKUP(B7,'Origem '!$A$1:$H$1002,5,0)*'Mark Up '!$C$2),"X")</f>
        <v>24462.9</v>
      </c>
      <c r="G7" s="54">
        <f>IFERROR((VLOOKUP(B7,'Origem '!$A$1:$H$1002,6,0)*'Mark Up '!$C$2),"X")</f>
        <v>25479.3</v>
      </c>
      <c r="H7" s="54">
        <f>IFERROR((VLOOKUP(B7,'Origem '!$A$1:$H$1002,7,0)*'Mark Up '!$C$2),"X")</f>
        <v>26717.46</v>
      </c>
      <c r="I7" s="54" t="str">
        <f>IFERROR((VLOOKUP(B7,'Origem '!$A$1:$H$1002,8,0)*'Mark Up '!$C$2),"X")</f>
        <v>X</v>
      </c>
      <c r="J7" s="40"/>
    </row>
    <row r="8" ht="14.25" customHeight="1">
      <c r="A8" s="50"/>
      <c r="B8" s="51" t="s">
        <v>849</v>
      </c>
      <c r="C8" s="67" t="s">
        <v>843</v>
      </c>
      <c r="D8" s="51" t="s">
        <v>850</v>
      </c>
      <c r="E8" s="54">
        <f>IFERROR((VLOOKUP(B8,'Origem '!$A$1:$H$1002,4,0)*'Mark Up '!$C$2),"X")</f>
        <v>15675.66</v>
      </c>
      <c r="F8" s="54">
        <f>IFERROR((VLOOKUP(B8,'Origem '!$A$1:$H$1002,5,0)*'Mark Up '!$C$2),"X")</f>
        <v>16188.48</v>
      </c>
      <c r="G8" s="54">
        <f>IFERROR((VLOOKUP(B8,'Origem '!$A$1:$H$1002,6,0)*'Mark Up '!$C$2),"X")</f>
        <v>17223.36</v>
      </c>
      <c r="H8" s="54">
        <f>IFERROR((VLOOKUP(B8,'Origem '!$A$1:$H$1002,7,0)*'Mark Up '!$C$2),"X")</f>
        <v>18036.48</v>
      </c>
      <c r="I8" s="54" t="str">
        <f>IFERROR((VLOOKUP(B8,'Origem '!$A$1:$H$1002,8,0)*'Mark Up '!$C$2),"X")</f>
        <v>X</v>
      </c>
      <c r="J8" s="40"/>
    </row>
    <row r="9" ht="14.25" customHeight="1">
      <c r="A9" s="40"/>
      <c r="B9" s="58" t="s">
        <v>851</v>
      </c>
      <c r="C9" s="67" t="s">
        <v>843</v>
      </c>
      <c r="D9" s="51" t="s">
        <v>852</v>
      </c>
      <c r="E9" s="54">
        <f>IFERROR((VLOOKUP(B9,'Origem '!$A$1:$H$1002,4,0)*'Mark Up '!$C$2),"X")</f>
        <v>17325</v>
      </c>
      <c r="F9" s="54">
        <f>IFERROR((VLOOKUP(B9,'Origem '!$A$1:$H$1002,5,0)*'Mark Up '!$C$2),"X")</f>
        <v>17865.54</v>
      </c>
      <c r="G9" s="54">
        <f>IFERROR((VLOOKUP(B9,'Origem '!$A$1:$H$1002,6,0)*'Mark Up '!$C$2),"X")</f>
        <v>19006.68</v>
      </c>
      <c r="H9" s="54">
        <f>IFERROR((VLOOKUP(B9,'Origem '!$A$1:$H$1002,7,0)*'Mark Up '!$C$2),"X")</f>
        <v>20041.56</v>
      </c>
      <c r="I9" s="54" t="str">
        <f>IFERROR((VLOOKUP(B9,'Origem '!$A$1:$H$1002,8,0)*'Mark Up '!$C$2),"X")</f>
        <v>X</v>
      </c>
      <c r="J9" s="40"/>
    </row>
    <row r="10" ht="14.25" customHeight="1">
      <c r="A10" s="40"/>
      <c r="B10" s="58" t="s">
        <v>853</v>
      </c>
      <c r="C10" s="67" t="s">
        <v>843</v>
      </c>
      <c r="D10" s="51" t="s">
        <v>854</v>
      </c>
      <c r="E10" s="54">
        <f>IFERROR((VLOOKUP(B10,'Origem '!$A$1:$H$1002,4,0)*'Mark Up '!$C$2),"X")</f>
        <v>18498.48</v>
      </c>
      <c r="F10" s="54">
        <f>IFERROR((VLOOKUP(B10,'Origem '!$A$1:$H$1002,5,0)*'Mark Up '!$C$2),"X")</f>
        <v>19256.16</v>
      </c>
      <c r="G10" s="54">
        <f>IFERROR((VLOOKUP(B10,'Origem '!$A$1:$H$1002,6,0)*'Mark Up '!$C$2),"X")</f>
        <v>20286.42</v>
      </c>
      <c r="H10" s="54">
        <f>IFERROR((VLOOKUP(B10,'Origem '!$A$1:$H$1002,7,0)*'Mark Up '!$C$2),"X")</f>
        <v>21732.48</v>
      </c>
      <c r="I10" s="54" t="str">
        <f>IFERROR((VLOOKUP(B10,'Origem '!$A$1:$H$1002,8,0)*'Mark Up '!$C$2),"X")</f>
        <v>X</v>
      </c>
      <c r="J10" s="40"/>
    </row>
    <row r="11" ht="14.25" customHeight="1">
      <c r="A11" s="40"/>
      <c r="B11" s="58" t="s">
        <v>855</v>
      </c>
      <c r="C11" s="67" t="s">
        <v>843</v>
      </c>
      <c r="D11" s="51" t="s">
        <v>856</v>
      </c>
      <c r="E11" s="54">
        <f>IFERROR((VLOOKUP(B11,'Origem '!$A$1:$H$1002,4,0)*'Mark Up '!$C$2),"X")</f>
        <v>20845.44</v>
      </c>
      <c r="F11" s="54">
        <f>IFERROR((VLOOKUP(B11,'Origem '!$A$1:$H$1002,5,0)*'Mark Up '!$C$2),"X")</f>
        <v>21436.8</v>
      </c>
      <c r="G11" s="54">
        <f>IFERROR((VLOOKUP(B11,'Origem '!$A$1:$H$1002,6,0)*'Mark Up '!$C$2),"X")</f>
        <v>22490.16</v>
      </c>
      <c r="H11" s="54">
        <f>IFERROR((VLOOKUP(B11,'Origem '!$A$1:$H$1002,7,0)*'Mark Up '!$C$2),"X")</f>
        <v>24296.58</v>
      </c>
      <c r="I11" s="54" t="str">
        <f>IFERROR((VLOOKUP(B11,'Origem '!$A$1:$H$1002,8,0)*'Mark Up '!$C$2),"X")</f>
        <v>X</v>
      </c>
      <c r="J11" s="40"/>
    </row>
    <row r="12" ht="14.25" customHeight="1">
      <c r="A12" s="40"/>
      <c r="B12" s="58" t="s">
        <v>857</v>
      </c>
      <c r="C12" s="67" t="s">
        <v>843</v>
      </c>
      <c r="D12" s="51" t="s">
        <v>858</v>
      </c>
      <c r="E12" s="54">
        <f>IFERROR((VLOOKUP(B12,'Origem '!$A$1:$H$1002,4,0)*'Mark Up '!$C$2),"X")</f>
        <v>22351.56</v>
      </c>
      <c r="F12" s="54">
        <f>IFERROR((VLOOKUP(B12,'Origem '!$A$1:$H$1002,5,0)*'Mark Up '!$C$2),"X")</f>
        <v>22799.7</v>
      </c>
      <c r="G12" s="54">
        <f>IFERROR((VLOOKUP(B12,'Origem '!$A$1:$H$1002,6,0)*'Mark Up '!$C$2),"X")</f>
        <v>24250.38</v>
      </c>
      <c r="H12" s="54">
        <f>IFERROR((VLOOKUP(B12,'Origem '!$A$1:$H$1002,7,0)*'Mark Up '!$C$2),"X")</f>
        <v>26717.46</v>
      </c>
      <c r="I12" s="54" t="str">
        <f>IFERROR((VLOOKUP(B12,'Origem '!$A$1:$H$1002,8,0)*'Mark Up '!$C$2),"X")</f>
        <v>X</v>
      </c>
      <c r="J12" s="40"/>
    </row>
    <row r="13" ht="14.25" customHeight="1">
      <c r="A13" s="40"/>
      <c r="B13" s="58" t="s">
        <v>859</v>
      </c>
      <c r="C13" s="67" t="s">
        <v>843</v>
      </c>
      <c r="D13" s="51" t="s">
        <v>860</v>
      </c>
      <c r="E13" s="54">
        <f>IFERROR((VLOOKUP(B13,'Origem '!$A$1:$H$1002,4,0)*'Mark Up '!$C$2),"X")</f>
        <v>27715.38</v>
      </c>
      <c r="F13" s="54">
        <f>IFERROR((VLOOKUP(B13,'Origem '!$A$1:$H$1002,5,0)*'Mark Up '!$C$2),"X")</f>
        <v>28177.38</v>
      </c>
      <c r="G13" s="54">
        <f>IFERROR((VLOOKUP(B13,'Origem '!$A$1:$H$1002,6,0)*'Mark Up '!$C$2),"X")</f>
        <v>30233.28</v>
      </c>
      <c r="H13" s="54">
        <f>IFERROR((VLOOKUP(B13,'Origem '!$A$1:$H$1002,7,0)*'Mark Up '!$C$2),"X")</f>
        <v>31753.26</v>
      </c>
      <c r="I13" s="54" t="str">
        <f>IFERROR((VLOOKUP(B13,'Origem '!$A$1:$H$1002,8,0)*'Mark Up '!$C$2),"X")</f>
        <v>X</v>
      </c>
      <c r="J13" s="40"/>
    </row>
    <row r="14" ht="13.5" customHeight="1">
      <c r="A14" s="40"/>
      <c r="B14" s="58" t="s">
        <v>861</v>
      </c>
      <c r="C14" s="67" t="s">
        <v>843</v>
      </c>
      <c r="D14" s="51" t="s">
        <v>862</v>
      </c>
      <c r="E14" s="54">
        <f>IFERROR((VLOOKUP(B14,'Origem '!$A$1:$H$1002,4,0)*'Mark Up '!$C$2),"X")</f>
        <v>37565.22</v>
      </c>
      <c r="F14" s="54">
        <f>IFERROR((VLOOKUP(B14,'Origem '!$A$1:$H$1002,5,0)*'Mark Up '!$C$2),"X")</f>
        <v>38794.14</v>
      </c>
      <c r="G14" s="54">
        <f>IFERROR((VLOOKUP(B14,'Origem '!$A$1:$H$1002,6,0)*'Mark Up '!$C$2),"X")</f>
        <v>41265.84</v>
      </c>
      <c r="H14" s="54">
        <f>IFERROR((VLOOKUP(B14,'Origem '!$A$1:$H$1002,7,0)*'Mark Up '!$C$2),"X")</f>
        <v>43876.14</v>
      </c>
      <c r="I14" s="54" t="str">
        <f>IFERROR((VLOOKUP(B14,'Origem '!$A$1:$H$1002,8,0)*'Mark Up '!$C$2),"X")</f>
        <v>X</v>
      </c>
      <c r="J14" s="40"/>
    </row>
    <row r="15" ht="13.5" customHeight="1">
      <c r="A15" s="47"/>
      <c r="B15" s="58" t="s">
        <v>863</v>
      </c>
      <c r="C15" s="67" t="s">
        <v>843</v>
      </c>
      <c r="D15" s="51" t="s">
        <v>864</v>
      </c>
      <c r="E15" s="54">
        <f>IFERROR((VLOOKUP(B15,'Origem '!$A$1:$H$1002,4,0)*'Mark Up '!$C$2),"X")</f>
        <v>39972.24</v>
      </c>
      <c r="F15" s="54">
        <f>IFERROR((VLOOKUP(B15,'Origem '!$A$1:$H$1002,5,0)*'Mark Up '!$C$2),"X")</f>
        <v>41492.22</v>
      </c>
      <c r="G15" s="54">
        <f>IFERROR((VLOOKUP(B15,'Origem '!$A$1:$H$1002,6,0)*'Mark Up '!$C$2),"X")</f>
        <v>44134.86</v>
      </c>
      <c r="H15" s="54">
        <f>IFERROR((VLOOKUP(B15,'Origem '!$A$1:$H$1002,7,0)*'Mark Up '!$C$2),"X")</f>
        <v>46200</v>
      </c>
      <c r="I15" s="54" t="str">
        <f>IFERROR((VLOOKUP(B15,'Origem '!$A$1:$H$1002,8,0)*'Mark Up '!$C$2),"X")</f>
        <v>X</v>
      </c>
      <c r="J15" s="47"/>
    </row>
    <row r="16" ht="14.25" customHeight="1">
      <c r="A16" s="50" t="s">
        <v>1932</v>
      </c>
      <c r="B16" s="58" t="s">
        <v>865</v>
      </c>
      <c r="C16" s="56" t="s">
        <v>866</v>
      </c>
      <c r="D16" s="51" t="s">
        <v>867</v>
      </c>
      <c r="E16" s="54">
        <f>IFERROR((VLOOKUP(B16,'Origem '!$A$1:$H$1002,4,0)*'Mark Up '!$C$2),"X")</f>
        <v>7248.78</v>
      </c>
      <c r="F16" s="54">
        <f>IFERROR((VLOOKUP(B16,'Origem '!$A$1:$H$1002,5,0)*'Mark Up '!$C$2),"X")</f>
        <v>8163.54</v>
      </c>
      <c r="G16" s="54">
        <f>IFERROR((VLOOKUP(B16,'Origem '!$A$1:$H$1002,6,0)*'Mark Up '!$C$2),"X")</f>
        <v>8870.4</v>
      </c>
      <c r="H16" s="54">
        <f>IFERROR((VLOOKUP(B16,'Origem '!$A$1:$H$1002,7,0)*'Mark Up '!$C$2),"X")</f>
        <v>9863.7</v>
      </c>
      <c r="I16" s="54">
        <f>IFERROR((VLOOKUP(B16,'Origem '!$A$1:$H$1002,8,0)*'Mark Up '!$C$2),"X")</f>
        <v>10584.42</v>
      </c>
      <c r="J16" s="91"/>
    </row>
    <row r="17" ht="14.25" customHeight="1">
      <c r="A17" s="40"/>
      <c r="B17" s="58" t="s">
        <v>868</v>
      </c>
      <c r="C17" s="56" t="s">
        <v>866</v>
      </c>
      <c r="D17" s="51" t="s">
        <v>869</v>
      </c>
      <c r="E17" s="54">
        <f>IFERROR((VLOOKUP(B17,'Origem '!$A$1:$H$1002,4,0)*'Mark Up '!$C$2),"X")</f>
        <v>8228.22</v>
      </c>
      <c r="F17" s="54">
        <f>IFERROR((VLOOKUP(B17,'Origem '!$A$1:$H$1002,5,0)*'Mark Up '!$C$2),"X")</f>
        <v>9434.04</v>
      </c>
      <c r="G17" s="54">
        <f>IFERROR((VLOOKUP(B17,'Origem '!$A$1:$H$1002,6,0)*'Mark Up '!$C$2),"X")</f>
        <v>10251.78</v>
      </c>
      <c r="H17" s="54">
        <f>IFERROR((VLOOKUP(B17,'Origem '!$A$1:$H$1002,7,0)*'Mark Up '!$C$2),"X")</f>
        <v>11263.56</v>
      </c>
      <c r="I17" s="54">
        <f>IFERROR((VLOOKUP(B17,'Origem '!$A$1:$H$1002,8,0)*'Mark Up '!$C$2),"X")</f>
        <v>11794.86</v>
      </c>
      <c r="J17" s="40"/>
    </row>
    <row r="18" ht="14.25" customHeight="1">
      <c r="A18" s="40"/>
      <c r="B18" s="58" t="s">
        <v>870</v>
      </c>
      <c r="C18" s="56" t="s">
        <v>871</v>
      </c>
      <c r="D18" s="51" t="s">
        <v>872</v>
      </c>
      <c r="E18" s="54">
        <f>IFERROR((VLOOKUP(B18,'Origem '!$A$1:$H$1002,4,0)*'Mark Up '!$C$2),"X")</f>
        <v>10136.28</v>
      </c>
      <c r="F18" s="54">
        <f>IFERROR((VLOOKUP(B18,'Origem '!$A$1:$H$1002,5,0)*'Mark Up '!$C$2),"X")</f>
        <v>10921.68</v>
      </c>
      <c r="G18" s="54">
        <f>IFERROR((VLOOKUP(B18,'Origem '!$A$1:$H$1002,6,0)*'Mark Up '!$C$2),"X")</f>
        <v>11868.78</v>
      </c>
      <c r="H18" s="54">
        <f>IFERROR((VLOOKUP(B18,'Origem '!$A$1:$H$1002,7,0)*'Mark Up '!$C$2),"X")</f>
        <v>13370.28</v>
      </c>
      <c r="I18" s="54">
        <f>IFERROR((VLOOKUP(B18,'Origem '!$A$1:$H$1002,8,0)*'Mark Up '!$C$2),"X")</f>
        <v>13896.96</v>
      </c>
      <c r="J18" s="40"/>
    </row>
    <row r="19" ht="14.25" customHeight="1">
      <c r="A19" s="40"/>
      <c r="B19" s="58" t="s">
        <v>873</v>
      </c>
      <c r="C19" s="56" t="s">
        <v>871</v>
      </c>
      <c r="D19" s="51" t="s">
        <v>874</v>
      </c>
      <c r="E19" s="54">
        <f>IFERROR((VLOOKUP(B19,'Origem '!$A$1:$H$1002,4,0)*'Mark Up '!$C$2),"X")</f>
        <v>10940.16</v>
      </c>
      <c r="F19" s="54">
        <f>IFERROR((VLOOKUP(B19,'Origem '!$A$1:$H$1002,5,0)*'Mark Up '!$C$2),"X")</f>
        <v>11901.12</v>
      </c>
      <c r="G19" s="54">
        <f>IFERROR((VLOOKUP(B19,'Origem '!$A$1:$H$1002,6,0)*'Mark Up '!$C$2),"X")</f>
        <v>12936</v>
      </c>
      <c r="H19" s="54">
        <f>IFERROR((VLOOKUP(B19,'Origem '!$A$1:$H$1002,7,0)*'Mark Up '!$C$2),"X")</f>
        <v>14437.5</v>
      </c>
      <c r="I19" s="54">
        <f>IFERROR((VLOOKUP(B19,'Origem '!$A$1:$H$1002,8,0)*'Mark Up '!$C$2),"X")</f>
        <v>15079.68</v>
      </c>
      <c r="J19" s="40"/>
    </row>
    <row r="20" ht="14.25" customHeight="1">
      <c r="A20" s="47"/>
      <c r="B20" s="58" t="s">
        <v>875</v>
      </c>
      <c r="C20" s="56" t="s">
        <v>871</v>
      </c>
      <c r="D20" s="51" t="s">
        <v>876</v>
      </c>
      <c r="E20" s="54">
        <f>IFERROR((VLOOKUP(B20,'Origem '!$A$1:$H$1002,4,0)*'Mark Up '!$C$2),"X")</f>
        <v>11670.12</v>
      </c>
      <c r="F20" s="54">
        <f>IFERROR((VLOOKUP(B20,'Origem '!$A$1:$H$1002,5,0)*'Mark Up '!$C$2),"X")</f>
        <v>12691.14</v>
      </c>
      <c r="G20" s="54">
        <f>IFERROR((VLOOKUP(B20,'Origem '!$A$1:$H$1002,6,0)*'Mark Up '!$C$2),"X")</f>
        <v>13790.7</v>
      </c>
      <c r="H20" s="54">
        <f>IFERROR((VLOOKUP(B20,'Origem '!$A$1:$H$1002,7,0)*'Mark Up '!$C$2),"X")</f>
        <v>15463.14</v>
      </c>
      <c r="I20" s="54">
        <f>IFERROR((VLOOKUP(B20,'Origem '!$A$1:$H$1002,8,0)*'Mark Up '!$C$2),"X")</f>
        <v>16054.5</v>
      </c>
      <c r="J20" s="40"/>
    </row>
    <row r="21" ht="14.25" customHeight="1">
      <c r="A21" s="50" t="s">
        <v>1932</v>
      </c>
      <c r="B21" s="58" t="s">
        <v>877</v>
      </c>
      <c r="C21" s="56" t="s">
        <v>878</v>
      </c>
      <c r="D21" s="51" t="s">
        <v>879</v>
      </c>
      <c r="E21" s="54">
        <f>IFERROR((VLOOKUP(B21,'Origem '!$A$1:$H$1002,4,0)*'Mark Up '!$C$2),"X")</f>
        <v>15047.34</v>
      </c>
      <c r="F21" s="54">
        <f>IFERROR((VLOOKUP(B21,'Origem '!$A$1:$H$1002,5,0)*'Mark Up '!$C$2),"X")</f>
        <v>16525.74</v>
      </c>
      <c r="G21" s="54">
        <f>IFERROR((VLOOKUP(B21,'Origem '!$A$1:$H$1002,6,0)*'Mark Up '!$C$2),"X")</f>
        <v>17916.36</v>
      </c>
      <c r="H21" s="54">
        <f>IFERROR((VLOOKUP(B21,'Origem '!$A$1:$H$1002,7,0)*'Mark Up '!$C$2),"X")</f>
        <v>19598.04</v>
      </c>
      <c r="I21" s="54">
        <f>IFERROR((VLOOKUP(B21,'Origem '!$A$1:$H$1002,8,0)*'Mark Up '!$C$2),"X")</f>
        <v>22337.7</v>
      </c>
      <c r="J21" s="40"/>
    </row>
    <row r="22" ht="14.25" customHeight="1">
      <c r="A22" s="40"/>
      <c r="B22" s="58" t="s">
        <v>880</v>
      </c>
      <c r="C22" s="56" t="s">
        <v>878</v>
      </c>
      <c r="D22" s="51" t="s">
        <v>881</v>
      </c>
      <c r="E22" s="54">
        <f>IFERROR((VLOOKUP(B22,'Origem '!$A$1:$H$1002,4,0)*'Mark Up '!$C$2),"X")</f>
        <v>16692.06</v>
      </c>
      <c r="F22" s="54">
        <f>IFERROR((VLOOKUP(B22,'Origem '!$A$1:$H$1002,5,0)*'Mark Up '!$C$2),"X")</f>
        <v>18410.7</v>
      </c>
      <c r="G22" s="54">
        <f>IFERROR((VLOOKUP(B22,'Origem '!$A$1:$H$1002,6,0)*'Mark Up '!$C$2),"X")</f>
        <v>20073.9</v>
      </c>
      <c r="H22" s="54">
        <f>IFERROR((VLOOKUP(B22,'Origem '!$A$1:$H$1002,7,0)*'Mark Up '!$C$2),"X")</f>
        <v>21182.7</v>
      </c>
      <c r="I22" s="54">
        <f>IFERROR((VLOOKUP(B22,'Origem '!$A$1:$H$1002,8,0)*'Mark Up '!$C$2),"X")</f>
        <v>24287.34</v>
      </c>
      <c r="J22" s="40"/>
    </row>
    <row r="23" ht="14.25" customHeight="1">
      <c r="A23" s="40"/>
      <c r="B23" s="58" t="s">
        <v>882</v>
      </c>
      <c r="C23" s="56" t="s">
        <v>878</v>
      </c>
      <c r="D23" s="51" t="s">
        <v>883</v>
      </c>
      <c r="E23" s="54">
        <f>IFERROR((VLOOKUP(B23,'Origem '!$A$1:$H$1002,4,0)*'Mark Up '!$C$2),"X")</f>
        <v>18410.7</v>
      </c>
      <c r="F23" s="54">
        <f>IFERROR((VLOOKUP(B23,'Origem '!$A$1:$H$1002,5,0)*'Mark Up '!$C$2),"X")</f>
        <v>19644.24</v>
      </c>
      <c r="G23" s="54">
        <f>IFERROR((VLOOKUP(B23,'Origem '!$A$1:$H$1002,6,0)*'Mark Up '!$C$2),"X")</f>
        <v>21626.22</v>
      </c>
      <c r="H23" s="54">
        <f>IFERROR((VLOOKUP(B23,'Origem '!$A$1:$H$1002,7,0)*'Mark Up '!$C$2),"X")</f>
        <v>23289.42</v>
      </c>
      <c r="I23" s="54">
        <f>IFERROR((VLOOKUP(B23,'Origem '!$A$1:$H$1002,8,0)*'Mark Up '!$C$2),"X")</f>
        <v>26722.08</v>
      </c>
      <c r="J23" s="40"/>
    </row>
    <row r="24" ht="14.25" customHeight="1">
      <c r="A24" s="40"/>
      <c r="B24" s="58" t="s">
        <v>884</v>
      </c>
      <c r="C24" s="56" t="s">
        <v>878</v>
      </c>
      <c r="D24" s="51" t="s">
        <v>885</v>
      </c>
      <c r="E24" s="54">
        <f>IFERROR((VLOOKUP(B24,'Origem '!$A$1:$H$1002,4,0)*'Mark Up '!$C$2),"X")</f>
        <v>24615.36</v>
      </c>
      <c r="F24" s="54">
        <f>IFERROR((VLOOKUP(B24,'Origem '!$A$1:$H$1002,5,0)*'Mark Up '!$C$2),"X")</f>
        <v>26648.16</v>
      </c>
      <c r="G24" s="54">
        <f>IFERROR((VLOOKUP(B24,'Origem '!$A$1:$H$1002,6,0)*'Mark Up '!$C$2),"X")</f>
        <v>28962.78</v>
      </c>
      <c r="H24" s="54">
        <f>IFERROR((VLOOKUP(B24,'Origem '!$A$1:$H$1002,7,0)*'Mark Up '!$C$2),"X")</f>
        <v>32501.7</v>
      </c>
      <c r="I24" s="54">
        <f>IFERROR((VLOOKUP(B24,'Origem '!$A$1:$H$1002,8,0)*'Mark Up '!$C$2),"X")</f>
        <v>36950.76</v>
      </c>
      <c r="J24" s="40"/>
    </row>
    <row r="25" ht="14.25" customHeight="1">
      <c r="A25" s="47"/>
      <c r="B25" s="58" t="s">
        <v>886</v>
      </c>
      <c r="C25" s="56" t="s">
        <v>878</v>
      </c>
      <c r="D25" s="51" t="s">
        <v>887</v>
      </c>
      <c r="E25" s="54">
        <f>IFERROR((VLOOKUP(B25,'Origem '!$A$1:$H$1002,4,0)*'Mark Up '!$C$2),"X")</f>
        <v>31536.12</v>
      </c>
      <c r="F25" s="54">
        <f>IFERROR((VLOOKUP(B25,'Origem '!$A$1:$H$1002,5,0)*'Mark Up '!$C$2),"X")</f>
        <v>32580.24</v>
      </c>
      <c r="G25" s="54">
        <f>IFERROR((VLOOKUP(B25,'Origem '!$A$1:$H$1002,6,0)*'Mark Up '!$C$2),"X")</f>
        <v>36576.54</v>
      </c>
      <c r="H25" s="54">
        <f>IFERROR((VLOOKUP(B25,'Origem '!$A$1:$H$1002,7,0)*'Mark Up '!$C$2),"X")</f>
        <v>38530.8</v>
      </c>
      <c r="I25" s="54">
        <f>IFERROR((VLOOKUP(B25,'Origem '!$A$1:$H$1002,8,0)*'Mark Up '!$C$2),"X")</f>
        <v>41561.52</v>
      </c>
      <c r="J25" s="40"/>
    </row>
    <row r="26" ht="14.25" customHeight="1">
      <c r="A26" s="110" t="s">
        <v>2114</v>
      </c>
      <c r="B26" s="58" t="s">
        <v>888</v>
      </c>
      <c r="C26" s="57" t="s">
        <v>2115</v>
      </c>
      <c r="D26" s="58" t="s">
        <v>879</v>
      </c>
      <c r="E26" s="54">
        <f>IFERROR((VLOOKUP(B26,'Origem '!$A$1:$H$1002,4,0)*'Mark Up '!$C$2),"X")</f>
        <v>22323.84</v>
      </c>
      <c r="F26" s="54">
        <f>IFERROR((VLOOKUP(B26,'Origem '!$A$1:$H$1002,5,0)*'Mark Up '!$C$2),"X")</f>
        <v>26528.04</v>
      </c>
      <c r="G26" s="54">
        <f>IFERROR((VLOOKUP(B26,'Origem '!$A$1:$H$1002,6,0)*'Mark Up '!$C$2),"X")</f>
        <v>28352.94</v>
      </c>
      <c r="H26" s="54">
        <f>IFERROR((VLOOKUP(B26,'Origem '!$A$1:$H$1002,7,0)*'Mark Up '!$C$2),"X")</f>
        <v>28925.82</v>
      </c>
      <c r="I26" s="54">
        <f>IFERROR((VLOOKUP(B26,'Origem '!$A$1:$H$1002,8,0)*'Mark Up '!$C$2),"X")</f>
        <v>32866.68</v>
      </c>
      <c r="J26" s="40"/>
    </row>
    <row r="27" ht="14.25" customHeight="1">
      <c r="A27" s="40"/>
      <c r="B27" s="58" t="s">
        <v>890</v>
      </c>
      <c r="C27" s="57" t="s">
        <v>2116</v>
      </c>
      <c r="D27" s="58" t="s">
        <v>881</v>
      </c>
      <c r="E27" s="54">
        <f>IFERROR((VLOOKUP(B27,'Origem '!$A$1:$H$1002,4,0)*'Mark Up '!$C$2),"X")</f>
        <v>23317.14</v>
      </c>
      <c r="F27" s="54">
        <f>IFERROR((VLOOKUP(B27,'Origem '!$A$1:$H$1002,5,0)*'Mark Up '!$C$2),"X")</f>
        <v>28916.58</v>
      </c>
      <c r="G27" s="54">
        <f>IFERROR((VLOOKUP(B27,'Origem '!$A$1:$H$1002,6,0)*'Mark Up '!$C$2),"X")</f>
        <v>30787.68</v>
      </c>
      <c r="H27" s="54">
        <f>IFERROR((VLOOKUP(B27,'Origem '!$A$1:$H$1002,7,0)*'Mark Up '!$C$2),"X")</f>
        <v>31411.38</v>
      </c>
      <c r="I27" s="54">
        <f>IFERROR((VLOOKUP(B27,'Origem '!$A$1:$H$1002,8,0)*'Mark Up '!$C$2),"X")</f>
        <v>35592.48</v>
      </c>
      <c r="J27" s="40"/>
    </row>
    <row r="28" ht="14.25" customHeight="1">
      <c r="A28" s="40"/>
      <c r="B28" s="58" t="s">
        <v>891</v>
      </c>
      <c r="C28" s="57" t="s">
        <v>2117</v>
      </c>
      <c r="D28" s="58" t="s">
        <v>883</v>
      </c>
      <c r="E28" s="54">
        <f>IFERROR((VLOOKUP(B28,'Origem '!$A$1:$H$1002,4,0)*'Mark Up '!$C$2),"X")</f>
        <v>25553.22</v>
      </c>
      <c r="F28" s="54">
        <f>IFERROR((VLOOKUP(B28,'Origem '!$A$1:$H$1002,5,0)*'Mark Up '!$C$2),"X")</f>
        <v>30145.5</v>
      </c>
      <c r="G28" s="54">
        <f>IFERROR((VLOOKUP(B28,'Origem '!$A$1:$H$1002,6,0)*'Mark Up '!$C$2),"X")</f>
        <v>32201.4</v>
      </c>
      <c r="H28" s="54">
        <f>IFERROR((VLOOKUP(B28,'Origem '!$A$1:$H$1002,7,0)*'Mark Up '!$C$2),"X")</f>
        <v>32852.82</v>
      </c>
      <c r="I28" s="54">
        <f>IFERROR((VLOOKUP(B28,'Origem '!$A$1:$H$1002,8,0)*'Mark Up '!$C$2),"X")</f>
        <v>37879.38</v>
      </c>
      <c r="J28" s="40"/>
    </row>
    <row r="29" ht="14.25" customHeight="1">
      <c r="A29" s="40"/>
      <c r="B29" s="58" t="s">
        <v>893</v>
      </c>
      <c r="C29" s="57" t="s">
        <v>2118</v>
      </c>
      <c r="D29" s="58" t="s">
        <v>885</v>
      </c>
      <c r="E29" s="54">
        <f>IFERROR((VLOOKUP(B29,'Origem '!$A$1:$H$1002,4,0)*'Mark Up '!$C$2),"X")</f>
        <v>29115.24</v>
      </c>
      <c r="F29" s="54">
        <f>IFERROR((VLOOKUP(B29,'Origem '!$A$1:$H$1002,5,0)*'Mark Up '!$C$2),"X")</f>
        <v>36747.48</v>
      </c>
      <c r="G29" s="54">
        <f>IFERROR((VLOOKUP(B29,'Origem '!$A$1:$H$1002,6,0)*'Mark Up '!$C$2),"X")</f>
        <v>39570.3</v>
      </c>
      <c r="H29" s="54">
        <f>IFERROR((VLOOKUP(B29,'Origem '!$A$1:$H$1002,7,0)*'Mark Up '!$C$2),"X")</f>
        <v>40374.18</v>
      </c>
      <c r="I29" s="54">
        <f>IFERROR((VLOOKUP(B29,'Origem '!$A$1:$H$1002,8,0)*'Mark Up '!$C$2),"X")</f>
        <v>47225.64</v>
      </c>
      <c r="J29" s="40"/>
    </row>
    <row r="30" ht="14.25" customHeight="1">
      <c r="A30" s="47"/>
      <c r="B30" s="58" t="s">
        <v>895</v>
      </c>
      <c r="C30" s="57" t="s">
        <v>2119</v>
      </c>
      <c r="D30" s="58" t="s">
        <v>887</v>
      </c>
      <c r="E30" s="54">
        <f>IFERROR((VLOOKUP(B30,'Origem '!$A$1:$H$1002,4,0)*'Mark Up '!$C$2),"X")</f>
        <v>34552.98</v>
      </c>
      <c r="F30" s="54">
        <f>IFERROR((VLOOKUP(B30,'Origem '!$A$1:$H$1002,5,0)*'Mark Up '!$C$2),"X")</f>
        <v>43719.06</v>
      </c>
      <c r="G30" s="54">
        <f>IFERROR((VLOOKUP(B30,'Origem '!$A$1:$H$1002,6,0)*'Mark Up '!$C$2),"X")</f>
        <v>47581.38</v>
      </c>
      <c r="H30" s="54">
        <f>IFERROR((VLOOKUP(B30,'Origem '!$A$1:$H$1002,7,0)*'Mark Up '!$C$2),"X")</f>
        <v>48551.58</v>
      </c>
      <c r="I30" s="54">
        <f>IFERROR((VLOOKUP(B30,'Origem '!$A$1:$H$1002,8,0)*'Mark Up '!$C$2),"X")</f>
        <v>56631.96</v>
      </c>
      <c r="J30" s="40"/>
    </row>
    <row r="31" ht="14.25" customHeight="1">
      <c r="A31" s="50" t="s">
        <v>1932</v>
      </c>
      <c r="B31" s="58" t="s">
        <v>896</v>
      </c>
      <c r="C31" s="56" t="s">
        <v>897</v>
      </c>
      <c r="D31" s="51" t="s">
        <v>898</v>
      </c>
      <c r="E31" s="54">
        <f>IFERROR((VLOOKUP(B31,'Origem '!$A$1:$H$1002,4,0)*'Mark Up '!$C$2),"X")</f>
        <v>23303.28</v>
      </c>
      <c r="F31" s="54">
        <f>IFERROR((VLOOKUP(B31,'Origem '!$A$1:$H$1002,5,0)*'Mark Up '!$C$2),"X")</f>
        <v>24924.9</v>
      </c>
      <c r="G31" s="54">
        <f>IFERROR((VLOOKUP(B31,'Origem '!$A$1:$H$1002,6,0)*'Mark Up '!$C$2),"X")</f>
        <v>27105.54</v>
      </c>
      <c r="H31" s="54">
        <f>IFERROR((VLOOKUP(B31,'Origem '!$A$1:$H$1002,7,0)*'Mark Up '!$C$2),"X")</f>
        <v>28334.46</v>
      </c>
      <c r="I31" s="54">
        <f>IFERROR((VLOOKUP(B31,'Origem '!$A$1:$H$1002,8,0)*'Mark Up '!$C$2),"X")</f>
        <v>30695.28</v>
      </c>
      <c r="J31" s="40"/>
    </row>
    <row r="32" ht="14.25" customHeight="1">
      <c r="A32" s="40"/>
      <c r="B32" s="58" t="s">
        <v>899</v>
      </c>
      <c r="C32" s="57" t="s">
        <v>897</v>
      </c>
      <c r="D32" s="58" t="s">
        <v>900</v>
      </c>
      <c r="E32" s="54">
        <f>IFERROR((VLOOKUP(B32,'Origem '!$A$1:$H$1002,4,0)*'Mark Up '!$C$2),"X")</f>
        <v>26052.18</v>
      </c>
      <c r="F32" s="54">
        <f>IFERROR((VLOOKUP(B32,'Origem '!$A$1:$H$1002,5,0)*'Mark Up '!$C$2),"X")</f>
        <v>26902.26</v>
      </c>
      <c r="G32" s="54">
        <f>IFERROR((VLOOKUP(B32,'Origem '!$A$1:$H$1002,6,0)*'Mark Up '!$C$2),"X")</f>
        <v>29124.48</v>
      </c>
      <c r="H32" s="54">
        <f>IFERROR((VLOOKUP(B32,'Origem '!$A$1:$H$1002,7,0)*'Mark Up '!$C$2),"X")</f>
        <v>31993.5</v>
      </c>
      <c r="I32" s="54">
        <f>IFERROR((VLOOKUP(B32,'Origem '!$A$1:$H$1002,8,0)*'Mark Up '!$C$2),"X")</f>
        <v>34446.72</v>
      </c>
      <c r="J32" s="40"/>
    </row>
    <row r="33" ht="14.25" customHeight="1">
      <c r="A33" s="40"/>
      <c r="B33" s="58" t="s">
        <v>901</v>
      </c>
      <c r="C33" s="56" t="s">
        <v>897</v>
      </c>
      <c r="D33" s="58" t="s">
        <v>902</v>
      </c>
      <c r="E33" s="54">
        <f>IFERROR((VLOOKUP(B33,'Origem '!$A$1:$H$1002,4,0)*'Mark Up '!$C$2),"X")</f>
        <v>28057.26</v>
      </c>
      <c r="F33" s="54">
        <f>IFERROR((VLOOKUP(B33,'Origem '!$A$1:$H$1002,5,0)*'Mark Up '!$C$2),"X")</f>
        <v>28676.34</v>
      </c>
      <c r="G33" s="54">
        <f>IFERROR((VLOOKUP(B33,'Origem '!$A$1:$H$1002,6,0)*'Mark Up '!$C$2),"X")</f>
        <v>31665.48</v>
      </c>
      <c r="H33" s="54">
        <f>IFERROR((VLOOKUP(B33,'Origem '!$A$1:$H$1002,7,0)*'Mark Up '!$C$2),"X")</f>
        <v>34797.84</v>
      </c>
      <c r="I33" s="54">
        <f>IFERROR((VLOOKUP(B33,'Origem '!$A$1:$H$1002,8,0)*'Mark Up '!$C$2),"X")</f>
        <v>39542.58</v>
      </c>
      <c r="J33" s="40"/>
    </row>
    <row r="34" ht="14.25" customHeight="1">
      <c r="A34" s="40"/>
      <c r="B34" s="58" t="s">
        <v>903</v>
      </c>
      <c r="C34" s="56" t="s">
        <v>897</v>
      </c>
      <c r="D34" s="51" t="s">
        <v>860</v>
      </c>
      <c r="E34" s="54">
        <f>IFERROR((VLOOKUP(B34,'Origem '!$A$1:$H$1002,4,0)*'Mark Up '!$C$2),"X")</f>
        <v>31462.2</v>
      </c>
      <c r="F34" s="54">
        <f>IFERROR((VLOOKUP(B34,'Origem '!$A$1:$H$1002,5,0)*'Mark Up '!$C$2),"X")</f>
        <v>33213.18</v>
      </c>
      <c r="G34" s="54">
        <f>IFERROR((VLOOKUP(B34,'Origem '!$A$1:$H$1002,6,0)*'Mark Up '!$C$2),"X")</f>
        <v>37278.78</v>
      </c>
      <c r="H34" s="54">
        <f>IFERROR((VLOOKUP(B34,'Origem '!$A$1:$H$1002,7,0)*'Mark Up '!$C$2),"X")</f>
        <v>38336.76</v>
      </c>
      <c r="I34" s="54">
        <f>IFERROR((VLOOKUP(B34,'Origem '!$A$1:$H$1002,8,0)*'Mark Up '!$C$2),"X")</f>
        <v>40766.88</v>
      </c>
      <c r="J34" s="40"/>
    </row>
    <row r="35" ht="14.25" customHeight="1">
      <c r="A35" s="40"/>
      <c r="B35" s="58" t="s">
        <v>904</v>
      </c>
      <c r="C35" s="56" t="s">
        <v>897</v>
      </c>
      <c r="D35" s="51" t="s">
        <v>862</v>
      </c>
      <c r="E35" s="54">
        <f>IFERROR((VLOOKUP(B35,'Origem '!$A$1:$H$1002,4,0)*'Mark Up '!$C$2),"X")</f>
        <v>38812.62</v>
      </c>
      <c r="F35" s="54">
        <f>IFERROR((VLOOKUP(B35,'Origem '!$A$1:$H$1002,5,0)*'Mark Up '!$C$2),"X")</f>
        <v>40568.22</v>
      </c>
      <c r="G35" s="54">
        <f>IFERROR((VLOOKUP(B35,'Origem '!$A$1:$H$1002,6,0)*'Mark Up '!$C$2),"X")</f>
        <v>44088.66</v>
      </c>
      <c r="H35" s="54">
        <f>IFERROR((VLOOKUP(B35,'Origem '!$A$1:$H$1002,7,0)*'Mark Up '!$C$2),"X")</f>
        <v>48084.96</v>
      </c>
      <c r="I35" s="54">
        <f>IFERROR((VLOOKUP(B35,'Origem '!$A$1:$H$1002,8,0)*'Mark Up '!$C$2),"X")</f>
        <v>51693.18</v>
      </c>
      <c r="J35" s="40"/>
    </row>
    <row r="36" ht="14.25" customHeight="1">
      <c r="A36" s="47"/>
      <c r="B36" s="58" t="s">
        <v>905</v>
      </c>
      <c r="C36" s="56" t="s">
        <v>897</v>
      </c>
      <c r="D36" s="51" t="s">
        <v>864</v>
      </c>
      <c r="E36" s="54">
        <f>IFERROR((VLOOKUP(B36,'Origem '!$A$1:$H$1002,4,0)*'Mark Up '!$C$2),"X")</f>
        <v>41663.16</v>
      </c>
      <c r="F36" s="54">
        <f>IFERROR((VLOOKUP(B36,'Origem '!$A$1:$H$1002,5,0)*'Mark Up '!$C$2),"X")</f>
        <v>43321.74</v>
      </c>
      <c r="G36" s="54">
        <f>IFERROR((VLOOKUP(B36,'Origem '!$A$1:$H$1002,6,0)*'Mark Up '!$C$2),"X")</f>
        <v>47087.04</v>
      </c>
      <c r="H36" s="54">
        <f>IFERROR((VLOOKUP(B36,'Origem '!$A$1:$H$1002,7,0)*'Mark Up '!$C$2),"X")</f>
        <v>51674.7</v>
      </c>
      <c r="I36" s="54">
        <f>IFERROR((VLOOKUP(B36,'Origem '!$A$1:$H$1002,8,0)*'Mark Up '!$C$2),"X")</f>
        <v>57708.42</v>
      </c>
      <c r="J36" s="47"/>
    </row>
    <row r="37" ht="17.25" customHeight="1">
      <c r="A37" s="50" t="s">
        <v>2120</v>
      </c>
      <c r="B37" s="58" t="s">
        <v>906</v>
      </c>
      <c r="C37" s="76" t="s">
        <v>907</v>
      </c>
      <c r="D37" s="58" t="s">
        <v>908</v>
      </c>
      <c r="E37" s="54">
        <f>IFERROR((VLOOKUP(B37,'Origem '!$A$1:$H$1002,4,0)*'Mark Up '!$C$2),"X")</f>
        <v>21991.2</v>
      </c>
      <c r="F37" s="54">
        <f>IFERROR((VLOOKUP(B37,'Origem '!$A$1:$H$1002,5,0)*'Mark Up '!$C$2),"X")</f>
        <v>23488.08</v>
      </c>
      <c r="G37" s="54">
        <f>IFERROR((VLOOKUP(B37,'Origem '!$A$1:$H$1002,6,0)*'Mark Up '!$C$2),"X")</f>
        <v>25174.38</v>
      </c>
      <c r="H37" s="54">
        <f>IFERROR((VLOOKUP(B37,'Origem '!$A$1:$H$1002,7,0)*'Mark Up '!$C$2),"X")</f>
        <v>25419.24</v>
      </c>
      <c r="I37" s="54">
        <f>IFERROR((VLOOKUP(B37,'Origem '!$A$1:$H$1002,8,0)*'Mark Up '!$C$2),"X")</f>
        <v>26066.04</v>
      </c>
      <c r="J37" s="93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ht="17.25" customHeight="1">
      <c r="A38" s="40"/>
      <c r="B38" s="58" t="s">
        <v>909</v>
      </c>
      <c r="C38" s="76" t="s">
        <v>907</v>
      </c>
      <c r="D38" s="58" t="s">
        <v>881</v>
      </c>
      <c r="E38" s="54">
        <f>IFERROR((VLOOKUP(B38,'Origem '!$A$1:$H$1002,4,0)*'Mark Up '!$C$2),"X")</f>
        <v>23802.24</v>
      </c>
      <c r="F38" s="54">
        <f>IFERROR((VLOOKUP(B38,'Origem '!$A$1:$H$1002,5,0)*'Mark Up '!$C$2),"X")</f>
        <v>24356.64</v>
      </c>
      <c r="G38" s="54">
        <f>IFERROR((VLOOKUP(B38,'Origem '!$A$1:$H$1002,6,0)*'Mark Up '!$C$2),"X")</f>
        <v>26971.56</v>
      </c>
      <c r="H38" s="54">
        <f>IFERROR((VLOOKUP(B38,'Origem '!$A$1:$H$1002,7,0)*'Mark Up '!$C$2),"X")</f>
        <v>27276.48</v>
      </c>
      <c r="I38" s="54">
        <f>IFERROR((VLOOKUP(B38,'Origem '!$A$1:$H$1002,8,0)*'Mark Up '!$C$2),"X")</f>
        <v>27937.14</v>
      </c>
      <c r="J38" s="40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 ht="17.25" customHeight="1">
      <c r="A39" s="40"/>
      <c r="B39" s="58" t="s">
        <v>910</v>
      </c>
      <c r="C39" s="76" t="s">
        <v>907</v>
      </c>
      <c r="D39" s="58" t="s">
        <v>911</v>
      </c>
      <c r="E39" s="54">
        <f>IFERROR((VLOOKUP(B39,'Origem '!$A$1:$H$1002,4,0)*'Mark Up '!$C$2),"X")</f>
        <v>26375.58</v>
      </c>
      <c r="F39" s="54">
        <f>IFERROR((VLOOKUP(B39,'Origem '!$A$1:$H$1002,5,0)*'Mark Up '!$C$2),"X")</f>
        <v>27045.48</v>
      </c>
      <c r="G39" s="54">
        <f>IFERROR((VLOOKUP(B39,'Origem '!$A$1:$H$1002,6,0)*'Mark Up '!$C$2),"X")</f>
        <v>29226.12</v>
      </c>
      <c r="H39" s="54">
        <f>IFERROR((VLOOKUP(B39,'Origem '!$A$1:$H$1002,7,0)*'Mark Up '!$C$2),"X")</f>
        <v>29780.52</v>
      </c>
      <c r="I39" s="54">
        <f>IFERROR((VLOOKUP(B39,'Origem '!$A$1:$H$1002,8,0)*'Mark Up '!$C$2),"X")</f>
        <v>30954</v>
      </c>
      <c r="J39" s="40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 ht="17.25" customHeight="1">
      <c r="A40" s="40"/>
      <c r="B40" s="58" t="s">
        <v>912</v>
      </c>
      <c r="C40" s="76" t="s">
        <v>907</v>
      </c>
      <c r="D40" s="58" t="s">
        <v>913</v>
      </c>
      <c r="E40" s="54">
        <f>IFERROR((VLOOKUP(B40,'Origem '!$A$1:$H$1002,4,0)*'Mark Up '!$C$2),"X")</f>
        <v>32880.54</v>
      </c>
      <c r="F40" s="54">
        <f>IFERROR((VLOOKUP(B40,'Origem '!$A$1:$H$1002,5,0)*'Mark Up '!$C$2),"X")</f>
        <v>33758.34</v>
      </c>
      <c r="G40" s="54">
        <f>IFERROR((VLOOKUP(B40,'Origem '!$A$1:$H$1002,6,0)*'Mark Up '!$C$2),"X")</f>
        <v>35966.7</v>
      </c>
      <c r="H40" s="54">
        <f>IFERROR((VLOOKUP(B40,'Origem '!$A$1:$H$1002,7,0)*'Mark Up '!$C$2),"X")</f>
        <v>36941.52</v>
      </c>
      <c r="I40" s="54">
        <f>IFERROR((VLOOKUP(B40,'Origem '!$A$1:$H$1002,8,0)*'Mark Up '!$C$2),"X")</f>
        <v>38008.74</v>
      </c>
      <c r="J40" s="40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 ht="17.25" customHeight="1">
      <c r="A41" s="47"/>
      <c r="B41" s="58" t="s">
        <v>914</v>
      </c>
      <c r="C41" s="76" t="s">
        <v>907</v>
      </c>
      <c r="D41" s="58" t="s">
        <v>915</v>
      </c>
      <c r="E41" s="54">
        <f>IFERROR((VLOOKUP(B41,'Origem '!$A$1:$H$1002,4,0)*'Mark Up '!$C$2),"X")</f>
        <v>40235.58</v>
      </c>
      <c r="F41" s="54">
        <f>IFERROR((VLOOKUP(B41,'Origem '!$A$1:$H$1002,5,0)*'Mark Up '!$C$2),"X")</f>
        <v>40485.06</v>
      </c>
      <c r="G41" s="54">
        <f>IFERROR((VLOOKUP(B41,'Origem '!$A$1:$H$1002,6,0)*'Mark Up '!$C$2),"X")</f>
        <v>42587.16</v>
      </c>
      <c r="H41" s="54">
        <f>IFERROR((VLOOKUP(B41,'Origem '!$A$1:$H$1002,7,0)*'Mark Up '!$C$2),"X")</f>
        <v>43959.3</v>
      </c>
      <c r="I41" s="54">
        <f>IFERROR((VLOOKUP(B41,'Origem '!$A$1:$H$1002,8,0)*'Mark Up '!$C$2),"X")</f>
        <v>44781.66</v>
      </c>
      <c r="J41" s="40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 ht="14.25" customHeight="1">
      <c r="A42" s="81" t="s">
        <v>2121</v>
      </c>
      <c r="B42" s="58" t="s">
        <v>916</v>
      </c>
      <c r="C42" s="57" t="s">
        <v>2122</v>
      </c>
      <c r="D42" s="58" t="s">
        <v>908</v>
      </c>
      <c r="E42" s="54">
        <f>IFERROR((VLOOKUP(B42,'Origem '!$A$1:$H$1002,4,0)*'Mark Up '!$C$2),"X")</f>
        <v>29632.68</v>
      </c>
      <c r="F42" s="54">
        <f>IFERROR((VLOOKUP(B42,'Origem '!$A$1:$H$1002,5,0)*'Mark Up '!$C$2),"X")</f>
        <v>33661.32</v>
      </c>
      <c r="G42" s="54">
        <f>IFERROR((VLOOKUP(B42,'Origem '!$A$1:$H$1002,6,0)*'Mark Up '!$C$2),"X")</f>
        <v>34206.48</v>
      </c>
      <c r="H42" s="54">
        <f>IFERROR((VLOOKUP(B42,'Origem '!$A$1:$H$1002,7,0)*'Mark Up '!$C$2),"X")</f>
        <v>34899.48</v>
      </c>
      <c r="I42" s="54">
        <f>IFERROR((VLOOKUP(B42,'Origem '!$A$1:$H$1002,8,0)*'Mark Up '!$C$2),"X")</f>
        <v>36571.92</v>
      </c>
      <c r="J42" s="40"/>
    </row>
    <row r="43" ht="14.25" customHeight="1">
      <c r="A43" s="40"/>
      <c r="B43" s="58" t="s">
        <v>918</v>
      </c>
      <c r="C43" s="57" t="s">
        <v>2123</v>
      </c>
      <c r="D43" s="58" t="s">
        <v>881</v>
      </c>
      <c r="E43" s="54">
        <f>IFERROR((VLOOKUP(B43,'Origem '!$A$1:$H$1002,4,0)*'Mark Up '!$C$2),"X")</f>
        <v>30635.22</v>
      </c>
      <c r="F43" s="54">
        <f>IFERROR((VLOOKUP(B43,'Origem '!$A$1:$H$1002,5,0)*'Mark Up '!$C$2),"X")</f>
        <v>36077.58</v>
      </c>
      <c r="G43" s="54">
        <f>IFERROR((VLOOKUP(B43,'Origem '!$A$1:$H$1002,6,0)*'Mark Up '!$C$2),"X")</f>
        <v>36668.94</v>
      </c>
      <c r="H43" s="54">
        <f>IFERROR((VLOOKUP(B43,'Origem '!$A$1:$H$1002,7,0)*'Mark Up '!$C$2),"X")</f>
        <v>37408.14</v>
      </c>
      <c r="I43" s="54">
        <f>IFERROR((VLOOKUP(B43,'Origem '!$A$1:$H$1002,8,0)*'Mark Up '!$C$2),"X")</f>
        <v>39136.02</v>
      </c>
      <c r="J43" s="40"/>
    </row>
    <row r="44" ht="14.25" customHeight="1">
      <c r="A44" s="40"/>
      <c r="B44" s="58" t="s">
        <v>919</v>
      </c>
      <c r="C44" s="57" t="s">
        <v>2124</v>
      </c>
      <c r="D44" s="58" t="s">
        <v>911</v>
      </c>
      <c r="E44" s="54">
        <f>IFERROR((VLOOKUP(B44,'Origem '!$A$1:$H$1002,4,0)*'Mark Up '!$C$2),"X")</f>
        <v>32885.16</v>
      </c>
      <c r="F44" s="54">
        <f>IFERROR((VLOOKUP(B44,'Origem '!$A$1:$H$1002,5,0)*'Mark Up '!$C$2),"X")</f>
        <v>37315.74</v>
      </c>
      <c r="G44" s="54">
        <f>IFERROR((VLOOKUP(B44,'Origem '!$A$1:$H$1002,6,0)*'Mark Up '!$C$2),"X")</f>
        <v>38091.9</v>
      </c>
      <c r="H44" s="54">
        <f>IFERROR((VLOOKUP(B44,'Origem '!$A$1:$H$1002,7,0)*'Mark Up '!$C$2),"X")</f>
        <v>38868.06</v>
      </c>
      <c r="I44" s="54">
        <f>IFERROR((VLOOKUP(B44,'Origem '!$A$1:$H$1002,8,0)*'Mark Up '!$C$2),"X")</f>
        <v>41589.24</v>
      </c>
      <c r="J44" s="40"/>
    </row>
    <row r="45" ht="14.25" customHeight="1">
      <c r="A45" s="40"/>
      <c r="B45" s="58" t="s">
        <v>921</v>
      </c>
      <c r="C45" s="57" t="s">
        <v>2125</v>
      </c>
      <c r="D45" s="58" t="s">
        <v>913</v>
      </c>
      <c r="E45" s="54">
        <f>IFERROR((VLOOKUP(B45,'Origem '!$A$1:$H$1002,4,0)*'Mark Up '!$C$2),"X")</f>
        <v>37126.32</v>
      </c>
      <c r="F45" s="54">
        <f>IFERROR((VLOOKUP(B45,'Origem '!$A$1:$H$1002,5,0)*'Mark Up '!$C$2),"X")</f>
        <v>42356.16</v>
      </c>
      <c r="G45" s="54">
        <f>IFERROR((VLOOKUP(B45,'Origem '!$A$1:$H$1002,6,0)*'Mark Up '!$C$2),"X")</f>
        <v>43543.5</v>
      </c>
      <c r="H45" s="54">
        <f>IFERROR((VLOOKUP(B45,'Origem '!$A$1:$H$1002,7,0)*'Mark Up '!$C$2),"X")</f>
        <v>44425.92</v>
      </c>
      <c r="I45" s="54">
        <f>IFERROR((VLOOKUP(B45,'Origem '!$A$1:$H$1002,8,0)*'Mark Up '!$C$2),"X")</f>
        <v>48057.24</v>
      </c>
      <c r="J45" s="40"/>
    </row>
    <row r="46" ht="14.25" customHeight="1">
      <c r="A46" s="47"/>
      <c r="B46" s="58" t="s">
        <v>923</v>
      </c>
      <c r="C46" s="57" t="s">
        <v>2126</v>
      </c>
      <c r="D46" s="58" t="s">
        <v>887</v>
      </c>
      <c r="E46" s="54">
        <f>IFERROR((VLOOKUP(B46,'Origem '!$A$1:$H$1002,4,0)*'Mark Up '!$C$2),"X")</f>
        <v>42619.5</v>
      </c>
      <c r="F46" s="54">
        <f>IFERROR((VLOOKUP(B46,'Origem '!$A$1:$H$1002,5,0)*'Mark Up '!$C$2),"X")</f>
        <v>49387.8</v>
      </c>
      <c r="G46" s="54">
        <f>IFERROR((VLOOKUP(B46,'Origem '!$A$1:$H$1002,6,0)*'Mark Up '!$C$2),"X")</f>
        <v>51633.12</v>
      </c>
      <c r="H46" s="54">
        <f>IFERROR((VLOOKUP(B46,'Origem '!$A$1:$H$1002,7,0)*'Mark Up '!$C$2),"X")</f>
        <v>52681.86</v>
      </c>
      <c r="I46" s="54">
        <f>IFERROR((VLOOKUP(B46,'Origem '!$A$1:$H$1002,8,0)*'Mark Up '!$C$2),"X")</f>
        <v>57468.18</v>
      </c>
      <c r="J46" s="47"/>
    </row>
    <row r="47" ht="17.25" customHeight="1">
      <c r="A47" s="105" t="s">
        <v>2127</v>
      </c>
      <c r="B47" s="58" t="s">
        <v>924</v>
      </c>
      <c r="C47" s="76" t="s">
        <v>925</v>
      </c>
      <c r="D47" s="58" t="s">
        <v>867</v>
      </c>
      <c r="E47" s="54">
        <f>IFERROR((VLOOKUP(B47,'Origem '!$A$1:$H$1002,4,0)*'Mark Up '!$C$2),"X")</f>
        <v>8052.66</v>
      </c>
      <c r="F47" s="54">
        <f>IFERROR((VLOOKUP(B47,'Origem '!$A$1:$H$1002,5,0)*'Mark Up '!$C$2),"X")</f>
        <v>9073.68</v>
      </c>
      <c r="G47" s="54">
        <f>IFERROR((VLOOKUP(B47,'Origem '!$A$1:$H$1002,6,0)*'Mark Up '!$C$2),"X")</f>
        <v>9854.46</v>
      </c>
      <c r="H47" s="54">
        <f>IFERROR((VLOOKUP(B47,'Origem '!$A$1:$H$1002,7,0)*'Mark Up '!$C$2),"X")</f>
        <v>10958.64</v>
      </c>
      <c r="I47" s="54">
        <f>IFERROR((VLOOKUP(B47,'Origem '!$A$1:$H$1002,8,0)*'Mark Up '!$C$2),"X")</f>
        <v>11642.4</v>
      </c>
      <c r="J47" s="91"/>
    </row>
    <row r="48" ht="17.25" customHeight="1">
      <c r="A48" s="40"/>
      <c r="B48" s="58" t="s">
        <v>926</v>
      </c>
      <c r="C48" s="76" t="s">
        <v>927</v>
      </c>
      <c r="D48" s="58" t="s">
        <v>869</v>
      </c>
      <c r="E48" s="54">
        <f>IFERROR((VLOOKUP(B48,'Origem '!$A$1:$H$1002,4,0)*'Mark Up '!$C$2),"X")</f>
        <v>9142.98</v>
      </c>
      <c r="F48" s="54">
        <f>IFERROR((VLOOKUP(B48,'Origem '!$A$1:$H$1002,5,0)*'Mark Up '!$C$2),"X")</f>
        <v>10478.16</v>
      </c>
      <c r="G48" s="54">
        <f>IFERROR((VLOOKUP(B48,'Origem '!$A$1:$H$1002,6,0)*'Mark Up '!$C$2),"X")</f>
        <v>11388.3</v>
      </c>
      <c r="H48" s="54">
        <f>IFERROR((VLOOKUP(B48,'Origem '!$A$1:$H$1002,7,0)*'Mark Up '!$C$2),"X")</f>
        <v>12515.58</v>
      </c>
      <c r="I48" s="54">
        <f>IFERROR((VLOOKUP(B48,'Origem '!$A$1:$H$1002,8,0)*'Mark Up '!$C$2),"X")</f>
        <v>13324.08</v>
      </c>
      <c r="J48" s="40"/>
    </row>
    <row r="49" ht="17.25" customHeight="1">
      <c r="A49" s="40"/>
      <c r="B49" s="58" t="s">
        <v>928</v>
      </c>
      <c r="C49" s="76" t="s">
        <v>929</v>
      </c>
      <c r="D49" s="58" t="s">
        <v>872</v>
      </c>
      <c r="E49" s="54">
        <f>IFERROR((VLOOKUP(B49,'Origem '!$A$1:$H$1002,4,0)*'Mark Up '!$C$2),"X")</f>
        <v>11258.94</v>
      </c>
      <c r="F49" s="54">
        <f>IFERROR((VLOOKUP(B49,'Origem '!$A$1:$H$1002,5,0)*'Mark Up '!$C$2),"X")</f>
        <v>12132.12</v>
      </c>
      <c r="G49" s="54">
        <f>IFERROR((VLOOKUP(B49,'Origem '!$A$1:$H$1002,6,0)*'Mark Up '!$C$2),"X")</f>
        <v>13185.48</v>
      </c>
      <c r="H49" s="54">
        <f>IFERROR((VLOOKUP(B49,'Origem '!$A$1:$H$1002,7,0)*'Mark Up '!$C$2),"X")</f>
        <v>14857.92</v>
      </c>
      <c r="I49" s="54">
        <f>IFERROR((VLOOKUP(B49,'Origem '!$A$1:$H$1002,8,0)*'Mark Up '!$C$2),"X")</f>
        <v>15481.62</v>
      </c>
      <c r="J49" s="40"/>
    </row>
    <row r="50" ht="17.25" customHeight="1">
      <c r="A50" s="40"/>
      <c r="B50" s="58" t="s">
        <v>930</v>
      </c>
      <c r="C50" s="76" t="s">
        <v>929</v>
      </c>
      <c r="D50" s="58" t="s">
        <v>874</v>
      </c>
      <c r="E50" s="54">
        <f>IFERROR((VLOOKUP(B50,'Origem '!$A$1:$H$1002,4,0)*'Mark Up '!$C$2),"X")</f>
        <v>12155.22</v>
      </c>
      <c r="F50" s="54">
        <f>IFERROR((VLOOKUP(B50,'Origem '!$A$1:$H$1002,5,0)*'Mark Up '!$C$2),"X")</f>
        <v>13222.44</v>
      </c>
      <c r="G50" s="54">
        <f>IFERROR((VLOOKUP(B50,'Origem '!$A$1:$H$1002,6,0)*'Mark Up '!$C$2),"X")</f>
        <v>14372.82</v>
      </c>
      <c r="H50" s="54">
        <f>IFERROR((VLOOKUP(B50,'Origem '!$A$1:$H$1002,7,0)*'Mark Up '!$C$2),"X")</f>
        <v>16045.26</v>
      </c>
      <c r="I50" s="54">
        <f>IFERROR((VLOOKUP(B50,'Origem '!$A$1:$H$1002,8,0)*'Mark Up '!$C$2),"X")</f>
        <v>16816.8</v>
      </c>
      <c r="J50" s="40"/>
    </row>
    <row r="51" ht="17.25" customHeight="1">
      <c r="A51" s="40"/>
      <c r="B51" s="58" t="s">
        <v>931</v>
      </c>
      <c r="C51" s="76" t="s">
        <v>929</v>
      </c>
      <c r="D51" s="58" t="s">
        <v>876</v>
      </c>
      <c r="E51" s="54">
        <f>IFERROR((VLOOKUP(B51,'Origem '!$A$1:$H$1002,4,0)*'Mark Up '!$C$2),"X")</f>
        <v>12963.72</v>
      </c>
      <c r="F51" s="54">
        <f>IFERROR((VLOOKUP(B51,'Origem '!$A$1:$H$1002,5,0)*'Mark Up '!$C$2),"X")</f>
        <v>14095.62</v>
      </c>
      <c r="G51" s="54">
        <f>IFERROR((VLOOKUP(B51,'Origem '!$A$1:$H$1002,6,0)*'Mark Up '!$C$2),"X")</f>
        <v>15319.92</v>
      </c>
      <c r="H51" s="54">
        <f>IFERROR((VLOOKUP(B51,'Origem '!$A$1:$H$1002,7,0)*'Mark Up '!$C$2),"X")</f>
        <v>17186.4</v>
      </c>
      <c r="I51" s="54">
        <f>IFERROR((VLOOKUP(B51,'Origem '!$A$1:$H$1002,8,0)*'Mark Up '!$C$2),"X")</f>
        <v>18221.28</v>
      </c>
      <c r="J51" s="40"/>
    </row>
    <row r="52" ht="17.25" customHeight="1">
      <c r="A52" s="40"/>
      <c r="B52" s="58" t="s">
        <v>932</v>
      </c>
      <c r="C52" s="76" t="s">
        <v>929</v>
      </c>
      <c r="D52" s="58" t="s">
        <v>908</v>
      </c>
      <c r="E52" s="54">
        <f>IFERROR((VLOOKUP(B52,'Origem '!$A$1:$H$1002,4,0)*'Mark Up '!$C$2),"X")</f>
        <v>17274.18</v>
      </c>
      <c r="F52" s="54">
        <f>IFERROR((VLOOKUP(B52,'Origem '!$A$1:$H$1002,5,0)*'Mark Up '!$C$2),"X")</f>
        <v>18590.88</v>
      </c>
      <c r="G52" s="54">
        <f>IFERROR((VLOOKUP(B52,'Origem '!$A$1:$H$1002,6,0)*'Mark Up '!$C$2),"X")</f>
        <v>20309.52</v>
      </c>
      <c r="H52" s="54">
        <f>IFERROR((VLOOKUP(B52,'Origem '!$A$1:$H$1002,7,0)*'Mark Up '!$C$2),"X")</f>
        <v>21690.9</v>
      </c>
      <c r="I52" s="54">
        <f>IFERROR((VLOOKUP(B52,'Origem '!$A$1:$H$1002,8,0)*'Mark Up '!$C$2),"X")</f>
        <v>23996.28</v>
      </c>
      <c r="J52" s="40"/>
    </row>
    <row r="53" ht="17.25" customHeight="1">
      <c r="A53" s="40"/>
      <c r="B53" s="58" t="s">
        <v>933</v>
      </c>
      <c r="C53" s="76" t="s">
        <v>929</v>
      </c>
      <c r="D53" s="58" t="s">
        <v>881</v>
      </c>
      <c r="E53" s="54">
        <f>IFERROR((VLOOKUP(B53,'Origem '!$A$1:$H$1002,4,0)*'Mark Up '!$C$2),"X")</f>
        <v>18928.14</v>
      </c>
      <c r="F53" s="54">
        <f>IFERROR((VLOOKUP(B53,'Origem '!$A$1:$H$1002,5,0)*'Mark Up '!$C$2),"X")</f>
        <v>20406.54</v>
      </c>
      <c r="G53" s="54">
        <f>IFERROR((VLOOKUP(B53,'Origem '!$A$1:$H$1002,6,0)*'Mark Up '!$C$2),"X")</f>
        <v>22434.72</v>
      </c>
      <c r="H53" s="54">
        <f>IFERROR((VLOOKUP(B53,'Origem '!$A$1:$H$1002,7,0)*'Mark Up '!$C$2),"X")</f>
        <v>23423.4</v>
      </c>
      <c r="I53" s="54">
        <f>IFERROR((VLOOKUP(B53,'Origem '!$A$1:$H$1002,8,0)*'Mark Up '!$C$2),"X")</f>
        <v>25945.92</v>
      </c>
      <c r="J53" s="40"/>
    </row>
    <row r="54" ht="17.25" customHeight="1">
      <c r="A54" s="40"/>
      <c r="B54" s="58" t="s">
        <v>934</v>
      </c>
      <c r="C54" s="76" t="s">
        <v>929</v>
      </c>
      <c r="D54" s="58" t="s">
        <v>911</v>
      </c>
      <c r="E54" s="54">
        <f>IFERROR((VLOOKUP(B54,'Origem '!$A$1:$H$1002,4,0)*'Mark Up '!$C$2),"X")</f>
        <v>20651.4</v>
      </c>
      <c r="F54" s="54">
        <f>IFERROR((VLOOKUP(B54,'Origem '!$A$1:$H$1002,5,0)*'Mark Up '!$C$2),"X")</f>
        <v>21455.28</v>
      </c>
      <c r="G54" s="54">
        <f>IFERROR((VLOOKUP(B54,'Origem '!$A$1:$H$1002,6,0)*'Mark Up '!$C$2),"X")</f>
        <v>23788.38</v>
      </c>
      <c r="H54" s="54">
        <f>IFERROR((VLOOKUP(B54,'Origem '!$A$1:$H$1002,7,0)*'Mark Up '!$C$2),"X")</f>
        <v>25377.66</v>
      </c>
      <c r="I54" s="54">
        <f>IFERROR((VLOOKUP(B54,'Origem '!$A$1:$H$1002,8,0)*'Mark Up '!$C$2),"X")</f>
        <v>28394.52</v>
      </c>
      <c r="J54" s="40"/>
    </row>
    <row r="55" ht="17.25" customHeight="1">
      <c r="A55" s="40"/>
      <c r="B55" s="58" t="s">
        <v>935</v>
      </c>
      <c r="C55" s="76" t="s">
        <v>929</v>
      </c>
      <c r="D55" s="58" t="s">
        <v>913</v>
      </c>
      <c r="E55" s="54">
        <f>IFERROR((VLOOKUP(B55,'Origem '!$A$1:$H$1002,4,0)*'Mark Up '!$C$2),"X")</f>
        <v>26745.18</v>
      </c>
      <c r="F55" s="54">
        <f>IFERROR((VLOOKUP(B55,'Origem '!$A$1:$H$1002,5,0)*'Mark Up '!$C$2),"X")</f>
        <v>28403.76</v>
      </c>
      <c r="G55" s="54">
        <f>IFERROR((VLOOKUP(B55,'Origem '!$A$1:$H$1002,6,0)*'Mark Up '!$C$2),"X")</f>
        <v>31365.18</v>
      </c>
      <c r="H55" s="54">
        <f>IFERROR((VLOOKUP(B55,'Origem '!$A$1:$H$1002,7,0)*'Mark Up '!$C$2),"X")</f>
        <v>34358.94</v>
      </c>
      <c r="I55" s="54">
        <f>IFERROR((VLOOKUP(B55,'Origem '!$A$1:$H$1002,8,0)*'Mark Up '!$C$2),"X")</f>
        <v>38831.1</v>
      </c>
      <c r="J55" s="40"/>
    </row>
    <row r="56" ht="17.25" customHeight="1">
      <c r="A56" s="47"/>
      <c r="B56" s="58" t="s">
        <v>936</v>
      </c>
      <c r="C56" s="76" t="s">
        <v>929</v>
      </c>
      <c r="D56" s="58" t="s">
        <v>915</v>
      </c>
      <c r="E56" s="54">
        <f>IFERROR((VLOOKUP(B56,'Origem '!$A$1:$H$1002,4,0)*'Mark Up '!$C$2),"X")</f>
        <v>34035.54</v>
      </c>
      <c r="F56" s="54">
        <f>IFERROR((VLOOKUP(B56,'Origem '!$A$1:$H$1002,5,0)*'Mark Up '!$C$2),"X")</f>
        <v>35255.22</v>
      </c>
      <c r="G56" s="54">
        <f>IFERROR((VLOOKUP(B56,'Origem '!$A$1:$H$1002,6,0)*'Mark Up '!$C$2),"X")</f>
        <v>39015.9</v>
      </c>
      <c r="H56" s="54">
        <f>IFERROR((VLOOKUP(B56,'Origem '!$A$1:$H$1002,7,0)*'Mark Up '!$C$2),"X")</f>
        <v>41136.48</v>
      </c>
      <c r="I56" s="54">
        <f>IFERROR((VLOOKUP(B56,'Origem '!$A$1:$H$1002,8,0)*'Mark Up '!$C$2),"X")</f>
        <v>44291.94</v>
      </c>
      <c r="J56" s="40"/>
    </row>
    <row r="57" ht="14.25" customHeight="1">
      <c r="A57" s="110" t="s">
        <v>2128</v>
      </c>
      <c r="B57" s="58" t="s">
        <v>937</v>
      </c>
      <c r="C57" s="57" t="s">
        <v>2129</v>
      </c>
      <c r="D57" s="58" t="s">
        <v>908</v>
      </c>
      <c r="E57" s="54">
        <f>IFERROR((VLOOKUP(B57,'Origem '!$A$1:$H$1002,4,0)*'Mark Up '!$C$2),"X")</f>
        <v>23991.66</v>
      </c>
      <c r="F57" s="54">
        <f>IFERROR((VLOOKUP(B57,'Origem '!$A$1:$H$1002,5,0)*'Mark Up '!$C$2),"X")</f>
        <v>28436.1</v>
      </c>
      <c r="G57" s="54">
        <f>IFERROR((VLOOKUP(B57,'Origem '!$A$1:$H$1002,6,0)*'Mark Up '!$C$2),"X")</f>
        <v>30011.52</v>
      </c>
      <c r="H57" s="54">
        <f>IFERROR((VLOOKUP(B57,'Origem '!$A$1:$H$1002,7,0)*'Mark Up '!$C$2),"X")</f>
        <v>30616.74</v>
      </c>
      <c r="I57" s="54">
        <f>IFERROR((VLOOKUP(B57,'Origem '!$A$1:$H$1002,8,0)*'Mark Up '!$C$2),"X")</f>
        <v>34275.78</v>
      </c>
      <c r="J57" s="40"/>
    </row>
    <row r="58" ht="14.25" customHeight="1">
      <c r="A58" s="40"/>
      <c r="B58" s="58" t="s">
        <v>939</v>
      </c>
      <c r="C58" s="57" t="s">
        <v>2130</v>
      </c>
      <c r="D58" s="58" t="s">
        <v>881</v>
      </c>
      <c r="E58" s="54">
        <f>IFERROR((VLOOKUP(B58,'Origem '!$A$1:$H$1002,4,0)*'Mark Up '!$C$2),"X")</f>
        <v>24984.96</v>
      </c>
      <c r="F58" s="54">
        <f>IFERROR((VLOOKUP(B58,'Origem '!$A$1:$H$1002,5,0)*'Mark Up '!$C$2),"X")</f>
        <v>30838.5</v>
      </c>
      <c r="G58" s="54">
        <f>IFERROR((VLOOKUP(B58,'Origem '!$A$1:$H$1002,6,0)*'Mark Up '!$C$2),"X")</f>
        <v>32450.88</v>
      </c>
      <c r="H58" s="54">
        <f>IFERROR((VLOOKUP(B58,'Origem '!$A$1:$H$1002,7,0)*'Mark Up '!$C$2),"X")</f>
        <v>33106.92</v>
      </c>
      <c r="I58" s="54">
        <f>IFERROR((VLOOKUP(B58,'Origem '!$A$1:$H$1002,8,0)*'Mark Up '!$C$2),"X")</f>
        <v>36996.96</v>
      </c>
      <c r="J58" s="40"/>
    </row>
    <row r="59" ht="14.25" customHeight="1">
      <c r="A59" s="40"/>
      <c r="B59" s="58" t="s">
        <v>940</v>
      </c>
      <c r="C59" s="57" t="s">
        <v>2131</v>
      </c>
      <c r="D59" s="58" t="s">
        <v>911</v>
      </c>
      <c r="E59" s="54">
        <f>IFERROR((VLOOKUP(B59,'Origem '!$A$1:$H$1002,4,0)*'Mark Up '!$C$2),"X")</f>
        <v>27211.8</v>
      </c>
      <c r="F59" s="54">
        <f>IFERROR((VLOOKUP(B59,'Origem '!$A$1:$H$1002,5,0)*'Mark Up '!$C$2),"X")</f>
        <v>32067.42</v>
      </c>
      <c r="G59" s="54">
        <f>IFERROR((VLOOKUP(B59,'Origem '!$A$1:$H$1002,6,0)*'Mark Up '!$C$2),"X")</f>
        <v>33850.74</v>
      </c>
      <c r="H59" s="54">
        <f>IFERROR((VLOOKUP(B59,'Origem '!$A$1:$H$1002,7,0)*'Mark Up '!$C$2),"X")</f>
        <v>34543.74</v>
      </c>
      <c r="I59" s="54">
        <f>IFERROR((VLOOKUP(B59,'Origem '!$A$1:$H$1002,8,0)*'Mark Up '!$C$2),"X")</f>
        <v>39293.1</v>
      </c>
      <c r="J59" s="40"/>
    </row>
    <row r="60" ht="14.25" customHeight="1">
      <c r="A60" s="40"/>
      <c r="B60" s="58" t="s">
        <v>942</v>
      </c>
      <c r="C60" s="57" t="s">
        <v>2132</v>
      </c>
      <c r="D60" s="58" t="s">
        <v>913</v>
      </c>
      <c r="E60" s="54">
        <f>IFERROR((VLOOKUP(B60,'Origem '!$A$1:$H$1002,4,0)*'Mark Up '!$C$2),"X")</f>
        <v>30584.4</v>
      </c>
      <c r="F60" s="54">
        <f>IFERROR((VLOOKUP(B60,'Origem '!$A$1:$H$1002,5,0)*'Mark Up '!$C$2),"X")</f>
        <v>37726.92</v>
      </c>
      <c r="G60" s="54">
        <f>IFERROR((VLOOKUP(B60,'Origem '!$A$1:$H$1002,6,0)*'Mark Up '!$C$2),"X")</f>
        <v>40679.1</v>
      </c>
      <c r="H60" s="54">
        <f>IFERROR((VLOOKUP(B60,'Origem '!$A$1:$H$1002,7,0)*'Mark Up '!$C$2),"X")</f>
        <v>41506.08</v>
      </c>
      <c r="I60" s="54">
        <f>IFERROR((VLOOKUP(B60,'Origem '!$A$1:$H$1002,8,0)*'Mark Up '!$C$2),"X")</f>
        <v>48667.08</v>
      </c>
      <c r="J60" s="40"/>
    </row>
    <row r="61" ht="14.25" customHeight="1">
      <c r="A61" s="47"/>
      <c r="B61" s="58" t="s">
        <v>944</v>
      </c>
      <c r="C61" s="57" t="s">
        <v>2133</v>
      </c>
      <c r="D61" s="58" t="s">
        <v>887</v>
      </c>
      <c r="E61" s="54">
        <f>IFERROR((VLOOKUP(B61,'Origem '!$A$1:$H$1002,4,0)*'Mark Up '!$C$2),"X")</f>
        <v>36017.52</v>
      </c>
      <c r="F61" s="54">
        <f>IFERROR((VLOOKUP(B61,'Origem '!$A$1:$H$1002,5,0)*'Mark Up '!$C$2),"X")</f>
        <v>44703.12</v>
      </c>
      <c r="G61" s="54">
        <f>IFERROR((VLOOKUP(B61,'Origem '!$A$1:$H$1002,6,0)*'Mark Up '!$C$2),"X")</f>
        <v>48685.56</v>
      </c>
      <c r="H61" s="54">
        <f>IFERROR((VLOOKUP(B61,'Origem '!$A$1:$H$1002,7,0)*'Mark Up '!$C$2),"X")</f>
        <v>49678.86</v>
      </c>
      <c r="I61" s="54">
        <f>IFERROR((VLOOKUP(B61,'Origem '!$A$1:$H$1002,8,0)*'Mark Up '!$C$2),"X")</f>
        <v>58073.4</v>
      </c>
      <c r="J61" s="40"/>
    </row>
    <row r="62" ht="22.5" customHeight="1">
      <c r="A62" s="59" t="s">
        <v>2127</v>
      </c>
      <c r="B62" s="58" t="s">
        <v>945</v>
      </c>
      <c r="C62" s="76" t="s">
        <v>946</v>
      </c>
      <c r="D62" s="58" t="s">
        <v>947</v>
      </c>
      <c r="E62" s="54">
        <f>IFERROR((VLOOKUP(B62,'Origem '!$A$1:$H$1002,4,0)*'Mark Up '!$C$2),"X")</f>
        <v>10579.8</v>
      </c>
      <c r="F62" s="54">
        <f>IFERROR((VLOOKUP(B62,'Origem '!$A$1:$H$1002,5,0)*'Mark Up '!$C$2),"X")</f>
        <v>11591.58</v>
      </c>
      <c r="G62" s="54">
        <f>IFERROR((VLOOKUP(B62,'Origem '!$A$1:$H$1002,6,0)*'Mark Up '!$C$2),"X")</f>
        <v>12594.12</v>
      </c>
      <c r="H62" s="54">
        <f>IFERROR((VLOOKUP(B62,'Origem '!$A$1:$H$1002,7,0)*'Mark Up '!$C$2),"X")</f>
        <v>13328.7</v>
      </c>
      <c r="I62" s="54">
        <f>IFERROR((VLOOKUP(B62,'Origem '!$A$1:$H$1002,8,0)*'Mark Up '!$C$2),"X")</f>
        <v>13869.24</v>
      </c>
      <c r="J62" s="40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 ht="22.5" customHeight="1">
      <c r="A63" s="47"/>
      <c r="B63" s="58" t="s">
        <v>948</v>
      </c>
      <c r="C63" s="76" t="s">
        <v>946</v>
      </c>
      <c r="D63" s="58" t="s">
        <v>949</v>
      </c>
      <c r="E63" s="54">
        <f>IFERROR((VLOOKUP(B63,'Origem '!$A$1:$H$1002,4,0)*'Mark Up '!$C$2),"X")</f>
        <v>11134.2</v>
      </c>
      <c r="F63" s="54">
        <f>IFERROR((VLOOKUP(B63,'Origem '!$A$1:$H$1002,5,0)*'Mark Up '!$C$2),"X")</f>
        <v>12132.12</v>
      </c>
      <c r="G63" s="54">
        <f>IFERROR((VLOOKUP(B63,'Origem '!$A$1:$H$1002,6,0)*'Mark Up '!$C$2),"X")</f>
        <v>13185.48</v>
      </c>
      <c r="H63" s="54">
        <f>IFERROR((VLOOKUP(B63,'Origem '!$A$1:$H$1002,7,0)*'Mark Up '!$C$2),"X")</f>
        <v>14118.72</v>
      </c>
      <c r="I63" s="54">
        <f>IFERROR((VLOOKUP(B63,'Origem '!$A$1:$H$1002,8,0)*'Mark Up '!$C$2),"X")</f>
        <v>14700.84</v>
      </c>
      <c r="J63" s="40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 ht="14.25" customHeight="1">
      <c r="A64" s="75" t="s">
        <v>2127</v>
      </c>
      <c r="B64" s="58" t="s">
        <v>950</v>
      </c>
      <c r="C64" s="57" t="s">
        <v>951</v>
      </c>
      <c r="D64" s="58" t="s">
        <v>898</v>
      </c>
      <c r="E64" s="54">
        <f>IFERROR((VLOOKUP(B64,'Origem '!$A$1:$H$1002,4,0)*'Mark Up '!$C$2),"X")</f>
        <v>26412.54</v>
      </c>
      <c r="F64" s="54">
        <f>IFERROR((VLOOKUP(B64,'Origem '!$A$1:$H$1002,5,0)*'Mark Up '!$C$2),"X")</f>
        <v>28140.42</v>
      </c>
      <c r="G64" s="54">
        <f>IFERROR((VLOOKUP(B64,'Origem '!$A$1:$H$1002,6,0)*'Mark Up '!$C$2),"X")</f>
        <v>30579.78</v>
      </c>
      <c r="H64" s="54">
        <f>IFERROR((VLOOKUP(B64,'Origem '!$A$1:$H$1002,7,0)*'Mark Up '!$C$2),"X")</f>
        <v>31905.72</v>
      </c>
      <c r="I64" s="54">
        <f>IFERROR((VLOOKUP(B64,'Origem '!$A$1:$H$1002,8,0)*'Mark Up '!$C$2),"X")</f>
        <v>34950.3</v>
      </c>
      <c r="J64" s="40"/>
    </row>
    <row r="65" ht="14.25" customHeight="1">
      <c r="A65" s="40"/>
      <c r="B65" s="58" t="s">
        <v>952</v>
      </c>
      <c r="C65" s="57" t="s">
        <v>951</v>
      </c>
      <c r="D65" s="58" t="s">
        <v>900</v>
      </c>
      <c r="E65" s="54">
        <f>IFERROR((VLOOKUP(B65,'Origem '!$A$1:$H$1002,4,0)*'Mark Up '!$C$2),"X")</f>
        <v>29771.28</v>
      </c>
      <c r="F65" s="54">
        <f>IFERROR((VLOOKUP(B65,'Origem '!$A$1:$H$1002,5,0)*'Mark Up '!$C$2),"X")</f>
        <v>30889.32</v>
      </c>
      <c r="G65" s="54">
        <f>IFERROR((VLOOKUP(B65,'Origem '!$A$1:$H$1002,6,0)*'Mark Up '!$C$2),"X")</f>
        <v>33573.54</v>
      </c>
      <c r="H65" s="54">
        <f>IFERROR((VLOOKUP(B65,'Origem '!$A$1:$H$1002,7,0)*'Mark Up '!$C$2),"X")</f>
        <v>35666.4</v>
      </c>
      <c r="I65" s="54">
        <f>IFERROR((VLOOKUP(B65,'Origem '!$A$1:$H$1002,8,0)*'Mark Up '!$C$2),"X")</f>
        <v>38775.66</v>
      </c>
      <c r="J65" s="40"/>
    </row>
    <row r="66" ht="14.25" customHeight="1">
      <c r="A66" s="40"/>
      <c r="B66" s="58" t="s">
        <v>953</v>
      </c>
      <c r="C66" s="57" t="s">
        <v>951</v>
      </c>
      <c r="D66" s="58" t="s">
        <v>902</v>
      </c>
      <c r="E66" s="54">
        <f>IFERROR((VLOOKUP(B66,'Origem '!$A$1:$H$1002,4,0)*'Mark Up '!$C$2),"X")</f>
        <v>31711.68</v>
      </c>
      <c r="F66" s="54">
        <f>IFERROR((VLOOKUP(B66,'Origem '!$A$1:$H$1002,5,0)*'Mark Up '!$C$2),"X")</f>
        <v>33836.88</v>
      </c>
      <c r="G66" s="54">
        <f>IFERROR((VLOOKUP(B66,'Origem '!$A$1:$H$1002,6,0)*'Mark Up '!$C$2),"X")</f>
        <v>36775.2</v>
      </c>
      <c r="H66" s="54">
        <f>IFERROR((VLOOKUP(B66,'Origem '!$A$1:$H$1002,7,0)*'Mark Up '!$C$2),"X")</f>
        <v>38262.84</v>
      </c>
      <c r="I66" s="54">
        <f>IFERROR((VLOOKUP(B66,'Origem '!$A$1:$H$1002,8,0)*'Mark Up '!$C$2),"X")</f>
        <v>43136.94</v>
      </c>
      <c r="J66" s="40"/>
    </row>
    <row r="67" ht="14.25" customHeight="1">
      <c r="A67" s="40"/>
      <c r="B67" s="58" t="s">
        <v>954</v>
      </c>
      <c r="C67" s="57" t="s">
        <v>951</v>
      </c>
      <c r="D67" s="58" t="s">
        <v>860</v>
      </c>
      <c r="E67" s="54">
        <f>IFERROR((VLOOKUP(B67,'Origem '!$A$1:$H$1002,4,0)*'Mark Up '!$C$2),"X")</f>
        <v>35537.04</v>
      </c>
      <c r="F67" s="54">
        <f>IFERROR((VLOOKUP(B67,'Origem '!$A$1:$H$1002,5,0)*'Mark Up '!$C$2),"X")</f>
        <v>37140.18</v>
      </c>
      <c r="G67" s="54">
        <f>IFERROR((VLOOKUP(B67,'Origem '!$A$1:$H$1002,6,0)*'Mark Up '!$C$2),"X")</f>
        <v>40364.94</v>
      </c>
      <c r="H67" s="54">
        <f>IFERROR((VLOOKUP(B67,'Origem '!$A$1:$H$1002,7,0)*'Mark Up '!$C$2),"X")</f>
        <v>42092.82</v>
      </c>
      <c r="I67" s="54">
        <f>IFERROR((VLOOKUP(B67,'Origem '!$A$1:$H$1002,8,0)*'Mark Up '!$C$2),"X")</f>
        <v>45539.34</v>
      </c>
      <c r="J67" s="40"/>
    </row>
    <row r="68" ht="14.25" customHeight="1">
      <c r="A68" s="40"/>
      <c r="B68" s="58" t="s">
        <v>955</v>
      </c>
      <c r="C68" s="57" t="s">
        <v>951</v>
      </c>
      <c r="D68" s="58" t="s">
        <v>862</v>
      </c>
      <c r="E68" s="54">
        <f>IFERROR((VLOOKUP(B68,'Origem '!$A$1:$H$1002,4,0)*'Mark Up '!$C$2),"X")</f>
        <v>41515.32</v>
      </c>
      <c r="F68" s="54">
        <f>IFERROR((VLOOKUP(B68,'Origem '!$A$1:$H$1002,5,0)*'Mark Up '!$C$2),"X")</f>
        <v>45128.16</v>
      </c>
      <c r="G68" s="54">
        <f>IFERROR((VLOOKUP(B68,'Origem '!$A$1:$H$1002,6,0)*'Mark Up '!$C$2),"X")</f>
        <v>49050.54</v>
      </c>
      <c r="H68" s="54">
        <f>IFERROR((VLOOKUP(B68,'Origem '!$A$1:$H$1002,7,0)*'Mark Up '!$C$2),"X")</f>
        <v>51905.7</v>
      </c>
      <c r="I68" s="54">
        <f>IFERROR((VLOOKUP(B68,'Origem '!$A$1:$H$1002,8,0)*'Mark Up '!$C$2),"X")</f>
        <v>58678.62</v>
      </c>
      <c r="J68" s="40"/>
    </row>
    <row r="69" ht="14.25" customHeight="1">
      <c r="A69" s="47"/>
      <c r="B69" s="58" t="s">
        <v>956</v>
      </c>
      <c r="C69" s="57" t="s">
        <v>951</v>
      </c>
      <c r="D69" s="58" t="s">
        <v>864</v>
      </c>
      <c r="E69" s="54">
        <f>IFERROR((VLOOKUP(B69,'Origem '!$A$1:$H$1002,4,0)*'Mark Up '!$C$2),"X")</f>
        <v>43261.68</v>
      </c>
      <c r="F69" s="54">
        <f>IFERROR((VLOOKUP(B69,'Origem '!$A$1:$H$1002,5,0)*'Mark Up '!$C$2),"X")</f>
        <v>46583.46</v>
      </c>
      <c r="G69" s="54">
        <f>IFERROR((VLOOKUP(B69,'Origem '!$A$1:$H$1002,6,0)*'Mark Up '!$C$2),"X")</f>
        <v>50630.58</v>
      </c>
      <c r="H69" s="54">
        <f>IFERROR((VLOOKUP(B69,'Origem '!$A$1:$H$1002,7,0)*'Mark Up '!$C$2),"X")</f>
        <v>54409.74</v>
      </c>
      <c r="I69" s="54">
        <f>IFERROR((VLOOKUP(B69,'Origem '!$A$1:$H$1002,8,0)*'Mark Up '!$C$2),"X")</f>
        <v>60646.74</v>
      </c>
      <c r="J69" s="40"/>
    </row>
    <row r="70" ht="15.75" customHeight="1">
      <c r="A70" s="50" t="s">
        <v>2134</v>
      </c>
      <c r="B70" s="58" t="s">
        <v>957</v>
      </c>
      <c r="C70" s="76" t="s">
        <v>958</v>
      </c>
      <c r="D70" s="58" t="s">
        <v>908</v>
      </c>
      <c r="E70" s="54">
        <f>IFERROR((VLOOKUP(B70,'Origem '!$A$1:$H$1002,4,0)*'Mark Up '!$C$2),"X")</f>
        <v>17676.12</v>
      </c>
      <c r="F70" s="54">
        <f>IFERROR((VLOOKUP(B70,'Origem '!$A$1:$H$1002,5,0)*'Mark Up '!$C$2),"X")</f>
        <v>18193.56</v>
      </c>
      <c r="G70" s="54">
        <f>IFERROR((VLOOKUP(B70,'Origem '!$A$1:$H$1002,6,0)*'Mark Up '!$C$2),"X")</f>
        <v>20517.42</v>
      </c>
      <c r="H70" s="54">
        <f>IFERROR((VLOOKUP(B70,'Origem '!$A$1:$H$1002,7,0)*'Mark Up '!$C$2),"X")</f>
        <v>21279.72</v>
      </c>
      <c r="I70" s="54">
        <f>IFERROR((VLOOKUP(B70,'Origem '!$A$1:$H$1002,8,0)*'Mark Up '!$C$2),"X")</f>
        <v>23871.54</v>
      </c>
      <c r="J70" s="93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 ht="15.75" customHeight="1">
      <c r="A71" s="40"/>
      <c r="B71" s="58" t="s">
        <v>959</v>
      </c>
      <c r="C71" s="76" t="s">
        <v>958</v>
      </c>
      <c r="D71" s="58" t="s">
        <v>881</v>
      </c>
      <c r="E71" s="54">
        <f>IFERROR((VLOOKUP(B71,'Origem '!$A$1:$H$1002,4,0)*'Mark Up '!$C$2),"X")</f>
        <v>19635</v>
      </c>
      <c r="F71" s="54">
        <f>IFERROR((VLOOKUP(B71,'Origem '!$A$1:$H$1002,5,0)*'Mark Up '!$C$2),"X")</f>
        <v>20198.64</v>
      </c>
      <c r="G71" s="54">
        <f>IFERROR((VLOOKUP(B71,'Origem '!$A$1:$H$1002,6,0)*'Mark Up '!$C$2),"X")</f>
        <v>22901.34</v>
      </c>
      <c r="H71" s="54">
        <f>IFERROR((VLOOKUP(B71,'Origem '!$A$1:$H$1002,7,0)*'Mark Up '!$C$2),"X")</f>
        <v>23742.18</v>
      </c>
      <c r="I71" s="54">
        <f>IFERROR((VLOOKUP(B71,'Origem '!$A$1:$H$1002,8,0)*'Mark Up '!$C$2),"X")</f>
        <v>26606.58</v>
      </c>
      <c r="J71" s="40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 ht="15.75" customHeight="1">
      <c r="A72" s="40"/>
      <c r="B72" s="58" t="s">
        <v>960</v>
      </c>
      <c r="C72" s="76" t="s">
        <v>958</v>
      </c>
      <c r="D72" s="58" t="s">
        <v>911</v>
      </c>
      <c r="E72" s="54">
        <f>IFERROR((VLOOKUP(B72,'Origem '!$A$1:$H$1002,4,0)*'Mark Up '!$C$2),"X")</f>
        <v>21399.84</v>
      </c>
      <c r="F72" s="54">
        <f>IFERROR((VLOOKUP(B72,'Origem '!$A$1:$H$1002,5,0)*'Mark Up '!$C$2),"X")</f>
        <v>22139.04</v>
      </c>
      <c r="G72" s="54">
        <f>IFERROR((VLOOKUP(B72,'Origem '!$A$1:$H$1002,6,0)*'Mark Up '!$C$2),"X")</f>
        <v>25095.84</v>
      </c>
      <c r="H72" s="54">
        <f>IFERROR((VLOOKUP(B72,'Origem '!$A$1:$H$1002,7,0)*'Mark Up '!$C$2),"X")</f>
        <v>25400.76</v>
      </c>
      <c r="I72" s="54">
        <f>IFERROR((VLOOKUP(B72,'Origem '!$A$1:$H$1002,8,0)*'Mark Up '!$C$2),"X")</f>
        <v>28519.26</v>
      </c>
      <c r="J72" s="40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 ht="15.75" customHeight="1">
      <c r="A73" s="40"/>
      <c r="B73" s="58" t="s">
        <v>961</v>
      </c>
      <c r="C73" s="76" t="s">
        <v>958</v>
      </c>
      <c r="D73" s="58" t="s">
        <v>913</v>
      </c>
      <c r="E73" s="54">
        <f>IFERROR((VLOOKUP(B73,'Origem '!$A$1:$H$1002,4,0)*'Mark Up '!$C$2),"X")</f>
        <v>27798.54</v>
      </c>
      <c r="F73" s="54">
        <f>IFERROR((VLOOKUP(B73,'Origem '!$A$1:$H$1002,5,0)*'Mark Up '!$C$2),"X")</f>
        <v>28329.84</v>
      </c>
      <c r="G73" s="54">
        <f>IFERROR((VLOOKUP(B73,'Origem '!$A$1:$H$1002,6,0)*'Mark Up '!$C$2),"X")</f>
        <v>31087.98</v>
      </c>
      <c r="H73" s="54">
        <f>IFERROR((VLOOKUP(B73,'Origem '!$A$1:$H$1002,7,0)*'Mark Up '!$C$2),"X")</f>
        <v>32594.1</v>
      </c>
      <c r="I73" s="54">
        <f>IFERROR((VLOOKUP(B73,'Origem '!$A$1:$H$1002,8,0)*'Mark Up '!$C$2),"X")</f>
        <v>36595.02</v>
      </c>
      <c r="J73" s="40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 ht="15.75" customHeight="1">
      <c r="A74" s="47"/>
      <c r="B74" s="58" t="s">
        <v>962</v>
      </c>
      <c r="C74" s="76" t="s">
        <v>958</v>
      </c>
      <c r="D74" s="58" t="s">
        <v>915</v>
      </c>
      <c r="E74" s="54">
        <f>IFERROR((VLOOKUP(B74,'Origem '!$A$1:$H$1002,4,0)*'Mark Up '!$C$2),"X")</f>
        <v>34733.16</v>
      </c>
      <c r="F74" s="54">
        <f>IFERROR((VLOOKUP(B74,'Origem '!$A$1:$H$1002,5,0)*'Mark Up '!$C$2),"X")</f>
        <v>31970.4</v>
      </c>
      <c r="G74" s="54">
        <f>IFERROR((VLOOKUP(B74,'Origem '!$A$1:$H$1002,6,0)*'Mark Up '!$C$2),"X")</f>
        <v>36008.28</v>
      </c>
      <c r="H74" s="54">
        <f>IFERROR((VLOOKUP(B74,'Origem '!$A$1:$H$1002,7,0)*'Mark Up '!$C$2),"X")</f>
        <v>40161.66</v>
      </c>
      <c r="I74" s="54">
        <f>IFERROR((VLOOKUP(B74,'Origem '!$A$1:$H$1002,8,0)*'Mark Up '!$C$2),"X")</f>
        <v>42402.36</v>
      </c>
      <c r="J74" s="47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 ht="15.75" customHeight="1">
      <c r="A75" s="50" t="s">
        <v>1939</v>
      </c>
      <c r="B75" s="66" t="s">
        <v>963</v>
      </c>
      <c r="C75" s="56" t="s">
        <v>964</v>
      </c>
      <c r="D75" s="77" t="s">
        <v>852</v>
      </c>
      <c r="E75" s="54">
        <f>IFERROR((VLOOKUP(B75,'Origem '!$A$1:$H$1002,4,0)*'Mark Up '!$C$2),"X")</f>
        <v>18304.44</v>
      </c>
      <c r="F75" s="54">
        <f>IFERROR((VLOOKUP(B75,'Origem '!$A$1:$H$1002,5,0)*'Mark Up '!$C$2),"X")</f>
        <v>19856.76</v>
      </c>
      <c r="G75" s="54">
        <f>IFERROR((VLOOKUP(B75,'Origem '!$A$1:$H$1002,6,0)*'Mark Up '!$C$2),"X")</f>
        <v>21575.4</v>
      </c>
      <c r="H75" s="54">
        <f>IFERROR((VLOOKUP(B75,'Origem '!$A$1:$H$1002,7,0)*'Mark Up '!$C$2),"X")</f>
        <v>23210.88</v>
      </c>
      <c r="I75" s="54">
        <f>IFERROR((VLOOKUP(B75,'Origem '!$A$1:$H$1002,8,0)*'Mark Up '!$C$2),"X")</f>
        <v>26856.06</v>
      </c>
      <c r="J75" s="91"/>
    </row>
    <row r="76" ht="15.75" customHeight="1">
      <c r="A76" s="40"/>
      <c r="B76" s="66" t="s">
        <v>965</v>
      </c>
      <c r="C76" s="56" t="s">
        <v>964</v>
      </c>
      <c r="D76" s="77" t="s">
        <v>854</v>
      </c>
      <c r="E76" s="54">
        <f>IFERROR((VLOOKUP(B76,'Origem '!$A$1:$H$1002,4,0)*'Mark Up '!$C$2),"X")</f>
        <v>19117.56</v>
      </c>
      <c r="F76" s="54">
        <f>IFERROR((VLOOKUP(B76,'Origem '!$A$1:$H$1002,5,0)*'Mark Up '!$C$2),"X")</f>
        <v>21700.14</v>
      </c>
      <c r="G76" s="54">
        <f>IFERROR((VLOOKUP(B76,'Origem '!$A$1:$H$1002,6,0)*'Mark Up '!$C$2),"X")</f>
        <v>22527.12</v>
      </c>
      <c r="H76" s="54">
        <f>IFERROR((VLOOKUP(B76,'Origem '!$A$1:$H$1002,7,0)*'Mark Up '!$C$2),"X")</f>
        <v>25502.4</v>
      </c>
      <c r="I76" s="54">
        <f>IFERROR((VLOOKUP(B76,'Origem '!$A$1:$H$1002,8,0)*'Mark Up '!$C$2),"X")</f>
        <v>28260.54</v>
      </c>
      <c r="J76" s="40"/>
    </row>
    <row r="77" ht="15.75" customHeight="1">
      <c r="A77" s="40"/>
      <c r="B77" s="66" t="s">
        <v>966</v>
      </c>
      <c r="C77" s="56" t="s">
        <v>964</v>
      </c>
      <c r="D77" s="77" t="s">
        <v>856</v>
      </c>
      <c r="E77" s="54">
        <f>IFERROR((VLOOKUP(B77,'Origem '!$A$1:$H$1002,4,0)*'Mark Up '!$C$2),"X")</f>
        <v>21247.38</v>
      </c>
      <c r="F77" s="54">
        <f>IFERROR((VLOOKUP(B77,'Origem '!$A$1:$H$1002,5,0)*'Mark Up '!$C$2),"X")</f>
        <v>23363.34</v>
      </c>
      <c r="G77" s="54">
        <f>IFERROR((VLOOKUP(B77,'Origem '!$A$1:$H$1002,6,0)*'Mark Up '!$C$2),"X")</f>
        <v>25391.52</v>
      </c>
      <c r="H77" s="54">
        <f>IFERROR((VLOOKUP(B77,'Origem '!$A$1:$H$1002,7,0)*'Mark Up '!$C$2),"X")</f>
        <v>26486.46</v>
      </c>
      <c r="I77" s="54">
        <f>IFERROR((VLOOKUP(B77,'Origem '!$A$1:$H$1002,8,0)*'Mark Up '!$C$2),"X")</f>
        <v>30612.12</v>
      </c>
      <c r="J77" s="40"/>
    </row>
    <row r="78" ht="15.75" customHeight="1">
      <c r="A78" s="40"/>
      <c r="B78" s="66" t="s">
        <v>967</v>
      </c>
      <c r="C78" s="56" t="s">
        <v>964</v>
      </c>
      <c r="D78" s="77" t="s">
        <v>858</v>
      </c>
      <c r="E78" s="54">
        <f>IFERROR((VLOOKUP(B78,'Origem '!$A$1:$H$1002,4,0)*'Mark Up '!$C$2),"X")</f>
        <v>22217.58</v>
      </c>
      <c r="F78" s="54">
        <f>IFERROR((VLOOKUP(B78,'Origem '!$A$1:$H$1002,5,0)*'Mark Up '!$C$2),"X")</f>
        <v>23982.42</v>
      </c>
      <c r="G78" s="54">
        <f>IFERROR((VLOOKUP(B78,'Origem '!$A$1:$H$1002,6,0)*'Mark Up '!$C$2),"X")</f>
        <v>26246.22</v>
      </c>
      <c r="H78" s="54">
        <f>IFERROR((VLOOKUP(B78,'Origem '!$A$1:$H$1002,7,0)*'Mark Up '!$C$2),"X")</f>
        <v>27622.98</v>
      </c>
      <c r="I78" s="54">
        <f>IFERROR((VLOOKUP(B78,'Origem '!$A$1:$H$1002,8,0)*'Mark Up '!$C$2),"X")</f>
        <v>31434.48</v>
      </c>
      <c r="J78" s="40"/>
    </row>
    <row r="79" ht="15.75" customHeight="1">
      <c r="A79" s="40"/>
      <c r="B79" s="66" t="s">
        <v>968</v>
      </c>
      <c r="C79" s="56" t="s">
        <v>964</v>
      </c>
      <c r="D79" s="77" t="s">
        <v>860</v>
      </c>
      <c r="E79" s="54">
        <f>IFERROR((VLOOKUP(B79,'Origem '!$A$1:$H$1002,4,0)*'Mark Up '!$C$2),"X")</f>
        <v>25336.08</v>
      </c>
      <c r="F79" s="54">
        <f>IFERROR((VLOOKUP(B79,'Origem '!$A$1:$H$1002,5,0)*'Mark Up '!$C$2),"X")</f>
        <v>26971.56</v>
      </c>
      <c r="G79" s="54">
        <f>IFERROR((VLOOKUP(B79,'Origem '!$A$1:$H$1002,6,0)*'Mark Up '!$C$2),"X")</f>
        <v>29618.82</v>
      </c>
      <c r="H79" s="54">
        <f>IFERROR((VLOOKUP(B79,'Origem '!$A$1:$H$1002,7,0)*'Mark Up '!$C$2),"X")</f>
        <v>31268.16</v>
      </c>
      <c r="I79" s="54">
        <f>IFERROR((VLOOKUP(B79,'Origem '!$A$1:$H$1002,8,0)*'Mark Up '!$C$2),"X")</f>
        <v>35343</v>
      </c>
      <c r="J79" s="40"/>
    </row>
    <row r="80" ht="15.75" customHeight="1">
      <c r="A80" s="40"/>
      <c r="B80" s="66" t="s">
        <v>969</v>
      </c>
      <c r="C80" s="56" t="s">
        <v>964</v>
      </c>
      <c r="D80" s="77" t="s">
        <v>862</v>
      </c>
      <c r="E80" s="54">
        <f>IFERROR((VLOOKUP(B80,'Origem '!$A$1:$H$1002,4,0)*'Mark Up '!$C$2),"X")</f>
        <v>31531.5</v>
      </c>
      <c r="F80" s="54">
        <f>IFERROR((VLOOKUP(B80,'Origem '!$A$1:$H$1002,5,0)*'Mark Up '!$C$2),"X")</f>
        <v>34562.22</v>
      </c>
      <c r="G80" s="54">
        <f>IFERROR((VLOOKUP(B80,'Origem '!$A$1:$H$1002,6,0)*'Mark Up '!$C$2),"X")</f>
        <v>37565.22</v>
      </c>
      <c r="H80" s="54">
        <f>IFERROR((VLOOKUP(B80,'Origem '!$A$1:$H$1002,7,0)*'Mark Up '!$C$2),"X")</f>
        <v>39736.62</v>
      </c>
      <c r="I80" s="54">
        <f>IFERROR((VLOOKUP(B80,'Origem '!$A$1:$H$1002,8,0)*'Mark Up '!$C$2),"X")</f>
        <v>44462.88</v>
      </c>
      <c r="J80" s="40"/>
    </row>
    <row r="81" ht="15.75" customHeight="1">
      <c r="A81" s="40"/>
      <c r="B81" s="66" t="s">
        <v>970</v>
      </c>
      <c r="C81" s="56" t="s">
        <v>964</v>
      </c>
      <c r="D81" s="77" t="s">
        <v>864</v>
      </c>
      <c r="E81" s="54">
        <f>IFERROR((VLOOKUP(B81,'Origem '!$A$1:$H$1002,4,0)*'Mark Up '!$C$2),"X")</f>
        <v>33093.06</v>
      </c>
      <c r="F81" s="54">
        <f>IFERROR((VLOOKUP(B81,'Origem '!$A$1:$H$1002,5,0)*'Mark Up '!$C$2),"X")</f>
        <v>35343</v>
      </c>
      <c r="G81" s="54">
        <f>IFERROR((VLOOKUP(B81,'Origem '!$A$1:$H$1002,6,0)*'Mark Up '!$C$2),"X")</f>
        <v>38410.68</v>
      </c>
      <c r="H81" s="54">
        <f>IFERROR((VLOOKUP(B81,'Origem '!$A$1:$H$1002,7,0)*'Mark Up '!$C$2),"X")</f>
        <v>40753.02</v>
      </c>
      <c r="I81" s="54">
        <f>IFERROR((VLOOKUP(B81,'Origem '!$A$1:$H$1002,8,0)*'Mark Up '!$C$2),"X")</f>
        <v>45761.1</v>
      </c>
      <c r="J81" s="40"/>
    </row>
    <row r="82" ht="14.25" customHeight="1">
      <c r="A82" s="40"/>
      <c r="B82" s="66" t="s">
        <v>971</v>
      </c>
      <c r="C82" s="56" t="s">
        <v>972</v>
      </c>
      <c r="D82" s="77" t="s">
        <v>973</v>
      </c>
      <c r="E82" s="54">
        <f>IFERROR((VLOOKUP(B82,'Origem '!$A$1:$H$1002,4,0)*'Mark Up '!$C$2),"X")</f>
        <v>43192.38</v>
      </c>
      <c r="F82" s="54">
        <f>IFERROR((VLOOKUP(B82,'Origem '!$A$1:$H$1002,5,0)*'Mark Up '!$C$2),"X")</f>
        <v>46287.78</v>
      </c>
      <c r="G82" s="54">
        <f>IFERROR((VLOOKUP(B82,'Origem '!$A$1:$H$1002,6,0)*'Mark Up '!$C$2),"X")</f>
        <v>48722.52</v>
      </c>
      <c r="H82" s="54">
        <f>IFERROR((VLOOKUP(B82,'Origem '!$A$1:$H$1002,7,0)*'Mark Up '!$C$2),"X")</f>
        <v>50122.38</v>
      </c>
      <c r="I82" s="54">
        <f>IFERROR((VLOOKUP(B82,'Origem '!$A$1:$H$1002,8,0)*'Mark Up '!$C$2),"X")</f>
        <v>55130.46</v>
      </c>
      <c r="J82" s="40"/>
      <c r="K82" s="111"/>
      <c r="L82" s="111"/>
      <c r="M82" s="111"/>
      <c r="N82" s="111"/>
      <c r="O82" s="111"/>
      <c r="P82" s="111"/>
      <c r="Q82" s="111"/>
      <c r="R82" s="111"/>
      <c r="S82" s="111"/>
      <c r="T82" s="111"/>
      <c r="U82" s="111"/>
      <c r="V82" s="111"/>
      <c r="W82" s="111"/>
      <c r="X82" s="111"/>
      <c r="Y82" s="111"/>
      <c r="Z82" s="111"/>
    </row>
    <row r="83" ht="14.25" customHeight="1">
      <c r="A83" s="40"/>
      <c r="B83" s="66" t="s">
        <v>974</v>
      </c>
      <c r="C83" s="56" t="s">
        <v>972</v>
      </c>
      <c r="D83" s="77" t="s">
        <v>975</v>
      </c>
      <c r="E83" s="54">
        <f>IFERROR((VLOOKUP(B83,'Origem '!$A$1:$H$1002,4,0)*'Mark Up '!$C$2),"X")</f>
        <v>45548.58</v>
      </c>
      <c r="F83" s="54">
        <f>IFERROR((VLOOKUP(B83,'Origem '!$A$1:$H$1002,5,0)*'Mark Up '!$C$2),"X")</f>
        <v>49290.78</v>
      </c>
      <c r="G83" s="54">
        <f>IFERROR((VLOOKUP(B83,'Origem '!$A$1:$H$1002,6,0)*'Mark Up '!$C$2),"X")</f>
        <v>51877.98</v>
      </c>
      <c r="H83" s="54">
        <f>IFERROR((VLOOKUP(B83,'Origem '!$A$1:$H$1002,7,0)*'Mark Up '!$C$2),"X")</f>
        <v>54608.4</v>
      </c>
      <c r="I83" s="54">
        <f>IFERROR((VLOOKUP(B83,'Origem '!$A$1:$H$1002,8,0)*'Mark Up '!$C$2),"X")</f>
        <v>58521.54</v>
      </c>
      <c r="J83" s="40"/>
      <c r="K83" s="111"/>
      <c r="L83" s="111"/>
      <c r="M83" s="111"/>
      <c r="N83" s="111"/>
      <c r="O83" s="111"/>
      <c r="P83" s="111"/>
      <c r="Q83" s="111"/>
      <c r="R83" s="111"/>
      <c r="S83" s="111"/>
      <c r="T83" s="111"/>
      <c r="U83" s="111"/>
      <c r="V83" s="111"/>
      <c r="W83" s="111"/>
      <c r="X83" s="111"/>
      <c r="Y83" s="111"/>
      <c r="Z83" s="111"/>
    </row>
    <row r="84" ht="14.25" customHeight="1">
      <c r="A84" s="47"/>
      <c r="B84" s="66" t="s">
        <v>976</v>
      </c>
      <c r="C84" s="56" t="s">
        <v>972</v>
      </c>
      <c r="D84" s="77" t="s">
        <v>977</v>
      </c>
      <c r="E84" s="54">
        <f>IFERROR((VLOOKUP(B84,'Origem '!$A$1:$H$1002,4,0)*'Mark Up '!$C$2),"X")</f>
        <v>49942.2</v>
      </c>
      <c r="F84" s="54">
        <f>IFERROR((VLOOKUP(B84,'Origem '!$A$1:$H$1002,5,0)*'Mark Up '!$C$2),"X")</f>
        <v>53009.88</v>
      </c>
      <c r="G84" s="54">
        <f>IFERROR((VLOOKUP(B84,'Origem '!$A$1:$H$1002,6,0)*'Mark Up '!$C$2),"X")</f>
        <v>55795.74</v>
      </c>
      <c r="H84" s="54">
        <f>IFERROR((VLOOKUP(B84,'Origem '!$A$1:$H$1002,7,0)*'Mark Up '!$C$2),"X")</f>
        <v>58877.28</v>
      </c>
      <c r="I84" s="54">
        <f>IFERROR((VLOOKUP(B84,'Origem '!$A$1:$H$1002,8,0)*'Mark Up '!$C$2),"X")</f>
        <v>62929.02</v>
      </c>
      <c r="J84" s="47"/>
      <c r="K84" s="111"/>
      <c r="L84" s="111"/>
      <c r="M84" s="111"/>
      <c r="N84" s="111"/>
      <c r="O84" s="111"/>
      <c r="P84" s="111"/>
      <c r="Q84" s="111"/>
      <c r="R84" s="111"/>
      <c r="S84" s="111"/>
      <c r="T84" s="111"/>
      <c r="U84" s="111"/>
      <c r="V84" s="111"/>
      <c r="W84" s="111"/>
      <c r="X84" s="111"/>
      <c r="Y84" s="111"/>
      <c r="Z84" s="111"/>
    </row>
    <row r="85" ht="15.75" customHeight="1">
      <c r="A85" s="50" t="s">
        <v>2135</v>
      </c>
      <c r="B85" s="51" t="s">
        <v>978</v>
      </c>
      <c r="C85" s="67" t="s">
        <v>979</v>
      </c>
      <c r="D85" s="51" t="s">
        <v>852</v>
      </c>
      <c r="E85" s="54">
        <f>IFERROR((VLOOKUP(B85,'Origem '!$A$1:$H$1002,4,0)*'Mark Up '!$C$2),"X")</f>
        <v>21861.84</v>
      </c>
      <c r="F85" s="54">
        <f>IFERROR((VLOOKUP(B85,'Origem '!$A$1:$H$1002,5,0)*'Mark Up '!$C$2),"X")</f>
        <v>22568.7</v>
      </c>
      <c r="G85" s="54">
        <f>IFERROR((VLOOKUP(B85,'Origem '!$A$1:$H$1002,6,0)*'Mark Up '!$C$2),"X")</f>
        <v>24416.7</v>
      </c>
      <c r="H85" s="54">
        <f>IFERROR((VLOOKUP(B85,'Origem '!$A$1:$H$1002,7,0)*'Mark Up '!$C$2),"X")</f>
        <v>25872</v>
      </c>
      <c r="I85" s="54">
        <f>IFERROR((VLOOKUP(B85,'Origem '!$A$1:$H$1002,8,0)*'Mark Up '!$C$2),"X")</f>
        <v>27544.44</v>
      </c>
      <c r="J85" s="61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</row>
    <row r="86" ht="15.75" customHeight="1">
      <c r="A86" s="40"/>
      <c r="B86" s="51" t="s">
        <v>980</v>
      </c>
      <c r="C86" s="67" t="s">
        <v>979</v>
      </c>
      <c r="D86" s="51" t="s">
        <v>854</v>
      </c>
      <c r="E86" s="54">
        <f>IFERROR((VLOOKUP(B86,'Origem '!$A$1:$H$1002,4,0)*'Mark Up '!$C$2),"X")</f>
        <v>22905.96</v>
      </c>
      <c r="F86" s="54">
        <f>IFERROR((VLOOKUP(B86,'Origem '!$A$1:$H$1002,5,0)*'Mark Up '!$C$2),"X")</f>
        <v>24573.78</v>
      </c>
      <c r="G86" s="54">
        <f>IFERROR((VLOOKUP(B86,'Origem '!$A$1:$H$1002,6,0)*'Mark Up '!$C$2),"X")</f>
        <v>25816.56</v>
      </c>
      <c r="H86" s="54">
        <f>IFERROR((VLOOKUP(B86,'Origem '!$A$1:$H$1002,7,0)*'Mark Up '!$C$2),"X")</f>
        <v>27253.38</v>
      </c>
      <c r="I86" s="54">
        <f>IFERROR((VLOOKUP(B86,'Origem '!$A$1:$H$1002,8,0)*'Mark Up '!$C$2),"X")</f>
        <v>29059.8</v>
      </c>
      <c r="J86" s="40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</row>
    <row r="87" ht="15.75" customHeight="1">
      <c r="A87" s="40"/>
      <c r="B87" s="51" t="s">
        <v>981</v>
      </c>
      <c r="C87" s="67" t="s">
        <v>979</v>
      </c>
      <c r="D87" s="51" t="s">
        <v>856</v>
      </c>
      <c r="E87" s="54">
        <f>IFERROR((VLOOKUP(B87,'Origem '!$A$1:$H$1002,4,0)*'Mark Up '!$C$2),"X")</f>
        <v>24624.6</v>
      </c>
      <c r="F87" s="54">
        <f>IFERROR((VLOOKUP(B87,'Origem '!$A$1:$H$1002,5,0)*'Mark Up '!$C$2),"X")</f>
        <v>25876.62</v>
      </c>
      <c r="G87" s="54">
        <f>IFERROR((VLOOKUP(B87,'Origem '!$A$1:$H$1002,6,0)*'Mark Up '!$C$2),"X")</f>
        <v>28191.24</v>
      </c>
      <c r="H87" s="54">
        <f>IFERROR((VLOOKUP(B87,'Origem '!$A$1:$H$1002,7,0)*'Mark Up '!$C$2),"X")</f>
        <v>29600.34</v>
      </c>
      <c r="I87" s="54">
        <f>IFERROR((VLOOKUP(B87,'Origem '!$A$1:$H$1002,8,0)*'Mark Up '!$C$2),"X")</f>
        <v>31531.5</v>
      </c>
      <c r="J87" s="40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</row>
    <row r="88" ht="15.75" customHeight="1">
      <c r="A88" s="40"/>
      <c r="B88" s="51" t="s">
        <v>982</v>
      </c>
      <c r="C88" s="67" t="s">
        <v>979</v>
      </c>
      <c r="D88" s="51" t="s">
        <v>858</v>
      </c>
      <c r="E88" s="54">
        <f>IFERROR((VLOOKUP(B88,'Origem '!$A$1:$H$1002,4,0)*'Mark Up '!$C$2),"X")</f>
        <v>26029.08</v>
      </c>
      <c r="F88" s="54">
        <f>IFERROR((VLOOKUP(B88,'Origem '!$A$1:$H$1002,5,0)*'Mark Up '!$C$2),"X")</f>
        <v>26999.28</v>
      </c>
      <c r="G88" s="54">
        <f>IFERROR((VLOOKUP(B88,'Origem '!$A$1:$H$1002,6,0)*'Mark Up '!$C$2),"X")</f>
        <v>29882.16</v>
      </c>
      <c r="H88" s="54">
        <f>IFERROR((VLOOKUP(B88,'Origem '!$A$1:$H$1002,7,0)*'Mark Up '!$C$2),"X")</f>
        <v>31231.2</v>
      </c>
      <c r="I88" s="54">
        <f>IFERROR((VLOOKUP(B88,'Origem '!$A$1:$H$1002,8,0)*'Mark Up '!$C$2),"X")</f>
        <v>33296.34</v>
      </c>
      <c r="J88" s="40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</row>
    <row r="89" ht="15.75" customHeight="1">
      <c r="A89" s="40"/>
      <c r="B89" s="51" t="s">
        <v>983</v>
      </c>
      <c r="C89" s="67" t="s">
        <v>979</v>
      </c>
      <c r="D89" s="51" t="s">
        <v>860</v>
      </c>
      <c r="E89" s="54">
        <f>IFERROR((VLOOKUP(B89,'Origem '!$A$1:$H$1002,4,0)*'Mark Up '!$C$2),"X")</f>
        <v>29397.06</v>
      </c>
      <c r="F89" s="54">
        <f>IFERROR((VLOOKUP(B89,'Origem '!$A$1:$H$1002,5,0)*'Mark Up '!$C$2),"X")</f>
        <v>30362.64</v>
      </c>
      <c r="G89" s="54">
        <f>IFERROR((VLOOKUP(B89,'Origem '!$A$1:$H$1002,6,0)*'Mark Up '!$C$2),"X")</f>
        <v>33804.54</v>
      </c>
      <c r="H89" s="54">
        <f>IFERROR((VLOOKUP(B89,'Origem '!$A$1:$H$1002,7,0)*'Mark Up '!$C$2),"X")</f>
        <v>35102.76</v>
      </c>
      <c r="I89" s="54">
        <f>IFERROR((VLOOKUP(B89,'Origem '!$A$1:$H$1002,8,0)*'Mark Up '!$C$2),"X")</f>
        <v>37583.7</v>
      </c>
      <c r="J89" s="40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</row>
    <row r="90" ht="15.75" customHeight="1">
      <c r="A90" s="40"/>
      <c r="B90" s="51" t="s">
        <v>984</v>
      </c>
      <c r="C90" s="67" t="s">
        <v>979</v>
      </c>
      <c r="D90" s="51" t="s">
        <v>862</v>
      </c>
      <c r="E90" s="54">
        <f>IFERROR((VLOOKUP(B90,'Origem '!$A$1:$H$1002,4,0)*'Mark Up '!$C$2),"X")</f>
        <v>36826.02</v>
      </c>
      <c r="F90" s="54">
        <f>IFERROR((VLOOKUP(B90,'Origem '!$A$1:$H$1002,5,0)*'Mark Up '!$C$2),"X")</f>
        <v>38563.14</v>
      </c>
      <c r="G90" s="54">
        <f>IFERROR((VLOOKUP(B90,'Origem '!$A$1:$H$1002,6,0)*'Mark Up '!$C$2),"X")</f>
        <v>41215.02</v>
      </c>
      <c r="H90" s="54">
        <f>IFERROR((VLOOKUP(B90,'Origem '!$A$1:$H$1002,7,0)*'Mark Up '!$C$2),"X")</f>
        <v>42896.7</v>
      </c>
      <c r="I90" s="54">
        <f>IFERROR((VLOOKUP(B90,'Origem '!$A$1:$H$1002,8,0)*'Mark Up '!$C$2),"X")</f>
        <v>46223.1</v>
      </c>
      <c r="J90" s="40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</row>
    <row r="91" ht="15.75" customHeight="1">
      <c r="A91" s="47"/>
      <c r="B91" s="51" t="s">
        <v>985</v>
      </c>
      <c r="C91" s="67" t="s">
        <v>979</v>
      </c>
      <c r="D91" s="51" t="s">
        <v>864</v>
      </c>
      <c r="E91" s="54">
        <f>IFERROR((VLOOKUP(B91,'Origem '!$A$1:$H$1002,4,0)*'Mark Up '!$C$2),"X")</f>
        <v>37939.44</v>
      </c>
      <c r="F91" s="54">
        <f>IFERROR((VLOOKUP(B91,'Origem '!$A$1:$H$1002,5,0)*'Mark Up '!$C$2),"X")</f>
        <v>39792.06</v>
      </c>
      <c r="G91" s="54">
        <f>IFERROR((VLOOKUP(B91,'Origem '!$A$1:$H$1002,6,0)*'Mark Up '!$C$2),"X")</f>
        <v>42661.08</v>
      </c>
      <c r="H91" s="54">
        <f>IFERROR((VLOOKUP(B91,'Origem '!$A$1:$H$1002,7,0)*'Mark Up '!$C$2),"X")</f>
        <v>44356.62</v>
      </c>
      <c r="I91" s="54">
        <f>IFERROR((VLOOKUP(B91,'Origem '!$A$1:$H$1002,8,0)*'Mark Up '!$C$2),"X")</f>
        <v>47918.64</v>
      </c>
      <c r="J91" s="47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</row>
    <row r="92" ht="25.5" customHeight="1">
      <c r="A92" s="59" t="s">
        <v>2136</v>
      </c>
      <c r="B92" s="51" t="s">
        <v>986</v>
      </c>
      <c r="C92" s="57" t="s">
        <v>2137</v>
      </c>
      <c r="D92" s="77" t="s">
        <v>852</v>
      </c>
      <c r="E92" s="54">
        <f>IFERROR((VLOOKUP(B92,'Origem '!$A$1:$H$1002,4,0)*'Mark Up '!$C$2),"X")</f>
        <v>24924.9</v>
      </c>
      <c r="F92" s="54">
        <f>IFERROR((VLOOKUP(B92,'Origem '!$A$1:$H$1002,5,0)*'Mark Up '!$C$2),"X")</f>
        <v>29470.98</v>
      </c>
      <c r="G92" s="54">
        <f>IFERROR((VLOOKUP(B92,'Origem '!$A$1:$H$1002,6,0)*'Mark Up '!$C$2),"X")</f>
        <v>30076.2</v>
      </c>
      <c r="H92" s="54">
        <f>IFERROR((VLOOKUP(B92,'Origem '!$A$1:$H$1002,7,0)*'Mark Up '!$C$2),"X")</f>
        <v>31138.8</v>
      </c>
      <c r="I92" s="54">
        <f>IFERROR((VLOOKUP(B92,'Origem '!$A$1:$H$1002,8,0)*'Mark Up '!$C$2),"X")</f>
        <v>33906.18</v>
      </c>
      <c r="J92" s="93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 ht="25.5" customHeight="1">
      <c r="A93" s="40"/>
      <c r="B93" s="51" t="s">
        <v>988</v>
      </c>
      <c r="C93" s="57" t="s">
        <v>2137</v>
      </c>
      <c r="D93" s="77" t="s">
        <v>854</v>
      </c>
      <c r="E93" s="54">
        <f>IFERROR((VLOOKUP(B93,'Origem '!$A$1:$H$1002,4,0)*'Mark Up '!$C$2),"X")</f>
        <v>27211.8</v>
      </c>
      <c r="F93" s="54">
        <f>IFERROR((VLOOKUP(B93,'Origem '!$A$1:$H$1002,5,0)*'Mark Up '!$C$2),"X")</f>
        <v>31882.62</v>
      </c>
      <c r="G93" s="54">
        <f>IFERROR((VLOOKUP(B93,'Origem '!$A$1:$H$1002,6,0)*'Mark Up '!$C$2),"X")</f>
        <v>32534.04</v>
      </c>
      <c r="H93" s="54">
        <f>IFERROR((VLOOKUP(B93,'Origem '!$A$1:$H$1002,7,0)*'Mark Up '!$C$2),"X")</f>
        <v>33596.64</v>
      </c>
      <c r="I93" s="54">
        <f>IFERROR((VLOOKUP(B93,'Origem '!$A$1:$H$1002,8,0)*'Mark Up '!$C$2),"X")</f>
        <v>36590.4</v>
      </c>
      <c r="J93" s="40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 ht="25.5" customHeight="1">
      <c r="A94" s="40"/>
      <c r="B94" s="51" t="s">
        <v>989</v>
      </c>
      <c r="C94" s="57" t="s">
        <v>2137</v>
      </c>
      <c r="D94" s="77" t="s">
        <v>856</v>
      </c>
      <c r="E94" s="54">
        <f>IFERROR((VLOOKUP(B94,'Origem '!$A$1:$H$1002,4,0)*'Mark Up '!$C$2),"X")</f>
        <v>29212.26</v>
      </c>
      <c r="F94" s="54">
        <f>IFERROR((VLOOKUP(B94,'Origem '!$A$1:$H$1002,5,0)*'Mark Up '!$C$2),"X")</f>
        <v>33194.7</v>
      </c>
      <c r="G94" s="54">
        <f>IFERROR((VLOOKUP(B94,'Origem '!$A$1:$H$1002,6,0)*'Mark Up '!$C$2),"X")</f>
        <v>33873.84</v>
      </c>
      <c r="H94" s="54">
        <f>IFERROR((VLOOKUP(B94,'Origem '!$A$1:$H$1002,7,0)*'Mark Up '!$C$2),"X")</f>
        <v>35259.84</v>
      </c>
      <c r="I94" s="54">
        <f>IFERROR((VLOOKUP(B94,'Origem '!$A$1:$H$1002,8,0)*'Mark Up '!$C$2),"X")</f>
        <v>38821.86</v>
      </c>
      <c r="J94" s="40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 ht="25.5" customHeight="1">
      <c r="A95" s="40"/>
      <c r="B95" s="51" t="s">
        <v>990</v>
      </c>
      <c r="C95" s="57" t="s">
        <v>2137</v>
      </c>
      <c r="D95" s="77" t="s">
        <v>858</v>
      </c>
      <c r="E95" s="54">
        <f>IFERROR((VLOOKUP(B95,'Origem '!$A$1:$H$1002,4,0)*'Mark Up '!$C$2),"X")</f>
        <v>30200.94</v>
      </c>
      <c r="F95" s="54">
        <f>IFERROR((VLOOKUP(B95,'Origem '!$A$1:$H$1002,5,0)*'Mark Up '!$C$2),"X")</f>
        <v>34151.04</v>
      </c>
      <c r="G95" s="54">
        <f>IFERROR((VLOOKUP(B95,'Origem '!$A$1:$H$1002,6,0)*'Mark Up '!$C$2),"X")</f>
        <v>34848.66</v>
      </c>
      <c r="H95" s="54">
        <f>IFERROR((VLOOKUP(B95,'Origem '!$A$1:$H$1002,7,0)*'Mark Up '!$C$2),"X")</f>
        <v>36687.42</v>
      </c>
      <c r="I95" s="54">
        <f>IFERROR((VLOOKUP(B95,'Origem '!$A$1:$H$1002,8,0)*'Mark Up '!$C$2),"X")</f>
        <v>40004.58</v>
      </c>
      <c r="J95" s="40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 ht="25.5" customHeight="1">
      <c r="A96" s="40"/>
      <c r="B96" s="51" t="s">
        <v>991</v>
      </c>
      <c r="C96" s="57" t="s">
        <v>2137</v>
      </c>
      <c r="D96" s="77" t="s">
        <v>992</v>
      </c>
      <c r="E96" s="54">
        <f>IFERROR((VLOOKUP(B96,'Origem '!$A$1:$H$1002,4,0)*'Mark Up '!$C$2),"X")</f>
        <v>31734.78</v>
      </c>
      <c r="F96" s="54">
        <f>IFERROR((VLOOKUP(B96,'Origem '!$A$1:$H$1002,5,0)*'Mark Up '!$C$2),"X")</f>
        <v>35389.2</v>
      </c>
      <c r="G96" s="54">
        <f>IFERROR((VLOOKUP(B96,'Origem '!$A$1:$H$1002,6,0)*'Mark Up '!$C$2),"X")</f>
        <v>36109.92</v>
      </c>
      <c r="H96" s="54">
        <f>IFERROR((VLOOKUP(B96,'Origem '!$A$1:$H$1002,7,0)*'Mark Up '!$C$2),"X")</f>
        <v>37759.26</v>
      </c>
      <c r="I96" s="54">
        <f>IFERROR((VLOOKUP(B96,'Origem '!$A$1:$H$1002,8,0)*'Mark Up '!$C$2),"X")</f>
        <v>42060.48</v>
      </c>
      <c r="J96" s="40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 ht="25.5" customHeight="1">
      <c r="A97" s="40"/>
      <c r="B97" s="51" t="s">
        <v>993</v>
      </c>
      <c r="C97" s="57" t="s">
        <v>2137</v>
      </c>
      <c r="D97" s="51" t="s">
        <v>862</v>
      </c>
      <c r="E97" s="54">
        <f>IFERROR((VLOOKUP(B97,'Origem '!$A$1:$H$1002,4,0)*'Mark Up '!$C$2),"X")</f>
        <v>35906.64</v>
      </c>
      <c r="F97" s="54">
        <f>IFERROR((VLOOKUP(B97,'Origem '!$A$1:$H$1002,5,0)*'Mark Up '!$C$2),"X")</f>
        <v>39847.5</v>
      </c>
      <c r="G97" s="54">
        <f>IFERROR((VLOOKUP(B97,'Origem '!$A$1:$H$1002,6,0)*'Mark Up '!$C$2),"X")</f>
        <v>40660.62</v>
      </c>
      <c r="H97" s="54">
        <f>IFERROR((VLOOKUP(B97,'Origem '!$A$1:$H$1002,7,0)*'Mark Up '!$C$2),"X")</f>
        <v>42647.22</v>
      </c>
      <c r="I97" s="54">
        <f>IFERROR((VLOOKUP(B97,'Origem '!$A$1:$H$1002,8,0)*'Mark Up '!$C$2),"X")</f>
        <v>47368.86</v>
      </c>
      <c r="J97" s="40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 ht="25.5" customHeight="1">
      <c r="A98" s="47"/>
      <c r="B98" s="51" t="s">
        <v>994</v>
      </c>
      <c r="C98" s="57" t="s">
        <v>2137</v>
      </c>
      <c r="D98" s="51" t="s">
        <v>864</v>
      </c>
      <c r="E98" s="54">
        <f>IFERROR((VLOOKUP(B98,'Origem '!$A$1:$H$1002,4,0)*'Mark Up '!$C$2),"X")</f>
        <v>36969.24</v>
      </c>
      <c r="F98" s="54">
        <f>IFERROR((VLOOKUP(B98,'Origem '!$A$1:$H$1002,5,0)*'Mark Up '!$C$2),"X")</f>
        <v>41182.68</v>
      </c>
      <c r="G98" s="54">
        <f>IFERROR((VLOOKUP(B98,'Origem '!$A$1:$H$1002,6,0)*'Mark Up '!$C$2),"X")</f>
        <v>42023.52</v>
      </c>
      <c r="H98" s="54">
        <f>IFERROR((VLOOKUP(B98,'Origem '!$A$1:$H$1002,7,0)*'Mark Up '!$C$2),"X")</f>
        <v>43866.9</v>
      </c>
      <c r="I98" s="54">
        <f>IFERROR((VLOOKUP(B98,'Origem '!$A$1:$H$1002,8,0)*'Mark Up '!$C$2),"X")</f>
        <v>48972</v>
      </c>
      <c r="J98" s="47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 ht="17.25" customHeight="1">
      <c r="A99" s="50" t="s">
        <v>1841</v>
      </c>
      <c r="B99" s="58" t="s">
        <v>995</v>
      </c>
      <c r="C99" s="67" t="s">
        <v>996</v>
      </c>
      <c r="D99" s="51" t="s">
        <v>997</v>
      </c>
      <c r="E99" s="54">
        <f>IFERROR((VLOOKUP(B99,'Origem '!$A$1:$H$1002,4,0)*'Mark Up '!$C$2),"X")</f>
        <v>13878.48</v>
      </c>
      <c r="F99" s="54">
        <f>IFERROR((VLOOKUP(B99,'Origem '!$A$1:$H$1002,5,0)*'Mark Up '!$C$2),"X")</f>
        <v>14488.32</v>
      </c>
      <c r="G99" s="54">
        <f>IFERROR((VLOOKUP(B99,'Origem '!$A$1:$H$1002,6,0)*'Mark Up '!$C$2),"X")</f>
        <v>15740.34</v>
      </c>
      <c r="H99" s="54">
        <f>IFERROR((VLOOKUP(B99,'Origem '!$A$1:$H$1002,7,0)*'Mark Up '!$C$2),"X")</f>
        <v>16678.2</v>
      </c>
      <c r="I99" s="54" t="str">
        <f>IFERROR((VLOOKUP(B99,'Origem '!$A$1:$H$1002,8,0)*'Mark Up '!$C$2),"X")</f>
        <v>X</v>
      </c>
      <c r="J99" s="91"/>
    </row>
    <row r="100" ht="17.25" customHeight="1">
      <c r="A100" s="40"/>
      <c r="B100" s="58" t="s">
        <v>998</v>
      </c>
      <c r="C100" s="67" t="s">
        <v>996</v>
      </c>
      <c r="D100" s="51" t="s">
        <v>852</v>
      </c>
      <c r="E100" s="54">
        <f>IFERROR((VLOOKUP(B100,'Origem '!$A$1:$H$1002,4,0)*'Mark Up '!$C$2),"X")</f>
        <v>15241.38</v>
      </c>
      <c r="F100" s="54">
        <f>IFERROR((VLOOKUP(B100,'Origem '!$A$1:$H$1002,5,0)*'Mark Up '!$C$2),"X")</f>
        <v>15929.76</v>
      </c>
      <c r="G100" s="54">
        <f>IFERROR((VLOOKUP(B100,'Origem '!$A$1:$H$1002,6,0)*'Mark Up '!$C$2),"X")</f>
        <v>17560.62</v>
      </c>
      <c r="H100" s="54">
        <f>IFERROR((VLOOKUP(B100,'Origem '!$A$1:$H$1002,7,0)*'Mark Up '!$C$2),"X")</f>
        <v>18392.22</v>
      </c>
      <c r="I100" s="54" t="str">
        <f>IFERROR((VLOOKUP(B100,'Origem '!$A$1:$H$1002,8,0)*'Mark Up '!$C$2),"X")</f>
        <v>X</v>
      </c>
      <c r="J100" s="40"/>
    </row>
    <row r="101" ht="17.25" customHeight="1">
      <c r="A101" s="40"/>
      <c r="B101" s="58" t="s">
        <v>999</v>
      </c>
      <c r="C101" s="67" t="s">
        <v>996</v>
      </c>
      <c r="D101" s="51" t="s">
        <v>854</v>
      </c>
      <c r="E101" s="54">
        <f>IFERROR((VLOOKUP(B101,'Origem '!$A$1:$H$1002,4,0)*'Mark Up '!$C$2),"X")</f>
        <v>16267.02</v>
      </c>
      <c r="F101" s="54">
        <f>IFERROR((VLOOKUP(B101,'Origem '!$A$1:$H$1002,5,0)*'Mark Up '!$C$2),"X")</f>
        <v>17385.06</v>
      </c>
      <c r="G101" s="54">
        <f>IFERROR((VLOOKUP(B101,'Origem '!$A$1:$H$1002,6,0)*'Mark Up '!$C$2),"X")</f>
        <v>18766.44</v>
      </c>
      <c r="H101" s="54">
        <f>IFERROR((VLOOKUP(B101,'Origem '!$A$1:$H$1002,7,0)*'Mark Up '!$C$2),"X")</f>
        <v>19362.42</v>
      </c>
      <c r="I101" s="54" t="str">
        <f>IFERROR((VLOOKUP(B101,'Origem '!$A$1:$H$1002,8,0)*'Mark Up '!$C$2),"X")</f>
        <v>X</v>
      </c>
      <c r="J101" s="40"/>
    </row>
    <row r="102" ht="17.25" customHeight="1">
      <c r="A102" s="40"/>
      <c r="B102" s="58" t="s">
        <v>1000</v>
      </c>
      <c r="C102" s="67" t="s">
        <v>996</v>
      </c>
      <c r="D102" s="51" t="s">
        <v>856</v>
      </c>
      <c r="E102" s="54">
        <f>IFERROR((VLOOKUP(B102,'Origem '!$A$1:$H$1002,4,0)*'Mark Up '!$C$2),"X")</f>
        <v>19237.68</v>
      </c>
      <c r="F102" s="54">
        <f>IFERROR((VLOOKUP(B102,'Origem '!$A$1:$H$1002,5,0)*'Mark Up '!$C$2),"X")</f>
        <v>19635</v>
      </c>
      <c r="G102" s="54">
        <f>IFERROR((VLOOKUP(B102,'Origem '!$A$1:$H$1002,6,0)*'Mark Up '!$C$2),"X")</f>
        <v>21857.22</v>
      </c>
      <c r="H102" s="54">
        <f>IFERROR((VLOOKUP(B102,'Origem '!$A$1:$H$1002,7,0)*'Mark Up '!$C$2),"X")</f>
        <v>22263.78</v>
      </c>
      <c r="I102" s="54" t="str">
        <f>IFERROR((VLOOKUP(B102,'Origem '!$A$1:$H$1002,8,0)*'Mark Up '!$C$2),"X")</f>
        <v>X</v>
      </c>
      <c r="J102" s="40"/>
    </row>
    <row r="103" ht="17.25" customHeight="1">
      <c r="A103" s="40"/>
      <c r="B103" s="58" t="s">
        <v>1001</v>
      </c>
      <c r="C103" s="67" t="s">
        <v>996</v>
      </c>
      <c r="D103" s="51" t="s">
        <v>858</v>
      </c>
      <c r="E103" s="54">
        <f>IFERROR((VLOOKUP(B103,'Origem '!$A$1:$H$1002,4,0)*'Mark Up '!$C$2),"X")</f>
        <v>20157.06</v>
      </c>
      <c r="F103" s="54">
        <f>IFERROR((VLOOKUP(B103,'Origem '!$A$1:$H$1002,5,0)*'Mark Up '!$C$2),"X")</f>
        <v>20586.72</v>
      </c>
      <c r="G103" s="54">
        <f>IFERROR((VLOOKUP(B103,'Origem '!$A$1:$H$1002,6,0)*'Mark Up '!$C$2),"X")</f>
        <v>23340.24</v>
      </c>
      <c r="H103" s="54">
        <f>IFERROR((VLOOKUP(B103,'Origem '!$A$1:$H$1002,7,0)*'Mark Up '!$C$2),"X")</f>
        <v>23695.98</v>
      </c>
      <c r="I103" s="54" t="str">
        <f>IFERROR((VLOOKUP(B103,'Origem '!$A$1:$H$1002,8,0)*'Mark Up '!$C$2),"X")</f>
        <v>X</v>
      </c>
      <c r="J103" s="40"/>
    </row>
    <row r="104" ht="17.25" customHeight="1">
      <c r="A104" s="40"/>
      <c r="B104" s="58" t="s">
        <v>1002</v>
      </c>
      <c r="C104" s="67" t="s">
        <v>996</v>
      </c>
      <c r="D104" s="51" t="s">
        <v>860</v>
      </c>
      <c r="E104" s="54">
        <f>IFERROR((VLOOKUP(B104,'Origem '!$A$1:$H$1002,4,0)*'Mark Up '!$C$2),"X")</f>
        <v>24458.28</v>
      </c>
      <c r="F104" s="54">
        <f>IFERROR((VLOOKUP(B104,'Origem '!$A$1:$H$1002,5,0)*'Mark Up '!$C$2),"X")</f>
        <v>24938.76</v>
      </c>
      <c r="G104" s="54">
        <f>IFERROR((VLOOKUP(B104,'Origem '!$A$1:$H$1002,6,0)*'Mark Up '!$C$2),"X")</f>
        <v>28440.72</v>
      </c>
      <c r="H104" s="54">
        <f>IFERROR((VLOOKUP(B104,'Origem '!$A$1:$H$1002,7,0)*'Mark Up '!$C$2),"X")</f>
        <v>28967.4</v>
      </c>
      <c r="I104" s="54" t="str">
        <f>IFERROR((VLOOKUP(B104,'Origem '!$A$1:$H$1002,8,0)*'Mark Up '!$C$2),"X")</f>
        <v>X</v>
      </c>
      <c r="J104" s="40"/>
    </row>
    <row r="105" ht="17.25" customHeight="1">
      <c r="A105" s="40"/>
      <c r="B105" s="58" t="s">
        <v>1003</v>
      </c>
      <c r="C105" s="67" t="s">
        <v>996</v>
      </c>
      <c r="D105" s="51" t="s">
        <v>862</v>
      </c>
      <c r="E105" s="54">
        <f>IFERROR((VLOOKUP(B105,'Origem '!$A$1:$H$1002,4,0)*'Mark Up '!$C$2),"X")</f>
        <v>31596.18</v>
      </c>
      <c r="F105" s="54">
        <f>IFERROR((VLOOKUP(B105,'Origem '!$A$1:$H$1002,5,0)*'Mark Up '!$C$2),"X")</f>
        <v>32792.76</v>
      </c>
      <c r="G105" s="54">
        <f>IFERROR((VLOOKUP(B105,'Origem '!$A$1:$H$1002,6,0)*'Mark Up '!$C$2),"X")</f>
        <v>35786.52</v>
      </c>
      <c r="H105" s="54">
        <f>IFERROR((VLOOKUP(B105,'Origem '!$A$1:$H$1002,7,0)*'Mark Up '!$C$2),"X")</f>
        <v>38244.36</v>
      </c>
      <c r="I105" s="54" t="str">
        <f>IFERROR((VLOOKUP(B105,'Origem '!$A$1:$H$1002,8,0)*'Mark Up '!$C$2),"X")</f>
        <v>X</v>
      </c>
      <c r="J105" s="40"/>
    </row>
    <row r="106" ht="17.25" customHeight="1">
      <c r="A106" s="47"/>
      <c r="B106" s="58" t="s">
        <v>1004</v>
      </c>
      <c r="C106" s="67" t="s">
        <v>996</v>
      </c>
      <c r="D106" s="51" t="s">
        <v>864</v>
      </c>
      <c r="E106" s="54">
        <f>IFERROR((VLOOKUP(B106,'Origem '!$A$1:$H$1002,4,0)*'Mark Up '!$C$2),"X")</f>
        <v>35112</v>
      </c>
      <c r="F106" s="54">
        <f>IFERROR((VLOOKUP(B106,'Origem '!$A$1:$H$1002,5,0)*'Mark Up '!$C$2),"X")</f>
        <v>35772.66</v>
      </c>
      <c r="G106" s="54">
        <f>IFERROR((VLOOKUP(B106,'Origem '!$A$1:$H$1002,6,0)*'Mark Up '!$C$2),"X")</f>
        <v>38382.96</v>
      </c>
      <c r="H106" s="54">
        <f>IFERROR((VLOOKUP(B106,'Origem '!$A$1:$H$1002,7,0)*'Mark Up '!$C$2),"X")</f>
        <v>42074.34</v>
      </c>
      <c r="I106" s="54" t="str">
        <f>IFERROR((VLOOKUP(B106,'Origem '!$A$1:$H$1002,8,0)*'Mark Up '!$C$2),"X")</f>
        <v>X</v>
      </c>
      <c r="J106" s="40"/>
    </row>
    <row r="107" ht="17.25" customHeight="1">
      <c r="A107" s="50"/>
      <c r="B107" s="58" t="s">
        <v>1005</v>
      </c>
      <c r="C107" s="67" t="s">
        <v>1006</v>
      </c>
      <c r="D107" s="51" t="s">
        <v>879</v>
      </c>
      <c r="E107" s="54">
        <f>IFERROR((VLOOKUP(B107,'Origem '!$A$1:$H$1002,4,0)*'Mark Up '!$C$2),"X")</f>
        <v>16003.68</v>
      </c>
      <c r="F107" s="54">
        <f>IFERROR((VLOOKUP(B107,'Origem '!$A$1:$H$1002,5,0)*'Mark Up '!$C$2),"X")</f>
        <v>16017.54</v>
      </c>
      <c r="G107" s="54">
        <f>IFERROR((VLOOKUP(B107,'Origem '!$A$1:$H$1002,6,0)*'Mark Up '!$C$2),"X")</f>
        <v>17445.12</v>
      </c>
      <c r="H107" s="54">
        <f>IFERROR((VLOOKUP(B107,'Origem '!$A$1:$H$1002,7,0)*'Mark Up '!$C$2),"X")</f>
        <v>17787</v>
      </c>
      <c r="I107" s="54" t="str">
        <f>IFERROR((VLOOKUP(B107,'Origem '!$A$1:$H$1002,8,0)*'Mark Up '!$C$2),"X")</f>
        <v>X</v>
      </c>
      <c r="J107" s="40"/>
    </row>
    <row r="108" ht="17.25" customHeight="1">
      <c r="A108" s="40"/>
      <c r="B108" s="58" t="s">
        <v>1007</v>
      </c>
      <c r="C108" s="67" t="s">
        <v>1006</v>
      </c>
      <c r="D108" s="51" t="s">
        <v>881</v>
      </c>
      <c r="E108" s="54">
        <f>IFERROR((VLOOKUP(B108,'Origem '!$A$1:$H$1002,4,0)*'Mark Up '!$C$2),"X")</f>
        <v>17579.1</v>
      </c>
      <c r="F108" s="54">
        <f>IFERROR((VLOOKUP(B108,'Origem '!$A$1:$H$1002,5,0)*'Mark Up '!$C$2),"X")</f>
        <v>17528.28</v>
      </c>
      <c r="G108" s="54">
        <f>IFERROR((VLOOKUP(B108,'Origem '!$A$1:$H$1002,6,0)*'Mark Up '!$C$2),"X")</f>
        <v>19260.78</v>
      </c>
      <c r="H108" s="54">
        <f>IFERROR((VLOOKUP(B108,'Origem '!$A$1:$H$1002,7,0)*'Mark Up '!$C$2),"X")</f>
        <v>19856.76</v>
      </c>
      <c r="I108" s="54" t="str">
        <f>IFERROR((VLOOKUP(B108,'Origem '!$A$1:$H$1002,8,0)*'Mark Up '!$C$2),"X")</f>
        <v>X</v>
      </c>
      <c r="J108" s="40"/>
    </row>
    <row r="109" ht="17.25" customHeight="1">
      <c r="A109" s="47"/>
      <c r="B109" s="58" t="s">
        <v>1008</v>
      </c>
      <c r="C109" s="67" t="s">
        <v>1006</v>
      </c>
      <c r="D109" s="51" t="s">
        <v>883</v>
      </c>
      <c r="E109" s="54">
        <f>IFERROR((VLOOKUP(B109,'Origem '!$A$1:$H$1002,4,0)*'Mark Up '!$C$2),"X")</f>
        <v>19052.88</v>
      </c>
      <c r="F109" s="54">
        <f>IFERROR((VLOOKUP(B109,'Origem '!$A$1:$H$1002,5,0)*'Mark Up '!$C$2),"X")</f>
        <v>19126.8</v>
      </c>
      <c r="G109" s="54">
        <f>IFERROR((VLOOKUP(B109,'Origem '!$A$1:$H$1002,6,0)*'Mark Up '!$C$2),"X")</f>
        <v>21057.96</v>
      </c>
      <c r="H109" s="54">
        <f>IFERROR((VLOOKUP(B109,'Origem '!$A$1:$H$1002,7,0)*'Mark Up '!$C$2),"X")</f>
        <v>21690.9</v>
      </c>
      <c r="I109" s="54" t="str">
        <f>IFERROR((VLOOKUP(B109,'Origem '!$A$1:$H$1002,8,0)*'Mark Up '!$C$2),"X")</f>
        <v>X</v>
      </c>
      <c r="J109" s="40"/>
    </row>
    <row r="110" ht="17.25" customHeight="1">
      <c r="A110" s="50"/>
      <c r="B110" s="58" t="s">
        <v>1009</v>
      </c>
      <c r="C110" s="67" t="s">
        <v>1010</v>
      </c>
      <c r="D110" s="51" t="s">
        <v>867</v>
      </c>
      <c r="E110" s="54">
        <f>IFERROR((VLOOKUP(B110,'Origem '!$A$1:$H$1002,4,0)*'Mark Up '!$C$2),"X")</f>
        <v>6985.44</v>
      </c>
      <c r="F110" s="54">
        <f>IFERROR((VLOOKUP(B110,'Origem '!$A$1:$H$1002,5,0)*'Mark Up '!$C$2),"X")</f>
        <v>7535.22</v>
      </c>
      <c r="G110" s="54">
        <f>IFERROR((VLOOKUP(B110,'Origem '!$A$1:$H$1002,6,0)*'Mark Up '!$C$2),"X")</f>
        <v>8186.64</v>
      </c>
      <c r="H110" s="54">
        <f>IFERROR((VLOOKUP(B110,'Origem '!$A$1:$H$1002,7,0)*'Mark Up '!$C$2),"X")</f>
        <v>8574.72</v>
      </c>
      <c r="I110" s="54" t="str">
        <f>IFERROR((VLOOKUP(B110,'Origem '!$A$1:$H$1002,8,0)*'Mark Up '!$C$2),"X")</f>
        <v>X</v>
      </c>
      <c r="J110" s="40"/>
    </row>
    <row r="111" ht="17.25" customHeight="1">
      <c r="A111" s="47"/>
      <c r="B111" s="58" t="s">
        <v>1011</v>
      </c>
      <c r="C111" s="67" t="s">
        <v>1010</v>
      </c>
      <c r="D111" s="51" t="s">
        <v>869</v>
      </c>
      <c r="E111" s="54">
        <f>IFERROR((VLOOKUP(B111,'Origem '!$A$1:$H$1002,4,0)*'Mark Up '!$C$2),"X")</f>
        <v>7812.42</v>
      </c>
      <c r="F111" s="54">
        <f>IFERROR((VLOOKUP(B111,'Origem '!$A$1:$H$1002,5,0)*'Mark Up '!$C$2),"X")</f>
        <v>8357.58</v>
      </c>
      <c r="G111" s="54">
        <f>IFERROR((VLOOKUP(B111,'Origem '!$A$1:$H$1002,6,0)*'Mark Up '!$C$2),"X")</f>
        <v>9087.54</v>
      </c>
      <c r="H111" s="54">
        <f>IFERROR((VLOOKUP(B111,'Origem '!$A$1:$H$1002,7,0)*'Mark Up '!$C$2),"X")</f>
        <v>9475.62</v>
      </c>
      <c r="I111" s="54" t="str">
        <f>IFERROR((VLOOKUP(B111,'Origem '!$A$1:$H$1002,8,0)*'Mark Up '!$C$2),"X")</f>
        <v>X</v>
      </c>
      <c r="J111" s="40"/>
    </row>
    <row r="112" ht="17.25" customHeight="1">
      <c r="A112" s="112"/>
      <c r="B112" s="58" t="s">
        <v>1012</v>
      </c>
      <c r="C112" s="67" t="s">
        <v>1013</v>
      </c>
      <c r="D112" s="51" t="s">
        <v>874</v>
      </c>
      <c r="E112" s="54">
        <f>IFERROR((VLOOKUP(B112,'Origem '!$A$1:$H$1002,4,0)*'Mark Up '!$C$2),"X")</f>
        <v>10353.42</v>
      </c>
      <c r="F112" s="54">
        <f>IFERROR((VLOOKUP(B112,'Origem '!$A$1:$H$1002,5,0)*'Mark Up '!$C$2),"X")</f>
        <v>10796.94</v>
      </c>
      <c r="G112" s="54">
        <f>IFERROR((VLOOKUP(B112,'Origem '!$A$1:$H$1002,6,0)*'Mark Up '!$C$2),"X")</f>
        <v>11688.6</v>
      </c>
      <c r="H112" s="54">
        <f>IFERROR((VLOOKUP(B112,'Origem '!$A$1:$H$1002,7,0)*'Mark Up '!$C$2),"X")</f>
        <v>12279.96</v>
      </c>
      <c r="I112" s="54" t="str">
        <f>IFERROR((VLOOKUP(B112,'Origem '!$A$1:$H$1002,8,0)*'Mark Up '!$C$2),"X")</f>
        <v>X</v>
      </c>
      <c r="J112" s="40"/>
    </row>
    <row r="113" ht="17.25" customHeight="1">
      <c r="A113" s="47"/>
      <c r="B113" s="58" t="s">
        <v>1014</v>
      </c>
      <c r="C113" s="67" t="s">
        <v>1013</v>
      </c>
      <c r="D113" s="51" t="s">
        <v>876</v>
      </c>
      <c r="E113" s="54">
        <f>IFERROR((VLOOKUP(B113,'Origem '!$A$1:$H$1002,4,0)*'Mark Up '!$C$2),"X")</f>
        <v>11647.02</v>
      </c>
      <c r="F113" s="54">
        <f>IFERROR((VLOOKUP(B113,'Origem '!$A$1:$H$1002,5,0)*'Mark Up '!$C$2),"X")</f>
        <v>11785.62</v>
      </c>
      <c r="G113" s="54">
        <f>IFERROR((VLOOKUP(B113,'Origem '!$A$1:$H$1002,6,0)*'Mark Up '!$C$2),"X")</f>
        <v>12829.74</v>
      </c>
      <c r="H113" s="54">
        <f>IFERROR((VLOOKUP(B113,'Origem '!$A$1:$H$1002,7,0)*'Mark Up '!$C$2),"X")</f>
        <v>13629</v>
      </c>
      <c r="I113" s="54" t="str">
        <f>IFERROR((VLOOKUP(B113,'Origem '!$A$1:$H$1002,8,0)*'Mark Up '!$C$2),"X")</f>
        <v>X</v>
      </c>
      <c r="J113" s="47"/>
    </row>
    <row r="114" ht="17.25" customHeight="1">
      <c r="A114" s="81" t="s">
        <v>2138</v>
      </c>
      <c r="B114" s="58" t="s">
        <v>1015</v>
      </c>
      <c r="C114" s="56" t="s">
        <v>1016</v>
      </c>
      <c r="D114" s="51" t="s">
        <v>997</v>
      </c>
      <c r="E114" s="54">
        <f>IFERROR((VLOOKUP(B114,'Origem '!$A$1:$H$1002,4,0)*'Mark Up '!$C$2),"X")</f>
        <v>16715.16</v>
      </c>
      <c r="F114" s="54">
        <f>IFERROR((VLOOKUP(B114,'Origem '!$A$1:$H$1002,5,0)*'Mark Up '!$C$2),"X")</f>
        <v>17828.58</v>
      </c>
      <c r="G114" s="54">
        <f>IFERROR((VLOOKUP(B114,'Origem '!$A$1:$H$1002,6,0)*'Mark Up '!$C$2),"X")</f>
        <v>19371.66</v>
      </c>
      <c r="H114" s="54">
        <f>IFERROR((VLOOKUP(B114,'Origem '!$A$1:$H$1002,7,0)*'Mark Up '!$C$2),"X")</f>
        <v>21436.8</v>
      </c>
      <c r="I114" s="54">
        <f>IFERROR((VLOOKUP(B114,'Origem '!$A$1:$H$1002,8,0)*'Mark Up '!$C$2),"X")</f>
        <v>24148.74</v>
      </c>
      <c r="J114" s="91"/>
    </row>
    <row r="115" ht="17.25" customHeight="1">
      <c r="A115" s="40"/>
      <c r="B115" s="58" t="s">
        <v>1017</v>
      </c>
      <c r="C115" s="56" t="s">
        <v>1016</v>
      </c>
      <c r="D115" s="51" t="s">
        <v>852</v>
      </c>
      <c r="E115" s="54">
        <f>IFERROR((VLOOKUP(B115,'Origem '!$A$1:$H$1002,4,0)*'Mark Up '!$C$2),"X")</f>
        <v>18008.76</v>
      </c>
      <c r="F115" s="54">
        <f>IFERROR((VLOOKUP(B115,'Origem '!$A$1:$H$1002,5,0)*'Mark Up '!$C$2),"X")</f>
        <v>18794.16</v>
      </c>
      <c r="G115" s="54">
        <f>IFERROR((VLOOKUP(B115,'Origem '!$A$1:$H$1002,6,0)*'Mark Up '!$C$2),"X")</f>
        <v>20637.54</v>
      </c>
      <c r="H115" s="54">
        <f>IFERROR((VLOOKUP(B115,'Origem '!$A$1:$H$1002,7,0)*'Mark Up '!$C$2),"X")</f>
        <v>22587.18</v>
      </c>
      <c r="I115" s="54">
        <f>IFERROR((VLOOKUP(B115,'Origem '!$A$1:$H$1002,8,0)*'Mark Up '!$C$2),"X")</f>
        <v>25400.76</v>
      </c>
      <c r="J115" s="40"/>
    </row>
    <row r="116" ht="17.25" customHeight="1">
      <c r="A116" s="40"/>
      <c r="B116" s="58" t="s">
        <v>1018</v>
      </c>
      <c r="C116" s="56" t="s">
        <v>1016</v>
      </c>
      <c r="D116" s="51" t="s">
        <v>854</v>
      </c>
      <c r="E116" s="54">
        <f>IFERROR((VLOOKUP(B116,'Origem '!$A$1:$H$1002,4,0)*'Mark Up '!$C$2),"X")</f>
        <v>18849.6</v>
      </c>
      <c r="F116" s="54">
        <f>IFERROR((VLOOKUP(B116,'Origem '!$A$1:$H$1002,5,0)*'Mark Up '!$C$2),"X")</f>
        <v>21025.62</v>
      </c>
      <c r="G116" s="54">
        <f>IFERROR((VLOOKUP(B116,'Origem '!$A$1:$H$1002,6,0)*'Mark Up '!$C$2),"X")</f>
        <v>22596.42</v>
      </c>
      <c r="H116" s="54">
        <f>IFERROR((VLOOKUP(B116,'Origem '!$A$1:$H$1002,7,0)*'Mark Up '!$C$2),"X")</f>
        <v>24726.24</v>
      </c>
      <c r="I116" s="54">
        <f>IFERROR((VLOOKUP(B116,'Origem '!$A$1:$H$1002,8,0)*'Mark Up '!$C$2),"X")</f>
        <v>26657.4</v>
      </c>
      <c r="J116" s="40"/>
    </row>
    <row r="117" ht="17.25" customHeight="1">
      <c r="A117" s="40"/>
      <c r="B117" s="58" t="s">
        <v>1019</v>
      </c>
      <c r="C117" s="56" t="s">
        <v>1016</v>
      </c>
      <c r="D117" s="51" t="s">
        <v>856</v>
      </c>
      <c r="E117" s="54">
        <f>IFERROR((VLOOKUP(B117,'Origem '!$A$1:$H$1002,4,0)*'Mark Up '!$C$2),"X")</f>
        <v>21131.88</v>
      </c>
      <c r="F117" s="54">
        <f>IFERROR((VLOOKUP(B117,'Origem '!$A$1:$H$1002,5,0)*'Mark Up '!$C$2),"X")</f>
        <v>23372.58</v>
      </c>
      <c r="G117" s="54">
        <f>IFERROR((VLOOKUP(B117,'Origem '!$A$1:$H$1002,6,0)*'Mark Up '!$C$2),"X")</f>
        <v>25248.3</v>
      </c>
      <c r="H117" s="54">
        <f>IFERROR((VLOOKUP(B117,'Origem '!$A$1:$H$1002,7,0)*'Mark Up '!$C$2),"X")</f>
        <v>27188.7</v>
      </c>
      <c r="I117" s="54">
        <f>IFERROR((VLOOKUP(B117,'Origem '!$A$1:$H$1002,8,0)*'Mark Up '!$C$2),"X")</f>
        <v>30769.2</v>
      </c>
      <c r="J117" s="40"/>
    </row>
    <row r="118" ht="17.25" customHeight="1">
      <c r="A118" s="40"/>
      <c r="B118" s="58" t="s">
        <v>1020</v>
      </c>
      <c r="C118" s="56" t="s">
        <v>1016</v>
      </c>
      <c r="D118" s="51" t="s">
        <v>858</v>
      </c>
      <c r="E118" s="54">
        <f>IFERROR((VLOOKUP(B118,'Origem '!$A$1:$H$1002,4,0)*'Mark Up '!$C$2),"X")</f>
        <v>22795.08</v>
      </c>
      <c r="F118" s="54">
        <f>IFERROR((VLOOKUP(B118,'Origem '!$A$1:$H$1002,5,0)*'Mark Up '!$C$2),"X")</f>
        <v>24365.88</v>
      </c>
      <c r="G118" s="54">
        <f>IFERROR((VLOOKUP(B118,'Origem '!$A$1:$H$1002,6,0)*'Mark Up '!$C$2),"X")</f>
        <v>26246.22</v>
      </c>
      <c r="H118" s="54">
        <f>IFERROR((VLOOKUP(B118,'Origem '!$A$1:$H$1002,7,0)*'Mark Up '!$C$2),"X")</f>
        <v>28302.12</v>
      </c>
      <c r="I118" s="54">
        <f>IFERROR((VLOOKUP(B118,'Origem '!$A$1:$H$1002,8,0)*'Mark Up '!$C$2),"X")</f>
        <v>31683.96</v>
      </c>
      <c r="J118" s="40"/>
    </row>
    <row r="119" ht="17.25" customHeight="1">
      <c r="A119" s="40"/>
      <c r="B119" s="58" t="s">
        <v>1021</v>
      </c>
      <c r="C119" s="56" t="s">
        <v>1016</v>
      </c>
      <c r="D119" s="51" t="s">
        <v>860</v>
      </c>
      <c r="E119" s="54">
        <f>IFERROR((VLOOKUP(B119,'Origem '!$A$1:$H$1002,4,0)*'Mark Up '!$C$2),"X")</f>
        <v>26565</v>
      </c>
      <c r="F119" s="54">
        <f>IFERROR((VLOOKUP(B119,'Origem '!$A$1:$H$1002,5,0)*'Mark Up '!$C$2),"X")</f>
        <v>27461.28</v>
      </c>
      <c r="G119" s="54">
        <f>IFERROR((VLOOKUP(B119,'Origem '!$A$1:$H$1002,6,0)*'Mark Up '!$C$2),"X")</f>
        <v>30297.96</v>
      </c>
      <c r="H119" s="54">
        <f>IFERROR((VLOOKUP(B119,'Origem '!$A$1:$H$1002,7,0)*'Mark Up '!$C$2),"X")</f>
        <v>32238.36</v>
      </c>
      <c r="I119" s="54">
        <f>IFERROR((VLOOKUP(B119,'Origem '!$A$1:$H$1002,8,0)*'Mark Up '!$C$2),"X")</f>
        <v>35985.18</v>
      </c>
      <c r="J119" s="40"/>
    </row>
    <row r="120" ht="17.25" customHeight="1">
      <c r="A120" s="40"/>
      <c r="B120" s="58" t="s">
        <v>1022</v>
      </c>
      <c r="C120" s="56" t="s">
        <v>1016</v>
      </c>
      <c r="D120" s="51" t="s">
        <v>862</v>
      </c>
      <c r="E120" s="54">
        <f>IFERROR((VLOOKUP(B120,'Origem '!$A$1:$H$1002,4,0)*'Mark Up '!$C$2),"X")</f>
        <v>32949.84</v>
      </c>
      <c r="F120" s="54">
        <f>IFERROR((VLOOKUP(B120,'Origem '!$A$1:$H$1002,5,0)*'Mark Up '!$C$2),"X")</f>
        <v>35527.8</v>
      </c>
      <c r="G120" s="54">
        <f>IFERROR((VLOOKUP(B120,'Origem '!$A$1:$H$1002,6,0)*'Mark Up '!$C$2),"X")</f>
        <v>38613.96</v>
      </c>
      <c r="H120" s="54">
        <f>IFERROR((VLOOKUP(B120,'Origem '!$A$1:$H$1002,7,0)*'Mark Up '!$C$2),"X")</f>
        <v>42051.24</v>
      </c>
      <c r="I120" s="54">
        <f>IFERROR((VLOOKUP(B120,'Origem '!$A$1:$H$1002,8,0)*'Mark Up '!$C$2),"X")</f>
        <v>45507</v>
      </c>
      <c r="J120" s="40"/>
    </row>
    <row r="121" ht="17.25" customHeight="1">
      <c r="A121" s="40"/>
      <c r="B121" s="58" t="s">
        <v>1023</v>
      </c>
      <c r="C121" s="56" t="s">
        <v>1016</v>
      </c>
      <c r="D121" s="51" t="s">
        <v>864</v>
      </c>
      <c r="E121" s="54">
        <f>IFERROR((VLOOKUP(B121,'Origem '!$A$1:$H$1002,4,0)*'Mark Up '!$C$2),"X")</f>
        <v>35606.34</v>
      </c>
      <c r="F121" s="54">
        <f>IFERROR((VLOOKUP(B121,'Origem '!$A$1:$H$1002,5,0)*'Mark Up '!$C$2),"X")</f>
        <v>36317.82</v>
      </c>
      <c r="G121" s="54">
        <f>IFERROR((VLOOKUP(B121,'Origem '!$A$1:$H$1002,6,0)*'Mark Up '!$C$2),"X")</f>
        <v>39473.28</v>
      </c>
      <c r="H121" s="54">
        <f>IFERROR((VLOOKUP(B121,'Origem '!$A$1:$H$1002,7,0)*'Mark Up '!$C$2),"X")</f>
        <v>43756.02</v>
      </c>
      <c r="I121" s="54">
        <f>IFERROR((VLOOKUP(B121,'Origem '!$A$1:$H$1002,8,0)*'Mark Up '!$C$2),"X")</f>
        <v>46745.16</v>
      </c>
      <c r="J121" s="40"/>
    </row>
    <row r="122" ht="14.25" customHeight="1">
      <c r="A122" s="40"/>
      <c r="B122" s="58" t="s">
        <v>1024</v>
      </c>
      <c r="C122" s="56" t="s">
        <v>1025</v>
      </c>
      <c r="D122" s="77" t="s">
        <v>973</v>
      </c>
      <c r="E122" s="54">
        <f>IFERROR((VLOOKUP(B122,'Origem '!$A$1:$H$1002,4,0)*'Mark Up '!$C$2),"X")</f>
        <v>45650.22</v>
      </c>
      <c r="F122" s="54">
        <f>IFERROR((VLOOKUP(B122,'Origem '!$A$1:$H$1002,5,0)*'Mark Up '!$C$2),"X")</f>
        <v>48329.82</v>
      </c>
      <c r="G122" s="54">
        <f>IFERROR((VLOOKUP(B122,'Origem '!$A$1:$H$1002,6,0)*'Mark Up '!$C$2),"X")</f>
        <v>51434.46</v>
      </c>
      <c r="H122" s="54">
        <f>IFERROR((VLOOKUP(B122,'Origem '!$A$1:$H$1002,7,0)*'Mark Up '!$C$2),"X")</f>
        <v>55158.18</v>
      </c>
      <c r="I122" s="54">
        <f>IFERROR((VLOOKUP(B122,'Origem '!$A$1:$H$1002,8,0)*'Mark Up '!$C$2),"X")</f>
        <v>59685.78</v>
      </c>
      <c r="J122" s="40"/>
    </row>
    <row r="123" ht="14.25" customHeight="1">
      <c r="A123" s="40"/>
      <c r="B123" s="58" t="s">
        <v>1026</v>
      </c>
      <c r="C123" s="56" t="s">
        <v>1025</v>
      </c>
      <c r="D123" s="77" t="s">
        <v>975</v>
      </c>
      <c r="E123" s="54">
        <f>IFERROR((VLOOKUP(B123,'Origem '!$A$1:$H$1002,4,0)*'Mark Up '!$C$2),"X")</f>
        <v>47969.46</v>
      </c>
      <c r="F123" s="54">
        <f>IFERROR((VLOOKUP(B123,'Origem '!$A$1:$H$1002,5,0)*'Mark Up '!$C$2),"X")</f>
        <v>51790.2</v>
      </c>
      <c r="G123" s="54">
        <f>IFERROR((VLOOKUP(B123,'Origem '!$A$1:$H$1002,6,0)*'Mark Up '!$C$2),"X")</f>
        <v>54520.62</v>
      </c>
      <c r="H123" s="54">
        <f>IFERROR((VLOOKUP(B123,'Origem '!$A$1:$H$1002,7,0)*'Mark Up '!$C$2),"X")</f>
        <v>57805.44</v>
      </c>
      <c r="I123" s="54">
        <f>IFERROR((VLOOKUP(B123,'Origem '!$A$1:$H$1002,8,0)*'Mark Up '!$C$2),"X")</f>
        <v>62892.06</v>
      </c>
      <c r="J123" s="40"/>
    </row>
    <row r="124" ht="14.25" customHeight="1">
      <c r="A124" s="47"/>
      <c r="B124" s="58" t="s">
        <v>1027</v>
      </c>
      <c r="C124" s="56" t="s">
        <v>1025</v>
      </c>
      <c r="D124" s="77" t="s">
        <v>977</v>
      </c>
      <c r="E124" s="54">
        <f>IFERROR((VLOOKUP(B124,'Origem '!$A$1:$H$1002,4,0)*'Mark Up '!$C$2),"X")</f>
        <v>52132.08</v>
      </c>
      <c r="F124" s="54">
        <f>IFERROR((VLOOKUP(B124,'Origem '!$A$1:$H$1002,5,0)*'Mark Up '!$C$2),"X")</f>
        <v>55065.78</v>
      </c>
      <c r="G124" s="54">
        <f>IFERROR((VLOOKUP(B124,'Origem '!$A$1:$H$1002,6,0)*'Mark Up '!$C$2),"X")</f>
        <v>57962.52</v>
      </c>
      <c r="H124" s="54">
        <f>IFERROR((VLOOKUP(B124,'Origem '!$A$1:$H$1002,7,0)*'Mark Up '!$C$2),"X")</f>
        <v>61575.36</v>
      </c>
      <c r="I124" s="54">
        <f>IFERROR((VLOOKUP(B124,'Origem '!$A$1:$H$1002,8,0)*'Mark Up '!$C$2),"X")</f>
        <v>66828.3</v>
      </c>
      <c r="J124" s="47"/>
    </row>
    <row r="125" ht="16.5" customHeight="1">
      <c r="A125" s="50" t="s">
        <v>2139</v>
      </c>
      <c r="B125" s="51" t="s">
        <v>1028</v>
      </c>
      <c r="C125" s="67" t="s">
        <v>1029</v>
      </c>
      <c r="D125" s="51" t="s">
        <v>1030</v>
      </c>
      <c r="E125" s="54">
        <f>IFERROR((VLOOKUP(B125,'Origem '!$A$1:$H$1002,4,0)*'Mark Up '!$C$2),"X")</f>
        <v>19177.62</v>
      </c>
      <c r="F125" s="54">
        <f>IFERROR((VLOOKUP(B125,'Origem '!$A$1:$H$1002,5,0)*'Mark Up '!$C$2),"X")</f>
        <v>21843.36</v>
      </c>
      <c r="G125" s="54">
        <f>IFERROR((VLOOKUP(B125,'Origem '!$A$1:$H$1002,6,0)*'Mark Up '!$C$2),"X")</f>
        <v>22753.5</v>
      </c>
      <c r="H125" s="54">
        <f>IFERROR((VLOOKUP(B125,'Origem '!$A$1:$H$1002,7,0)*'Mark Up '!$C$2),"X")</f>
        <v>23982.42</v>
      </c>
      <c r="I125" s="54">
        <f>IFERROR((VLOOKUP(B125,'Origem '!$A$1:$H$1002,8,0)*'Mark Up '!$C$2),"X")</f>
        <v>26551.14</v>
      </c>
      <c r="J125" s="61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</row>
    <row r="126" ht="16.5" customHeight="1">
      <c r="A126" s="40"/>
      <c r="B126" s="51" t="s">
        <v>1031</v>
      </c>
      <c r="C126" s="67" t="s">
        <v>1029</v>
      </c>
      <c r="D126" s="51" t="s">
        <v>1032</v>
      </c>
      <c r="E126" s="54">
        <f>IFERROR((VLOOKUP(B126,'Origem '!$A$1:$H$1002,4,0)*'Mark Up '!$C$2),"X")</f>
        <v>20309.52</v>
      </c>
      <c r="F126" s="54">
        <f>IFERROR((VLOOKUP(B126,'Origem '!$A$1:$H$1002,5,0)*'Mark Up '!$C$2),"X")</f>
        <v>23150.82</v>
      </c>
      <c r="G126" s="54">
        <f>IFERROR((VLOOKUP(B126,'Origem '!$A$1:$H$1002,6,0)*'Mark Up '!$C$2),"X")</f>
        <v>23746.8</v>
      </c>
      <c r="H126" s="54">
        <f>IFERROR((VLOOKUP(B126,'Origem '!$A$1:$H$1002,7,0)*'Mark Up '!$C$2),"X")</f>
        <v>25045.02</v>
      </c>
      <c r="I126" s="54">
        <f>IFERROR((VLOOKUP(B126,'Origem '!$A$1:$H$1002,8,0)*'Mark Up '!$C$2),"X")</f>
        <v>27798.54</v>
      </c>
      <c r="J126" s="40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</row>
    <row r="127" ht="16.5" customHeight="1">
      <c r="A127" s="40"/>
      <c r="B127" s="51" t="s">
        <v>1033</v>
      </c>
      <c r="C127" s="67" t="s">
        <v>1029</v>
      </c>
      <c r="D127" s="51" t="s">
        <v>1034</v>
      </c>
      <c r="E127" s="54">
        <f>IFERROR((VLOOKUP(B127,'Origem '!$A$1:$H$1002,4,0)*'Mark Up '!$C$2),"X")</f>
        <v>22416.24</v>
      </c>
      <c r="F127" s="54">
        <f>IFERROR((VLOOKUP(B127,'Origem '!$A$1:$H$1002,5,0)*'Mark Up '!$C$2),"X")</f>
        <v>25899.72</v>
      </c>
      <c r="G127" s="54">
        <f>IFERROR((VLOOKUP(B127,'Origem '!$A$1:$H$1002,6,0)*'Mark Up '!$C$2),"X")</f>
        <v>26680.5</v>
      </c>
      <c r="H127" s="54">
        <f>IFERROR((VLOOKUP(B127,'Origem '!$A$1:$H$1002,7,0)*'Mark Up '!$C$2),"X")</f>
        <v>28182</v>
      </c>
      <c r="I127" s="54">
        <f>IFERROR((VLOOKUP(B127,'Origem '!$A$1:$H$1002,8,0)*'Mark Up '!$C$2),"X")</f>
        <v>31245.06</v>
      </c>
      <c r="J127" s="40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</row>
    <row r="128" ht="16.5" customHeight="1">
      <c r="A128" s="40"/>
      <c r="B128" s="51" t="s">
        <v>1035</v>
      </c>
      <c r="C128" s="67" t="s">
        <v>1029</v>
      </c>
      <c r="D128" s="51" t="s">
        <v>1036</v>
      </c>
      <c r="E128" s="54">
        <f>IFERROR((VLOOKUP(B128,'Origem '!$A$1:$H$1002,4,0)*'Mark Up '!$C$2),"X")</f>
        <v>23520.42</v>
      </c>
      <c r="F128" s="54">
        <f>IFERROR((VLOOKUP(B128,'Origem '!$A$1:$H$1002,5,0)*'Mark Up '!$C$2),"X")</f>
        <v>27027</v>
      </c>
      <c r="G128" s="54">
        <f>IFERROR((VLOOKUP(B128,'Origem '!$A$1:$H$1002,6,0)*'Mark Up '!$C$2),"X")</f>
        <v>28154.28</v>
      </c>
      <c r="H128" s="54">
        <f>IFERROR((VLOOKUP(B128,'Origem '!$A$1:$H$1002,7,0)*'Mark Up '!$C$2),"X")</f>
        <v>29660.4</v>
      </c>
      <c r="I128" s="54">
        <f>IFERROR((VLOOKUP(B128,'Origem '!$A$1:$H$1002,8,0)*'Mark Up '!$C$2),"X")</f>
        <v>32778.9</v>
      </c>
      <c r="J128" s="40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</row>
    <row r="129" ht="16.5" customHeight="1">
      <c r="A129" s="40"/>
      <c r="B129" s="51" t="s">
        <v>1037</v>
      </c>
      <c r="C129" s="67" t="s">
        <v>1029</v>
      </c>
      <c r="D129" s="51" t="s">
        <v>1038</v>
      </c>
      <c r="E129" s="54">
        <f>IFERROR((VLOOKUP(B129,'Origem '!$A$1:$H$1002,4,0)*'Mark Up '!$C$2),"X")</f>
        <v>26726.7</v>
      </c>
      <c r="F129" s="54">
        <f>IFERROR((VLOOKUP(B129,'Origem '!$A$1:$H$1002,5,0)*'Mark Up '!$C$2),"X")</f>
        <v>31152.66</v>
      </c>
      <c r="G129" s="54">
        <f>IFERROR((VLOOKUP(B129,'Origem '!$A$1:$H$1002,6,0)*'Mark Up '!$C$2),"X")</f>
        <v>32450.88</v>
      </c>
      <c r="H129" s="54">
        <f>IFERROR((VLOOKUP(B129,'Origem '!$A$1:$H$1002,7,0)*'Mark Up '!$C$2),"X")</f>
        <v>34095.6</v>
      </c>
      <c r="I129" s="54">
        <f>IFERROR((VLOOKUP(B129,'Origem '!$A$1:$H$1002,8,0)*'Mark Up '!$C$2),"X")</f>
        <v>37796.22</v>
      </c>
      <c r="J129" s="40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</row>
    <row r="130" ht="16.5" customHeight="1">
      <c r="A130" s="40"/>
      <c r="B130" s="51" t="s">
        <v>1039</v>
      </c>
      <c r="C130" s="67" t="s">
        <v>1029</v>
      </c>
      <c r="D130" s="51" t="s">
        <v>1040</v>
      </c>
      <c r="E130" s="54">
        <f>IFERROR((VLOOKUP(B130,'Origem '!$A$1:$H$1002,4,0)*'Mark Up '!$C$2),"X")</f>
        <v>33046.86</v>
      </c>
      <c r="F130" s="54">
        <f>IFERROR((VLOOKUP(B130,'Origem '!$A$1:$H$1002,5,0)*'Mark Up '!$C$2),"X")</f>
        <v>39773.58</v>
      </c>
      <c r="G130" s="54">
        <f>IFERROR((VLOOKUP(B130,'Origem '!$A$1:$H$1002,6,0)*'Mark Up '!$C$2),"X")</f>
        <v>41436.78</v>
      </c>
      <c r="H130" s="54">
        <f>IFERROR((VLOOKUP(B130,'Origem '!$A$1:$H$1002,7,0)*'Mark Up '!$C$2),"X")</f>
        <v>42910.56</v>
      </c>
      <c r="I130" s="54">
        <f>IFERROR((VLOOKUP(B130,'Origem '!$A$1:$H$1002,8,0)*'Mark Up '!$C$2),"X")</f>
        <v>46421.76</v>
      </c>
      <c r="J130" s="40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</row>
    <row r="131" ht="16.5" customHeight="1">
      <c r="A131" s="47"/>
      <c r="B131" s="51" t="s">
        <v>1041</v>
      </c>
      <c r="C131" s="67" t="s">
        <v>1029</v>
      </c>
      <c r="D131" s="51" t="s">
        <v>1042</v>
      </c>
      <c r="E131" s="54">
        <f>IFERROR((VLOOKUP(B131,'Origem '!$A$1:$H$1002,4,0)*'Mark Up '!$C$2),"X")</f>
        <v>34585.32</v>
      </c>
      <c r="F131" s="54">
        <f>IFERROR((VLOOKUP(B131,'Origem '!$A$1:$H$1002,5,0)*'Mark Up '!$C$2),"X")</f>
        <v>41884.92</v>
      </c>
      <c r="G131" s="54">
        <f>IFERROR((VLOOKUP(B131,'Origem '!$A$1:$H$1002,6,0)*'Mark Up '!$C$2),"X")</f>
        <v>43631.28</v>
      </c>
      <c r="H131" s="54">
        <f>IFERROR((VLOOKUP(B131,'Origem '!$A$1:$H$1002,7,0)*'Mark Up '!$C$2),"X")</f>
        <v>44878.68</v>
      </c>
      <c r="I131" s="54">
        <f>IFERROR((VLOOKUP(B131,'Origem '!$A$1:$H$1002,8,0)*'Mark Up '!$C$2),"X")</f>
        <v>48671.7</v>
      </c>
      <c r="J131" s="47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</row>
    <row r="132" ht="16.5" customHeight="1">
      <c r="A132" s="50" t="s">
        <v>1790</v>
      </c>
      <c r="B132" s="58" t="s">
        <v>1043</v>
      </c>
      <c r="C132" s="56" t="s">
        <v>1044</v>
      </c>
      <c r="D132" s="51" t="s">
        <v>852</v>
      </c>
      <c r="E132" s="54">
        <f>IFERROR((VLOOKUP(B132,'Origem '!$A$1:$H$1002,4,0)*'Mark Up '!$C$2),"X")</f>
        <v>16992.36</v>
      </c>
      <c r="F132" s="54">
        <f>IFERROR((VLOOKUP(B132,'Origem '!$A$1:$H$1002,5,0)*'Mark Up '!$C$2),"X")</f>
        <v>19108.32</v>
      </c>
      <c r="G132" s="54">
        <f>IFERROR((VLOOKUP(B132,'Origem '!$A$1:$H$1002,6,0)*'Mark Up '!$C$2),"X")</f>
        <v>20586.72</v>
      </c>
      <c r="H132" s="54">
        <f>IFERROR((VLOOKUP(B132,'Origem '!$A$1:$H$1002,7,0)*'Mark Up '!$C$2),"X")</f>
        <v>21889.56</v>
      </c>
      <c r="I132" s="54">
        <f>IFERROR((VLOOKUP(B132,'Origem '!$A$1:$H$1002,8,0)*'Mark Up '!$C$2),"X")</f>
        <v>24379.74</v>
      </c>
      <c r="J132" s="91"/>
    </row>
    <row r="133" ht="16.5" customHeight="1">
      <c r="A133" s="40"/>
      <c r="B133" s="58" t="s">
        <v>1045</v>
      </c>
      <c r="C133" s="56" t="s">
        <v>1044</v>
      </c>
      <c r="D133" s="51" t="s">
        <v>854</v>
      </c>
      <c r="E133" s="54">
        <f>IFERROR((VLOOKUP(B133,'Origem '!$A$1:$H$1002,4,0)*'Mark Up '!$C$2),"X")</f>
        <v>17823.96</v>
      </c>
      <c r="F133" s="54">
        <f>IFERROR((VLOOKUP(B133,'Origem '!$A$1:$H$1002,5,0)*'Mark Up '!$C$2),"X")</f>
        <v>20679.12</v>
      </c>
      <c r="G133" s="54">
        <f>IFERROR((VLOOKUP(B133,'Origem '!$A$1:$H$1002,6,0)*'Mark Up '!$C$2),"X")</f>
        <v>21760.2</v>
      </c>
      <c r="H133" s="54">
        <f>IFERROR((VLOOKUP(B133,'Origem '!$A$1:$H$1002,7,0)*'Mark Up '!$C$2),"X")</f>
        <v>23187.78</v>
      </c>
      <c r="I133" s="54">
        <f>IFERROR((VLOOKUP(B133,'Origem '!$A$1:$H$1002,8,0)*'Mark Up '!$C$2),"X")</f>
        <v>25641</v>
      </c>
      <c r="J133" s="40"/>
    </row>
    <row r="134" ht="16.5" customHeight="1">
      <c r="A134" s="40"/>
      <c r="B134" s="58" t="s">
        <v>1046</v>
      </c>
      <c r="C134" s="56" t="s">
        <v>1044</v>
      </c>
      <c r="D134" s="51" t="s">
        <v>856</v>
      </c>
      <c r="E134" s="54">
        <f>IFERROR((VLOOKUP(B134,'Origem '!$A$1:$H$1002,4,0)*'Mark Up '!$C$2),"X")</f>
        <v>20720.7</v>
      </c>
      <c r="F134" s="54">
        <f>IFERROR((VLOOKUP(B134,'Origem '!$A$1:$H$1002,5,0)*'Mark Up '!$C$2),"X")</f>
        <v>22443.96</v>
      </c>
      <c r="G134" s="54">
        <f>IFERROR((VLOOKUP(B134,'Origem '!$A$1:$H$1002,6,0)*'Mark Up '!$C$2),"X")</f>
        <v>24185.7</v>
      </c>
      <c r="H134" s="54">
        <f>IFERROR((VLOOKUP(B134,'Origem '!$A$1:$H$1002,7,0)*'Mark Up '!$C$2),"X")</f>
        <v>25229.82</v>
      </c>
      <c r="I134" s="54">
        <f>IFERROR((VLOOKUP(B134,'Origem '!$A$1:$H$1002,8,0)*'Mark Up '!$C$2),"X")</f>
        <v>29170.68</v>
      </c>
      <c r="J134" s="40"/>
    </row>
    <row r="135" ht="16.5" customHeight="1">
      <c r="A135" s="40"/>
      <c r="B135" s="58" t="s">
        <v>1047</v>
      </c>
      <c r="C135" s="56" t="s">
        <v>1044</v>
      </c>
      <c r="D135" s="51" t="s">
        <v>858</v>
      </c>
      <c r="E135" s="54">
        <f>IFERROR((VLOOKUP(B135,'Origem '!$A$1:$H$1002,4,0)*'Mark Up '!$C$2),"X")</f>
        <v>21774.06</v>
      </c>
      <c r="F135" s="54">
        <f>IFERROR((VLOOKUP(B135,'Origem '!$A$1:$H$1002,5,0)*'Mark Up '!$C$2),"X")</f>
        <v>22827.42</v>
      </c>
      <c r="G135" s="54">
        <f>IFERROR((VLOOKUP(B135,'Origem '!$A$1:$H$1002,6,0)*'Mark Up '!$C$2),"X")</f>
        <v>25479.3</v>
      </c>
      <c r="H135" s="54">
        <f>IFERROR((VLOOKUP(B135,'Origem '!$A$1:$H$1002,7,0)*'Mark Up '!$C$2),"X")</f>
        <v>26671.26</v>
      </c>
      <c r="I135" s="54">
        <f>IFERROR((VLOOKUP(B135,'Origem '!$A$1:$H$1002,8,0)*'Mark Up '!$C$2),"X")</f>
        <v>30408.84</v>
      </c>
      <c r="J135" s="40"/>
    </row>
    <row r="136" ht="16.5" customHeight="1">
      <c r="A136" s="40"/>
      <c r="B136" s="58" t="s">
        <v>1048</v>
      </c>
      <c r="C136" s="56" t="s">
        <v>1044</v>
      </c>
      <c r="D136" s="51" t="s">
        <v>860</v>
      </c>
      <c r="E136" s="54">
        <f>IFERROR((VLOOKUP(B136,'Origem '!$A$1:$H$1002,4,0)*'Mark Up '!$C$2),"X")</f>
        <v>25105.08</v>
      </c>
      <c r="F136" s="54">
        <f>IFERROR((VLOOKUP(B136,'Origem '!$A$1:$H$1002,5,0)*'Mark Up '!$C$2),"X")</f>
        <v>25738.02</v>
      </c>
      <c r="G136" s="54">
        <f>IFERROR((VLOOKUP(B136,'Origem '!$A$1:$H$1002,6,0)*'Mark Up '!$C$2),"X")</f>
        <v>28888.86</v>
      </c>
      <c r="H136" s="54">
        <f>IFERROR((VLOOKUP(B136,'Origem '!$A$1:$H$1002,7,0)*'Mark Up '!$C$2),"X")</f>
        <v>30390.36</v>
      </c>
      <c r="I136" s="54">
        <f>IFERROR((VLOOKUP(B136,'Origem '!$A$1:$H$1002,8,0)*'Mark Up '!$C$2),"X")</f>
        <v>34663.86</v>
      </c>
      <c r="J136" s="40"/>
    </row>
    <row r="137" ht="16.5" customHeight="1">
      <c r="A137" s="40"/>
      <c r="B137" s="58" t="s">
        <v>1049</v>
      </c>
      <c r="C137" s="56" t="s">
        <v>1044</v>
      </c>
      <c r="D137" s="51" t="s">
        <v>862</v>
      </c>
      <c r="E137" s="54">
        <f>IFERROR((VLOOKUP(B137,'Origem '!$A$1:$H$1002,4,0)*'Mark Up '!$C$2),"X")</f>
        <v>31956.54</v>
      </c>
      <c r="F137" s="54">
        <f>IFERROR((VLOOKUP(B137,'Origem '!$A$1:$H$1002,5,0)*'Mark Up '!$C$2),"X")</f>
        <v>33324.06</v>
      </c>
      <c r="G137" s="54">
        <f>IFERROR((VLOOKUP(B137,'Origem '!$A$1:$H$1002,6,0)*'Mark Up '!$C$2),"X")</f>
        <v>36216.18</v>
      </c>
      <c r="H137" s="54">
        <f>IFERROR((VLOOKUP(B137,'Origem '!$A$1:$H$1002,7,0)*'Mark Up '!$C$2),"X")</f>
        <v>39972.24</v>
      </c>
      <c r="I137" s="54">
        <f>IFERROR((VLOOKUP(B137,'Origem '!$A$1:$H$1002,8,0)*'Mark Up '!$C$2),"X")</f>
        <v>43335.6</v>
      </c>
      <c r="J137" s="40"/>
    </row>
    <row r="138" ht="16.5" customHeight="1">
      <c r="A138" s="40"/>
      <c r="B138" s="58" t="s">
        <v>1050</v>
      </c>
      <c r="C138" s="56" t="s">
        <v>1044</v>
      </c>
      <c r="D138" s="51" t="s">
        <v>864</v>
      </c>
      <c r="E138" s="54">
        <f>IFERROR((VLOOKUP(B138,'Origem '!$A$1:$H$1002,4,0)*'Mark Up '!$C$2),"X")</f>
        <v>34335.84</v>
      </c>
      <c r="F138" s="54">
        <f>IFERROR((VLOOKUP(B138,'Origem '!$A$1:$H$1002,5,0)*'Mark Up '!$C$2),"X")</f>
        <v>36077.58</v>
      </c>
      <c r="G138" s="54">
        <f>IFERROR((VLOOKUP(B138,'Origem '!$A$1:$H$1002,6,0)*'Mark Up '!$C$2),"X")</f>
        <v>39209.94</v>
      </c>
      <c r="H138" s="54">
        <f>IFERROR((VLOOKUP(B138,'Origem '!$A$1:$H$1002,7,0)*'Mark Up '!$C$2),"X")</f>
        <v>42970.62</v>
      </c>
      <c r="I138" s="54">
        <f>IFERROR((VLOOKUP(B138,'Origem '!$A$1:$H$1002,8,0)*'Mark Up '!$C$2),"X")</f>
        <v>47160.96</v>
      </c>
      <c r="J138" s="40"/>
    </row>
    <row r="139" ht="14.25" customHeight="1">
      <c r="A139" s="40"/>
      <c r="B139" s="58" t="s">
        <v>1051</v>
      </c>
      <c r="C139" s="56" t="s">
        <v>1052</v>
      </c>
      <c r="D139" s="77" t="s">
        <v>973</v>
      </c>
      <c r="E139" s="54">
        <f>IFERROR((VLOOKUP(B139,'Origem '!$A$1:$H$1002,4,0)*'Mark Up '!$C$2),"X")</f>
        <v>44850.96</v>
      </c>
      <c r="F139" s="54">
        <f>IFERROR((VLOOKUP(B139,'Origem '!$A$1:$H$1002,5,0)*'Mark Up '!$C$2),"X")</f>
        <v>46121.46</v>
      </c>
      <c r="G139" s="54">
        <f>IFERROR((VLOOKUP(B139,'Origem '!$A$1:$H$1002,6,0)*'Mark Up '!$C$2),"X")</f>
        <v>48551.58</v>
      </c>
      <c r="H139" s="54">
        <f>IFERROR((VLOOKUP(B139,'Origem '!$A$1:$H$1002,7,0)*'Mark Up '!$C$2),"X")</f>
        <v>49937.58</v>
      </c>
      <c r="I139" s="54">
        <f>IFERROR((VLOOKUP(B139,'Origem '!$A$1:$H$1002,8,0)*'Mark Up '!$C$2),"X")</f>
        <v>54714.66</v>
      </c>
      <c r="J139" s="40"/>
    </row>
    <row r="140" ht="14.25" customHeight="1">
      <c r="A140" s="40"/>
      <c r="B140" s="58" t="s">
        <v>1053</v>
      </c>
      <c r="C140" s="56" t="s">
        <v>1052</v>
      </c>
      <c r="D140" s="77" t="s">
        <v>975</v>
      </c>
      <c r="E140" s="54">
        <f>IFERROR((VLOOKUP(B140,'Origem '!$A$1:$H$1002,4,0)*'Mark Up '!$C$2),"X")</f>
        <v>47747.7</v>
      </c>
      <c r="F140" s="54">
        <f>IFERROR((VLOOKUP(B140,'Origem '!$A$1:$H$1002,5,0)*'Mark Up '!$C$2),"X")</f>
        <v>49798.98</v>
      </c>
      <c r="G140" s="54">
        <f>IFERROR((VLOOKUP(B140,'Origem '!$A$1:$H$1002,6,0)*'Mark Up '!$C$2),"X")</f>
        <v>52418.52</v>
      </c>
      <c r="H140" s="54">
        <f>IFERROR((VLOOKUP(B140,'Origem '!$A$1:$H$1002,7,0)*'Mark Up '!$C$2),"X")</f>
        <v>53250.12</v>
      </c>
      <c r="I140" s="54">
        <f>IFERROR((VLOOKUP(B140,'Origem '!$A$1:$H$1002,8,0)*'Mark Up '!$C$2),"X")</f>
        <v>58627.8</v>
      </c>
      <c r="J140" s="40"/>
    </row>
    <row r="141" ht="14.25" customHeight="1">
      <c r="A141" s="47"/>
      <c r="B141" s="58" t="s">
        <v>1054</v>
      </c>
      <c r="C141" s="56" t="s">
        <v>1052</v>
      </c>
      <c r="D141" s="77" t="s">
        <v>977</v>
      </c>
      <c r="E141" s="54">
        <f>IFERROR((VLOOKUP(B141,'Origem '!$A$1:$H$1002,4,0)*'Mark Up '!$C$2),"X")</f>
        <v>51919.56</v>
      </c>
      <c r="F141" s="54">
        <f>IFERROR((VLOOKUP(B141,'Origem '!$A$1:$H$1002,5,0)*'Mark Up '!$C$2),"X")</f>
        <v>53102.28</v>
      </c>
      <c r="G141" s="54">
        <f>IFERROR((VLOOKUP(B141,'Origem '!$A$1:$H$1002,6,0)*'Mark Up '!$C$2),"X")</f>
        <v>55902</v>
      </c>
      <c r="H141" s="54">
        <f>IFERROR((VLOOKUP(B141,'Origem '!$A$1:$H$1002,7,0)*'Mark Up '!$C$2),"X")</f>
        <v>56973.84</v>
      </c>
      <c r="I141" s="54">
        <f>IFERROR((VLOOKUP(B141,'Origem '!$A$1:$H$1002,8,0)*'Mark Up '!$C$2),"X")</f>
        <v>62637.96</v>
      </c>
      <c r="J141" s="47"/>
    </row>
    <row r="142" ht="18.75" customHeight="1">
      <c r="A142" s="50" t="s">
        <v>2140</v>
      </c>
      <c r="B142" s="51" t="s">
        <v>1537</v>
      </c>
      <c r="C142" s="63" t="s">
        <v>2141</v>
      </c>
      <c r="D142" s="51" t="s">
        <v>852</v>
      </c>
      <c r="E142" s="54">
        <f>IFERROR((VLOOKUP(B142,'Origem '!$A$1:$H$1002,4,0)*'Mark Up '!$C$2),"X")</f>
        <v>25123.56</v>
      </c>
      <c r="F142" s="54">
        <f>IFERROR((VLOOKUP(B142,'Origem '!$A$1:$H$1002,5,0)*'Mark Up '!$C$2),"X")</f>
        <v>28218.96</v>
      </c>
      <c r="G142" s="54">
        <f>IFERROR((VLOOKUP(B142,'Origem '!$A$1:$H$1002,6,0)*'Mark Up '!$C$2),"X")</f>
        <v>29531.04</v>
      </c>
      <c r="H142" s="54">
        <f>IFERROR((VLOOKUP(B142,'Origem '!$A$1:$H$1002,7,0)*'Mark Up '!$C$2),"X")</f>
        <v>30307.2</v>
      </c>
      <c r="I142" s="54">
        <f>IFERROR((VLOOKUP(B142,'Origem '!$A$1:$H$1002,8,0)*'Mark Up '!$C$2),"X")</f>
        <v>31060.26</v>
      </c>
      <c r="J142" s="64"/>
    </row>
    <row r="143" ht="18.75" customHeight="1">
      <c r="A143" s="40"/>
      <c r="B143" s="51" t="s">
        <v>1539</v>
      </c>
      <c r="C143" s="63" t="s">
        <v>2141</v>
      </c>
      <c r="D143" s="51" t="s">
        <v>854</v>
      </c>
      <c r="E143" s="54">
        <f>IFERROR((VLOOKUP(B143,'Origem '!$A$1:$H$1002,4,0)*'Mark Up '!$C$2),"X")</f>
        <v>26324.76</v>
      </c>
      <c r="F143" s="54">
        <f>IFERROR((VLOOKUP(B143,'Origem '!$A$1:$H$1002,5,0)*'Mark Up '!$C$2),"X")</f>
        <v>30422.7</v>
      </c>
      <c r="G143" s="54">
        <f>IFERROR((VLOOKUP(B143,'Origem '!$A$1:$H$1002,6,0)*'Mark Up '!$C$2),"X")</f>
        <v>31323.6</v>
      </c>
      <c r="H143" s="54">
        <f>IFERROR((VLOOKUP(B143,'Origem '!$A$1:$H$1002,7,0)*'Mark Up '!$C$2),"X")</f>
        <v>31563.84</v>
      </c>
      <c r="I143" s="54">
        <f>IFERROR((VLOOKUP(B143,'Origem '!$A$1:$H$1002,8,0)*'Mark Up '!$C$2),"X")</f>
        <v>32473.98</v>
      </c>
      <c r="J143" s="40"/>
    </row>
    <row r="144" ht="18.75" customHeight="1">
      <c r="A144" s="40"/>
      <c r="B144" s="51" t="s">
        <v>1540</v>
      </c>
      <c r="C144" s="63" t="s">
        <v>2141</v>
      </c>
      <c r="D144" s="51" t="s">
        <v>856</v>
      </c>
      <c r="E144" s="54">
        <f>IFERROR((VLOOKUP(B144,'Origem '!$A$1:$H$1002,4,0)*'Mark Up '!$C$2),"X")</f>
        <v>28962.78</v>
      </c>
      <c r="F144" s="54">
        <f>IFERROR((VLOOKUP(B144,'Origem '!$A$1:$H$1002,5,0)*'Mark Up '!$C$2),"X")</f>
        <v>31785.6</v>
      </c>
      <c r="G144" s="54">
        <f>IFERROR((VLOOKUP(B144,'Origem '!$A$1:$H$1002,6,0)*'Mark Up '!$C$2),"X")</f>
        <v>33444.18</v>
      </c>
      <c r="H144" s="54">
        <f>IFERROR((VLOOKUP(B144,'Origem '!$A$1:$H$1002,7,0)*'Mark Up '!$C$2),"X")</f>
        <v>33652.08</v>
      </c>
      <c r="I144" s="54">
        <f>IFERROR((VLOOKUP(B144,'Origem '!$A$1:$H$1002,8,0)*'Mark Up '!$C$2),"X")</f>
        <v>35019.6</v>
      </c>
      <c r="J144" s="40"/>
    </row>
    <row r="145" ht="18.75" customHeight="1">
      <c r="A145" s="40"/>
      <c r="B145" s="51" t="s">
        <v>1541</v>
      </c>
      <c r="C145" s="63" t="s">
        <v>2141</v>
      </c>
      <c r="D145" s="51" t="s">
        <v>858</v>
      </c>
      <c r="E145" s="54">
        <f>IFERROR((VLOOKUP(B145,'Origem '!$A$1:$H$1002,4,0)*'Mark Up '!$C$2),"X")</f>
        <v>30418.08</v>
      </c>
      <c r="F145" s="54">
        <f>IFERROR((VLOOKUP(B145,'Origem '!$A$1:$H$1002,5,0)*'Mark Up '!$C$2),"X")</f>
        <v>32917.5</v>
      </c>
      <c r="G145" s="54">
        <f>IFERROR((VLOOKUP(B145,'Origem '!$A$1:$H$1002,6,0)*'Mark Up '!$C$2),"X")</f>
        <v>35065.8</v>
      </c>
      <c r="H145" s="54">
        <f>IFERROR((VLOOKUP(B145,'Origem '!$A$1:$H$1002,7,0)*'Mark Up '!$C$2),"X")</f>
        <v>35315.28</v>
      </c>
      <c r="I145" s="54">
        <f>IFERROR((VLOOKUP(B145,'Origem '!$A$1:$H$1002,8,0)*'Mark Up '!$C$2),"X")</f>
        <v>36641.22</v>
      </c>
      <c r="J145" s="40"/>
    </row>
    <row r="146" ht="18.75" customHeight="1">
      <c r="A146" s="40"/>
      <c r="B146" s="51" t="s">
        <v>1542</v>
      </c>
      <c r="C146" s="63" t="s">
        <v>2141</v>
      </c>
      <c r="D146" s="51" t="s">
        <v>860</v>
      </c>
      <c r="E146" s="54">
        <f>IFERROR((VLOOKUP(B146,'Origem '!$A$1:$H$1002,4,0)*'Mark Up '!$C$2),"X")</f>
        <v>33952.38</v>
      </c>
      <c r="F146" s="54">
        <f>IFERROR((VLOOKUP(B146,'Origem '!$A$1:$H$1002,5,0)*'Mark Up '!$C$2),"X")</f>
        <v>35661.78</v>
      </c>
      <c r="G146" s="54">
        <f>IFERROR((VLOOKUP(B146,'Origem '!$A$1:$H$1002,6,0)*'Mark Up '!$C$2),"X")</f>
        <v>38960.46</v>
      </c>
      <c r="H146" s="54">
        <f>IFERROR((VLOOKUP(B146,'Origem '!$A$1:$H$1002,7,0)*'Mark Up '!$C$2),"X")</f>
        <v>39533.34</v>
      </c>
      <c r="I146" s="54">
        <f>IFERROR((VLOOKUP(B146,'Origem '!$A$1:$H$1002,8,0)*'Mark Up '!$C$2),"X")</f>
        <v>40572.84</v>
      </c>
      <c r="J146" s="40"/>
    </row>
    <row r="147" ht="18.75" customHeight="1">
      <c r="A147" s="40"/>
      <c r="B147" s="51" t="s">
        <v>1543</v>
      </c>
      <c r="C147" s="63" t="s">
        <v>2141</v>
      </c>
      <c r="D147" s="51" t="s">
        <v>862</v>
      </c>
      <c r="E147" s="54">
        <f>IFERROR((VLOOKUP(B147,'Origem '!$A$1:$H$1002,4,0)*'Mark Up '!$C$2),"X")</f>
        <v>40087.74</v>
      </c>
      <c r="F147" s="54">
        <f>IFERROR((VLOOKUP(B147,'Origem '!$A$1:$H$1002,5,0)*'Mark Up '!$C$2),"X")</f>
        <v>42966</v>
      </c>
      <c r="G147" s="54">
        <f>IFERROR((VLOOKUP(B147,'Origem '!$A$1:$H$1002,6,0)*'Mark Up '!$C$2),"X")</f>
        <v>46578.84</v>
      </c>
      <c r="H147" s="54">
        <f>IFERROR((VLOOKUP(B147,'Origem '!$A$1:$H$1002,7,0)*'Mark Up '!$C$2),"X")</f>
        <v>47114.76</v>
      </c>
      <c r="I147" s="54">
        <f>IFERROR((VLOOKUP(B147,'Origem '!$A$1:$H$1002,8,0)*'Mark Up '!$C$2),"X")</f>
        <v>48292.86</v>
      </c>
      <c r="J147" s="40"/>
    </row>
    <row r="148" ht="18.75" customHeight="1">
      <c r="A148" s="40"/>
      <c r="B148" s="51" t="s">
        <v>1544</v>
      </c>
      <c r="C148" s="63" t="s">
        <v>2141</v>
      </c>
      <c r="D148" s="51" t="s">
        <v>864</v>
      </c>
      <c r="E148" s="54">
        <f>IFERROR((VLOOKUP(B148,'Origem '!$A$1:$H$1002,4,0)*'Mark Up '!$C$2),"X")</f>
        <v>41196.54</v>
      </c>
      <c r="F148" s="54">
        <f>IFERROR((VLOOKUP(B148,'Origem '!$A$1:$H$1002,5,0)*'Mark Up '!$C$2),"X")</f>
        <v>44162.58</v>
      </c>
      <c r="G148" s="54">
        <f>IFERROR((VLOOKUP(B148,'Origem '!$A$1:$H$1002,6,0)*'Mark Up '!$C$2),"X")</f>
        <v>48024.9</v>
      </c>
      <c r="H148" s="54">
        <f>IFERROR((VLOOKUP(B148,'Origem '!$A$1:$H$1002,7,0)*'Mark Up '!$C$2),"X")</f>
        <v>48551.58</v>
      </c>
      <c r="I148" s="54">
        <f>IFERROR((VLOOKUP(B148,'Origem '!$A$1:$H$1002,8,0)*'Mark Up '!$C$2),"X")</f>
        <v>49785.12</v>
      </c>
      <c r="J148" s="40"/>
    </row>
    <row r="149" ht="18.75" customHeight="1">
      <c r="A149" s="40"/>
      <c r="B149" s="51" t="s">
        <v>1529</v>
      </c>
      <c r="C149" s="63" t="s">
        <v>2142</v>
      </c>
      <c r="D149" s="51" t="s">
        <v>852</v>
      </c>
      <c r="E149" s="54">
        <f>IFERROR((VLOOKUP(B149,'Origem '!$A$1:$H$1002,4,0)*'Mark Up '!$C$2),"X")</f>
        <v>21847.98</v>
      </c>
      <c r="F149" s="54">
        <f>IFERROR((VLOOKUP(B149,'Origem '!$A$1:$H$1002,5,0)*'Mark Up '!$C$2),"X")</f>
        <v>24536.82</v>
      </c>
      <c r="G149" s="54">
        <f>IFERROR((VLOOKUP(B149,'Origem '!$A$1:$H$1002,6,0)*'Mark Up '!$C$2),"X")</f>
        <v>25677.96</v>
      </c>
      <c r="H149" s="54">
        <f>IFERROR((VLOOKUP(B149,'Origem '!$A$1:$H$1002,7,0)*'Mark Up '!$C$2),"X")</f>
        <v>26144.58</v>
      </c>
      <c r="I149" s="54">
        <f>IFERROR((VLOOKUP(B149,'Origem '!$A$1:$H$1002,8,0)*'Mark Up '!$C$2),"X")</f>
        <v>26754.42</v>
      </c>
      <c r="J149" s="40"/>
    </row>
    <row r="150" ht="18.75" customHeight="1">
      <c r="A150" s="40"/>
      <c r="B150" s="51" t="s">
        <v>1531</v>
      </c>
      <c r="C150" s="63" t="s">
        <v>2142</v>
      </c>
      <c r="D150" s="51" t="s">
        <v>854</v>
      </c>
      <c r="E150" s="54">
        <f>IFERROR((VLOOKUP(B150,'Origem '!$A$1:$H$1002,4,0)*'Mark Up '!$C$2),"X")</f>
        <v>22887.48</v>
      </c>
      <c r="F150" s="54">
        <f>IFERROR((VLOOKUP(B150,'Origem '!$A$1:$H$1002,5,0)*'Mark Up '!$C$2),"X")</f>
        <v>26454.12</v>
      </c>
      <c r="G150" s="54">
        <f>IFERROR((VLOOKUP(B150,'Origem '!$A$1:$H$1002,6,0)*'Mark Up '!$C$2),"X")</f>
        <v>27234.9</v>
      </c>
      <c r="H150" s="54">
        <f>IFERROR((VLOOKUP(B150,'Origem '!$A$1:$H$1002,7,0)*'Mark Up '!$C$2),"X")</f>
        <v>27530.58</v>
      </c>
      <c r="I150" s="54">
        <f>IFERROR((VLOOKUP(B150,'Origem '!$A$1:$H$1002,8,0)*'Mark Up '!$C$2),"X")</f>
        <v>27974.1</v>
      </c>
      <c r="J150" s="40"/>
    </row>
    <row r="151" ht="18.75" customHeight="1">
      <c r="A151" s="40"/>
      <c r="B151" s="51" t="s">
        <v>1532</v>
      </c>
      <c r="C151" s="63" t="s">
        <v>2142</v>
      </c>
      <c r="D151" s="51" t="s">
        <v>856</v>
      </c>
      <c r="E151" s="54">
        <f>IFERROR((VLOOKUP(B151,'Origem '!$A$1:$H$1002,4,0)*'Mark Up '!$C$2),"X")</f>
        <v>25183.62</v>
      </c>
      <c r="F151" s="54">
        <f>IFERROR((VLOOKUP(B151,'Origem '!$A$1:$H$1002,5,0)*'Mark Up '!$C$2),"X")</f>
        <v>27636.84</v>
      </c>
      <c r="G151" s="54">
        <f>IFERROR((VLOOKUP(B151,'Origem '!$A$1:$H$1002,6,0)*'Mark Up '!$C$2),"X")</f>
        <v>29078.28</v>
      </c>
      <c r="H151" s="54">
        <f>IFERROR((VLOOKUP(B151,'Origem '!$A$1:$H$1002,7,0)*'Mark Up '!$C$2),"X")</f>
        <v>29540.28</v>
      </c>
      <c r="I151" s="54">
        <f>IFERROR((VLOOKUP(B151,'Origem '!$A$1:$H$1002,8,0)*'Mark Up '!$C$2),"X")</f>
        <v>30168.6</v>
      </c>
      <c r="J151" s="40"/>
    </row>
    <row r="152" ht="18.75" customHeight="1">
      <c r="A152" s="40"/>
      <c r="B152" s="51" t="s">
        <v>1533</v>
      </c>
      <c r="C152" s="63" t="s">
        <v>2142</v>
      </c>
      <c r="D152" s="51" t="s">
        <v>858</v>
      </c>
      <c r="E152" s="54">
        <f>IFERROR((VLOOKUP(B152,'Origem '!$A$1:$H$1002,4,0)*'Mark Up '!$C$2),"X")</f>
        <v>26449.5</v>
      </c>
      <c r="F152" s="54">
        <f>IFERROR((VLOOKUP(B152,'Origem '!$A$1:$H$1002,5,0)*'Mark Up '!$C$2),"X")</f>
        <v>28620.9</v>
      </c>
      <c r="G152" s="54">
        <f>IFERROR((VLOOKUP(B152,'Origem '!$A$1:$H$1002,6,0)*'Mark Up '!$C$2),"X")</f>
        <v>30492</v>
      </c>
      <c r="H152" s="54">
        <f>IFERROR((VLOOKUP(B152,'Origem '!$A$1:$H$1002,7,0)*'Mark Up '!$C$2),"X")</f>
        <v>30921.66</v>
      </c>
      <c r="I152" s="54">
        <f>IFERROR((VLOOKUP(B152,'Origem '!$A$1:$H$1002,8,0)*'Mark Up '!$C$2),"X")</f>
        <v>31563.84</v>
      </c>
      <c r="J152" s="40"/>
    </row>
    <row r="153" ht="18.75" customHeight="1">
      <c r="A153" s="40"/>
      <c r="B153" s="51" t="s">
        <v>1534</v>
      </c>
      <c r="C153" s="63" t="s">
        <v>2142</v>
      </c>
      <c r="D153" s="51" t="s">
        <v>860</v>
      </c>
      <c r="E153" s="54">
        <f>IFERROR((VLOOKUP(B153,'Origem '!$A$1:$H$1002,4,0)*'Mark Up '!$C$2),"X")</f>
        <v>29526.42</v>
      </c>
      <c r="F153" s="54">
        <f>IFERROR((VLOOKUP(B153,'Origem '!$A$1:$H$1002,5,0)*'Mark Up '!$C$2),"X")</f>
        <v>31009.44</v>
      </c>
      <c r="G153" s="54">
        <f>IFERROR((VLOOKUP(B153,'Origem '!$A$1:$H$1002,6,0)*'Mark Up '!$C$2),"X")</f>
        <v>33878.46</v>
      </c>
      <c r="H153" s="54">
        <f>IFERROR((VLOOKUP(B153,'Origem '!$A$1:$H$1002,7,0)*'Mark Up '!$C$2),"X")</f>
        <v>34298.88</v>
      </c>
      <c r="I153" s="54">
        <f>IFERROR((VLOOKUP(B153,'Origem '!$A$1:$H$1002,8,0)*'Mark Up '!$C$2),"X")</f>
        <v>34950.3</v>
      </c>
      <c r="J153" s="40"/>
    </row>
    <row r="154" ht="18.75" customHeight="1">
      <c r="A154" s="40"/>
      <c r="B154" s="51" t="s">
        <v>1535</v>
      </c>
      <c r="C154" s="63" t="s">
        <v>2142</v>
      </c>
      <c r="D154" s="51" t="s">
        <v>862</v>
      </c>
      <c r="E154" s="54">
        <f>IFERROR((VLOOKUP(B154,'Origem '!$A$1:$H$1002,4,0)*'Mark Up '!$C$2),"X")</f>
        <v>34857.9</v>
      </c>
      <c r="F154" s="54">
        <f>IFERROR((VLOOKUP(B154,'Origem '!$A$1:$H$1002,5,0)*'Mark Up '!$C$2),"X")</f>
        <v>37361.94</v>
      </c>
      <c r="G154" s="54">
        <f>IFERROR((VLOOKUP(B154,'Origem '!$A$1:$H$1002,6,0)*'Mark Up '!$C$2),"X")</f>
        <v>40498.92</v>
      </c>
      <c r="H154" s="54">
        <f>IFERROR((VLOOKUP(B154,'Origem '!$A$1:$H$1002,7,0)*'Mark Up '!$C$2),"X")</f>
        <v>41002.5</v>
      </c>
      <c r="I154" s="54">
        <f>IFERROR((VLOOKUP(B154,'Origem '!$A$1:$H$1002,8,0)*'Mark Up '!$C$2),"X")</f>
        <v>41566.14</v>
      </c>
      <c r="J154" s="40"/>
    </row>
    <row r="155" ht="18.75" customHeight="1">
      <c r="A155" s="47"/>
      <c r="B155" s="51" t="s">
        <v>1536</v>
      </c>
      <c r="C155" s="63" t="s">
        <v>2142</v>
      </c>
      <c r="D155" s="51" t="s">
        <v>864</v>
      </c>
      <c r="E155" s="54">
        <f>IFERROR((VLOOKUP(B155,'Origem '!$A$1:$H$1002,4,0)*'Mark Up '!$C$2),"X")</f>
        <v>35823.48</v>
      </c>
      <c r="F155" s="54">
        <f>IFERROR((VLOOKUP(B155,'Origem '!$A$1:$H$1002,5,0)*'Mark Up '!$C$2),"X")</f>
        <v>38396.82</v>
      </c>
      <c r="G155" s="54">
        <f>IFERROR((VLOOKUP(B155,'Origem '!$A$1:$H$1002,6,0)*'Mark Up '!$C$2),"X")</f>
        <v>41760.18</v>
      </c>
      <c r="H155" s="54">
        <f>IFERROR((VLOOKUP(B155,'Origem '!$A$1:$H$1002,7,0)*'Mark Up '!$C$2),"X")</f>
        <v>42277.62</v>
      </c>
      <c r="I155" s="54">
        <f>IFERROR((VLOOKUP(B155,'Origem '!$A$1:$H$1002,8,0)*'Mark Up '!$C$2),"X")</f>
        <v>42942.9</v>
      </c>
      <c r="J155" s="47"/>
    </row>
    <row r="156" ht="17.25" customHeight="1">
      <c r="A156" s="50" t="s">
        <v>2143</v>
      </c>
      <c r="B156" s="58" t="s">
        <v>1055</v>
      </c>
      <c r="C156" s="67" t="s">
        <v>1056</v>
      </c>
      <c r="D156" s="51" t="s">
        <v>844</v>
      </c>
      <c r="E156" s="54">
        <f>IFERROR((VLOOKUP(B156,'Origem '!$A$1:$H$1002,4,0)*'Mark Up '!$C$2),"X")</f>
        <v>15541.68</v>
      </c>
      <c r="F156" s="54">
        <f>IFERROR((VLOOKUP(B156,'Origem '!$A$1:$H$1002,5,0)*'Mark Up '!$C$2),"X")</f>
        <v>17828.58</v>
      </c>
      <c r="G156" s="54">
        <f>IFERROR((VLOOKUP(B156,'Origem '!$A$1:$H$1002,6,0)*'Mark Up '!$C$2),"X")</f>
        <v>19376.28</v>
      </c>
      <c r="H156" s="54">
        <f>IFERROR((VLOOKUP(B156,'Origem '!$A$1:$H$1002,7,0)*'Mark Up '!$C$2),"X")</f>
        <v>21034.86</v>
      </c>
      <c r="I156" s="54">
        <f>IFERROR((VLOOKUP(B156,'Origem '!$A$1:$H$1002,8,0)*'Mark Up '!$C$2),"X")</f>
        <v>23247.84</v>
      </c>
      <c r="J156" s="91"/>
    </row>
    <row r="157" ht="17.25" customHeight="1">
      <c r="A157" s="40"/>
      <c r="B157" s="58" t="s">
        <v>1057</v>
      </c>
      <c r="C157" s="67" t="s">
        <v>1056</v>
      </c>
      <c r="D157" s="51" t="s">
        <v>846</v>
      </c>
      <c r="E157" s="54">
        <f>IFERROR((VLOOKUP(B157,'Origem '!$A$1:$H$1002,4,0)*'Mark Up '!$C$2),"X")</f>
        <v>17158.68</v>
      </c>
      <c r="F157" s="54">
        <f>IFERROR((VLOOKUP(B157,'Origem '!$A$1:$H$1002,5,0)*'Mark Up '!$C$2),"X")</f>
        <v>18530.82</v>
      </c>
      <c r="G157" s="54">
        <f>IFERROR((VLOOKUP(B157,'Origem '!$A$1:$H$1002,6,0)*'Mark Up '!$C$2),"X")</f>
        <v>20683.74</v>
      </c>
      <c r="H157" s="54">
        <f>IFERROR((VLOOKUP(B157,'Origem '!$A$1:$H$1002,7,0)*'Mark Up '!$C$2),"X")</f>
        <v>21630.84</v>
      </c>
      <c r="I157" s="54">
        <f>IFERROR((VLOOKUP(B157,'Origem '!$A$1:$H$1002,8,0)*'Mark Up '!$C$2),"X")</f>
        <v>24504.48</v>
      </c>
      <c r="J157" s="40"/>
    </row>
    <row r="158" ht="17.25" customHeight="1">
      <c r="A158" s="47"/>
      <c r="B158" s="58" t="s">
        <v>1058</v>
      </c>
      <c r="C158" s="67" t="s">
        <v>1056</v>
      </c>
      <c r="D158" s="51" t="s">
        <v>848</v>
      </c>
      <c r="E158" s="54">
        <f>IFERROR((VLOOKUP(B158,'Origem '!$A$1:$H$1002,4,0)*'Mark Up '!$C$2),"X")</f>
        <v>18844.98</v>
      </c>
      <c r="F158" s="54">
        <f>IFERROR((VLOOKUP(B158,'Origem '!$A$1:$H$1002,5,0)*'Mark Up '!$C$2),"X")</f>
        <v>19949.16</v>
      </c>
      <c r="G158" s="54">
        <f>IFERROR((VLOOKUP(B158,'Origem '!$A$1:$H$1002,6,0)*'Mark Up '!$C$2),"X")</f>
        <v>22166.76</v>
      </c>
      <c r="H158" s="54">
        <f>IFERROR((VLOOKUP(B158,'Origem '!$A$1:$H$1002,7,0)*'Mark Up '!$C$2),"X")</f>
        <v>23603.58</v>
      </c>
      <c r="I158" s="54">
        <f>IFERROR((VLOOKUP(B158,'Origem '!$A$1:$H$1002,8,0)*'Mark Up '!$C$2),"X")</f>
        <v>26560.38</v>
      </c>
      <c r="J158" s="40"/>
    </row>
    <row r="159" ht="17.25" customHeight="1">
      <c r="A159" s="50" t="s">
        <v>2143</v>
      </c>
      <c r="B159" s="58" t="s">
        <v>1059</v>
      </c>
      <c r="C159" s="67" t="s">
        <v>1060</v>
      </c>
      <c r="D159" s="58" t="s">
        <v>1061</v>
      </c>
      <c r="E159" s="54">
        <f>IFERROR((VLOOKUP(B159,'Origem '!$A$1:$H$1002,4,0)*'Mark Up '!$C$2),"X")</f>
        <v>8038.8</v>
      </c>
      <c r="F159" s="54">
        <f>IFERROR((VLOOKUP(B159,'Origem '!$A$1:$H$1002,5,0)*'Mark Up '!$C$2),"X")</f>
        <v>9203.04</v>
      </c>
      <c r="G159" s="54">
        <f>IFERROR((VLOOKUP(B159,'Origem '!$A$1:$H$1002,6,0)*'Mark Up '!$C$2),"X")</f>
        <v>10006.92</v>
      </c>
      <c r="H159" s="54">
        <f>IFERROR((VLOOKUP(B159,'Origem '!$A$1:$H$1002,7,0)*'Mark Up '!$C$2),"X")</f>
        <v>11993.52</v>
      </c>
      <c r="I159" s="54">
        <f>IFERROR((VLOOKUP(B159,'Origem '!$A$1:$H$1002,8,0)*'Mark Up '!$C$2),"X")</f>
        <v>12732.72</v>
      </c>
      <c r="J159" s="40"/>
    </row>
    <row r="160" ht="17.25" customHeight="1">
      <c r="A160" s="40"/>
      <c r="B160" s="58" t="s">
        <v>1062</v>
      </c>
      <c r="C160" s="67" t="s">
        <v>1056</v>
      </c>
      <c r="D160" s="58" t="s">
        <v>1063</v>
      </c>
      <c r="E160" s="54">
        <f>IFERROR((VLOOKUP(B160,'Origem '!$A$1:$H$1002,4,0)*'Mark Up '!$C$2),"X")</f>
        <v>8819.58</v>
      </c>
      <c r="F160" s="54">
        <f>IFERROR((VLOOKUP(B160,'Origem '!$A$1:$H$1002,5,0)*'Mark Up '!$C$2),"X")</f>
        <v>9831.36</v>
      </c>
      <c r="G160" s="54">
        <f>IFERROR((VLOOKUP(B160,'Origem '!$A$1:$H$1002,6,0)*'Mark Up '!$C$2),"X")</f>
        <v>10686.06</v>
      </c>
      <c r="H160" s="54">
        <f>IFERROR((VLOOKUP(B160,'Origem '!$A$1:$H$1002,7,0)*'Mark Up '!$C$2),"X")</f>
        <v>12769.68</v>
      </c>
      <c r="I160" s="54">
        <f>IFERROR((VLOOKUP(B160,'Origem '!$A$1:$H$1002,8,0)*'Mark Up '!$C$2),"X")</f>
        <v>13619.76</v>
      </c>
      <c r="J160" s="40"/>
    </row>
    <row r="161" ht="17.25" customHeight="1">
      <c r="A161" s="40"/>
      <c r="B161" s="58" t="s">
        <v>1064</v>
      </c>
      <c r="C161" s="67" t="s">
        <v>1056</v>
      </c>
      <c r="D161" s="58" t="s">
        <v>1065</v>
      </c>
      <c r="E161" s="54">
        <f>IFERROR((VLOOKUP(B161,'Origem '!$A$1:$H$1002,4,0)*'Mark Up '!$C$2),"X")</f>
        <v>9909.9</v>
      </c>
      <c r="F161" s="54">
        <f>IFERROR((VLOOKUP(B161,'Origem '!$A$1:$H$1002,5,0)*'Mark Up '!$C$2),"X")</f>
        <v>11439.12</v>
      </c>
      <c r="G161" s="54">
        <f>IFERROR((VLOOKUP(B161,'Origem '!$A$1:$H$1002,6,0)*'Mark Up '!$C$2),"X")</f>
        <v>12432.42</v>
      </c>
      <c r="H161" s="54">
        <f>IFERROR((VLOOKUP(B161,'Origem '!$A$1:$H$1002,7,0)*'Mark Up '!$C$2),"X")</f>
        <v>14631.54</v>
      </c>
      <c r="I161" s="54">
        <f>IFERROR((VLOOKUP(B161,'Origem '!$A$1:$H$1002,8,0)*'Mark Up '!$C$2),"X")</f>
        <v>16317.84</v>
      </c>
      <c r="J161" s="40"/>
    </row>
    <row r="162" ht="17.25" customHeight="1">
      <c r="A162" s="47"/>
      <c r="B162" s="58" t="s">
        <v>1066</v>
      </c>
      <c r="C162" s="67" t="s">
        <v>1067</v>
      </c>
      <c r="D162" s="58" t="s">
        <v>1068</v>
      </c>
      <c r="E162" s="54">
        <f>IFERROR((VLOOKUP(B162,'Origem '!$A$1:$H$1002,4,0)*'Mark Up '!$C$2),"X")</f>
        <v>10801.56</v>
      </c>
      <c r="F162" s="54">
        <f>IFERROR((VLOOKUP(B162,'Origem '!$A$1:$H$1002,5,0)*'Mark Up '!$C$2),"X")</f>
        <v>12196.8</v>
      </c>
      <c r="G162" s="54">
        <f>IFERROR((VLOOKUP(B162,'Origem '!$A$1:$H$1002,6,0)*'Mark Up '!$C$2),"X")</f>
        <v>13254.78</v>
      </c>
      <c r="H162" s="54">
        <f>IFERROR((VLOOKUP(B162,'Origem '!$A$1:$H$1002,7,0)*'Mark Up '!$C$2),"X")</f>
        <v>15832.74</v>
      </c>
      <c r="I162" s="54">
        <f>IFERROR((VLOOKUP(B162,'Origem '!$A$1:$H$1002,8,0)*'Mark Up '!$C$2),"X")</f>
        <v>17057.04</v>
      </c>
      <c r="J162" s="40"/>
    </row>
    <row r="163" ht="16.5" customHeight="1">
      <c r="A163" s="50" t="s">
        <v>2143</v>
      </c>
      <c r="B163" s="58" t="s">
        <v>1069</v>
      </c>
      <c r="C163" s="67" t="s">
        <v>1056</v>
      </c>
      <c r="D163" s="51" t="s">
        <v>997</v>
      </c>
      <c r="E163" s="54">
        <f>IFERROR((VLOOKUP(B163,'Origem '!$A$1:$H$1002,4,0)*'Mark Up '!$C$2),"X")</f>
        <v>14571.48</v>
      </c>
      <c r="F163" s="54">
        <f>IFERROR((VLOOKUP(B163,'Origem '!$A$1:$H$1002,5,0)*'Mark Up '!$C$2),"X")</f>
        <v>15250.62</v>
      </c>
      <c r="G163" s="54">
        <f>IFERROR((VLOOKUP(B163,'Origem '!$A$1:$H$1002,6,0)*'Mark Up '!$C$2),"X")</f>
        <v>18336.78</v>
      </c>
      <c r="H163" s="54">
        <f>IFERROR((VLOOKUP(B163,'Origem '!$A$1:$H$1002,7,0)*'Mark Up '!$C$2),"X")</f>
        <v>19866</v>
      </c>
      <c r="I163" s="54">
        <f>IFERROR((VLOOKUP(B163,'Origem '!$A$1:$H$1002,8,0)*'Mark Up '!$C$2),"X")</f>
        <v>21672.42</v>
      </c>
      <c r="J163" s="40"/>
    </row>
    <row r="164" ht="16.5" customHeight="1">
      <c r="A164" s="40"/>
      <c r="B164" s="58" t="s">
        <v>1070</v>
      </c>
      <c r="C164" s="67" t="s">
        <v>1056</v>
      </c>
      <c r="D164" s="51" t="s">
        <v>852</v>
      </c>
      <c r="E164" s="54">
        <f>IFERROR((VLOOKUP(B164,'Origem '!$A$1:$H$1002,4,0)*'Mark Up '!$C$2),"X")</f>
        <v>15356.88</v>
      </c>
      <c r="F164" s="54">
        <f>IFERROR((VLOOKUP(B164,'Origem '!$A$1:$H$1002,5,0)*'Mark Up '!$C$2),"X")</f>
        <v>17380.44</v>
      </c>
      <c r="G164" s="54">
        <f>IFERROR((VLOOKUP(B164,'Origem '!$A$1:$H$1002,6,0)*'Mark Up '!$C$2),"X")</f>
        <v>19191.48</v>
      </c>
      <c r="H164" s="54">
        <f>IFERROR((VLOOKUP(B164,'Origem '!$A$1:$H$1002,7,0)*'Mark Up '!$C$2),"X")</f>
        <v>22305.36</v>
      </c>
      <c r="I164" s="54">
        <f>IFERROR((VLOOKUP(B164,'Origem '!$A$1:$H$1002,8,0)*'Mark Up '!$C$2),"X")</f>
        <v>24467.52</v>
      </c>
      <c r="J164" s="40"/>
    </row>
    <row r="165" ht="16.5" customHeight="1">
      <c r="A165" s="40"/>
      <c r="B165" s="58" t="s">
        <v>1071</v>
      </c>
      <c r="C165" s="67" t="s">
        <v>1056</v>
      </c>
      <c r="D165" s="51" t="s">
        <v>854</v>
      </c>
      <c r="E165" s="54">
        <f>IFERROR((VLOOKUP(B165,'Origem '!$A$1:$H$1002,4,0)*'Mark Up '!$C$2),"X")</f>
        <v>16160.76</v>
      </c>
      <c r="F165" s="54">
        <f>IFERROR((VLOOKUP(B165,'Origem '!$A$1:$H$1002,5,0)*'Mark Up '!$C$2),"X")</f>
        <v>19062.12</v>
      </c>
      <c r="G165" s="54">
        <f>IFERROR((VLOOKUP(B165,'Origem '!$A$1:$H$1002,6,0)*'Mark Up '!$C$2),"X")</f>
        <v>20411.16</v>
      </c>
      <c r="H165" s="54">
        <f>IFERROR((VLOOKUP(B165,'Origem '!$A$1:$H$1002,7,0)*'Mark Up '!$C$2),"X")</f>
        <v>23132.34</v>
      </c>
      <c r="I165" s="54">
        <f>IFERROR((VLOOKUP(B165,'Origem '!$A$1:$H$1002,8,0)*'Mark Up '!$C$2),"X")</f>
        <v>25520.88</v>
      </c>
      <c r="J165" s="40"/>
    </row>
    <row r="166" ht="16.5" customHeight="1">
      <c r="A166" s="40"/>
      <c r="B166" s="58" t="s">
        <v>1072</v>
      </c>
      <c r="C166" s="67" t="s">
        <v>1056</v>
      </c>
      <c r="D166" s="51" t="s">
        <v>856</v>
      </c>
      <c r="E166" s="54">
        <f>IFERROR((VLOOKUP(B166,'Origem '!$A$1:$H$1002,4,0)*'Mark Up '!$C$2),"X")</f>
        <v>19824.42</v>
      </c>
      <c r="F166" s="54">
        <f>IFERROR((VLOOKUP(B166,'Origem '!$A$1:$H$1002,5,0)*'Mark Up '!$C$2),"X")</f>
        <v>22125.18</v>
      </c>
      <c r="G166" s="54">
        <f>IFERROR((VLOOKUP(B166,'Origem '!$A$1:$H$1002,6,0)*'Mark Up '!$C$2),"X")</f>
        <v>23506.56</v>
      </c>
      <c r="H166" s="54">
        <f>IFERROR((VLOOKUP(B166,'Origem '!$A$1:$H$1002,7,0)*'Mark Up '!$C$2),"X")</f>
        <v>26431.02</v>
      </c>
      <c r="I166" s="54">
        <f>IFERROR((VLOOKUP(B166,'Origem '!$A$1:$H$1002,8,0)*'Mark Up '!$C$2),"X")</f>
        <v>29854.44</v>
      </c>
      <c r="J166" s="40"/>
    </row>
    <row r="167" ht="16.5" customHeight="1">
      <c r="A167" s="40"/>
      <c r="B167" s="58" t="s">
        <v>1073</v>
      </c>
      <c r="C167" s="67" t="s">
        <v>1056</v>
      </c>
      <c r="D167" s="51" t="s">
        <v>858</v>
      </c>
      <c r="E167" s="54">
        <f>IFERROR((VLOOKUP(B167,'Origem '!$A$1:$H$1002,4,0)*'Mark Up '!$C$2),"X")</f>
        <v>21843.36</v>
      </c>
      <c r="F167" s="54">
        <f>IFERROR((VLOOKUP(B167,'Origem '!$A$1:$H$1002,5,0)*'Mark Up '!$C$2),"X")</f>
        <v>23737.56</v>
      </c>
      <c r="G167" s="54">
        <f>IFERROR((VLOOKUP(B167,'Origem '!$A$1:$H$1002,6,0)*'Mark Up '!$C$2),"X")</f>
        <v>25862.76</v>
      </c>
      <c r="H167" s="54">
        <f>IFERROR((VLOOKUP(B167,'Origem '!$A$1:$H$1002,7,0)*'Mark Up '!$C$2),"X")</f>
        <v>27622.98</v>
      </c>
      <c r="I167" s="54">
        <f>IFERROR((VLOOKUP(B167,'Origem '!$A$1:$H$1002,8,0)*'Mark Up '!$C$2),"X")</f>
        <v>31984.26</v>
      </c>
      <c r="J167" s="40"/>
    </row>
    <row r="168" ht="16.5" customHeight="1">
      <c r="A168" s="40"/>
      <c r="B168" s="58" t="s">
        <v>1074</v>
      </c>
      <c r="C168" s="67" t="s">
        <v>1056</v>
      </c>
      <c r="D168" s="51" t="s">
        <v>860</v>
      </c>
      <c r="E168" s="54">
        <f>IFERROR((VLOOKUP(B168,'Origem '!$A$1:$H$1002,4,0)*'Mark Up '!$C$2),"X")</f>
        <v>25890.48</v>
      </c>
      <c r="F168" s="54">
        <f>IFERROR((VLOOKUP(B168,'Origem '!$A$1:$H$1002,5,0)*'Mark Up '!$C$2),"X")</f>
        <v>27248.76</v>
      </c>
      <c r="G168" s="54">
        <f>IFERROR((VLOOKUP(B168,'Origem '!$A$1:$H$1002,6,0)*'Mark Up '!$C$2),"X")</f>
        <v>30510.48</v>
      </c>
      <c r="H168" s="54">
        <f>IFERROR((VLOOKUP(B168,'Origem '!$A$1:$H$1002,7,0)*'Mark Up '!$C$2),"X")</f>
        <v>33444.18</v>
      </c>
      <c r="I168" s="54">
        <f>IFERROR((VLOOKUP(B168,'Origem '!$A$1:$H$1002,8,0)*'Mark Up '!$C$2),"X")</f>
        <v>38027.22</v>
      </c>
      <c r="J168" s="40"/>
    </row>
    <row r="169" ht="16.5" customHeight="1">
      <c r="A169" s="40"/>
      <c r="B169" s="58" t="s">
        <v>1075</v>
      </c>
      <c r="C169" s="67" t="s">
        <v>1056</v>
      </c>
      <c r="D169" s="51" t="s">
        <v>862</v>
      </c>
      <c r="E169" s="54">
        <f>IFERROR((VLOOKUP(B169,'Origem '!$A$1:$H$1002,4,0)*'Mark Up '!$C$2),"X")</f>
        <v>32631.06</v>
      </c>
      <c r="F169" s="54">
        <f>IFERROR((VLOOKUP(B169,'Origem '!$A$1:$H$1002,5,0)*'Mark Up '!$C$2),"X")</f>
        <v>36063.72</v>
      </c>
      <c r="G169" s="54">
        <f>IFERROR((VLOOKUP(B169,'Origem '!$A$1:$H$1002,6,0)*'Mark Up '!$C$2),"X")</f>
        <v>39191.46</v>
      </c>
      <c r="H169" s="54">
        <f>IFERROR((VLOOKUP(B169,'Origem '!$A$1:$H$1002,7,0)*'Mark Up '!$C$2),"X")</f>
        <v>44328.9</v>
      </c>
      <c r="I169" s="54">
        <f>IFERROR((VLOOKUP(B169,'Origem '!$A$1:$H$1002,8,0)*'Mark Up '!$C$2),"X")</f>
        <v>47886.3</v>
      </c>
      <c r="J169" s="40"/>
    </row>
    <row r="170" ht="16.5" customHeight="1">
      <c r="A170" s="40"/>
      <c r="B170" s="58" t="s">
        <v>1076</v>
      </c>
      <c r="C170" s="67" t="s">
        <v>1056</v>
      </c>
      <c r="D170" s="51" t="s">
        <v>864</v>
      </c>
      <c r="E170" s="54">
        <f>IFERROR((VLOOKUP(B170,'Origem '!$A$1:$H$1002,4,0)*'Mark Up '!$C$2),"X")</f>
        <v>36133.02</v>
      </c>
      <c r="F170" s="54">
        <f>IFERROR((VLOOKUP(B170,'Origem '!$A$1:$H$1002,5,0)*'Mark Up '!$C$2),"X")</f>
        <v>38965.08</v>
      </c>
      <c r="G170" s="54">
        <f>IFERROR((VLOOKUP(B170,'Origem '!$A$1:$H$1002,6,0)*'Mark Up '!$C$2),"X")</f>
        <v>42346.92</v>
      </c>
      <c r="H170" s="54">
        <f>IFERROR((VLOOKUP(B170,'Origem '!$A$1:$H$1002,7,0)*'Mark Up '!$C$2),"X")</f>
        <v>47844.72</v>
      </c>
      <c r="I170" s="54">
        <f>IFERROR((VLOOKUP(B170,'Origem '!$A$1:$H$1002,8,0)*'Mark Up '!$C$2),"X")</f>
        <v>51286.62</v>
      </c>
      <c r="J170" s="40"/>
    </row>
    <row r="171" ht="14.25" customHeight="1">
      <c r="A171" s="40"/>
      <c r="B171" s="58" t="s">
        <v>1077</v>
      </c>
      <c r="C171" s="56" t="s">
        <v>1078</v>
      </c>
      <c r="D171" s="77" t="s">
        <v>973</v>
      </c>
      <c r="E171" s="54">
        <f>IFERROR((VLOOKUP(B171,'Origem '!$A$1:$H$1002,4,0)*'Mark Up '!$C$2),"X")</f>
        <v>43672.86</v>
      </c>
      <c r="F171" s="54">
        <f>IFERROR((VLOOKUP(B171,'Origem '!$A$1:$H$1002,5,0)*'Mark Up '!$C$2),"X")</f>
        <v>45742.62</v>
      </c>
      <c r="G171" s="54">
        <f>IFERROR((VLOOKUP(B171,'Origem '!$A$1:$H$1002,6,0)*'Mark Up '!$C$2),"X")</f>
        <v>48662.46</v>
      </c>
      <c r="H171" s="54">
        <f>IFERROR((VLOOKUP(B171,'Origem '!$A$1:$H$1002,7,0)*'Mark Up '!$C$2),"X")</f>
        <v>53263.98</v>
      </c>
      <c r="I171" s="54">
        <f>IFERROR((VLOOKUP(B171,'Origem '!$A$1:$H$1002,8,0)*'Mark Up '!$C$2),"X")</f>
        <v>58327.5</v>
      </c>
      <c r="J171" s="40"/>
    </row>
    <row r="172" ht="14.25" customHeight="1">
      <c r="A172" s="40"/>
      <c r="B172" s="58" t="s">
        <v>1079</v>
      </c>
      <c r="C172" s="56" t="s">
        <v>1078</v>
      </c>
      <c r="D172" s="77" t="s">
        <v>975</v>
      </c>
      <c r="E172" s="54">
        <f>IFERROR((VLOOKUP(B172,'Origem '!$A$1:$H$1002,4,0)*'Mark Up '!$C$2),"X")</f>
        <v>46809.84</v>
      </c>
      <c r="F172" s="54">
        <f>IFERROR((VLOOKUP(B172,'Origem '!$A$1:$H$1002,5,0)*'Mark Up '!$C$2),"X")</f>
        <v>48925.8</v>
      </c>
      <c r="G172" s="54">
        <f>IFERROR((VLOOKUP(B172,'Origem '!$A$1:$H$1002,6,0)*'Mark Up '!$C$2),"X")</f>
        <v>52039.68</v>
      </c>
      <c r="H172" s="54">
        <f>IFERROR((VLOOKUP(B172,'Origem '!$A$1:$H$1002,7,0)*'Mark Up '!$C$2),"X")</f>
        <v>55744.92</v>
      </c>
      <c r="I172" s="54">
        <f>IFERROR((VLOOKUP(B172,'Origem '!$A$1:$H$1002,8,0)*'Mark Up '!$C$2),"X")</f>
        <v>61372.08</v>
      </c>
      <c r="J172" s="40"/>
    </row>
    <row r="173" ht="14.25" customHeight="1">
      <c r="A173" s="47"/>
      <c r="B173" s="58" t="s">
        <v>1080</v>
      </c>
      <c r="C173" s="56" t="s">
        <v>1078</v>
      </c>
      <c r="D173" s="77" t="s">
        <v>977</v>
      </c>
      <c r="E173" s="54">
        <f>IFERROR((VLOOKUP(B173,'Origem '!$A$1:$H$1002,4,0)*'Mark Up '!$C$2),"X")</f>
        <v>50103.9</v>
      </c>
      <c r="F173" s="54">
        <f>IFERROR((VLOOKUP(B173,'Origem '!$A$1:$H$1002,5,0)*'Mark Up '!$C$2),"X")</f>
        <v>52155.18</v>
      </c>
      <c r="G173" s="54">
        <f>IFERROR((VLOOKUP(B173,'Origem '!$A$1:$H$1002,6,0)*'Mark Up '!$C$2),"X")</f>
        <v>55809.6</v>
      </c>
      <c r="H173" s="54">
        <f>IFERROR((VLOOKUP(B173,'Origem '!$A$1:$H$1002,7,0)*'Mark Up '!$C$2),"X")</f>
        <v>59343.9</v>
      </c>
      <c r="I173" s="54">
        <f>IFERROR((VLOOKUP(B173,'Origem '!$A$1:$H$1002,8,0)*'Mark Up '!$C$2),"X")</f>
        <v>65155.86</v>
      </c>
      <c r="J173" s="47"/>
    </row>
    <row r="174" ht="18.0" customHeight="1">
      <c r="A174" s="105" t="s">
        <v>2144</v>
      </c>
      <c r="B174" s="58" t="s">
        <v>1081</v>
      </c>
      <c r="C174" s="57" t="s">
        <v>1082</v>
      </c>
      <c r="D174" s="66" t="s">
        <v>854</v>
      </c>
      <c r="E174" s="54">
        <f>IFERROR((VLOOKUP(B174,'Origem '!$A$1:$H$1002,4,0)*'Mark Up '!$C$2),"X")</f>
        <v>21917.28</v>
      </c>
      <c r="F174" s="54">
        <f>IFERROR((VLOOKUP(B174,'Origem '!$A$1:$H$1002,5,0)*'Mark Up '!$C$2),"X")</f>
        <v>23848.44</v>
      </c>
      <c r="G174" s="54">
        <f>IFERROR((VLOOKUP(B174,'Origem '!$A$1:$H$1002,6,0)*'Mark Up '!$C$2),"X")</f>
        <v>25340.7</v>
      </c>
      <c r="H174" s="54">
        <f>IFERROR((VLOOKUP(B174,'Origem '!$A$1:$H$1002,7,0)*'Mark Up '!$C$2),"X")</f>
        <v>28348.32</v>
      </c>
      <c r="I174" s="54">
        <f>IFERROR((VLOOKUP(B174,'Origem '!$A$1:$H$1002,8,0)*'Mark Up '!$C$2),"X")</f>
        <v>30034.62</v>
      </c>
      <c r="J174" s="91"/>
    </row>
    <row r="175" ht="18.0" customHeight="1">
      <c r="A175" s="40"/>
      <c r="B175" s="58" t="s">
        <v>1083</v>
      </c>
      <c r="C175" s="57" t="s">
        <v>1084</v>
      </c>
      <c r="D175" s="66" t="s">
        <v>856</v>
      </c>
      <c r="E175" s="54">
        <f>IFERROR((VLOOKUP(B175,'Origem '!$A$1:$H$1002,4,0)*'Mark Up '!$C$2),"X")</f>
        <v>24111.78</v>
      </c>
      <c r="F175" s="54">
        <f>IFERROR((VLOOKUP(B175,'Origem '!$A$1:$H$1002,5,0)*'Mark Up '!$C$2),"X")</f>
        <v>25543.98</v>
      </c>
      <c r="G175" s="54">
        <f>IFERROR((VLOOKUP(B175,'Origem '!$A$1:$H$1002,6,0)*'Mark Up '!$C$2),"X")</f>
        <v>27475.14</v>
      </c>
      <c r="H175" s="54">
        <f>IFERROR((VLOOKUP(B175,'Origem '!$A$1:$H$1002,7,0)*'Mark Up '!$C$2),"X")</f>
        <v>29304.66</v>
      </c>
      <c r="I175" s="54">
        <f>IFERROR((VLOOKUP(B175,'Origem '!$A$1:$H$1002,8,0)*'Mark Up '!$C$2),"X")</f>
        <v>32478.6</v>
      </c>
      <c r="J175" s="40"/>
    </row>
    <row r="176" ht="18.0" customHeight="1">
      <c r="A176" s="40"/>
      <c r="B176" s="58" t="s">
        <v>1085</v>
      </c>
      <c r="C176" s="57" t="s">
        <v>1084</v>
      </c>
      <c r="D176" s="66" t="s">
        <v>1086</v>
      </c>
      <c r="E176" s="54">
        <f>IFERROR((VLOOKUP(B176,'Origem '!$A$1:$H$1002,4,0)*'Mark Up '!$C$2),"X")</f>
        <v>25151.28</v>
      </c>
      <c r="F176" s="54">
        <f>IFERROR((VLOOKUP(B176,'Origem '!$A$1:$H$1002,5,0)*'Mark Up '!$C$2),"X")</f>
        <v>26370.96</v>
      </c>
      <c r="G176" s="54">
        <f>IFERROR((VLOOKUP(B176,'Origem '!$A$1:$H$1002,6,0)*'Mark Up '!$C$2),"X")</f>
        <v>29133.72</v>
      </c>
      <c r="H176" s="54">
        <f>IFERROR((VLOOKUP(B176,'Origem '!$A$1:$H$1002,7,0)*'Mark Up '!$C$2),"X")</f>
        <v>30672.18</v>
      </c>
      <c r="I176" s="54">
        <f>IFERROR((VLOOKUP(B176,'Origem '!$A$1:$H$1002,8,0)*'Mark Up '!$C$2),"X")</f>
        <v>33296.34</v>
      </c>
      <c r="J176" s="40"/>
    </row>
    <row r="177" ht="18.0" customHeight="1">
      <c r="A177" s="40"/>
      <c r="B177" s="58" t="s">
        <v>1087</v>
      </c>
      <c r="C177" s="57" t="s">
        <v>1084</v>
      </c>
      <c r="D177" s="58" t="s">
        <v>1088</v>
      </c>
      <c r="E177" s="54">
        <f>IFERROR((VLOOKUP(B177,'Origem '!$A$1:$H$1002,4,0)*'Mark Up '!$C$2),"X")</f>
        <v>28616.28</v>
      </c>
      <c r="F177" s="54">
        <f>IFERROR((VLOOKUP(B177,'Origem '!$A$1:$H$1002,5,0)*'Mark Up '!$C$2),"X")</f>
        <v>29517.18</v>
      </c>
      <c r="G177" s="54">
        <f>IFERROR((VLOOKUP(B177,'Origem '!$A$1:$H$1002,6,0)*'Mark Up '!$C$2),"X")</f>
        <v>32178.3</v>
      </c>
      <c r="H177" s="54">
        <f>IFERROR((VLOOKUP(B177,'Origem '!$A$1:$H$1002,7,0)*'Mark Up '!$C$2),"X")</f>
        <v>33850.74</v>
      </c>
      <c r="I177" s="54">
        <f>IFERROR((VLOOKUP(B177,'Origem '!$A$1:$H$1002,8,0)*'Mark Up '!$C$2),"X")</f>
        <v>37394.28</v>
      </c>
      <c r="J177" s="40"/>
    </row>
    <row r="178" ht="18.0" customHeight="1">
      <c r="A178" s="40"/>
      <c r="B178" s="58" t="s">
        <v>1089</v>
      </c>
      <c r="C178" s="57" t="s">
        <v>1084</v>
      </c>
      <c r="D178" s="58" t="s">
        <v>1090</v>
      </c>
      <c r="E178" s="54">
        <f>IFERROR((VLOOKUP(B178,'Origem '!$A$1:$H$1002,4,0)*'Mark Up '!$C$2),"X")</f>
        <v>34229.58</v>
      </c>
      <c r="F178" s="54">
        <f>IFERROR((VLOOKUP(B178,'Origem '!$A$1:$H$1002,5,0)*'Mark Up '!$C$2),"X")</f>
        <v>35943.6</v>
      </c>
      <c r="G178" s="54">
        <f>IFERROR((VLOOKUP(B178,'Origem '!$A$1:$H$1002,6,0)*'Mark Up '!$C$2),"X")</f>
        <v>39847.5</v>
      </c>
      <c r="H178" s="54">
        <f>IFERROR((VLOOKUP(B178,'Origem '!$A$1:$H$1002,7,0)*'Mark Up '!$C$2),"X")</f>
        <v>43197</v>
      </c>
      <c r="I178" s="54">
        <f>IFERROR((VLOOKUP(B178,'Origem '!$A$1:$H$1002,8,0)*'Mark Up '!$C$2),"X")</f>
        <v>46500.3</v>
      </c>
      <c r="J178" s="40"/>
    </row>
    <row r="179" ht="18.0" customHeight="1">
      <c r="A179" s="40"/>
      <c r="B179" s="58" t="s">
        <v>1091</v>
      </c>
      <c r="C179" s="57" t="s">
        <v>1084</v>
      </c>
      <c r="D179" s="58" t="s">
        <v>1092</v>
      </c>
      <c r="E179" s="54">
        <f>IFERROR((VLOOKUP(B179,'Origem '!$A$1:$H$1002,4,0)*'Mark Up '!$C$2),"X")</f>
        <v>36779.82</v>
      </c>
      <c r="F179" s="54">
        <f>IFERROR((VLOOKUP(B179,'Origem '!$A$1:$H$1002,5,0)*'Mark Up '!$C$2),"X")</f>
        <v>37311.12</v>
      </c>
      <c r="G179" s="54">
        <f>IFERROR((VLOOKUP(B179,'Origem '!$A$1:$H$1002,6,0)*'Mark Up '!$C$2),"X")</f>
        <v>41372.1</v>
      </c>
      <c r="H179" s="54">
        <f>IFERROR((VLOOKUP(B179,'Origem '!$A$1:$H$1002,7,0)*'Mark Up '!$C$2),"X")</f>
        <v>44924.88</v>
      </c>
      <c r="I179" s="54">
        <f>IFERROR((VLOOKUP(B179,'Origem '!$A$1:$H$1002,8,0)*'Mark Up '!$C$2),"X")</f>
        <v>48376.02</v>
      </c>
      <c r="J179" s="40"/>
    </row>
    <row r="180" ht="14.25" customHeight="1">
      <c r="A180" s="40"/>
      <c r="B180" s="58" t="s">
        <v>1093</v>
      </c>
      <c r="C180" s="57" t="s">
        <v>1094</v>
      </c>
      <c r="D180" s="77" t="s">
        <v>973</v>
      </c>
      <c r="E180" s="54">
        <f>IFERROR((VLOOKUP(B180,'Origem '!$A$1:$H$1002,4,0)*'Mark Up '!$C$2),"X")</f>
        <v>47438.16</v>
      </c>
      <c r="F180" s="54">
        <f>IFERROR((VLOOKUP(B180,'Origem '!$A$1:$H$1002,5,0)*'Mark Up '!$C$2),"X")</f>
        <v>47567.52</v>
      </c>
      <c r="G180" s="54">
        <f>IFERROR((VLOOKUP(B180,'Origem '!$A$1:$H$1002,6,0)*'Mark Up '!$C$2),"X")</f>
        <v>51092.58</v>
      </c>
      <c r="H180" s="54">
        <f>IFERROR((VLOOKUP(B180,'Origem '!$A$1:$H$1002,7,0)*'Mark Up '!$C$2),"X")</f>
        <v>54275.76</v>
      </c>
      <c r="I180" s="54">
        <f>IFERROR((VLOOKUP(B180,'Origem '!$A$1:$H$1002,8,0)*'Mark Up '!$C$2),"X")</f>
        <v>57491.28</v>
      </c>
      <c r="J180" s="40"/>
    </row>
    <row r="181" ht="14.25" customHeight="1">
      <c r="A181" s="40"/>
      <c r="B181" s="58" t="s">
        <v>1095</v>
      </c>
      <c r="C181" s="57" t="s">
        <v>1094</v>
      </c>
      <c r="D181" s="77" t="s">
        <v>975</v>
      </c>
      <c r="E181" s="54">
        <f>IFERROR((VLOOKUP(B181,'Origem '!$A$1:$H$1002,4,0)*'Mark Up '!$C$2),"X")</f>
        <v>50316.42</v>
      </c>
      <c r="F181" s="54">
        <f>IFERROR((VLOOKUP(B181,'Origem '!$A$1:$H$1002,5,0)*'Mark Up '!$C$2),"X")</f>
        <v>51258.9</v>
      </c>
      <c r="G181" s="54">
        <f>IFERROR((VLOOKUP(B181,'Origem '!$A$1:$H$1002,6,0)*'Mark Up '!$C$2),"X")</f>
        <v>55051.92</v>
      </c>
      <c r="H181" s="54">
        <f>IFERROR((VLOOKUP(B181,'Origem '!$A$1:$H$1002,7,0)*'Mark Up '!$C$2),"X")</f>
        <v>57588.3</v>
      </c>
      <c r="I181" s="54">
        <f>IFERROR((VLOOKUP(B181,'Origem '!$A$1:$H$1002,8,0)*'Mark Up '!$C$2),"X")</f>
        <v>61367.46</v>
      </c>
      <c r="J181" s="40"/>
    </row>
    <row r="182" ht="14.25" customHeight="1">
      <c r="A182" s="47"/>
      <c r="B182" s="58" t="s">
        <v>1096</v>
      </c>
      <c r="C182" s="57" t="s">
        <v>1094</v>
      </c>
      <c r="D182" s="77" t="s">
        <v>977</v>
      </c>
      <c r="E182" s="54">
        <f>IFERROR((VLOOKUP(B182,'Origem '!$A$1:$H$1002,4,0)*'Mark Up '!$C$2),"X")</f>
        <v>54603.78</v>
      </c>
      <c r="F182" s="54">
        <f>IFERROR((VLOOKUP(B182,'Origem '!$A$1:$H$1002,5,0)*'Mark Up '!$C$2),"X")</f>
        <v>55643.28</v>
      </c>
      <c r="G182" s="54">
        <f>IFERROR((VLOOKUP(B182,'Origem '!$A$1:$H$1002,6,0)*'Mark Up '!$C$2),"X")</f>
        <v>58498.44</v>
      </c>
      <c r="H182" s="54">
        <f>IFERROR((VLOOKUP(B182,'Origem '!$A$1:$H$1002,7,0)*'Mark Up '!$C$2),"X")</f>
        <v>61640.04</v>
      </c>
      <c r="I182" s="54">
        <f>IFERROR((VLOOKUP(B182,'Origem '!$A$1:$H$1002,8,0)*'Mark Up '!$C$2),"X")</f>
        <v>65382.24</v>
      </c>
      <c r="J182" s="47"/>
    </row>
    <row r="183" ht="18.75" customHeight="1">
      <c r="A183" s="50" t="s">
        <v>2145</v>
      </c>
      <c r="B183" s="51" t="s">
        <v>1478</v>
      </c>
      <c r="C183" s="63" t="s">
        <v>1479</v>
      </c>
      <c r="D183" s="51" t="s">
        <v>2146</v>
      </c>
      <c r="E183" s="54">
        <f>IFERROR((VLOOKUP(B183,'Origem '!$A$1:$H$1002,4,0)*'Mark Up '!$C$2),"X")</f>
        <v>13846.14</v>
      </c>
      <c r="F183" s="54">
        <f>IFERROR((VLOOKUP(B183,'Origem '!$A$1:$H$1002,5,0)*'Mark Up '!$C$2),"X")</f>
        <v>15865.08</v>
      </c>
      <c r="G183" s="54">
        <f>IFERROR((VLOOKUP(B183,'Origem '!$A$1:$H$1002,6,0)*'Mark Up '!$C$2),"X")</f>
        <v>15865.08</v>
      </c>
      <c r="H183" s="54">
        <f>IFERROR((VLOOKUP(B183,'Origem '!$A$1:$H$1002,7,0)*'Mark Up '!$C$2),"X")</f>
        <v>17135.58</v>
      </c>
      <c r="I183" s="54" t="str">
        <f>IFERROR((VLOOKUP(B183,'Origem '!$A$1:$H$1002,8,0)*'Mark Up '!$C$2),"X")</f>
        <v>X</v>
      </c>
      <c r="J183" s="91"/>
    </row>
    <row r="184" ht="18.75" customHeight="1">
      <c r="A184" s="40"/>
      <c r="B184" s="51" t="s">
        <v>1480</v>
      </c>
      <c r="C184" s="63" t="s">
        <v>1479</v>
      </c>
      <c r="D184" s="51" t="s">
        <v>1101</v>
      </c>
      <c r="E184" s="54">
        <f>IFERROR((VLOOKUP(B184,'Origem '!$A$1:$H$1002,4,0)*'Mark Up '!$C$2),"X")</f>
        <v>14982.66</v>
      </c>
      <c r="F184" s="54">
        <f>IFERROR((VLOOKUP(B184,'Origem '!$A$1:$H$1002,5,0)*'Mark Up '!$C$2),"X")</f>
        <v>17297.28</v>
      </c>
      <c r="G184" s="54">
        <f>IFERROR((VLOOKUP(B184,'Origem '!$A$1:$H$1002,6,0)*'Mark Up '!$C$2),"X")</f>
        <v>17297.28</v>
      </c>
      <c r="H184" s="54">
        <f>IFERROR((VLOOKUP(B184,'Origem '!$A$1:$H$1002,7,0)*'Mark Up '!$C$2),"X")</f>
        <v>18821.88</v>
      </c>
      <c r="I184" s="54" t="str">
        <f>IFERROR((VLOOKUP(B184,'Origem '!$A$1:$H$1002,8,0)*'Mark Up '!$C$2),"X")</f>
        <v>X</v>
      </c>
      <c r="J184" s="40"/>
    </row>
    <row r="185" ht="18.75" customHeight="1">
      <c r="A185" s="40"/>
      <c r="B185" s="51" t="s">
        <v>1481</v>
      </c>
      <c r="C185" s="63" t="s">
        <v>1479</v>
      </c>
      <c r="D185" s="51" t="s">
        <v>1103</v>
      </c>
      <c r="E185" s="54">
        <f>IFERROR((VLOOKUP(B185,'Origem '!$A$1:$H$1002,4,0)*'Mark Up '!$C$2),"X")</f>
        <v>15708</v>
      </c>
      <c r="F185" s="54">
        <f>IFERROR((VLOOKUP(B185,'Origem '!$A$1:$H$1002,5,0)*'Mark Up '!$C$2),"X")</f>
        <v>18447.66</v>
      </c>
      <c r="G185" s="54">
        <f>IFERROR((VLOOKUP(B185,'Origem '!$A$1:$H$1002,6,0)*'Mark Up '!$C$2),"X")</f>
        <v>18447.66</v>
      </c>
      <c r="H185" s="54">
        <f>IFERROR((VLOOKUP(B185,'Origem '!$A$1:$H$1002,7,0)*'Mark Up '!$C$2),"X")</f>
        <v>20235.6</v>
      </c>
      <c r="I185" s="54" t="str">
        <f>IFERROR((VLOOKUP(B185,'Origem '!$A$1:$H$1002,8,0)*'Mark Up '!$C$2),"X")</f>
        <v>X</v>
      </c>
      <c r="J185" s="40"/>
    </row>
    <row r="186" ht="18.75" customHeight="1">
      <c r="A186" s="47"/>
      <c r="B186" s="51" t="s">
        <v>1482</v>
      </c>
      <c r="C186" s="63" t="s">
        <v>1479</v>
      </c>
      <c r="D186" s="51" t="s">
        <v>1105</v>
      </c>
      <c r="E186" s="54">
        <f>IFERROR((VLOOKUP(B186,'Origem '!$A$1:$H$1002,4,0)*'Mark Up '!$C$2),"X")</f>
        <v>17519.04</v>
      </c>
      <c r="F186" s="54">
        <f>IFERROR((VLOOKUP(B186,'Origem '!$A$1:$H$1002,5,0)*'Mark Up '!$C$2),"X")</f>
        <v>20392.68</v>
      </c>
      <c r="G186" s="54">
        <f>IFERROR((VLOOKUP(B186,'Origem '!$A$1:$H$1002,6,0)*'Mark Up '!$C$2),"X")</f>
        <v>20392.68</v>
      </c>
      <c r="H186" s="54">
        <f>IFERROR((VLOOKUP(B186,'Origem '!$A$1:$H$1002,7,0)*'Mark Up '!$C$2),"X")</f>
        <v>22679.58</v>
      </c>
      <c r="I186" s="54" t="str">
        <f>IFERROR((VLOOKUP(B186,'Origem '!$A$1:$H$1002,8,0)*'Mark Up '!$C$2),"X")</f>
        <v>X</v>
      </c>
      <c r="J186" s="47"/>
    </row>
    <row r="187" ht="16.5" customHeight="1">
      <c r="A187" s="50" t="s">
        <v>2147</v>
      </c>
      <c r="B187" s="51" t="s">
        <v>1097</v>
      </c>
      <c r="C187" s="67" t="s">
        <v>1098</v>
      </c>
      <c r="D187" s="51" t="s">
        <v>1099</v>
      </c>
      <c r="E187" s="54">
        <f>IFERROR((VLOOKUP(B187,'Origem '!$A$1:$H$1002,4,0)*'Mark Up '!$C$2),"X")</f>
        <v>20097</v>
      </c>
      <c r="F187" s="54">
        <f>IFERROR((VLOOKUP(B187,'Origem '!$A$1:$H$1002,5,0)*'Mark Up '!$C$2),"X")</f>
        <v>21076.44</v>
      </c>
      <c r="G187" s="54">
        <f>IFERROR((VLOOKUP(B187,'Origem '!$A$1:$H$1002,6,0)*'Mark Up '!$C$2),"X")</f>
        <v>22212.96</v>
      </c>
      <c r="H187" s="54">
        <f>IFERROR((VLOOKUP(B187,'Origem '!$A$1:$H$1002,7,0)*'Mark Up '!$C$2),"X")</f>
        <v>22938.3</v>
      </c>
      <c r="I187" s="54">
        <f>IFERROR((VLOOKUP(B187,'Origem '!$A$1:$H$1002,8,0)*'Mark Up '!$C$2),"X")</f>
        <v>26412.54</v>
      </c>
      <c r="J187" s="61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</row>
    <row r="188" ht="16.5" customHeight="1">
      <c r="A188" s="40"/>
      <c r="B188" s="51" t="s">
        <v>1100</v>
      </c>
      <c r="C188" s="67" t="s">
        <v>1098</v>
      </c>
      <c r="D188" s="51" t="s">
        <v>1101</v>
      </c>
      <c r="E188" s="54">
        <f>IFERROR((VLOOKUP(B188,'Origem '!$A$1:$H$1002,4,0)*'Mark Up '!$C$2),"X")</f>
        <v>21432.18</v>
      </c>
      <c r="F188" s="54">
        <f>IFERROR((VLOOKUP(B188,'Origem '!$A$1:$H$1002,5,0)*'Mark Up '!$C$2),"X")</f>
        <v>22420.86</v>
      </c>
      <c r="G188" s="54">
        <f>IFERROR((VLOOKUP(B188,'Origem '!$A$1:$H$1002,6,0)*'Mark Up '!$C$2),"X")</f>
        <v>23894.64</v>
      </c>
      <c r="H188" s="54">
        <f>IFERROR((VLOOKUP(B188,'Origem '!$A$1:$H$1002,7,0)*'Mark Up '!$C$2),"X")</f>
        <v>24583.02</v>
      </c>
      <c r="I188" s="54">
        <f>IFERROR((VLOOKUP(B188,'Origem '!$A$1:$H$1002,8,0)*'Mark Up '!$C$2),"X")</f>
        <v>28422.24</v>
      </c>
      <c r="J188" s="40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</row>
    <row r="189" ht="16.5" customHeight="1">
      <c r="A189" s="40"/>
      <c r="B189" s="51" t="s">
        <v>1102</v>
      </c>
      <c r="C189" s="67" t="s">
        <v>1098</v>
      </c>
      <c r="D189" s="51" t="s">
        <v>1103</v>
      </c>
      <c r="E189" s="54">
        <f>IFERROR((VLOOKUP(B189,'Origem '!$A$1:$H$1002,4,0)*'Mark Up '!$C$2),"X")</f>
        <v>23367.96</v>
      </c>
      <c r="F189" s="54">
        <f>IFERROR((VLOOKUP(B189,'Origem '!$A$1:$H$1002,5,0)*'Mark Up '!$C$2),"X")</f>
        <v>24315.06</v>
      </c>
      <c r="G189" s="54">
        <f>IFERROR((VLOOKUP(B189,'Origem '!$A$1:$H$1002,6,0)*'Mark Up '!$C$2),"X")</f>
        <v>25904.34</v>
      </c>
      <c r="H189" s="54">
        <f>IFERROR((VLOOKUP(B189,'Origem '!$A$1:$H$1002,7,0)*'Mark Up '!$C$2),"X")</f>
        <v>26601.96</v>
      </c>
      <c r="I189" s="54">
        <f>IFERROR((VLOOKUP(B189,'Origem '!$A$1:$H$1002,8,0)*'Mark Up '!$C$2),"X")</f>
        <v>30995.58</v>
      </c>
      <c r="J189" s="40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</row>
    <row r="190" ht="16.5" customHeight="1">
      <c r="A190" s="47"/>
      <c r="B190" s="51" t="s">
        <v>1104</v>
      </c>
      <c r="C190" s="67" t="s">
        <v>1098</v>
      </c>
      <c r="D190" s="51" t="s">
        <v>1105</v>
      </c>
      <c r="E190" s="54">
        <f>IFERROR((VLOOKUP(B190,'Origem '!$A$1:$H$1002,4,0)*'Mark Up '!$C$2),"X")</f>
        <v>29415.54</v>
      </c>
      <c r="F190" s="54">
        <f>IFERROR((VLOOKUP(B190,'Origem '!$A$1:$H$1002,5,0)*'Mark Up '!$C$2),"X")</f>
        <v>30602.88</v>
      </c>
      <c r="G190" s="54">
        <f>IFERROR((VLOOKUP(B190,'Origem '!$A$1:$H$1002,6,0)*'Mark Up '!$C$2),"X")</f>
        <v>33051.48</v>
      </c>
      <c r="H190" s="54">
        <f>IFERROR((VLOOKUP(B190,'Origem '!$A$1:$H$1002,7,0)*'Mark Up '!$C$2),"X")</f>
        <v>33846.12</v>
      </c>
      <c r="I190" s="54">
        <f>IFERROR((VLOOKUP(B190,'Origem '!$A$1:$H$1002,8,0)*'Mark Up '!$C$2),"X")</f>
        <v>39057.48</v>
      </c>
      <c r="J190" s="47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</row>
    <row r="191" ht="18.75" customHeight="1">
      <c r="A191" s="50" t="s">
        <v>1800</v>
      </c>
      <c r="B191" s="51" t="s">
        <v>1507</v>
      </c>
      <c r="C191" s="63" t="s">
        <v>2148</v>
      </c>
      <c r="D191" s="51" t="s">
        <v>856</v>
      </c>
      <c r="E191" s="54">
        <f>IFERROR((VLOOKUP(B191,'Origem '!$A$1:$H$1002,4,0)*'Mark Up '!$C$2),"X")</f>
        <v>24010.14</v>
      </c>
      <c r="F191" s="54">
        <f>IFERROR((VLOOKUP(B191,'Origem '!$A$1:$H$1002,5,0)*'Mark Up '!$C$2),"X")</f>
        <v>25183.62</v>
      </c>
      <c r="G191" s="54">
        <f>IFERROR((VLOOKUP(B191,'Origem '!$A$1:$H$1002,6,0)*'Mark Up '!$C$2),"X")</f>
        <v>26680.5</v>
      </c>
      <c r="H191" s="54">
        <f>IFERROR((VLOOKUP(B191,'Origem '!$A$1:$H$1002,7,0)*'Mark Up '!$C$2),"X")</f>
        <v>28537.74</v>
      </c>
      <c r="I191" s="54">
        <f>IFERROR((VLOOKUP(B191,'Origem '!$A$1:$H$1002,8,0)*'Mark Up '!$C$2),"X")</f>
        <v>29364.72</v>
      </c>
      <c r="J191" s="64"/>
    </row>
    <row r="192" ht="18.75" customHeight="1">
      <c r="A192" s="40"/>
      <c r="B192" s="51" t="s">
        <v>1509</v>
      </c>
      <c r="C192" s="63" t="s">
        <v>2148</v>
      </c>
      <c r="D192" s="51" t="s">
        <v>858</v>
      </c>
      <c r="E192" s="54">
        <f>IFERROR((VLOOKUP(B192,'Origem '!$A$1:$H$1002,4,0)*'Mark Up '!$C$2),"X")</f>
        <v>25312.98</v>
      </c>
      <c r="F192" s="54">
        <f>IFERROR((VLOOKUP(B192,'Origem '!$A$1:$H$1002,5,0)*'Mark Up '!$C$2),"X")</f>
        <v>26195.4</v>
      </c>
      <c r="G192" s="54">
        <f>IFERROR((VLOOKUP(B192,'Origem '!$A$1:$H$1002,6,0)*'Mark Up '!$C$2),"X")</f>
        <v>28135.8</v>
      </c>
      <c r="H192" s="54">
        <f>IFERROR((VLOOKUP(B192,'Origem '!$A$1:$H$1002,7,0)*'Mark Up '!$C$2),"X")</f>
        <v>29905.26</v>
      </c>
      <c r="I192" s="54">
        <f>IFERROR((VLOOKUP(B192,'Origem '!$A$1:$H$1002,8,0)*'Mark Up '!$C$2),"X")</f>
        <v>30792.3</v>
      </c>
      <c r="J192" s="40"/>
    </row>
    <row r="193" ht="18.75" customHeight="1">
      <c r="A193" s="40"/>
      <c r="B193" s="51" t="s">
        <v>1510</v>
      </c>
      <c r="C193" s="63" t="s">
        <v>2148</v>
      </c>
      <c r="D193" s="51" t="s">
        <v>860</v>
      </c>
      <c r="E193" s="54">
        <f>IFERROR((VLOOKUP(B193,'Origem '!$A$1:$H$1002,4,0)*'Mark Up '!$C$2),"X")</f>
        <v>28731.78</v>
      </c>
      <c r="F193" s="54">
        <f>IFERROR((VLOOKUP(B193,'Origem '!$A$1:$H$1002,5,0)*'Mark Up '!$C$2),"X")</f>
        <v>28898.1</v>
      </c>
      <c r="G193" s="54">
        <f>IFERROR((VLOOKUP(B193,'Origem '!$A$1:$H$1002,6,0)*'Mark Up '!$C$2),"X")</f>
        <v>31878</v>
      </c>
      <c r="H193" s="54">
        <f>IFERROR((VLOOKUP(B193,'Origem '!$A$1:$H$1002,7,0)*'Mark Up '!$C$2),"X")</f>
        <v>33628.98</v>
      </c>
      <c r="I193" s="54">
        <f>IFERROR((VLOOKUP(B193,'Origem '!$A$1:$H$1002,8,0)*'Mark Up '!$C$2),"X")</f>
        <v>34492.92</v>
      </c>
      <c r="J193" s="40"/>
    </row>
    <row r="194" ht="18.75" customHeight="1">
      <c r="A194" s="40"/>
      <c r="B194" s="51" t="s">
        <v>1511</v>
      </c>
      <c r="C194" s="63" t="s">
        <v>2148</v>
      </c>
      <c r="D194" s="51" t="s">
        <v>862</v>
      </c>
      <c r="E194" s="54">
        <f>IFERROR((VLOOKUP(B194,'Origem '!$A$1:$H$1002,4,0)*'Mark Up '!$C$2),"X")</f>
        <v>34224.96</v>
      </c>
      <c r="F194" s="54">
        <f>IFERROR((VLOOKUP(B194,'Origem '!$A$1:$H$1002,5,0)*'Mark Up '!$C$2),"X")</f>
        <v>35453.88</v>
      </c>
      <c r="G194" s="54">
        <f>IFERROR((VLOOKUP(B194,'Origem '!$A$1:$H$1002,6,0)*'Mark Up '!$C$2),"X")</f>
        <v>38701.74</v>
      </c>
      <c r="H194" s="54">
        <f>IFERROR((VLOOKUP(B194,'Origem '!$A$1:$H$1002,7,0)*'Mark Up '!$C$2),"X")</f>
        <v>40406.52</v>
      </c>
      <c r="I194" s="54">
        <f>IFERROR((VLOOKUP(B194,'Origem '!$A$1:$H$1002,8,0)*'Mark Up '!$C$2),"X")</f>
        <v>41284.32</v>
      </c>
      <c r="J194" s="40"/>
    </row>
    <row r="195" ht="18.75" customHeight="1">
      <c r="A195" s="47"/>
      <c r="B195" s="51" t="s">
        <v>1512</v>
      </c>
      <c r="C195" s="63" t="s">
        <v>2148</v>
      </c>
      <c r="D195" s="51" t="s">
        <v>864</v>
      </c>
      <c r="E195" s="54">
        <f>IFERROR((VLOOKUP(B195,'Origem '!$A$1:$H$1002,4,0)*'Mark Up '!$C$2),"X")</f>
        <v>35227.5</v>
      </c>
      <c r="F195" s="54">
        <f>IFERROR((VLOOKUP(B195,'Origem '!$A$1:$H$1002,5,0)*'Mark Up '!$C$2),"X")</f>
        <v>36516.48</v>
      </c>
      <c r="G195" s="54">
        <f>IFERROR((VLOOKUP(B195,'Origem '!$A$1:$H$1002,6,0)*'Mark Up '!$C$2),"X")</f>
        <v>40004.58</v>
      </c>
      <c r="H195" s="54">
        <f>IFERROR((VLOOKUP(B195,'Origem '!$A$1:$H$1002,7,0)*'Mark Up '!$C$2),"X")</f>
        <v>41718.6</v>
      </c>
      <c r="I195" s="54">
        <f>IFERROR((VLOOKUP(B195,'Origem '!$A$1:$H$1002,8,0)*'Mark Up '!$C$2),"X")</f>
        <v>42601.02</v>
      </c>
      <c r="J195" s="47"/>
    </row>
    <row r="196" ht="18.75" customHeight="1">
      <c r="A196" s="50" t="s">
        <v>2149</v>
      </c>
      <c r="B196" s="51" t="s">
        <v>1513</v>
      </c>
      <c r="C196" s="63" t="s">
        <v>2150</v>
      </c>
      <c r="D196" s="51" t="s">
        <v>858</v>
      </c>
      <c r="E196" s="54">
        <f>IFERROR((VLOOKUP(B196,'Origem '!$A$1:$H$1002,4,0)*'Mark Up '!$C$2),"X")</f>
        <v>51374.4</v>
      </c>
      <c r="F196" s="54">
        <f>IFERROR((VLOOKUP(B196,'Origem '!$A$1:$H$1002,5,0)*'Mark Up '!$C$2),"X")</f>
        <v>50704.5</v>
      </c>
      <c r="G196" s="54">
        <f>IFERROR((VLOOKUP(B196,'Origem '!$A$1:$H$1002,6,0)*'Mark Up '!$C$2),"X")</f>
        <v>52492.44</v>
      </c>
      <c r="H196" s="54">
        <f>IFERROR((VLOOKUP(B196,'Origem '!$A$1:$H$1002,7,0)*'Mark Up '!$C$2),"X")</f>
        <v>53564.28</v>
      </c>
      <c r="I196" s="54">
        <f>IFERROR((VLOOKUP(B196,'Origem '!$A$1:$H$1002,8,0)*'Mark Up '!$C$2),"X")</f>
        <v>54377.4</v>
      </c>
      <c r="J196" s="91"/>
    </row>
    <row r="197" ht="18.75" customHeight="1">
      <c r="A197" s="40"/>
      <c r="B197" s="51" t="s">
        <v>1515</v>
      </c>
      <c r="C197" s="63" t="s">
        <v>2150</v>
      </c>
      <c r="D197" s="51" t="s">
        <v>860</v>
      </c>
      <c r="E197" s="54">
        <f>IFERROR((VLOOKUP(B197,'Origem '!$A$1:$H$1002,4,0)*'Mark Up '!$C$2),"X")</f>
        <v>53559.66</v>
      </c>
      <c r="F197" s="54">
        <f>IFERROR((VLOOKUP(B197,'Origem '!$A$1:$H$1002,5,0)*'Mark Up '!$C$2),"X")</f>
        <v>52968.3</v>
      </c>
      <c r="G197" s="54">
        <f>IFERROR((VLOOKUP(B197,'Origem '!$A$1:$H$1002,6,0)*'Mark Up '!$C$2),"X")</f>
        <v>55707.96</v>
      </c>
      <c r="H197" s="54">
        <f>IFERROR((VLOOKUP(B197,'Origem '!$A$1:$H$1002,7,0)*'Mark Up '!$C$2),"X")</f>
        <v>56844.48</v>
      </c>
      <c r="I197" s="54">
        <f>IFERROR((VLOOKUP(B197,'Origem '!$A$1:$H$1002,8,0)*'Mark Up '!$C$2),"X")</f>
        <v>57703.8</v>
      </c>
      <c r="J197" s="40"/>
    </row>
    <row r="198" ht="18.75" customHeight="1">
      <c r="A198" s="40"/>
      <c r="B198" s="51" t="s">
        <v>1516</v>
      </c>
      <c r="C198" s="63" t="s">
        <v>2150</v>
      </c>
      <c r="D198" s="51" t="s">
        <v>862</v>
      </c>
      <c r="E198" s="54">
        <f>IFERROR((VLOOKUP(B198,'Origem '!$A$1:$H$1002,4,0)*'Mark Up '!$C$2),"X")</f>
        <v>59454.78</v>
      </c>
      <c r="F198" s="54">
        <f>IFERROR((VLOOKUP(B198,'Origem '!$A$1:$H$1002,5,0)*'Mark Up '!$C$2),"X")</f>
        <v>58997.4</v>
      </c>
      <c r="G198" s="54">
        <f>IFERROR((VLOOKUP(B198,'Origem '!$A$1:$H$1002,6,0)*'Mark Up '!$C$2),"X")</f>
        <v>61986.54</v>
      </c>
      <c r="H198" s="54">
        <f>IFERROR((VLOOKUP(B198,'Origem '!$A$1:$H$1002,7,0)*'Mark Up '!$C$2),"X")</f>
        <v>63247.8</v>
      </c>
      <c r="I198" s="54">
        <f>IFERROR((VLOOKUP(B198,'Origem '!$A$1:$H$1002,8,0)*'Mark Up '!$C$2),"X")</f>
        <v>64208.76</v>
      </c>
      <c r="J198" s="40"/>
    </row>
    <row r="199" ht="18.75" customHeight="1">
      <c r="A199" s="40"/>
      <c r="B199" s="51" t="s">
        <v>1517</v>
      </c>
      <c r="C199" s="63" t="s">
        <v>2150</v>
      </c>
      <c r="D199" s="51" t="s">
        <v>864</v>
      </c>
      <c r="E199" s="54">
        <f>IFERROR((VLOOKUP(B199,'Origem '!$A$1:$H$1002,4,0)*'Mark Up '!$C$2),"X")</f>
        <v>60378.78</v>
      </c>
      <c r="F199" s="54">
        <f>IFERROR((VLOOKUP(B199,'Origem '!$A$1:$H$1002,5,0)*'Mark Up '!$C$2),"X")</f>
        <v>59981.46</v>
      </c>
      <c r="G199" s="54">
        <f>IFERROR((VLOOKUP(B199,'Origem '!$A$1:$H$1002,6,0)*'Mark Up '!$C$2),"X")</f>
        <v>63178.5</v>
      </c>
      <c r="H199" s="54">
        <f>IFERROR((VLOOKUP(B199,'Origem '!$A$1:$H$1002,7,0)*'Mark Up '!$C$2),"X")</f>
        <v>64467.48</v>
      </c>
      <c r="I199" s="54">
        <f>IFERROR((VLOOKUP(B199,'Origem '!$A$1:$H$1002,8,0)*'Mark Up '!$C$2),"X")</f>
        <v>65446.92</v>
      </c>
      <c r="J199" s="40"/>
    </row>
    <row r="200" ht="17.25" customHeight="1">
      <c r="A200" s="40"/>
      <c r="B200" s="51" t="s">
        <v>1518</v>
      </c>
      <c r="C200" s="67" t="s">
        <v>2151</v>
      </c>
      <c r="D200" s="51" t="s">
        <v>973</v>
      </c>
      <c r="E200" s="54">
        <f>IFERROR((VLOOKUP(B200,'Origem '!$A$1:$H$1002,4,0)*'Mark Up '!$C$2),"X")</f>
        <v>75472.32</v>
      </c>
      <c r="F200" s="54">
        <f>IFERROR((VLOOKUP(B200,'Origem '!$A$1:$H$1002,5,0)*'Mark Up '!$C$2),"X")</f>
        <v>74455.92</v>
      </c>
      <c r="G200" s="54">
        <f>IFERROR((VLOOKUP(B200,'Origem '!$A$1:$H$1002,6,0)*'Mark Up '!$C$2),"X")</f>
        <v>77634.48</v>
      </c>
      <c r="H200" s="54">
        <f>IFERROR((VLOOKUP(B200,'Origem '!$A$1:$H$1002,7,0)*'Mark Up '!$C$2),"X")</f>
        <v>79219.14</v>
      </c>
      <c r="I200" s="54">
        <f>IFERROR((VLOOKUP(B200,'Origem '!$A$1:$H$1002,8,0)*'Mark Up '!$C$2),"X")</f>
        <v>80420.34</v>
      </c>
      <c r="J200" s="40"/>
    </row>
    <row r="201" ht="17.25" customHeight="1">
      <c r="A201" s="40"/>
      <c r="B201" s="51" t="s">
        <v>1519</v>
      </c>
      <c r="C201" s="67" t="s">
        <v>2151</v>
      </c>
      <c r="D201" s="51" t="s">
        <v>975</v>
      </c>
      <c r="E201" s="54">
        <f>IFERROR((VLOOKUP(B201,'Origem '!$A$1:$H$1002,4,0)*'Mark Up '!$C$2),"X")</f>
        <v>77736.12</v>
      </c>
      <c r="F201" s="54">
        <f>IFERROR((VLOOKUP(B201,'Origem '!$A$1:$H$1002,5,0)*'Mark Up '!$C$2),"X")</f>
        <v>76932.24</v>
      </c>
      <c r="G201" s="54">
        <f>IFERROR((VLOOKUP(B201,'Origem '!$A$1:$H$1002,6,0)*'Mark Up '!$C$2),"X")</f>
        <v>81640.02</v>
      </c>
      <c r="H201" s="54">
        <f>IFERROR((VLOOKUP(B201,'Origem '!$A$1:$H$1002,7,0)*'Mark Up '!$C$2),"X")</f>
        <v>83303.22</v>
      </c>
      <c r="I201" s="54">
        <f>IFERROR((VLOOKUP(B201,'Origem '!$A$1:$H$1002,8,0)*'Mark Up '!$C$2),"X")</f>
        <v>84569.1</v>
      </c>
      <c r="J201" s="40"/>
    </row>
    <row r="202" ht="17.25" customHeight="1">
      <c r="A202" s="47"/>
      <c r="B202" s="51" t="s">
        <v>1520</v>
      </c>
      <c r="C202" s="67" t="s">
        <v>2151</v>
      </c>
      <c r="D202" s="51" t="s">
        <v>977</v>
      </c>
      <c r="E202" s="54">
        <f>IFERROR((VLOOKUP(B202,'Origem '!$A$1:$H$1002,4,0)*'Mark Up '!$C$2),"X")</f>
        <v>80609.76</v>
      </c>
      <c r="F202" s="54">
        <f>IFERROR((VLOOKUP(B202,'Origem '!$A$1:$H$1002,5,0)*'Mark Up '!$C$2),"X")</f>
        <v>79718.1</v>
      </c>
      <c r="G202" s="54">
        <f>IFERROR((VLOOKUP(B202,'Origem '!$A$1:$H$1002,6,0)*'Mark Up '!$C$2),"X")</f>
        <v>84130.2</v>
      </c>
      <c r="H202" s="54">
        <f>IFERROR((VLOOKUP(B202,'Origem '!$A$1:$H$1002,7,0)*'Mark Up '!$C$2),"X")</f>
        <v>85844.22</v>
      </c>
      <c r="I202" s="54">
        <f>IFERROR((VLOOKUP(B202,'Origem '!$A$1:$H$1002,8,0)*'Mark Up '!$C$2),"X")</f>
        <v>87147.06</v>
      </c>
      <c r="J202" s="47"/>
    </row>
    <row r="203" ht="18.75" customHeight="1">
      <c r="A203" s="50" t="s">
        <v>1802</v>
      </c>
      <c r="B203" s="51" t="s">
        <v>1552</v>
      </c>
      <c r="C203" s="63" t="s">
        <v>2152</v>
      </c>
      <c r="D203" s="51" t="s">
        <v>852</v>
      </c>
      <c r="E203" s="54">
        <f>IFERROR((VLOOKUP(B203,'Origem '!$A$1:$H$1002,4,0)*'Mark Up '!$C$2),"X")</f>
        <v>16881.48</v>
      </c>
      <c r="F203" s="54">
        <f>IFERROR((VLOOKUP(B203,'Origem '!$A$1:$H$1002,5,0)*'Mark Up '!$C$2),"X")</f>
        <v>18184.32</v>
      </c>
      <c r="G203" s="54">
        <f>IFERROR((VLOOKUP(B203,'Origem '!$A$1:$H$1002,6,0)*'Mark Up '!$C$2),"X")</f>
        <v>18184.32</v>
      </c>
      <c r="H203" s="54">
        <f>IFERROR((VLOOKUP(B203,'Origem '!$A$1:$H$1002,7,0)*'Mark Up '!$C$2),"X")</f>
        <v>19658.1</v>
      </c>
      <c r="I203" s="54" t="str">
        <f>IFERROR((VLOOKUP(B203,'Origem '!$A$1:$H$1002,8,0)*'Mark Up '!$C$2),"X")</f>
        <v>X</v>
      </c>
      <c r="J203" s="64"/>
    </row>
    <row r="204" ht="18.75" customHeight="1">
      <c r="A204" s="40"/>
      <c r="B204" s="51" t="s">
        <v>1554</v>
      </c>
      <c r="C204" s="63" t="s">
        <v>2152</v>
      </c>
      <c r="D204" s="51" t="s">
        <v>854</v>
      </c>
      <c r="E204" s="54">
        <f>IFERROR((VLOOKUP(B204,'Origem '!$A$1:$H$1002,4,0)*'Mark Up '!$C$2),"X")</f>
        <v>18609.36</v>
      </c>
      <c r="F204" s="54">
        <f>IFERROR((VLOOKUP(B204,'Origem '!$A$1:$H$1002,5,0)*'Mark Up '!$C$2),"X")</f>
        <v>20697.6</v>
      </c>
      <c r="G204" s="54">
        <f>IFERROR((VLOOKUP(B204,'Origem '!$A$1:$H$1002,6,0)*'Mark Up '!$C$2),"X")</f>
        <v>20697.6</v>
      </c>
      <c r="H204" s="54">
        <f>IFERROR((VLOOKUP(B204,'Origem '!$A$1:$H$1002,7,0)*'Mark Up '!$C$2),"X")</f>
        <v>22776.6</v>
      </c>
      <c r="I204" s="54" t="str">
        <f>IFERROR((VLOOKUP(B204,'Origem '!$A$1:$H$1002,8,0)*'Mark Up '!$C$2),"X")</f>
        <v>X</v>
      </c>
      <c r="J204" s="40"/>
    </row>
    <row r="205" ht="18.75" customHeight="1">
      <c r="A205" s="40"/>
      <c r="B205" s="51" t="s">
        <v>1555</v>
      </c>
      <c r="C205" s="63" t="s">
        <v>2152</v>
      </c>
      <c r="D205" s="51" t="s">
        <v>856</v>
      </c>
      <c r="E205" s="54">
        <f>IFERROR((VLOOKUP(B205,'Origem '!$A$1:$H$1002,4,0)*'Mark Up '!$C$2),"X")</f>
        <v>20559</v>
      </c>
      <c r="F205" s="54">
        <f>IFERROR((VLOOKUP(B205,'Origem '!$A$1:$H$1002,5,0)*'Mark Up '!$C$2),"X")</f>
        <v>23044.56</v>
      </c>
      <c r="G205" s="54">
        <f>IFERROR((VLOOKUP(B205,'Origem '!$A$1:$H$1002,6,0)*'Mark Up '!$C$2),"X")</f>
        <v>23044.56</v>
      </c>
      <c r="H205" s="54">
        <f>IFERROR((VLOOKUP(B205,'Origem '!$A$1:$H$1002,7,0)*'Mark Up '!$C$2),"X")</f>
        <v>25446.96</v>
      </c>
      <c r="I205" s="54" t="str">
        <f>IFERROR((VLOOKUP(B205,'Origem '!$A$1:$H$1002,8,0)*'Mark Up '!$C$2),"X")</f>
        <v>X</v>
      </c>
      <c r="J205" s="40"/>
    </row>
    <row r="206" ht="18.75" customHeight="1">
      <c r="A206" s="40"/>
      <c r="B206" s="51" t="s">
        <v>1556</v>
      </c>
      <c r="C206" s="63" t="s">
        <v>2152</v>
      </c>
      <c r="D206" s="51" t="s">
        <v>858</v>
      </c>
      <c r="E206" s="54">
        <f>IFERROR((VLOOKUP(B206,'Origem '!$A$1:$H$1002,4,0)*'Mark Up '!$C$2),"X")</f>
        <v>22517.88</v>
      </c>
      <c r="F206" s="54">
        <f>IFERROR((VLOOKUP(B206,'Origem '!$A$1:$H$1002,5,0)*'Mark Up '!$C$2),"X")</f>
        <v>24786.3</v>
      </c>
      <c r="G206" s="54">
        <f>IFERROR((VLOOKUP(B206,'Origem '!$A$1:$H$1002,6,0)*'Mark Up '!$C$2),"X")</f>
        <v>24786.3</v>
      </c>
      <c r="H206" s="54">
        <f>IFERROR((VLOOKUP(B206,'Origem '!$A$1:$H$1002,7,0)*'Mark Up '!$C$2),"X")</f>
        <v>27493.62</v>
      </c>
      <c r="I206" s="54" t="str">
        <f>IFERROR((VLOOKUP(B206,'Origem '!$A$1:$H$1002,8,0)*'Mark Up '!$C$2),"X")</f>
        <v>X</v>
      </c>
      <c r="J206" s="40"/>
    </row>
    <row r="207" ht="18.75" customHeight="1">
      <c r="A207" s="40"/>
      <c r="B207" s="51" t="s">
        <v>1557</v>
      </c>
      <c r="C207" s="63" t="s">
        <v>2152</v>
      </c>
      <c r="D207" s="51" t="s">
        <v>860</v>
      </c>
      <c r="E207" s="54">
        <f>IFERROR((VLOOKUP(B207,'Origem '!$A$1:$H$1002,4,0)*'Mark Up '!$C$2),"X")</f>
        <v>25996.74</v>
      </c>
      <c r="F207" s="54">
        <f>IFERROR((VLOOKUP(B207,'Origem '!$A$1:$H$1002,5,0)*'Mark Up '!$C$2),"X")</f>
        <v>27410.46</v>
      </c>
      <c r="G207" s="54">
        <f>IFERROR((VLOOKUP(B207,'Origem '!$A$1:$H$1002,6,0)*'Mark Up '!$C$2),"X")</f>
        <v>27410.46</v>
      </c>
      <c r="H207" s="54">
        <f>IFERROR((VLOOKUP(B207,'Origem '!$A$1:$H$1002,7,0)*'Mark Up '!$C$2),"X")</f>
        <v>30852.36</v>
      </c>
      <c r="I207" s="54" t="str">
        <f>IFERROR((VLOOKUP(B207,'Origem '!$A$1:$H$1002,8,0)*'Mark Up '!$C$2),"X")</f>
        <v>X</v>
      </c>
      <c r="J207" s="40"/>
    </row>
    <row r="208" ht="18.75" customHeight="1">
      <c r="A208" s="40"/>
      <c r="B208" s="51" t="s">
        <v>1558</v>
      </c>
      <c r="C208" s="63" t="s">
        <v>2152</v>
      </c>
      <c r="D208" s="51" t="s">
        <v>862</v>
      </c>
      <c r="E208" s="54">
        <f>IFERROR((VLOOKUP(B208,'Origem '!$A$1:$H$1002,4,0)*'Mark Up '!$C$2),"X")</f>
        <v>33397.98</v>
      </c>
      <c r="F208" s="54">
        <f>IFERROR((VLOOKUP(B208,'Origem '!$A$1:$H$1002,5,0)*'Mark Up '!$C$2),"X")</f>
        <v>35010.36</v>
      </c>
      <c r="G208" s="54">
        <f>IFERROR((VLOOKUP(B208,'Origem '!$A$1:$H$1002,6,0)*'Mark Up '!$C$2),"X")</f>
        <v>35010.36</v>
      </c>
      <c r="H208" s="54">
        <f>IFERROR((VLOOKUP(B208,'Origem '!$A$1:$H$1002,7,0)*'Mark Up '!$C$2),"X")</f>
        <v>37311.12</v>
      </c>
      <c r="I208" s="54" t="str">
        <f>IFERROR((VLOOKUP(B208,'Origem '!$A$1:$H$1002,8,0)*'Mark Up '!$C$2),"X")</f>
        <v>X</v>
      </c>
      <c r="J208" s="40"/>
    </row>
    <row r="209" ht="18.75" customHeight="1">
      <c r="A209" s="47"/>
      <c r="B209" s="51" t="s">
        <v>1559</v>
      </c>
      <c r="C209" s="63" t="s">
        <v>2152</v>
      </c>
      <c r="D209" s="51" t="s">
        <v>864</v>
      </c>
      <c r="E209" s="54">
        <f>IFERROR((VLOOKUP(B209,'Origem '!$A$1:$H$1002,4,0)*'Mark Up '!$C$2),"X")</f>
        <v>35324.52</v>
      </c>
      <c r="F209" s="54">
        <f>IFERROR((VLOOKUP(B209,'Origem '!$A$1:$H$1002,5,0)*'Mark Up '!$C$2),"X")</f>
        <v>37181.76</v>
      </c>
      <c r="G209" s="54">
        <f>IFERROR((VLOOKUP(B209,'Origem '!$A$1:$H$1002,6,0)*'Mark Up '!$C$2),"X")</f>
        <v>37181.76</v>
      </c>
      <c r="H209" s="54">
        <f>IFERROR((VLOOKUP(B209,'Origem '!$A$1:$H$1002,7,0)*'Mark Up '!$C$2),"X")</f>
        <v>39048.24</v>
      </c>
      <c r="I209" s="54" t="str">
        <f>IFERROR((VLOOKUP(B209,'Origem '!$A$1:$H$1002,8,0)*'Mark Up '!$C$2),"X")</f>
        <v>X</v>
      </c>
      <c r="J209" s="47"/>
    </row>
    <row r="210" ht="18.75" customHeight="1">
      <c r="A210" s="50" t="s">
        <v>1804</v>
      </c>
      <c r="B210" s="51" t="s">
        <v>1545</v>
      </c>
      <c r="C210" s="67" t="s">
        <v>2153</v>
      </c>
      <c r="D210" s="51" t="s">
        <v>898</v>
      </c>
      <c r="E210" s="54">
        <f>IFERROR((VLOOKUP(B210,'Origem '!$A$1:$H$1002,4,0)*'Mark Up '!$C$2),"X")</f>
        <v>18045.72</v>
      </c>
      <c r="F210" s="54">
        <f>IFERROR((VLOOKUP(B210,'Origem '!$A$1:$H$1002,5,0)*'Mark Up '!$C$2),"X")</f>
        <v>19588.8</v>
      </c>
      <c r="G210" s="54">
        <f>IFERROR((VLOOKUP(B210,'Origem '!$A$1:$H$1002,6,0)*'Mark Up '!$C$2),"X")</f>
        <v>19588.8</v>
      </c>
      <c r="H210" s="54">
        <f>IFERROR((VLOOKUP(B210,'Origem '!$A$1:$H$1002,7,0)*'Mark Up '!$C$2),"X")</f>
        <v>21663.18</v>
      </c>
      <c r="I210" s="54" t="str">
        <f>IFERROR((VLOOKUP(B210,'Origem '!$A$1:$H$1002,8,0)*'Mark Up '!$C$2),"X")</f>
        <v>X</v>
      </c>
      <c r="J210" s="64"/>
    </row>
    <row r="211" ht="18.75" customHeight="1">
      <c r="A211" s="40"/>
      <c r="B211" s="51" t="s">
        <v>1547</v>
      </c>
      <c r="C211" s="67" t="s">
        <v>2153</v>
      </c>
      <c r="D211" s="51" t="s">
        <v>900</v>
      </c>
      <c r="E211" s="54">
        <f>IFERROR((VLOOKUP(B211,'Origem '!$A$1:$H$1002,4,0)*'Mark Up '!$C$2),"X")</f>
        <v>19953.78</v>
      </c>
      <c r="F211" s="54">
        <f>IFERROR((VLOOKUP(B211,'Origem '!$A$1:$H$1002,5,0)*'Mark Up '!$C$2),"X")</f>
        <v>21838.74</v>
      </c>
      <c r="G211" s="54">
        <f>IFERROR((VLOOKUP(B211,'Origem '!$A$1:$H$1002,6,0)*'Mark Up '!$C$2),"X")</f>
        <v>21838.74</v>
      </c>
      <c r="H211" s="54">
        <f>IFERROR((VLOOKUP(B211,'Origem '!$A$1:$H$1002,7,0)*'Mark Up '!$C$2),"X")</f>
        <v>24236.52</v>
      </c>
      <c r="I211" s="54" t="str">
        <f>IFERROR((VLOOKUP(B211,'Origem '!$A$1:$H$1002,8,0)*'Mark Up '!$C$2),"X")</f>
        <v>X</v>
      </c>
      <c r="J211" s="40"/>
    </row>
    <row r="212" ht="18.75" customHeight="1">
      <c r="A212" s="40"/>
      <c r="B212" s="51" t="s">
        <v>1548</v>
      </c>
      <c r="C212" s="67" t="s">
        <v>2153</v>
      </c>
      <c r="D212" s="51" t="s">
        <v>902</v>
      </c>
      <c r="E212" s="54">
        <f>IFERROR((VLOOKUP(B212,'Origem '!$A$1:$H$1002,4,0)*'Mark Up '!$C$2),"X")</f>
        <v>23525.04</v>
      </c>
      <c r="F212" s="54">
        <f>IFERROR((VLOOKUP(B212,'Origem '!$A$1:$H$1002,5,0)*'Mark Up '!$C$2),"X")</f>
        <v>23913.12</v>
      </c>
      <c r="G212" s="54">
        <f>IFERROR((VLOOKUP(B212,'Origem '!$A$1:$H$1002,6,0)*'Mark Up '!$C$2),"X")</f>
        <v>23913.12</v>
      </c>
      <c r="H212" s="54">
        <f>IFERROR((VLOOKUP(B212,'Origem '!$A$1:$H$1002,7,0)*'Mark Up '!$C$2),"X")</f>
        <v>26366.34</v>
      </c>
      <c r="I212" s="54" t="str">
        <f>IFERROR((VLOOKUP(B212,'Origem '!$A$1:$H$1002,8,0)*'Mark Up '!$C$2),"X")</f>
        <v>X</v>
      </c>
      <c r="J212" s="40"/>
    </row>
    <row r="213" ht="18.75" customHeight="1">
      <c r="A213" s="40"/>
      <c r="B213" s="51" t="s">
        <v>1549</v>
      </c>
      <c r="C213" s="67" t="s">
        <v>2153</v>
      </c>
      <c r="D213" s="51" t="s">
        <v>860</v>
      </c>
      <c r="E213" s="54">
        <f>IFERROR((VLOOKUP(B213,'Origem '!$A$1:$H$1002,4,0)*'Mark Up '!$C$2),"X")</f>
        <v>25918.2</v>
      </c>
      <c r="F213" s="54">
        <f>IFERROR((VLOOKUP(B213,'Origem '!$A$1:$H$1002,5,0)*'Mark Up '!$C$2),"X")</f>
        <v>26560.38</v>
      </c>
      <c r="G213" s="54">
        <f>IFERROR((VLOOKUP(B213,'Origem '!$A$1:$H$1002,6,0)*'Mark Up '!$C$2),"X")</f>
        <v>26560.38</v>
      </c>
      <c r="H213" s="54">
        <f>IFERROR((VLOOKUP(B213,'Origem '!$A$1:$H$1002,7,0)*'Mark Up '!$C$2),"X")</f>
        <v>30020.76</v>
      </c>
      <c r="I213" s="54" t="str">
        <f>IFERROR((VLOOKUP(B213,'Origem '!$A$1:$H$1002,8,0)*'Mark Up '!$C$2),"X")</f>
        <v>X</v>
      </c>
      <c r="J213" s="40"/>
    </row>
    <row r="214" ht="18.75" customHeight="1">
      <c r="A214" s="40"/>
      <c r="B214" s="51" t="s">
        <v>1550</v>
      </c>
      <c r="C214" s="67" t="s">
        <v>2153</v>
      </c>
      <c r="D214" s="51" t="s">
        <v>862</v>
      </c>
      <c r="E214" s="54">
        <f>IFERROR((VLOOKUP(B214,'Origem '!$A$1:$H$1002,4,0)*'Mark Up '!$C$2),"X")</f>
        <v>31305.12</v>
      </c>
      <c r="F214" s="54">
        <f>IFERROR((VLOOKUP(B214,'Origem '!$A$1:$H$1002,5,0)*'Mark Up '!$C$2),"X")</f>
        <v>32617.2</v>
      </c>
      <c r="G214" s="54">
        <f>IFERROR((VLOOKUP(B214,'Origem '!$A$1:$H$1002,6,0)*'Mark Up '!$C$2),"X")</f>
        <v>32617.2</v>
      </c>
      <c r="H214" s="54">
        <f>IFERROR((VLOOKUP(B214,'Origem '!$A$1:$H$1002,7,0)*'Mark Up '!$C$2),"X")</f>
        <v>35259.84</v>
      </c>
      <c r="I214" s="54" t="str">
        <f>IFERROR((VLOOKUP(B214,'Origem '!$A$1:$H$1002,8,0)*'Mark Up '!$C$2),"X")</f>
        <v>X</v>
      </c>
      <c r="J214" s="40"/>
    </row>
    <row r="215" ht="18.75" customHeight="1">
      <c r="A215" s="47"/>
      <c r="B215" s="51" t="s">
        <v>1551</v>
      </c>
      <c r="C215" s="67" t="s">
        <v>2153</v>
      </c>
      <c r="D215" s="51" t="s">
        <v>864</v>
      </c>
      <c r="E215" s="54">
        <f>IFERROR((VLOOKUP(B215,'Origem '!$A$1:$H$1002,4,0)*'Mark Up '!$C$2),"X")</f>
        <v>33605.88</v>
      </c>
      <c r="F215" s="54">
        <f>IFERROR((VLOOKUP(B215,'Origem '!$A$1:$H$1002,5,0)*'Mark Up '!$C$2),"X")</f>
        <v>34881</v>
      </c>
      <c r="G215" s="54">
        <f>IFERROR((VLOOKUP(B215,'Origem '!$A$1:$H$1002,6,0)*'Mark Up '!$C$2),"X")</f>
        <v>34881</v>
      </c>
      <c r="H215" s="54">
        <f>IFERROR((VLOOKUP(B215,'Origem '!$A$1:$H$1002,7,0)*'Mark Up '!$C$2),"X")</f>
        <v>37144.8</v>
      </c>
      <c r="I215" s="54" t="str">
        <f>IFERROR((VLOOKUP(B215,'Origem '!$A$1:$H$1002,8,0)*'Mark Up '!$C$2),"X")</f>
        <v>X</v>
      </c>
      <c r="J215" s="47"/>
    </row>
    <row r="216" ht="14.25" customHeight="1">
      <c r="A216" s="59" t="s">
        <v>2007</v>
      </c>
      <c r="B216" s="51" t="s">
        <v>1106</v>
      </c>
      <c r="C216" s="56" t="s">
        <v>1107</v>
      </c>
      <c r="D216" s="77" t="s">
        <v>1108</v>
      </c>
      <c r="E216" s="54" t="str">
        <f>IFERROR((VLOOKUP(B216,'Origem '!$A$1:$H$1002,4,0)*'Mark Up '!$C$2),"X")</f>
        <v>X</v>
      </c>
      <c r="F216" s="54">
        <f>IFERROR((VLOOKUP(B216,'Origem '!$A$1:$H$1002,5,0)*'Mark Up '!$C$2),"X")</f>
        <v>27027</v>
      </c>
      <c r="G216" s="54">
        <f>IFERROR((VLOOKUP(B216,'Origem '!$A$1:$H$1002,6,0)*'Mark Up '!$C$2),"X")</f>
        <v>28440.72</v>
      </c>
      <c r="H216" s="54">
        <f>IFERROR((VLOOKUP(B216,'Origem '!$A$1:$H$1002,7,0)*'Mark Up '!$C$2),"X")</f>
        <v>32192.16</v>
      </c>
      <c r="I216" s="54">
        <f>IFERROR((VLOOKUP(B216,'Origem '!$A$1:$H$1002,8,0)*'Mark Up '!$C$2),"X")</f>
        <v>35707.98</v>
      </c>
      <c r="J216" s="93"/>
      <c r="K216" s="44"/>
      <c r="L216" s="44"/>
      <c r="M216" s="4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</row>
    <row r="217" ht="14.25" customHeight="1">
      <c r="A217" s="40"/>
      <c r="B217" s="51" t="s">
        <v>1110</v>
      </c>
      <c r="C217" s="56" t="s">
        <v>1107</v>
      </c>
      <c r="D217" s="77" t="s">
        <v>856</v>
      </c>
      <c r="E217" s="54" t="str">
        <f>IFERROR((VLOOKUP(B217,'Origem '!$A$1:$H$1002,4,0)*'Mark Up '!$C$2),"X")</f>
        <v>X</v>
      </c>
      <c r="F217" s="54">
        <f>IFERROR((VLOOKUP(B217,'Origem '!$A$1:$H$1002,5,0)*'Mark Up '!$C$2),"X")</f>
        <v>28218.96</v>
      </c>
      <c r="G217" s="54">
        <f>IFERROR((VLOOKUP(B217,'Origem '!$A$1:$H$1002,6,0)*'Mark Up '!$C$2),"X")</f>
        <v>29701.98</v>
      </c>
      <c r="H217" s="54">
        <f>IFERROR((VLOOKUP(B217,'Origem '!$A$1:$H$1002,7,0)*'Mark Up '!$C$2),"X")</f>
        <v>33846.12</v>
      </c>
      <c r="I217" s="54">
        <f>IFERROR((VLOOKUP(B217,'Origem '!$A$1:$H$1002,8,0)*'Mark Up '!$C$2),"X")</f>
        <v>37588.32</v>
      </c>
      <c r="J217" s="40"/>
      <c r="K217" s="44"/>
      <c r="L217" s="44"/>
      <c r="M217" s="4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</row>
    <row r="218" ht="14.25" customHeight="1">
      <c r="A218" s="40"/>
      <c r="B218" s="51" t="s">
        <v>1111</v>
      </c>
      <c r="C218" s="56" t="s">
        <v>1107</v>
      </c>
      <c r="D218" s="77" t="s">
        <v>902</v>
      </c>
      <c r="E218" s="54" t="str">
        <f>IFERROR((VLOOKUP(B218,'Origem '!$A$1:$H$1002,4,0)*'Mark Up '!$C$2),"X")</f>
        <v>X</v>
      </c>
      <c r="F218" s="54">
        <f>IFERROR((VLOOKUP(B218,'Origem '!$A$1:$H$1002,5,0)*'Mark Up '!$C$2),"X")</f>
        <v>30801.54</v>
      </c>
      <c r="G218" s="54">
        <f>IFERROR((VLOOKUP(B218,'Origem '!$A$1:$H$1002,6,0)*'Mark Up '!$C$2),"X")</f>
        <v>32418.54</v>
      </c>
      <c r="H218" s="54">
        <f>IFERROR((VLOOKUP(B218,'Origem '!$A$1:$H$1002,7,0)*'Mark Up '!$C$2),"X")</f>
        <v>37597.56</v>
      </c>
      <c r="I218" s="54">
        <f>IFERROR((VLOOKUP(B218,'Origem '!$A$1:$H$1002,8,0)*'Mark Up '!$C$2),"X")</f>
        <v>41723.22</v>
      </c>
      <c r="J218" s="40"/>
      <c r="K218" s="44"/>
      <c r="L218" s="44"/>
      <c r="M218" s="4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</row>
    <row r="219" ht="14.25" customHeight="1">
      <c r="A219" s="40"/>
      <c r="B219" s="51" t="s">
        <v>1112</v>
      </c>
      <c r="C219" s="56" t="s">
        <v>1107</v>
      </c>
      <c r="D219" s="77" t="s">
        <v>860</v>
      </c>
      <c r="E219" s="54" t="str">
        <f>IFERROR((VLOOKUP(B219,'Origem '!$A$1:$H$1002,4,0)*'Mark Up '!$C$2),"X")</f>
        <v>X</v>
      </c>
      <c r="F219" s="54">
        <f>IFERROR((VLOOKUP(B219,'Origem '!$A$1:$H$1002,5,0)*'Mark Up '!$C$2),"X")</f>
        <v>33476.52</v>
      </c>
      <c r="G219" s="54">
        <f>IFERROR((VLOOKUP(B219,'Origem '!$A$1:$H$1002,6,0)*'Mark Up '!$C$2),"X")</f>
        <v>35232.12</v>
      </c>
      <c r="H219" s="54">
        <f>IFERROR((VLOOKUP(B219,'Origem '!$A$1:$H$1002,7,0)*'Mark Up '!$C$2),"X")</f>
        <v>40332.6</v>
      </c>
      <c r="I219" s="54">
        <f>IFERROR((VLOOKUP(B219,'Origem '!$A$1:$H$1002,8,0)*'Mark Up '!$C$2),"X")</f>
        <v>44814</v>
      </c>
      <c r="J219" s="40"/>
      <c r="K219" s="44"/>
      <c r="L219" s="44"/>
      <c r="M219" s="4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</row>
    <row r="220" ht="14.25" customHeight="1">
      <c r="A220" s="40"/>
      <c r="B220" s="51" t="s">
        <v>1113</v>
      </c>
      <c r="C220" s="56" t="s">
        <v>1107</v>
      </c>
      <c r="D220" s="51" t="s">
        <v>862</v>
      </c>
      <c r="E220" s="54" t="str">
        <f>IFERROR((VLOOKUP(B220,'Origem '!$A$1:$H$1002,4,0)*'Mark Up '!$C$2),"X")</f>
        <v>X</v>
      </c>
      <c r="F220" s="54">
        <f>IFERROR((VLOOKUP(B220,'Origem '!$A$1:$H$1002,5,0)*'Mark Up '!$C$2),"X")</f>
        <v>39584.16</v>
      </c>
      <c r="G220" s="54">
        <f>IFERROR((VLOOKUP(B220,'Origem '!$A$1:$H$1002,6,0)*'Mark Up '!$C$2),"X")</f>
        <v>41663.16</v>
      </c>
      <c r="H220" s="54">
        <f>IFERROR((VLOOKUP(B220,'Origem '!$A$1:$H$1002,7,0)*'Mark Up '!$C$2),"X")</f>
        <v>46934.58</v>
      </c>
      <c r="I220" s="54">
        <f>IFERROR((VLOOKUP(B220,'Origem '!$A$1:$H$1002,8,0)*'Mark Up '!$C$2),"X")</f>
        <v>51226.56</v>
      </c>
      <c r="J220" s="40"/>
      <c r="K220" s="44"/>
      <c r="L220" s="44"/>
      <c r="M220" s="44"/>
      <c r="N220" s="44"/>
      <c r="O220" s="44"/>
      <c r="P220" s="44"/>
      <c r="Q220" s="44"/>
      <c r="R220" s="44"/>
      <c r="S220" s="44"/>
      <c r="T220" s="44"/>
      <c r="U220" s="44"/>
      <c r="V220" s="44"/>
      <c r="W220" s="44"/>
      <c r="X220" s="44"/>
      <c r="Y220" s="44"/>
      <c r="Z220" s="44"/>
    </row>
    <row r="221" ht="14.25" customHeight="1">
      <c r="A221" s="47"/>
      <c r="B221" s="51" t="s">
        <v>1114</v>
      </c>
      <c r="C221" s="56" t="s">
        <v>1107</v>
      </c>
      <c r="D221" s="51" t="s">
        <v>864</v>
      </c>
      <c r="E221" s="54" t="str">
        <f>IFERROR((VLOOKUP(B221,'Origem '!$A$1:$H$1002,4,0)*'Mark Up '!$C$2),"X")</f>
        <v>X</v>
      </c>
      <c r="F221" s="54">
        <f>IFERROR((VLOOKUP(B221,'Origem '!$A$1:$H$1002,5,0)*'Mark Up '!$C$2),"X")</f>
        <v>40877.76</v>
      </c>
      <c r="G221" s="54">
        <f>IFERROR((VLOOKUP(B221,'Origem '!$A$1:$H$1002,6,0)*'Mark Up '!$C$2),"X")</f>
        <v>43026.06</v>
      </c>
      <c r="H221" s="54">
        <f>IFERROR((VLOOKUP(B221,'Origem '!$A$1:$H$1002,7,0)*'Mark Up '!$C$2),"X")</f>
        <v>48727.14</v>
      </c>
      <c r="I221" s="54">
        <f>IFERROR((VLOOKUP(B221,'Origem '!$A$1:$H$1002,8,0)*'Mark Up '!$C$2),"X")</f>
        <v>53240.88</v>
      </c>
      <c r="J221" s="40"/>
      <c r="K221" s="44"/>
      <c r="L221" s="44"/>
      <c r="M221" s="44"/>
      <c r="N221" s="44"/>
      <c r="O221" s="44"/>
      <c r="P221" s="44"/>
      <c r="Q221" s="44"/>
      <c r="R221" s="44"/>
      <c r="S221" s="44"/>
      <c r="T221" s="44"/>
      <c r="U221" s="44"/>
      <c r="V221" s="44"/>
      <c r="W221" s="44"/>
      <c r="X221" s="44"/>
      <c r="Y221" s="44"/>
      <c r="Z221" s="44"/>
    </row>
    <row r="222" ht="14.25" customHeight="1">
      <c r="A222" s="59" t="s">
        <v>2007</v>
      </c>
      <c r="B222" s="51" t="s">
        <v>1115</v>
      </c>
      <c r="C222" s="56" t="s">
        <v>1116</v>
      </c>
      <c r="D222" s="77" t="s">
        <v>1108</v>
      </c>
      <c r="E222" s="54">
        <f>IFERROR((VLOOKUP(B222,'Origem '!$A$1:$H$1002,4,0)*'Mark Up '!$C$2),"X")</f>
        <v>23723.7</v>
      </c>
      <c r="F222" s="54">
        <f>IFERROR((VLOOKUP(B222,'Origem '!$A$1:$H$1002,5,0)*'Mark Up '!$C$2),"X")</f>
        <v>24287.34</v>
      </c>
      <c r="G222" s="54">
        <f>IFERROR((VLOOKUP(B222,'Origem '!$A$1:$H$1002,6,0)*'Mark Up '!$C$2),"X")</f>
        <v>26398.68</v>
      </c>
      <c r="H222" s="54">
        <f>IFERROR((VLOOKUP(B222,'Origem '!$A$1:$H$1002,7,0)*'Mark Up '!$C$2),"X")</f>
        <v>28514.64</v>
      </c>
      <c r="I222" s="54">
        <f>IFERROR((VLOOKUP(B222,'Origem '!$A$1:$H$1002,8,0)*'Mark Up '!$C$2),"X")</f>
        <v>32155.2</v>
      </c>
      <c r="J222" s="40"/>
      <c r="K222" s="44"/>
      <c r="L222" s="44"/>
      <c r="M222" s="44"/>
      <c r="N222" s="44"/>
      <c r="O222" s="44"/>
      <c r="P222" s="44"/>
      <c r="Q222" s="44"/>
      <c r="R222" s="44"/>
      <c r="S222" s="44"/>
      <c r="T222" s="44"/>
      <c r="U222" s="44"/>
      <c r="V222" s="44"/>
      <c r="W222" s="44"/>
      <c r="X222" s="44"/>
      <c r="Y222" s="44"/>
      <c r="Z222" s="44"/>
    </row>
    <row r="223" ht="14.25" customHeight="1">
      <c r="A223" s="40"/>
      <c r="B223" s="51" t="s">
        <v>1117</v>
      </c>
      <c r="C223" s="56" t="s">
        <v>1116</v>
      </c>
      <c r="D223" s="77" t="s">
        <v>856</v>
      </c>
      <c r="E223" s="54">
        <f>IFERROR((VLOOKUP(B223,'Origem '!$A$1:$H$1002,4,0)*'Mark Up '!$C$2),"X")</f>
        <v>24961.86</v>
      </c>
      <c r="F223" s="54">
        <f>IFERROR((VLOOKUP(B223,'Origem '!$A$1:$H$1002,5,0)*'Mark Up '!$C$2),"X")</f>
        <v>25557.84</v>
      </c>
      <c r="G223" s="54">
        <f>IFERROR((VLOOKUP(B223,'Origem '!$A$1:$H$1002,6,0)*'Mark Up '!$C$2),"X")</f>
        <v>27082.44</v>
      </c>
      <c r="H223" s="54">
        <f>IFERROR((VLOOKUP(B223,'Origem '!$A$1:$H$1002,7,0)*'Mark Up '!$C$2),"X")</f>
        <v>29373.96</v>
      </c>
      <c r="I223" s="54">
        <f>IFERROR((VLOOKUP(B223,'Origem '!$A$1:$H$1002,8,0)*'Mark Up '!$C$2),"X")</f>
        <v>33268.62</v>
      </c>
      <c r="J223" s="40"/>
      <c r="K223" s="44"/>
      <c r="L223" s="44"/>
      <c r="M223" s="44"/>
      <c r="N223" s="44"/>
      <c r="O223" s="44"/>
      <c r="P223" s="44"/>
      <c r="Q223" s="44"/>
      <c r="R223" s="44"/>
      <c r="S223" s="44"/>
      <c r="T223" s="44"/>
      <c r="U223" s="44"/>
      <c r="V223" s="44"/>
      <c r="W223" s="44"/>
      <c r="X223" s="44"/>
      <c r="Y223" s="44"/>
      <c r="Z223" s="44"/>
    </row>
    <row r="224" ht="14.25" customHeight="1">
      <c r="A224" s="40"/>
      <c r="B224" s="51" t="s">
        <v>1118</v>
      </c>
      <c r="C224" s="56" t="s">
        <v>1116</v>
      </c>
      <c r="D224" s="77" t="s">
        <v>902</v>
      </c>
      <c r="E224" s="54">
        <f>IFERROR((VLOOKUP(B224,'Origem '!$A$1:$H$1002,4,0)*'Mark Up '!$C$2),"X")</f>
        <v>26098.38</v>
      </c>
      <c r="F224" s="54">
        <f>IFERROR((VLOOKUP(B224,'Origem '!$A$1:$H$1002,5,0)*'Mark Up '!$C$2),"X")</f>
        <v>26629.68</v>
      </c>
      <c r="G224" s="54">
        <f>IFERROR((VLOOKUP(B224,'Origem '!$A$1:$H$1002,6,0)*'Mark Up '!$C$2),"X")</f>
        <v>29138.34</v>
      </c>
      <c r="H224" s="54">
        <f>IFERROR((VLOOKUP(B224,'Origem '!$A$1:$H$1002,7,0)*'Mark Up '!$C$2),"X")</f>
        <v>31540.74</v>
      </c>
      <c r="I224" s="54">
        <f>IFERROR((VLOOKUP(B224,'Origem '!$A$1:$H$1002,8,0)*'Mark Up '!$C$2),"X")</f>
        <v>35768.04</v>
      </c>
      <c r="J224" s="40"/>
      <c r="K224" s="44"/>
      <c r="L224" s="44"/>
      <c r="M224" s="44"/>
      <c r="N224" s="44"/>
      <c r="O224" s="44"/>
      <c r="P224" s="44"/>
      <c r="Q224" s="44"/>
      <c r="R224" s="44"/>
      <c r="S224" s="44"/>
      <c r="T224" s="44"/>
      <c r="U224" s="44"/>
      <c r="V224" s="44"/>
      <c r="W224" s="44"/>
      <c r="X224" s="44"/>
      <c r="Y224" s="44"/>
      <c r="Z224" s="44"/>
    </row>
    <row r="225" ht="14.25" customHeight="1">
      <c r="A225" s="40"/>
      <c r="B225" s="51" t="s">
        <v>1119</v>
      </c>
      <c r="C225" s="56" t="s">
        <v>1116</v>
      </c>
      <c r="D225" s="77" t="s">
        <v>860</v>
      </c>
      <c r="E225" s="54">
        <f>IFERROR((VLOOKUP(B225,'Origem '!$A$1:$H$1002,4,0)*'Mark Up '!$C$2),"X")</f>
        <v>28265.16</v>
      </c>
      <c r="F225" s="54">
        <f>IFERROR((VLOOKUP(B225,'Origem '!$A$1:$H$1002,5,0)*'Mark Up '!$C$2),"X")</f>
        <v>29013.6</v>
      </c>
      <c r="G225" s="54">
        <f>IFERROR((VLOOKUP(B225,'Origem '!$A$1:$H$1002,6,0)*'Mark Up '!$C$2),"X")</f>
        <v>31610.04</v>
      </c>
      <c r="H225" s="54">
        <f>IFERROR((VLOOKUP(B225,'Origem '!$A$1:$H$1002,7,0)*'Mark Up '!$C$2),"X")</f>
        <v>33998.58</v>
      </c>
      <c r="I225" s="54">
        <f>IFERROR((VLOOKUP(B225,'Origem '!$A$1:$H$1002,8,0)*'Mark Up '!$C$2),"X")</f>
        <v>38780.28</v>
      </c>
      <c r="J225" s="40"/>
      <c r="K225" s="44"/>
      <c r="L225" s="44"/>
      <c r="M225" s="44"/>
      <c r="N225" s="44"/>
      <c r="O225" s="44"/>
      <c r="P225" s="44"/>
      <c r="Q225" s="44"/>
      <c r="R225" s="44"/>
      <c r="S225" s="44"/>
      <c r="T225" s="44"/>
      <c r="U225" s="44"/>
      <c r="V225" s="44"/>
      <c r="W225" s="44"/>
      <c r="X225" s="44"/>
      <c r="Y225" s="44"/>
      <c r="Z225" s="44"/>
    </row>
    <row r="226" ht="14.25" customHeight="1">
      <c r="A226" s="40"/>
      <c r="B226" s="51" t="s">
        <v>1120</v>
      </c>
      <c r="C226" s="56" t="s">
        <v>1116</v>
      </c>
      <c r="D226" s="51" t="s">
        <v>862</v>
      </c>
      <c r="E226" s="54">
        <f>IFERROR((VLOOKUP(B226,'Origem '!$A$1:$H$1002,4,0)*'Mark Up '!$C$2),"X")</f>
        <v>33702.9</v>
      </c>
      <c r="F226" s="54">
        <f>IFERROR((VLOOKUP(B226,'Origem '!$A$1:$H$1002,5,0)*'Mark Up '!$C$2),"X")</f>
        <v>34723.92</v>
      </c>
      <c r="G226" s="54">
        <f>IFERROR((VLOOKUP(B226,'Origem '!$A$1:$H$1002,6,0)*'Mark Up '!$C$2),"X")</f>
        <v>37731.54</v>
      </c>
      <c r="H226" s="54">
        <f>IFERROR((VLOOKUP(B226,'Origem '!$A$1:$H$1002,7,0)*'Mark Up '!$C$2),"X")</f>
        <v>39805.92</v>
      </c>
      <c r="I226" s="54">
        <f>IFERROR((VLOOKUP(B226,'Origem '!$A$1:$H$1002,8,0)*'Mark Up '!$C$2),"X")</f>
        <v>44379.72</v>
      </c>
      <c r="J226" s="40"/>
      <c r="K226" s="44"/>
      <c r="L226" s="44"/>
      <c r="M226" s="44"/>
      <c r="N226" s="44"/>
      <c r="O226" s="44"/>
      <c r="P226" s="44"/>
      <c r="Q226" s="44"/>
      <c r="R226" s="44"/>
      <c r="S226" s="44"/>
      <c r="T226" s="44"/>
      <c r="U226" s="44"/>
      <c r="V226" s="44"/>
      <c r="W226" s="44"/>
      <c r="X226" s="44"/>
      <c r="Y226" s="44"/>
      <c r="Z226" s="44"/>
    </row>
    <row r="227" ht="14.25" customHeight="1">
      <c r="A227" s="47"/>
      <c r="B227" s="51" t="s">
        <v>1121</v>
      </c>
      <c r="C227" s="56" t="s">
        <v>1116</v>
      </c>
      <c r="D227" s="51" t="s">
        <v>864</v>
      </c>
      <c r="E227" s="54">
        <f>IFERROR((VLOOKUP(B227,'Origem '!$A$1:$H$1002,4,0)*'Mark Up '!$C$2),"X")</f>
        <v>34765.5</v>
      </c>
      <c r="F227" s="54">
        <f>IFERROR((VLOOKUP(B227,'Origem '!$A$1:$H$1002,5,0)*'Mark Up '!$C$2),"X")</f>
        <v>35624.82</v>
      </c>
      <c r="G227" s="54">
        <f>IFERROR((VLOOKUP(B227,'Origem '!$A$1:$H$1002,6,0)*'Mark Up '!$C$2),"X")</f>
        <v>38715.6</v>
      </c>
      <c r="H227" s="54">
        <f>IFERROR((VLOOKUP(B227,'Origem '!$A$1:$H$1002,7,0)*'Mark Up '!$C$2),"X")</f>
        <v>41011.74</v>
      </c>
      <c r="I227" s="54">
        <f>IFERROR((VLOOKUP(B227,'Origem '!$A$1:$H$1002,8,0)*'Mark Up '!$C$2),"X")</f>
        <v>45830.4</v>
      </c>
      <c r="J227" s="47"/>
      <c r="K227" s="44"/>
      <c r="L227" s="44"/>
      <c r="M227" s="44"/>
      <c r="N227" s="44"/>
      <c r="O227" s="44"/>
      <c r="P227" s="44"/>
      <c r="Q227" s="44"/>
      <c r="R227" s="44"/>
      <c r="S227" s="44"/>
      <c r="T227" s="44"/>
      <c r="U227" s="44"/>
      <c r="V227" s="44"/>
      <c r="W227" s="44"/>
      <c r="X227" s="44"/>
      <c r="Y227" s="44"/>
      <c r="Z227" s="44"/>
    </row>
    <row r="228" ht="18.75" customHeight="1">
      <c r="A228" s="50" t="s">
        <v>2154</v>
      </c>
      <c r="B228" s="51" t="s">
        <v>1501</v>
      </c>
      <c r="C228" s="63" t="s">
        <v>2155</v>
      </c>
      <c r="D228" s="51" t="s">
        <v>856</v>
      </c>
      <c r="E228" s="54">
        <f>IFERROR((VLOOKUP(B228,'Origem '!$A$1:$H$1002,4,0)*'Mark Up '!$C$2),"X")</f>
        <v>25613.28</v>
      </c>
      <c r="F228" s="54">
        <f>IFERROR((VLOOKUP(B228,'Origem '!$A$1:$H$1002,5,0)*'Mark Up '!$C$2),"X")</f>
        <v>25479.3</v>
      </c>
      <c r="G228" s="54">
        <f>IFERROR((VLOOKUP(B228,'Origem '!$A$1:$H$1002,6,0)*'Mark Up '!$C$2),"X")</f>
        <v>26518.8</v>
      </c>
      <c r="H228" s="54">
        <f>IFERROR((VLOOKUP(B228,'Origem '!$A$1:$H$1002,7,0)*'Mark Up '!$C$2),"X")</f>
        <v>27054.72</v>
      </c>
      <c r="I228" s="54" t="str">
        <f>IFERROR((VLOOKUP(B228,'Origem '!$A$1:$H$1002,8,0)*'Mark Up '!$C$2),"X")</f>
        <v>X</v>
      </c>
      <c r="J228" s="64"/>
    </row>
    <row r="229" ht="18.75" customHeight="1">
      <c r="A229" s="40"/>
      <c r="B229" s="51" t="s">
        <v>1503</v>
      </c>
      <c r="C229" s="63" t="s">
        <v>2155</v>
      </c>
      <c r="D229" s="51" t="s">
        <v>858</v>
      </c>
      <c r="E229" s="54">
        <f>IFERROR((VLOOKUP(B229,'Origem '!$A$1:$H$1002,4,0)*'Mark Up '!$C$2),"X")</f>
        <v>26920.74</v>
      </c>
      <c r="F229" s="54">
        <f>IFERROR((VLOOKUP(B229,'Origem '!$A$1:$H$1002,5,0)*'Mark Up '!$C$2),"X")</f>
        <v>26029.08</v>
      </c>
      <c r="G229" s="54">
        <f>IFERROR((VLOOKUP(B229,'Origem '!$A$1:$H$1002,6,0)*'Mark Up '!$C$2),"X")</f>
        <v>27974.1</v>
      </c>
      <c r="H229" s="54">
        <f>IFERROR((VLOOKUP(B229,'Origem '!$A$1:$H$1002,7,0)*'Mark Up '!$C$2),"X")</f>
        <v>28542.36</v>
      </c>
      <c r="I229" s="54" t="str">
        <f>IFERROR((VLOOKUP(B229,'Origem '!$A$1:$H$1002,8,0)*'Mark Up '!$C$2),"X")</f>
        <v>X</v>
      </c>
      <c r="J229" s="40"/>
    </row>
    <row r="230" ht="18.75" customHeight="1">
      <c r="A230" s="40"/>
      <c r="B230" s="51" t="s">
        <v>1504</v>
      </c>
      <c r="C230" s="63" t="s">
        <v>2155</v>
      </c>
      <c r="D230" s="51" t="s">
        <v>860</v>
      </c>
      <c r="E230" s="54">
        <f>IFERROR((VLOOKUP(B230,'Origem '!$A$1:$H$1002,4,0)*'Mark Up '!$C$2),"X")</f>
        <v>31240.44</v>
      </c>
      <c r="F230" s="54">
        <f>IFERROR((VLOOKUP(B230,'Origem '!$A$1:$H$1002,5,0)*'Mark Up '!$C$2),"X")</f>
        <v>29891.4</v>
      </c>
      <c r="G230" s="54">
        <f>IFERROR((VLOOKUP(B230,'Origem '!$A$1:$H$1002,6,0)*'Mark Up '!$C$2),"X")</f>
        <v>32866.68</v>
      </c>
      <c r="H230" s="54">
        <f>IFERROR((VLOOKUP(B230,'Origem '!$A$1:$H$1002,7,0)*'Mark Up '!$C$2),"X")</f>
        <v>33536.58</v>
      </c>
      <c r="I230" s="54" t="str">
        <f>IFERROR((VLOOKUP(B230,'Origem '!$A$1:$H$1002,8,0)*'Mark Up '!$C$2),"X")</f>
        <v>X</v>
      </c>
      <c r="J230" s="40"/>
    </row>
    <row r="231" ht="18.75" customHeight="1">
      <c r="A231" s="40"/>
      <c r="B231" s="51" t="s">
        <v>1505</v>
      </c>
      <c r="C231" s="63" t="s">
        <v>2155</v>
      </c>
      <c r="D231" s="51" t="s">
        <v>862</v>
      </c>
      <c r="E231" s="54">
        <f>IFERROR((VLOOKUP(B231,'Origem '!$A$1:$H$1002,4,0)*'Mark Up '!$C$2),"X")</f>
        <v>36738.24</v>
      </c>
      <c r="F231" s="54">
        <f>IFERROR((VLOOKUP(B231,'Origem '!$A$1:$H$1002,5,0)*'Mark Up '!$C$2),"X")</f>
        <v>36442.56</v>
      </c>
      <c r="G231" s="54">
        <f>IFERROR((VLOOKUP(B231,'Origem '!$A$1:$H$1002,6,0)*'Mark Up '!$C$2),"X")</f>
        <v>39695.04</v>
      </c>
      <c r="H231" s="54">
        <f>IFERROR((VLOOKUP(B231,'Origem '!$A$1:$H$1002,7,0)*'Mark Up '!$C$2),"X")</f>
        <v>40498.92</v>
      </c>
      <c r="I231" s="54" t="str">
        <f>IFERROR((VLOOKUP(B231,'Origem '!$A$1:$H$1002,8,0)*'Mark Up '!$C$2),"X")</f>
        <v>X</v>
      </c>
      <c r="J231" s="40"/>
    </row>
    <row r="232" ht="18.75" customHeight="1">
      <c r="A232" s="47"/>
      <c r="B232" s="51" t="s">
        <v>1506</v>
      </c>
      <c r="C232" s="63" t="s">
        <v>2155</v>
      </c>
      <c r="D232" s="51" t="s">
        <v>864</v>
      </c>
      <c r="E232" s="54">
        <f>IFERROR((VLOOKUP(B232,'Origem '!$A$1:$H$1002,4,0)*'Mark Up '!$C$2),"X")</f>
        <v>37736.16</v>
      </c>
      <c r="F232" s="54">
        <f>IFERROR((VLOOKUP(B232,'Origem '!$A$1:$H$1002,5,0)*'Mark Up '!$C$2),"X")</f>
        <v>37509.78</v>
      </c>
      <c r="G232" s="54">
        <f>IFERROR((VLOOKUP(B232,'Origem '!$A$1:$H$1002,6,0)*'Mark Up '!$C$2),"X")</f>
        <v>40993.26</v>
      </c>
      <c r="H232" s="54">
        <f>IFERROR((VLOOKUP(B232,'Origem '!$A$1:$H$1002,7,0)*'Mark Up '!$C$2),"X")</f>
        <v>41829.48</v>
      </c>
      <c r="I232" s="54" t="str">
        <f>IFERROR((VLOOKUP(B232,'Origem '!$A$1:$H$1002,8,0)*'Mark Up '!$C$2),"X")</f>
        <v>X</v>
      </c>
      <c r="J232" s="47"/>
    </row>
    <row r="233" ht="14.25" customHeight="1">
      <c r="A233" s="105" t="s">
        <v>2156</v>
      </c>
      <c r="B233" s="58" t="s">
        <v>1122</v>
      </c>
      <c r="C233" s="57" t="s">
        <v>1123</v>
      </c>
      <c r="D233" s="58" t="s">
        <v>844</v>
      </c>
      <c r="E233" s="54">
        <f>IFERROR((VLOOKUP(B233,'Origem '!$A$1:$H$1002,4,0)*'Mark Up '!$C$2),"X")</f>
        <v>17477.46</v>
      </c>
      <c r="F233" s="54">
        <f>IFERROR((VLOOKUP(B233,'Origem '!$A$1:$H$1002,5,0)*'Mark Up '!$C$2),"X")</f>
        <v>19071.36</v>
      </c>
      <c r="G233" s="54">
        <f>IFERROR((VLOOKUP(B233,'Origem '!$A$1:$H$1002,6,0)*'Mark Up '!$C$2),"X")</f>
        <v>20729.94</v>
      </c>
      <c r="H233" s="54">
        <f>IFERROR((VLOOKUP(B233,'Origem '!$A$1:$H$1002,7,0)*'Mark Up '!$C$2),"X")</f>
        <v>23742.18</v>
      </c>
      <c r="I233" s="54">
        <f>IFERROR((VLOOKUP(B233,'Origem '!$A$1:$H$1002,8,0)*'Mark Up '!$C$2),"X")</f>
        <v>27142.5</v>
      </c>
      <c r="J233" s="91"/>
    </row>
    <row r="234" ht="14.25" customHeight="1">
      <c r="A234" s="40"/>
      <c r="B234" s="58" t="s">
        <v>1124</v>
      </c>
      <c r="C234" s="57" t="s">
        <v>1123</v>
      </c>
      <c r="D234" s="58" t="s">
        <v>846</v>
      </c>
      <c r="E234" s="54">
        <f>IFERROR((VLOOKUP(B234,'Origem '!$A$1:$H$1002,4,0)*'Mark Up '!$C$2),"X")</f>
        <v>18530.82</v>
      </c>
      <c r="F234" s="54">
        <f>IFERROR((VLOOKUP(B234,'Origem '!$A$1:$H$1002,5,0)*'Mark Up '!$C$2),"X")</f>
        <v>20064.66</v>
      </c>
      <c r="G234" s="54">
        <f>IFERROR((VLOOKUP(B234,'Origem '!$A$1:$H$1002,6,0)*'Mark Up '!$C$2),"X")</f>
        <v>21806.4</v>
      </c>
      <c r="H234" s="54">
        <f>IFERROR((VLOOKUP(B234,'Origem '!$A$1:$H$1002,7,0)*'Mark Up '!$C$2),"X")</f>
        <v>24841.74</v>
      </c>
      <c r="I234" s="54">
        <f>IFERROR((VLOOKUP(B234,'Origem '!$A$1:$H$1002,8,0)*'Mark Up '!$C$2),"X")</f>
        <v>28399.14</v>
      </c>
      <c r="J234" s="40"/>
    </row>
    <row r="235" ht="14.25" customHeight="1">
      <c r="A235" s="40"/>
      <c r="B235" s="58" t="s">
        <v>1125</v>
      </c>
      <c r="C235" s="57" t="s">
        <v>1123</v>
      </c>
      <c r="D235" s="58" t="s">
        <v>848</v>
      </c>
      <c r="E235" s="54">
        <f>IFERROR((VLOOKUP(B235,'Origem '!$A$1:$H$1002,4,0)*'Mark Up '!$C$2),"X")</f>
        <v>20364.96</v>
      </c>
      <c r="F235" s="54">
        <f>IFERROR((VLOOKUP(B235,'Origem '!$A$1:$H$1002,5,0)*'Mark Up '!$C$2),"X")</f>
        <v>21612.36</v>
      </c>
      <c r="G235" s="54">
        <f>IFERROR((VLOOKUP(B235,'Origem '!$A$1:$H$1002,6,0)*'Mark Up '!$C$2),"X")</f>
        <v>23982.42</v>
      </c>
      <c r="H235" s="54">
        <f>IFERROR((VLOOKUP(B235,'Origem '!$A$1:$H$1002,7,0)*'Mark Up '!$C$2),"X")</f>
        <v>25724.16</v>
      </c>
      <c r="I235" s="54">
        <f>IFERROR((VLOOKUP(B235,'Origem '!$A$1:$H$1002,8,0)*'Mark Up '!$C$2),"X")</f>
        <v>29637.3</v>
      </c>
      <c r="J235" s="40"/>
    </row>
    <row r="236" ht="14.25" customHeight="1">
      <c r="A236" s="40"/>
      <c r="B236" s="58" t="s">
        <v>1126</v>
      </c>
      <c r="C236" s="57" t="s">
        <v>1123</v>
      </c>
      <c r="D236" s="58" t="s">
        <v>997</v>
      </c>
      <c r="E236" s="54">
        <f>IFERROR((VLOOKUP(B236,'Origem '!$A$1:$H$1002,4,0)*'Mark Up '!$C$2),"X")</f>
        <v>15319.92</v>
      </c>
      <c r="F236" s="54">
        <f>IFERROR((VLOOKUP(B236,'Origem '!$A$1:$H$1002,5,0)*'Mark Up '!$C$2),"X")</f>
        <v>16142.28</v>
      </c>
      <c r="G236" s="54">
        <f>IFERROR((VLOOKUP(B236,'Origem '!$A$1:$H$1002,6,0)*'Mark Up '!$C$2),"X")</f>
        <v>17542.14</v>
      </c>
      <c r="H236" s="54">
        <f>IFERROR((VLOOKUP(B236,'Origem '!$A$1:$H$1002,7,0)*'Mark Up '!$C$2),"X")</f>
        <v>20083.14</v>
      </c>
      <c r="I236" s="54">
        <f>IFERROR((VLOOKUP(B236,'Origem '!$A$1:$H$1002,8,0)*'Mark Up '!$C$2),"X")</f>
        <v>21935.76</v>
      </c>
      <c r="J236" s="40"/>
    </row>
    <row r="237" ht="14.25" customHeight="1">
      <c r="A237" s="40"/>
      <c r="B237" s="58" t="s">
        <v>1127</v>
      </c>
      <c r="C237" s="57" t="s">
        <v>1123</v>
      </c>
      <c r="D237" s="58" t="s">
        <v>852</v>
      </c>
      <c r="E237" s="54">
        <f>IFERROR((VLOOKUP(B237,'Origem '!$A$1:$H$1002,4,0)*'Mark Up '!$C$2),"X")</f>
        <v>16599.66</v>
      </c>
      <c r="F237" s="54">
        <f>IFERROR((VLOOKUP(B237,'Origem '!$A$1:$H$1002,5,0)*'Mark Up '!$C$2),"X")</f>
        <v>17532.9</v>
      </c>
      <c r="G237" s="54">
        <f>IFERROR((VLOOKUP(B237,'Origem '!$A$1:$H$1002,6,0)*'Mark Up '!$C$2),"X")</f>
        <v>19052.88</v>
      </c>
      <c r="H237" s="54">
        <f>IFERROR((VLOOKUP(B237,'Origem '!$A$1:$H$1002,7,0)*'Mark Up '!$C$2),"X")</f>
        <v>21455.28</v>
      </c>
      <c r="I237" s="54">
        <f>IFERROR((VLOOKUP(B237,'Origem '!$A$1:$H$1002,8,0)*'Mark Up '!$C$2),"X")</f>
        <v>23820.72</v>
      </c>
      <c r="J237" s="40"/>
    </row>
    <row r="238" ht="14.25" customHeight="1">
      <c r="A238" s="40"/>
      <c r="B238" s="58" t="s">
        <v>1128</v>
      </c>
      <c r="C238" s="57" t="s">
        <v>1123</v>
      </c>
      <c r="D238" s="58" t="s">
        <v>854</v>
      </c>
      <c r="E238" s="54">
        <f>IFERROR((VLOOKUP(B238,'Origem '!$A$1:$H$1002,4,0)*'Mark Up '!$C$2),"X")</f>
        <v>17269.56</v>
      </c>
      <c r="F238" s="54">
        <f>IFERROR((VLOOKUP(B238,'Origem '!$A$1:$H$1002,5,0)*'Mark Up '!$C$2),"X")</f>
        <v>19607.28</v>
      </c>
      <c r="G238" s="54">
        <f>IFERROR((VLOOKUP(B238,'Origem '!$A$1:$H$1002,6,0)*'Mark Up '!$C$2),"X")</f>
        <v>20762.28</v>
      </c>
      <c r="H238" s="54">
        <f>IFERROR((VLOOKUP(B238,'Origem '!$A$1:$H$1002,7,0)*'Mark Up '!$C$2),"X")</f>
        <v>21801.78</v>
      </c>
      <c r="I238" s="54">
        <f>IFERROR((VLOOKUP(B238,'Origem '!$A$1:$H$1002,8,0)*'Mark Up '!$C$2),"X")</f>
        <v>24721.62</v>
      </c>
      <c r="J238" s="40"/>
    </row>
    <row r="239" ht="14.25" customHeight="1">
      <c r="A239" s="40"/>
      <c r="B239" s="58" t="s">
        <v>1129</v>
      </c>
      <c r="C239" s="57" t="s">
        <v>1123</v>
      </c>
      <c r="D239" s="58" t="s">
        <v>856</v>
      </c>
      <c r="E239" s="54">
        <f>IFERROR((VLOOKUP(B239,'Origem '!$A$1:$H$1002,4,0)*'Mark Up '!$C$2),"X")</f>
        <v>21159.6</v>
      </c>
      <c r="F239" s="54">
        <f>IFERROR((VLOOKUP(B239,'Origem '!$A$1:$H$1002,5,0)*'Mark Up '!$C$2),"X")</f>
        <v>22005.06</v>
      </c>
      <c r="G239" s="54">
        <f>IFERROR((VLOOKUP(B239,'Origem '!$A$1:$H$1002,6,0)*'Mark Up '!$C$2),"X")</f>
        <v>23913.12</v>
      </c>
      <c r="H239" s="54">
        <f>IFERROR((VLOOKUP(B239,'Origem '!$A$1:$H$1002,7,0)*'Mark Up '!$C$2),"X")</f>
        <v>25446.96</v>
      </c>
      <c r="I239" s="54">
        <f>IFERROR((VLOOKUP(B239,'Origem '!$A$1:$H$1002,8,0)*'Mark Up '!$C$2),"X")</f>
        <v>29226.12</v>
      </c>
      <c r="J239" s="40"/>
    </row>
    <row r="240" ht="14.25" customHeight="1">
      <c r="A240" s="40"/>
      <c r="B240" s="58" t="s">
        <v>1130</v>
      </c>
      <c r="C240" s="57" t="s">
        <v>1123</v>
      </c>
      <c r="D240" s="58" t="s">
        <v>858</v>
      </c>
      <c r="E240" s="54">
        <f>IFERROR((VLOOKUP(B240,'Origem '!$A$1:$H$1002,4,0)*'Mark Up '!$C$2),"X")</f>
        <v>22115.94</v>
      </c>
      <c r="F240" s="54">
        <f>IFERROR((VLOOKUP(B240,'Origem '!$A$1:$H$1002,5,0)*'Mark Up '!$C$2),"X")</f>
        <v>23866.92</v>
      </c>
      <c r="G240" s="54">
        <f>IFERROR((VLOOKUP(B240,'Origem '!$A$1:$H$1002,6,0)*'Mark Up '!$C$2),"X")</f>
        <v>25433.1</v>
      </c>
      <c r="H240" s="54">
        <f>IFERROR((VLOOKUP(B240,'Origem '!$A$1:$H$1002,7,0)*'Mark Up '!$C$2),"X")</f>
        <v>26916.12</v>
      </c>
      <c r="I240" s="54">
        <f>IFERROR((VLOOKUP(B240,'Origem '!$A$1:$H$1002,8,0)*'Mark Up '!$C$2),"X")</f>
        <v>30898.56</v>
      </c>
      <c r="J240" s="40"/>
    </row>
    <row r="241" ht="14.25" customHeight="1">
      <c r="A241" s="40"/>
      <c r="B241" s="58" t="s">
        <v>1131</v>
      </c>
      <c r="C241" s="57" t="s">
        <v>1123</v>
      </c>
      <c r="D241" s="58" t="s">
        <v>860</v>
      </c>
      <c r="E241" s="54">
        <f>IFERROR((VLOOKUP(B241,'Origem '!$A$1:$H$1002,4,0)*'Mark Up '!$C$2),"X")</f>
        <v>25345.32</v>
      </c>
      <c r="F241" s="54">
        <f>IFERROR((VLOOKUP(B241,'Origem '!$A$1:$H$1002,5,0)*'Mark Up '!$C$2),"X")</f>
        <v>26906.88</v>
      </c>
      <c r="G241" s="54">
        <f>IFERROR((VLOOKUP(B241,'Origem '!$A$1:$H$1002,6,0)*'Mark Up '!$C$2),"X")</f>
        <v>29706.6</v>
      </c>
      <c r="H241" s="54">
        <f>IFERROR((VLOOKUP(B241,'Origem '!$A$1:$H$1002,7,0)*'Mark Up '!$C$2),"X")</f>
        <v>31143.42</v>
      </c>
      <c r="I241" s="54">
        <f>IFERROR((VLOOKUP(B241,'Origem '!$A$1:$H$1002,8,0)*'Mark Up '!$C$2),"X")</f>
        <v>34834.8</v>
      </c>
      <c r="J241" s="40"/>
    </row>
    <row r="242" ht="14.25" customHeight="1">
      <c r="A242" s="40"/>
      <c r="B242" s="58" t="s">
        <v>1132</v>
      </c>
      <c r="C242" s="57" t="s">
        <v>1123</v>
      </c>
      <c r="D242" s="58" t="s">
        <v>862</v>
      </c>
      <c r="E242" s="54">
        <f>IFERROR((VLOOKUP(B242,'Origem '!$A$1:$H$1002,4,0)*'Mark Up '!$C$2),"X")</f>
        <v>33522.72</v>
      </c>
      <c r="F242" s="54">
        <f>IFERROR((VLOOKUP(B242,'Origem '!$A$1:$H$1002,5,0)*'Mark Up '!$C$2),"X")</f>
        <v>34848.66</v>
      </c>
      <c r="G242" s="54">
        <f>IFERROR((VLOOKUP(B242,'Origem '!$A$1:$H$1002,6,0)*'Mark Up '!$C$2),"X")</f>
        <v>37879.38</v>
      </c>
      <c r="H242" s="54">
        <f>IFERROR((VLOOKUP(B242,'Origem '!$A$1:$H$1002,7,0)*'Mark Up '!$C$2),"X")</f>
        <v>40984.02</v>
      </c>
      <c r="I242" s="54">
        <f>IFERROR((VLOOKUP(B242,'Origem '!$A$1:$H$1002,8,0)*'Mark Up '!$C$2),"X")</f>
        <v>42878.22</v>
      </c>
      <c r="J242" s="40"/>
    </row>
    <row r="243" ht="14.25" customHeight="1">
      <c r="A243" s="40"/>
      <c r="B243" s="58" t="s">
        <v>1133</v>
      </c>
      <c r="C243" s="57" t="s">
        <v>1123</v>
      </c>
      <c r="D243" s="58" t="s">
        <v>864</v>
      </c>
      <c r="E243" s="54">
        <f>IFERROR((VLOOKUP(B243,'Origem '!$A$1:$H$1002,4,0)*'Mark Up '!$C$2),"X")</f>
        <v>36317.82</v>
      </c>
      <c r="F243" s="54">
        <f>IFERROR((VLOOKUP(B243,'Origem '!$A$1:$H$1002,5,0)*'Mark Up '!$C$2),"X")</f>
        <v>37246.44</v>
      </c>
      <c r="G243" s="54">
        <f>IFERROR((VLOOKUP(B243,'Origem '!$A$1:$H$1002,6,0)*'Mark Up '!$C$2),"X")</f>
        <v>40475.82</v>
      </c>
      <c r="H243" s="54">
        <f>IFERROR((VLOOKUP(B243,'Origem '!$A$1:$H$1002,7,0)*'Mark Up '!$C$2),"X")</f>
        <v>44476.74</v>
      </c>
      <c r="I243" s="54">
        <f>IFERROR((VLOOKUP(B243,'Origem '!$A$1:$H$1002,8,0)*'Mark Up '!$C$2),"X")</f>
        <v>46394.04</v>
      </c>
      <c r="J243" s="40"/>
    </row>
    <row r="244" ht="14.25" customHeight="1">
      <c r="A244" s="40"/>
      <c r="B244" s="58" t="s">
        <v>1134</v>
      </c>
      <c r="C244" s="57" t="s">
        <v>1135</v>
      </c>
      <c r="D244" s="77" t="s">
        <v>973</v>
      </c>
      <c r="E244" s="54">
        <f>IFERROR((VLOOKUP(B244,'Origem '!$A$1:$H$1002,4,0)*'Mark Up '!$C$2),"X")</f>
        <v>43626.66</v>
      </c>
      <c r="F244" s="54">
        <f>IFERROR((VLOOKUP(B244,'Origem '!$A$1:$H$1002,5,0)*'Mark Up '!$C$2),"X")</f>
        <v>44518.32</v>
      </c>
      <c r="G244" s="54">
        <f>IFERROR((VLOOKUP(B244,'Origem '!$A$1:$H$1002,6,0)*'Mark Up '!$C$2),"X")</f>
        <v>46856.04</v>
      </c>
      <c r="H244" s="54">
        <f>IFERROR((VLOOKUP(B244,'Origem '!$A$1:$H$1002,7,0)*'Mark Up '!$C$2),"X")</f>
        <v>50478.12</v>
      </c>
      <c r="I244" s="54">
        <f>IFERROR((VLOOKUP(B244,'Origem '!$A$1:$H$1002,8,0)*'Mark Up '!$C$2),"X")</f>
        <v>54280.38</v>
      </c>
      <c r="J244" s="40"/>
    </row>
    <row r="245" ht="14.25" customHeight="1">
      <c r="A245" s="40"/>
      <c r="B245" s="58" t="s">
        <v>1136</v>
      </c>
      <c r="C245" s="57" t="s">
        <v>1135</v>
      </c>
      <c r="D245" s="77" t="s">
        <v>975</v>
      </c>
      <c r="E245" s="54">
        <f>IFERROR((VLOOKUP(B245,'Origem '!$A$1:$H$1002,4,0)*'Mark Up '!$C$2),"X")</f>
        <v>47294.94</v>
      </c>
      <c r="F245" s="54">
        <f>IFERROR((VLOOKUP(B245,'Origem '!$A$1:$H$1002,5,0)*'Mark Up '!$C$2),"X")</f>
        <v>48842.64</v>
      </c>
      <c r="G245" s="54">
        <f>IFERROR((VLOOKUP(B245,'Origem '!$A$1:$H$1002,6,0)*'Mark Up '!$C$2),"X")</f>
        <v>52552.5</v>
      </c>
      <c r="H245" s="54">
        <f>IFERROR((VLOOKUP(B245,'Origem '!$A$1:$H$1002,7,0)*'Mark Up '!$C$2),"X")</f>
        <v>54211.08</v>
      </c>
      <c r="I245" s="54">
        <f>IFERROR((VLOOKUP(B245,'Origem '!$A$1:$H$1002,8,0)*'Mark Up '!$C$2),"X")</f>
        <v>58290.54</v>
      </c>
      <c r="J245" s="40"/>
    </row>
    <row r="246" ht="14.25" customHeight="1">
      <c r="A246" s="47"/>
      <c r="B246" s="58" t="s">
        <v>1137</v>
      </c>
      <c r="C246" s="57" t="s">
        <v>1135</v>
      </c>
      <c r="D246" s="77" t="s">
        <v>977</v>
      </c>
      <c r="E246" s="54">
        <f>IFERROR((VLOOKUP(B246,'Origem '!$A$1:$H$1002,4,0)*'Mark Up '!$C$2),"X")</f>
        <v>51476.04</v>
      </c>
      <c r="F246" s="54">
        <f>IFERROR((VLOOKUP(B246,'Origem '!$A$1:$H$1002,5,0)*'Mark Up '!$C$2),"X")</f>
        <v>53351.76</v>
      </c>
      <c r="G246" s="54">
        <f>IFERROR((VLOOKUP(B246,'Origem '!$A$1:$H$1002,6,0)*'Mark Up '!$C$2),"X")</f>
        <v>56160.72</v>
      </c>
      <c r="H246" s="54">
        <f>IFERROR((VLOOKUP(B246,'Origem '!$A$1:$H$1002,7,0)*'Mark Up '!$C$2),"X")</f>
        <v>58997.4</v>
      </c>
      <c r="I246" s="54">
        <f>IFERROR((VLOOKUP(B246,'Origem '!$A$1:$H$1002,8,0)*'Mark Up '!$C$2),"X")</f>
        <v>63561.96</v>
      </c>
      <c r="J246" s="47"/>
    </row>
    <row r="247" ht="14.25" customHeight="1">
      <c r="A247" s="75" t="s">
        <v>2022</v>
      </c>
      <c r="B247" s="58" t="s">
        <v>1138</v>
      </c>
      <c r="C247" s="76" t="s">
        <v>1139</v>
      </c>
      <c r="D247" s="58" t="s">
        <v>908</v>
      </c>
      <c r="E247" s="54">
        <f>IFERROR((VLOOKUP(B247,'Origem '!$A$1:$H$1002,4,0)*'Mark Up '!$C$2),"X")</f>
        <v>15620.22</v>
      </c>
      <c r="F247" s="54">
        <f>IFERROR((VLOOKUP(B247,'Origem '!$A$1:$H$1002,5,0)*'Mark Up '!$C$2),"X")</f>
        <v>17209.5</v>
      </c>
      <c r="G247" s="54">
        <f>IFERROR((VLOOKUP(B247,'Origem '!$A$1:$H$1002,6,0)*'Mark Up '!$C$2),"X")</f>
        <v>19034.4</v>
      </c>
      <c r="H247" s="54">
        <f>IFERROR((VLOOKUP(B247,'Origem '!$A$1:$H$1002,7,0)*'Mark Up '!$C$2),"X")</f>
        <v>21090.3</v>
      </c>
      <c r="I247" s="54">
        <f>IFERROR((VLOOKUP(B247,'Origem '!$A$1:$H$1002,8,0)*'Mark Up '!$C$2),"X")</f>
        <v>22758.12</v>
      </c>
      <c r="J247" s="91"/>
    </row>
    <row r="248" ht="14.25" customHeight="1">
      <c r="A248" s="40"/>
      <c r="B248" s="58" t="s">
        <v>1140</v>
      </c>
      <c r="C248" s="76" t="s">
        <v>1139</v>
      </c>
      <c r="D248" s="58" t="s">
        <v>881</v>
      </c>
      <c r="E248" s="54">
        <f>IFERROR((VLOOKUP(B248,'Origem '!$A$1:$H$1002,4,0)*'Mark Up '!$C$2),"X")</f>
        <v>17241.84</v>
      </c>
      <c r="F248" s="54">
        <f>IFERROR((VLOOKUP(B248,'Origem '!$A$1:$H$1002,5,0)*'Mark Up '!$C$2),"X")</f>
        <v>19011.3</v>
      </c>
      <c r="G248" s="54">
        <f>IFERROR((VLOOKUP(B248,'Origem '!$A$1:$H$1002,6,0)*'Mark Up '!$C$2),"X")</f>
        <v>21233.52</v>
      </c>
      <c r="H248" s="54">
        <f>IFERROR((VLOOKUP(B248,'Origem '!$A$1:$H$1002,7,0)*'Mark Up '!$C$2),"X")</f>
        <v>22504.02</v>
      </c>
      <c r="I248" s="54">
        <f>IFERROR((VLOOKUP(B248,'Origem '!$A$1:$H$1002,8,0)*'Mark Up '!$C$2),"X")</f>
        <v>24712.38</v>
      </c>
      <c r="J248" s="40"/>
    </row>
    <row r="249" ht="14.25" customHeight="1">
      <c r="A249" s="40"/>
      <c r="B249" s="58" t="s">
        <v>1141</v>
      </c>
      <c r="C249" s="76" t="s">
        <v>1139</v>
      </c>
      <c r="D249" s="58" t="s">
        <v>911</v>
      </c>
      <c r="E249" s="54">
        <f>IFERROR((VLOOKUP(B249,'Origem '!$A$1:$H$1002,4,0)*'Mark Up '!$C$2),"X")</f>
        <v>18854.22</v>
      </c>
      <c r="F249" s="54">
        <f>IFERROR((VLOOKUP(B249,'Origem '!$A$1:$H$1002,5,0)*'Mark Up '!$C$2),"X")</f>
        <v>20291.04</v>
      </c>
      <c r="G249" s="54">
        <f>IFERROR((VLOOKUP(B249,'Origem '!$A$1:$H$1002,6,0)*'Mark Up '!$C$2),"X")</f>
        <v>23090.76</v>
      </c>
      <c r="H249" s="54">
        <f>IFERROR((VLOOKUP(B249,'Origem '!$A$1:$H$1002,7,0)*'Mark Up '!$C$2),"X")</f>
        <v>23931.6</v>
      </c>
      <c r="I249" s="54">
        <f>IFERROR((VLOOKUP(B249,'Origem '!$A$1:$H$1002,8,0)*'Mark Up '!$C$2),"X")</f>
        <v>27147.12</v>
      </c>
      <c r="J249" s="40"/>
    </row>
    <row r="250" ht="14.25" customHeight="1">
      <c r="A250" s="40"/>
      <c r="B250" s="58" t="s">
        <v>1142</v>
      </c>
      <c r="C250" s="76" t="s">
        <v>1139</v>
      </c>
      <c r="D250" s="58" t="s">
        <v>913</v>
      </c>
      <c r="E250" s="54">
        <f>IFERROR((VLOOKUP(B250,'Origem '!$A$1:$H$1002,4,0)*'Mark Up '!$C$2),"X")</f>
        <v>24837.12</v>
      </c>
      <c r="F250" s="54">
        <f>IFERROR((VLOOKUP(B250,'Origem '!$A$1:$H$1002,5,0)*'Mark Up '!$C$2),"X")</f>
        <v>25373.04</v>
      </c>
      <c r="G250" s="54">
        <f>IFERROR((VLOOKUP(B250,'Origem '!$A$1:$H$1002,6,0)*'Mark Up '!$C$2),"X")</f>
        <v>29152.2</v>
      </c>
      <c r="H250" s="54">
        <f>IFERROR((VLOOKUP(B250,'Origem '!$A$1:$H$1002,7,0)*'Mark Up '!$C$2),"X")</f>
        <v>30977.1</v>
      </c>
      <c r="I250" s="54">
        <f>IFERROR((VLOOKUP(B250,'Origem '!$A$1:$H$1002,8,0)*'Mark Up '!$C$2),"X")</f>
        <v>34331.22</v>
      </c>
      <c r="J250" s="40"/>
    </row>
    <row r="251" ht="14.25" customHeight="1">
      <c r="A251" s="47"/>
      <c r="B251" s="58" t="s">
        <v>1143</v>
      </c>
      <c r="C251" s="76" t="s">
        <v>1139</v>
      </c>
      <c r="D251" s="58" t="s">
        <v>915</v>
      </c>
      <c r="E251" s="54">
        <f>IFERROR((VLOOKUP(B251,'Origem '!$A$1:$H$1002,4,0)*'Mark Up '!$C$2),"X")</f>
        <v>31679.34</v>
      </c>
      <c r="F251" s="54">
        <f>IFERROR((VLOOKUP(B251,'Origem '!$A$1:$H$1002,5,0)*'Mark Up '!$C$2),"X")</f>
        <v>31623.9</v>
      </c>
      <c r="G251" s="54">
        <f>IFERROR((VLOOKUP(B251,'Origem '!$A$1:$H$1002,6,0)*'Mark Up '!$C$2),"X")</f>
        <v>35269.08</v>
      </c>
      <c r="H251" s="54">
        <f>IFERROR((VLOOKUP(B251,'Origem '!$A$1:$H$1002,7,0)*'Mark Up '!$C$2),"X")</f>
        <v>36779.82</v>
      </c>
      <c r="I251" s="54">
        <f>IFERROR((VLOOKUP(B251,'Origem '!$A$1:$H$1002,8,0)*'Mark Up '!$C$2),"X")</f>
        <v>39320.82</v>
      </c>
      <c r="J251" s="40"/>
    </row>
    <row r="252" ht="14.25" customHeight="1">
      <c r="A252" s="81" t="s">
        <v>2157</v>
      </c>
      <c r="B252" s="58" t="s">
        <v>1144</v>
      </c>
      <c r="C252" s="57" t="s">
        <v>2158</v>
      </c>
      <c r="D252" s="58" t="s">
        <v>908</v>
      </c>
      <c r="E252" s="54">
        <f>IFERROR((VLOOKUP(B252,'Origem '!$A$1:$H$1002,4,0)*'Mark Up '!$C$2),"X")</f>
        <v>22628.76</v>
      </c>
      <c r="F252" s="54">
        <f>IFERROR((VLOOKUP(B252,'Origem '!$A$1:$H$1002,5,0)*'Mark Up '!$C$2),"X")</f>
        <v>27581.4</v>
      </c>
      <c r="G252" s="54">
        <f>IFERROR((VLOOKUP(B252,'Origem '!$A$1:$H$1002,6,0)*'Mark Up '!$C$2),"X")</f>
        <v>29669.64</v>
      </c>
      <c r="H252" s="54">
        <f>IFERROR((VLOOKUP(B252,'Origem '!$A$1:$H$1002,7,0)*'Mark Up '!$C$2),"X")</f>
        <v>30274.86</v>
      </c>
      <c r="I252" s="54">
        <f>IFERROR((VLOOKUP(B252,'Origem '!$A$1:$H$1002,8,0)*'Mark Up '!$C$2),"X")</f>
        <v>33910.8</v>
      </c>
      <c r="J252" s="40"/>
    </row>
    <row r="253" ht="14.25" customHeight="1">
      <c r="A253" s="40"/>
      <c r="B253" s="58" t="s">
        <v>1146</v>
      </c>
      <c r="C253" s="57" t="s">
        <v>2159</v>
      </c>
      <c r="D253" s="58" t="s">
        <v>881</v>
      </c>
      <c r="E253" s="54">
        <f>IFERROR((VLOOKUP(B253,'Origem '!$A$1:$H$1002,4,0)*'Mark Up '!$C$2),"X")</f>
        <v>23788.38</v>
      </c>
      <c r="F253" s="54">
        <f>IFERROR((VLOOKUP(B253,'Origem '!$A$1:$H$1002,5,0)*'Mark Up '!$C$2),"X")</f>
        <v>29956.08</v>
      </c>
      <c r="G253" s="54">
        <f>IFERROR((VLOOKUP(B253,'Origem '!$A$1:$H$1002,6,0)*'Mark Up '!$C$2),"X")</f>
        <v>31526.88</v>
      </c>
      <c r="H253" s="54">
        <f>IFERROR((VLOOKUP(B253,'Origem '!$A$1:$H$1002,7,0)*'Mark Up '!$C$2),"X")</f>
        <v>32677.26</v>
      </c>
      <c r="I253" s="54">
        <f>IFERROR((VLOOKUP(B253,'Origem '!$A$1:$H$1002,8,0)*'Mark Up '!$C$2),"X")</f>
        <v>36692.04</v>
      </c>
      <c r="J253" s="40"/>
    </row>
    <row r="254" ht="14.25" customHeight="1">
      <c r="A254" s="40"/>
      <c r="B254" s="58" t="s">
        <v>1147</v>
      </c>
      <c r="C254" s="57" t="s">
        <v>2160</v>
      </c>
      <c r="D254" s="58" t="s">
        <v>911</v>
      </c>
      <c r="E254" s="54">
        <f>IFERROR((VLOOKUP(B254,'Origem '!$A$1:$H$1002,4,0)*'Mark Up '!$C$2),"X")</f>
        <v>25881.24</v>
      </c>
      <c r="F254" s="54">
        <f>IFERROR((VLOOKUP(B254,'Origem '!$A$1:$H$1002,5,0)*'Mark Up '!$C$2),"X")</f>
        <v>31208.1</v>
      </c>
      <c r="G254" s="54">
        <f>IFERROR((VLOOKUP(B254,'Origem '!$A$1:$H$1002,6,0)*'Mark Up '!$C$2),"X")</f>
        <v>33000.66</v>
      </c>
      <c r="H254" s="54">
        <f>IFERROR((VLOOKUP(B254,'Origem '!$A$1:$H$1002,7,0)*'Mark Up '!$C$2),"X")</f>
        <v>34178.76</v>
      </c>
      <c r="I254" s="54">
        <f>IFERROR((VLOOKUP(B254,'Origem '!$A$1:$H$1002,8,0)*'Mark Up '!$C$2),"X")</f>
        <v>38669.4</v>
      </c>
      <c r="J254" s="40"/>
    </row>
    <row r="255" ht="14.25" customHeight="1">
      <c r="A255" s="40"/>
      <c r="B255" s="58" t="s">
        <v>1149</v>
      </c>
      <c r="C255" s="57" t="s">
        <v>2161</v>
      </c>
      <c r="D255" s="58" t="s">
        <v>913</v>
      </c>
      <c r="E255" s="54">
        <f>IFERROR((VLOOKUP(B255,'Origem '!$A$1:$H$1002,4,0)*'Mark Up '!$C$2),"X")</f>
        <v>29715.84</v>
      </c>
      <c r="F255" s="54">
        <f>IFERROR((VLOOKUP(B255,'Origem '!$A$1:$H$1002,5,0)*'Mark Up '!$C$2),"X")</f>
        <v>36946.14</v>
      </c>
      <c r="G255" s="54">
        <f>IFERROR((VLOOKUP(B255,'Origem '!$A$1:$H$1002,6,0)*'Mark Up '!$C$2),"X")</f>
        <v>39898.32</v>
      </c>
      <c r="H255" s="54">
        <f>IFERROR((VLOOKUP(B255,'Origem '!$A$1:$H$1002,7,0)*'Mark Up '!$C$2),"X")</f>
        <v>41224.26</v>
      </c>
      <c r="I255" s="54">
        <f>IFERROR((VLOOKUP(B255,'Origem '!$A$1:$H$1002,8,0)*'Mark Up '!$C$2),"X")</f>
        <v>47428.92</v>
      </c>
      <c r="J255" s="40"/>
    </row>
    <row r="256" ht="14.25" customHeight="1">
      <c r="A256" s="47"/>
      <c r="B256" s="58" t="s">
        <v>1151</v>
      </c>
      <c r="C256" s="57" t="s">
        <v>2162</v>
      </c>
      <c r="D256" s="58" t="s">
        <v>887</v>
      </c>
      <c r="E256" s="54">
        <f>IFERROR((VLOOKUP(B256,'Origem '!$A$1:$H$1002,4,0)*'Mark Up '!$C$2),"X")</f>
        <v>35209.02</v>
      </c>
      <c r="F256" s="54">
        <f>IFERROR((VLOOKUP(B256,'Origem '!$A$1:$H$1002,5,0)*'Mark Up '!$C$2),"X")</f>
        <v>44144.1</v>
      </c>
      <c r="G256" s="54">
        <f>IFERROR((VLOOKUP(B256,'Origem '!$A$1:$H$1002,6,0)*'Mark Up '!$C$2),"X")</f>
        <v>48098.82</v>
      </c>
      <c r="H256" s="54">
        <f>IFERROR((VLOOKUP(B256,'Origem '!$A$1:$H$1002,7,0)*'Mark Up '!$C$2),"X")</f>
        <v>49641.9</v>
      </c>
      <c r="I256" s="54">
        <f>IFERROR((VLOOKUP(B256,'Origem '!$A$1:$H$1002,8,0)*'Mark Up '!$C$2),"X")</f>
        <v>56973.84</v>
      </c>
      <c r="J256" s="40"/>
    </row>
    <row r="257" ht="16.5" customHeight="1">
      <c r="A257" s="105" t="s">
        <v>2163</v>
      </c>
      <c r="B257" s="58" t="s">
        <v>1152</v>
      </c>
      <c r="C257" s="57" t="s">
        <v>1153</v>
      </c>
      <c r="D257" s="58" t="s">
        <v>852</v>
      </c>
      <c r="E257" s="54">
        <f>IFERROR((VLOOKUP(B257,'Origem '!$A$1:$H$1002,4,0)*'Mark Up '!$C$2),"X")</f>
        <v>26149.2</v>
      </c>
      <c r="F257" s="54">
        <f>IFERROR((VLOOKUP(B257,'Origem '!$A$1:$H$1002,5,0)*'Mark Up '!$C$2),"X")</f>
        <v>27793.92</v>
      </c>
      <c r="G257" s="54">
        <f>IFERROR((VLOOKUP(B257,'Origem '!$A$1:$H$1002,6,0)*'Mark Up '!$C$2),"X")</f>
        <v>29309.28</v>
      </c>
      <c r="H257" s="54">
        <f>IFERROR((VLOOKUP(B257,'Origem '!$A$1:$H$1002,7,0)*'Mark Up '!$C$2),"X")</f>
        <v>31619.28</v>
      </c>
      <c r="I257" s="54">
        <f>IFERROR((VLOOKUP(B257,'Origem '!$A$1:$H$1002,8,0)*'Mark Up '!$C$2),"X")</f>
        <v>33296.34</v>
      </c>
      <c r="J257" s="91"/>
    </row>
    <row r="258" ht="16.5" customHeight="1">
      <c r="A258" s="40"/>
      <c r="B258" s="58" t="s">
        <v>1154</v>
      </c>
      <c r="C258" s="57" t="s">
        <v>1153</v>
      </c>
      <c r="D258" s="58" t="s">
        <v>854</v>
      </c>
      <c r="E258" s="54">
        <f>IFERROR((VLOOKUP(B258,'Origem '!$A$1:$H$1002,4,0)*'Mark Up '!$C$2),"X")</f>
        <v>27193.32</v>
      </c>
      <c r="F258" s="54">
        <f>IFERROR((VLOOKUP(B258,'Origem '!$A$1:$H$1002,5,0)*'Mark Up '!$C$2),"X")</f>
        <v>29775.9</v>
      </c>
      <c r="G258" s="54">
        <f>IFERROR((VLOOKUP(B258,'Origem '!$A$1:$H$1002,6,0)*'Mark Up '!$C$2),"X")</f>
        <v>30473.52</v>
      </c>
      <c r="H258" s="54">
        <f>IFERROR((VLOOKUP(B258,'Origem '!$A$1:$H$1002,7,0)*'Mark Up '!$C$2),"X")</f>
        <v>32838.96</v>
      </c>
      <c r="I258" s="54">
        <f>IFERROR((VLOOKUP(B258,'Origem '!$A$1:$H$1002,8,0)*'Mark Up '!$C$2),"X")</f>
        <v>34525.26</v>
      </c>
      <c r="J258" s="40"/>
    </row>
    <row r="259" ht="16.5" customHeight="1">
      <c r="A259" s="40"/>
      <c r="B259" s="58" t="s">
        <v>1155</v>
      </c>
      <c r="C259" s="57" t="s">
        <v>1153</v>
      </c>
      <c r="D259" s="58" t="s">
        <v>856</v>
      </c>
      <c r="E259" s="54">
        <f>IFERROR((VLOOKUP(B259,'Origem '!$A$1:$H$1002,4,0)*'Mark Up '!$C$2),"X")</f>
        <v>30233.28</v>
      </c>
      <c r="F259" s="54">
        <f>IFERROR((VLOOKUP(B259,'Origem '!$A$1:$H$1002,5,0)*'Mark Up '!$C$2),"X")</f>
        <v>31582.32</v>
      </c>
      <c r="G259" s="54">
        <f>IFERROR((VLOOKUP(B259,'Origem '!$A$1:$H$1002,6,0)*'Mark Up '!$C$2),"X")</f>
        <v>33351.78</v>
      </c>
      <c r="H259" s="54">
        <f>IFERROR((VLOOKUP(B259,'Origem '!$A$1:$H$1002,7,0)*'Mark Up '!$C$2),"X")</f>
        <v>35731.08</v>
      </c>
      <c r="I259" s="54">
        <f>IFERROR((VLOOKUP(B259,'Origem '!$A$1:$H$1002,8,0)*'Mark Up '!$C$2),"X")</f>
        <v>37440.48</v>
      </c>
      <c r="J259" s="40"/>
    </row>
    <row r="260" ht="16.5" customHeight="1">
      <c r="A260" s="40"/>
      <c r="B260" s="58" t="s">
        <v>1156</v>
      </c>
      <c r="C260" s="57" t="s">
        <v>1153</v>
      </c>
      <c r="D260" s="58" t="s">
        <v>858</v>
      </c>
      <c r="E260" s="54">
        <f>IFERROR((VLOOKUP(B260,'Origem '!$A$1:$H$1002,4,0)*'Mark Up '!$C$2),"X")</f>
        <v>31517.64</v>
      </c>
      <c r="F260" s="54">
        <f>IFERROR((VLOOKUP(B260,'Origem '!$A$1:$H$1002,5,0)*'Mark Up '!$C$2),"X")</f>
        <v>32575.62</v>
      </c>
      <c r="G260" s="54">
        <f>IFERROR((VLOOKUP(B260,'Origem '!$A$1:$H$1002,6,0)*'Mark Up '!$C$2),"X")</f>
        <v>34802.46</v>
      </c>
      <c r="H260" s="54">
        <f>IFERROR((VLOOKUP(B260,'Origem '!$A$1:$H$1002,7,0)*'Mark Up '!$C$2),"X")</f>
        <v>37130.94</v>
      </c>
      <c r="I260" s="54">
        <f>IFERROR((VLOOKUP(B260,'Origem '!$A$1:$H$1002,8,0)*'Mark Up '!$C$2),"X")</f>
        <v>38844.96</v>
      </c>
      <c r="J260" s="40"/>
    </row>
    <row r="261" ht="16.5" customHeight="1">
      <c r="A261" s="40"/>
      <c r="B261" s="58" t="s">
        <v>1157</v>
      </c>
      <c r="C261" s="57" t="s">
        <v>1158</v>
      </c>
      <c r="D261" s="58" t="s">
        <v>860</v>
      </c>
      <c r="E261" s="54">
        <f>IFERROR((VLOOKUP(B261,'Origem '!$A$1:$H$1002,4,0)*'Mark Up '!$C$2),"X")</f>
        <v>35569.38</v>
      </c>
      <c r="F261" s="54">
        <f>IFERROR((VLOOKUP(B261,'Origem '!$A$1:$H$1002,5,0)*'Mark Up '!$C$2),"X")</f>
        <v>35994.42</v>
      </c>
      <c r="G261" s="54">
        <f>IFERROR((VLOOKUP(B261,'Origem '!$A$1:$H$1002,6,0)*'Mark Up '!$C$2),"X")</f>
        <v>39140.64</v>
      </c>
      <c r="H261" s="54">
        <f>IFERROR((VLOOKUP(B261,'Origem '!$A$1:$H$1002,7,0)*'Mark Up '!$C$2),"X")</f>
        <v>41538.42</v>
      </c>
      <c r="I261" s="54">
        <f>IFERROR((VLOOKUP(B261,'Origem '!$A$1:$H$1002,8,0)*'Mark Up '!$C$2),"X")</f>
        <v>43270.92</v>
      </c>
      <c r="J261" s="40"/>
    </row>
    <row r="262" ht="16.5" customHeight="1">
      <c r="A262" s="40"/>
      <c r="B262" s="58" t="s">
        <v>1159</v>
      </c>
      <c r="C262" s="57" t="s">
        <v>1158</v>
      </c>
      <c r="D262" s="58" t="s">
        <v>862</v>
      </c>
      <c r="E262" s="54">
        <f>IFERROR((VLOOKUP(B262,'Origem '!$A$1:$H$1002,4,0)*'Mark Up '!$C$2),"X")</f>
        <v>41335.14</v>
      </c>
      <c r="F262" s="54">
        <f>IFERROR((VLOOKUP(B262,'Origem '!$A$1:$H$1002,5,0)*'Mark Up '!$C$2),"X")</f>
        <v>42744.24</v>
      </c>
      <c r="G262" s="54">
        <f>IFERROR((VLOOKUP(B262,'Origem '!$A$1:$H$1002,6,0)*'Mark Up '!$C$2),"X")</f>
        <v>46186.14</v>
      </c>
      <c r="H262" s="54">
        <f>IFERROR((VLOOKUP(B262,'Origem '!$A$1:$H$1002,7,0)*'Mark Up '!$C$2),"X")</f>
        <v>48505.38</v>
      </c>
      <c r="I262" s="54">
        <f>IFERROR((VLOOKUP(B262,'Origem '!$A$1:$H$1002,8,0)*'Mark Up '!$C$2),"X")</f>
        <v>50256.36</v>
      </c>
      <c r="J262" s="40"/>
    </row>
    <row r="263" ht="16.5" customHeight="1">
      <c r="A263" s="47"/>
      <c r="B263" s="58" t="s">
        <v>1160</v>
      </c>
      <c r="C263" s="57" t="s">
        <v>2164</v>
      </c>
      <c r="D263" s="58" t="s">
        <v>864</v>
      </c>
      <c r="E263" s="54">
        <f>IFERROR((VLOOKUP(B263,'Origem '!$A$1:$H$1002,4,0)*'Mark Up '!$C$2),"X")</f>
        <v>42319.2</v>
      </c>
      <c r="F263" s="54">
        <f>IFERROR((VLOOKUP(B263,'Origem '!$A$1:$H$1002,5,0)*'Mark Up '!$C$2),"X")</f>
        <v>43751.4</v>
      </c>
      <c r="G263" s="54">
        <f>IFERROR((VLOOKUP(B263,'Origem '!$A$1:$H$1002,6,0)*'Mark Up '!$C$2),"X")</f>
        <v>47438.16</v>
      </c>
      <c r="H263" s="54">
        <f>IFERROR((VLOOKUP(B263,'Origem '!$A$1:$H$1002,7,0)*'Mark Up '!$C$2),"X")</f>
        <v>49817.46</v>
      </c>
      <c r="I263" s="54">
        <f>IFERROR((VLOOKUP(B263,'Origem '!$A$1:$H$1002,8,0)*'Mark Up '!$C$2),"X")</f>
        <v>51730.14</v>
      </c>
      <c r="J263" s="47"/>
    </row>
    <row r="264" ht="14.25" customHeight="1">
      <c r="A264" s="59" t="s">
        <v>2165</v>
      </c>
      <c r="B264" s="51" t="s">
        <v>1162</v>
      </c>
      <c r="C264" s="56" t="s">
        <v>1163</v>
      </c>
      <c r="D264" s="51" t="s">
        <v>852</v>
      </c>
      <c r="E264" s="54">
        <f>IFERROR((VLOOKUP(B264,'Origem '!$A$1:$H$1002,4,0)*'Mark Up '!$C$2),"X")</f>
        <v>15841.98</v>
      </c>
      <c r="F264" s="54">
        <f>IFERROR((VLOOKUP(B264,'Origem '!$A$1:$H$1002,5,0)*'Mark Up '!$C$2),"X")</f>
        <v>17408.16</v>
      </c>
      <c r="G264" s="54">
        <f>IFERROR((VLOOKUP(B264,'Origem '!$A$1:$H$1002,6,0)*'Mark Up '!$C$2),"X")</f>
        <v>18576.88551</v>
      </c>
      <c r="H264" s="54">
        <f>IFERROR((VLOOKUP(B264,'Origem '!$A$1:$H$1002,7,0)*'Mark Up '!$C$2),"X")</f>
        <v>20582.1</v>
      </c>
      <c r="I264" s="54">
        <f>IFERROR((VLOOKUP(B264,'Origem '!$A$1:$H$1002,8,0)*'Mark Up '!$C$2),"X")</f>
        <v>21376.74</v>
      </c>
      <c r="J264" s="93"/>
      <c r="K264" s="44"/>
      <c r="L264" s="44"/>
      <c r="M264" s="44"/>
      <c r="N264" s="44"/>
      <c r="O264" s="44"/>
      <c r="P264" s="44"/>
      <c r="Q264" s="44"/>
      <c r="R264" s="44"/>
      <c r="S264" s="44"/>
      <c r="T264" s="44"/>
      <c r="U264" s="44"/>
      <c r="V264" s="44"/>
      <c r="W264" s="44"/>
      <c r="X264" s="44"/>
      <c r="Y264" s="44"/>
      <c r="Z264" s="44"/>
    </row>
    <row r="265" ht="14.25" customHeight="1">
      <c r="A265" s="40"/>
      <c r="B265" s="51" t="s">
        <v>1164</v>
      </c>
      <c r="C265" s="56" t="s">
        <v>1163</v>
      </c>
      <c r="D265" s="51" t="s">
        <v>854</v>
      </c>
      <c r="E265" s="54">
        <f>IFERROR((VLOOKUP(B265,'Origem '!$A$1:$H$1002,4,0)*'Mark Up '!$C$2),"X")</f>
        <v>16678.2</v>
      </c>
      <c r="F265" s="54">
        <f>IFERROR((VLOOKUP(B265,'Origem '!$A$1:$H$1002,5,0)*'Mark Up '!$C$2),"X")</f>
        <v>19163.76</v>
      </c>
      <c r="G265" s="54">
        <f>IFERROR((VLOOKUP(B265,'Origem '!$A$1:$H$1002,6,0)*'Mark Up '!$C$2),"X")</f>
        <v>19640.13674</v>
      </c>
      <c r="H265" s="54">
        <f>IFERROR((VLOOKUP(B265,'Origem '!$A$1:$H$1002,7,0)*'Mark Up '!$C$2),"X")</f>
        <v>21843.36</v>
      </c>
      <c r="I265" s="54">
        <f>IFERROR((VLOOKUP(B265,'Origem '!$A$1:$H$1002,8,0)*'Mark Up '!$C$2),"X")</f>
        <v>23386.44</v>
      </c>
      <c r="J265" s="40"/>
      <c r="K265" s="44"/>
      <c r="L265" s="44"/>
      <c r="M265" s="44"/>
      <c r="N265" s="44"/>
      <c r="O265" s="44"/>
      <c r="P265" s="44"/>
      <c r="Q265" s="44"/>
      <c r="R265" s="44"/>
      <c r="S265" s="44"/>
      <c r="T265" s="44"/>
      <c r="U265" s="44"/>
      <c r="V265" s="44"/>
      <c r="W265" s="44"/>
      <c r="X265" s="44"/>
      <c r="Y265" s="44"/>
      <c r="Z265" s="44"/>
    </row>
    <row r="266" ht="14.25" customHeight="1">
      <c r="A266" s="40"/>
      <c r="B266" s="51" t="s">
        <v>1165</v>
      </c>
      <c r="C266" s="56" t="s">
        <v>1163</v>
      </c>
      <c r="D266" s="51" t="s">
        <v>856</v>
      </c>
      <c r="E266" s="54">
        <f>IFERROR((VLOOKUP(B266,'Origem '!$A$1:$H$1002,4,0)*'Mark Up '!$C$2),"X")</f>
        <v>18738.72</v>
      </c>
      <c r="F266" s="54">
        <f>IFERROR((VLOOKUP(B266,'Origem '!$A$1:$H$1002,5,0)*'Mark Up '!$C$2),"X")</f>
        <v>20988.66</v>
      </c>
      <c r="G266" s="54">
        <f>IFERROR((VLOOKUP(B266,'Origem '!$A$1:$H$1002,6,0)*'Mark Up '!$C$2),"X")</f>
        <v>22452.60775</v>
      </c>
      <c r="H266" s="54">
        <f>IFERROR((VLOOKUP(B266,'Origem '!$A$1:$H$1002,7,0)*'Mark Up '!$C$2),"X")</f>
        <v>24490.62</v>
      </c>
      <c r="I266" s="54">
        <f>IFERROR((VLOOKUP(B266,'Origem '!$A$1:$H$1002,8,0)*'Mark Up '!$C$2),"X")</f>
        <v>26361.72</v>
      </c>
      <c r="J266" s="40"/>
      <c r="K266" s="44"/>
      <c r="L266" s="44"/>
      <c r="M266" s="44"/>
      <c r="N266" s="44"/>
      <c r="O266" s="44"/>
      <c r="P266" s="44"/>
      <c r="Q266" s="44"/>
      <c r="R266" s="44"/>
      <c r="S266" s="44"/>
      <c r="T266" s="44"/>
      <c r="U266" s="44"/>
      <c r="V266" s="44"/>
      <c r="W266" s="44"/>
      <c r="X266" s="44"/>
      <c r="Y266" s="44"/>
      <c r="Z266" s="44"/>
    </row>
    <row r="267" ht="14.25" customHeight="1">
      <c r="A267" s="40"/>
      <c r="B267" s="51" t="s">
        <v>1166</v>
      </c>
      <c r="C267" s="56" t="s">
        <v>1163</v>
      </c>
      <c r="D267" s="51" t="s">
        <v>858</v>
      </c>
      <c r="E267" s="54">
        <f>IFERROR((VLOOKUP(B267,'Origem '!$A$1:$H$1002,4,0)*'Mark Up '!$C$2),"X")</f>
        <v>19976.88</v>
      </c>
      <c r="F267" s="54">
        <f>IFERROR((VLOOKUP(B267,'Origem '!$A$1:$H$1002,5,0)*'Mark Up '!$C$2),"X")</f>
        <v>22055.88</v>
      </c>
      <c r="G267" s="54">
        <f>IFERROR((VLOOKUP(B267,'Origem '!$A$1:$H$1002,6,0)*'Mark Up '!$C$2),"X")</f>
        <v>23875.99247</v>
      </c>
      <c r="H267" s="54">
        <f>IFERROR((VLOOKUP(B267,'Origem '!$A$1:$H$1002,7,0)*'Mark Up '!$C$2),"X")</f>
        <v>25742.64</v>
      </c>
      <c r="I267" s="54">
        <f>IFERROR((VLOOKUP(B267,'Origem '!$A$1:$H$1002,8,0)*'Mark Up '!$C$2),"X")</f>
        <v>27156.36</v>
      </c>
      <c r="J267" s="40"/>
      <c r="K267" s="44"/>
      <c r="L267" s="44"/>
      <c r="M267" s="44"/>
      <c r="N267" s="44"/>
      <c r="O267" s="44"/>
      <c r="P267" s="44"/>
      <c r="Q267" s="44"/>
      <c r="R267" s="44"/>
      <c r="S267" s="44"/>
      <c r="T267" s="44"/>
      <c r="U267" s="44"/>
      <c r="V267" s="44"/>
      <c r="W267" s="44"/>
      <c r="X267" s="44"/>
      <c r="Y267" s="44"/>
      <c r="Z267" s="44"/>
    </row>
    <row r="268" ht="14.25" customHeight="1">
      <c r="A268" s="40"/>
      <c r="B268" s="51" t="s">
        <v>1167</v>
      </c>
      <c r="C268" s="56" t="s">
        <v>1163</v>
      </c>
      <c r="D268" s="51" t="s">
        <v>860</v>
      </c>
      <c r="E268" s="54">
        <f>IFERROR((VLOOKUP(B268,'Origem '!$A$1:$H$1002,4,0)*'Mark Up '!$C$2),"X")</f>
        <v>22762.74</v>
      </c>
      <c r="F268" s="54">
        <f>IFERROR((VLOOKUP(B268,'Origem '!$A$1:$H$1002,5,0)*'Mark Up '!$C$2),"X")</f>
        <v>25091.22</v>
      </c>
      <c r="G268" s="54">
        <f>IFERROR((VLOOKUP(B268,'Origem '!$A$1:$H$1002,6,0)*'Mark Up '!$C$2),"X")</f>
        <v>27893.19573</v>
      </c>
      <c r="H268" s="54">
        <f>IFERROR((VLOOKUP(B268,'Origem '!$A$1:$H$1002,7,0)*'Mark Up '!$C$2),"X")</f>
        <v>28888.86</v>
      </c>
      <c r="I268" s="54">
        <f>IFERROR((VLOOKUP(B268,'Origem '!$A$1:$H$1002,8,0)*'Mark Up '!$C$2),"X")</f>
        <v>32090.52</v>
      </c>
      <c r="J268" s="40"/>
      <c r="K268" s="44"/>
      <c r="L268" s="44"/>
      <c r="M268" s="44"/>
      <c r="N268" s="44"/>
      <c r="O268" s="44"/>
      <c r="P268" s="44"/>
      <c r="Q268" s="44"/>
      <c r="R268" s="44"/>
      <c r="S268" s="44"/>
      <c r="T268" s="44"/>
      <c r="U268" s="44"/>
      <c r="V268" s="44"/>
      <c r="W268" s="44"/>
      <c r="X268" s="44"/>
      <c r="Y268" s="44"/>
      <c r="Z268" s="44"/>
    </row>
    <row r="269" ht="14.25" customHeight="1">
      <c r="A269" s="40"/>
      <c r="B269" s="51" t="s">
        <v>1168</v>
      </c>
      <c r="C269" s="56" t="s">
        <v>1163</v>
      </c>
      <c r="D269" s="51" t="s">
        <v>862</v>
      </c>
      <c r="E269" s="54">
        <f>IFERROR((VLOOKUP(B269,'Origem '!$A$1:$H$1002,4,0)*'Mark Up '!$C$2),"X")</f>
        <v>31961.16</v>
      </c>
      <c r="F269" s="54">
        <f>IFERROR((VLOOKUP(B269,'Origem '!$A$1:$H$1002,5,0)*'Mark Up '!$C$2),"X")</f>
        <v>33069.96</v>
      </c>
      <c r="G269" s="54">
        <f>IFERROR((VLOOKUP(B269,'Origem '!$A$1:$H$1002,6,0)*'Mark Up '!$C$2),"X")</f>
        <v>34146.42</v>
      </c>
      <c r="H269" s="54">
        <f>IFERROR((VLOOKUP(B269,'Origem '!$A$1:$H$1002,7,0)*'Mark Up '!$C$2),"X")</f>
        <v>37819.32</v>
      </c>
      <c r="I269" s="54">
        <f>IFERROR((VLOOKUP(B269,'Origem '!$A$1:$H$1002,8,0)*'Mark Up '!$C$2),"X")</f>
        <v>40863.9</v>
      </c>
      <c r="J269" s="40"/>
      <c r="K269" s="44"/>
      <c r="L269" s="44"/>
      <c r="M269" s="44"/>
      <c r="N269" s="44"/>
      <c r="O269" s="44"/>
      <c r="P269" s="44"/>
      <c r="Q269" s="44"/>
      <c r="R269" s="44"/>
      <c r="S269" s="44"/>
      <c r="T269" s="44"/>
      <c r="U269" s="44"/>
      <c r="V269" s="44"/>
      <c r="W269" s="44"/>
      <c r="X269" s="44"/>
      <c r="Y269" s="44"/>
      <c r="Z269" s="44"/>
    </row>
    <row r="270" ht="14.25" customHeight="1">
      <c r="A270" s="47"/>
      <c r="B270" s="51" t="s">
        <v>1169</v>
      </c>
      <c r="C270" s="56" t="s">
        <v>1163</v>
      </c>
      <c r="D270" s="51" t="s">
        <v>864</v>
      </c>
      <c r="E270" s="54">
        <f>IFERROR((VLOOKUP(B270,'Origem '!$A$1:$H$1002,4,0)*'Mark Up '!$C$2),"X")</f>
        <v>32982.18</v>
      </c>
      <c r="F270" s="54">
        <f>IFERROR((VLOOKUP(B270,'Origem '!$A$1:$H$1002,5,0)*'Mark Up '!$C$2),"X")</f>
        <v>33786.06</v>
      </c>
      <c r="G270" s="54">
        <f>IFERROR((VLOOKUP(B270,'Origem '!$A$1:$H$1002,6,0)*'Mark Up '!$C$2),"X")</f>
        <v>35333.76</v>
      </c>
      <c r="H270" s="54">
        <f>IFERROR((VLOOKUP(B270,'Origem '!$A$1:$H$1002,7,0)*'Mark Up '!$C$2),"X")</f>
        <v>39122.16</v>
      </c>
      <c r="I270" s="54">
        <f>IFERROR((VLOOKUP(B270,'Origem '!$A$1:$H$1002,8,0)*'Mark Up '!$C$2),"X")</f>
        <v>42947.52</v>
      </c>
      <c r="J270" s="47"/>
      <c r="K270" s="44"/>
      <c r="L270" s="44"/>
      <c r="M270" s="44"/>
      <c r="N270" s="44"/>
      <c r="O270" s="44"/>
      <c r="P270" s="44"/>
      <c r="Q270" s="44"/>
      <c r="R270" s="44"/>
      <c r="S270" s="44"/>
      <c r="T270" s="44"/>
      <c r="U270" s="44"/>
      <c r="V270" s="44"/>
      <c r="W270" s="44"/>
      <c r="X270" s="44"/>
      <c r="Y270" s="44"/>
      <c r="Z270" s="44"/>
    </row>
    <row r="271" ht="18.75" customHeight="1">
      <c r="A271" s="50" t="s">
        <v>2166</v>
      </c>
      <c r="B271" s="51" t="s">
        <v>1483</v>
      </c>
      <c r="C271" s="63" t="s">
        <v>2167</v>
      </c>
      <c r="D271" s="51" t="s">
        <v>858</v>
      </c>
      <c r="E271" s="54">
        <f>IFERROR((VLOOKUP(B271,'Origem '!$A$1:$H$1002,4,0)*'Mark Up '!$C$2),"X")</f>
        <v>28570.08</v>
      </c>
      <c r="F271" s="54">
        <f>IFERROR((VLOOKUP(B271,'Origem '!$A$1:$H$1002,5,0)*'Mark Up '!$C$2),"X")</f>
        <v>33836.88</v>
      </c>
      <c r="G271" s="54">
        <f>IFERROR((VLOOKUP(B271,'Origem '!$A$1:$H$1002,6,0)*'Mark Up '!$C$2),"X")</f>
        <v>35781.9</v>
      </c>
      <c r="H271" s="54">
        <f>IFERROR((VLOOKUP(B271,'Origem '!$A$1:$H$1002,7,0)*'Mark Up '!$C$2),"X")</f>
        <v>36516.48</v>
      </c>
      <c r="I271" s="54">
        <f>IFERROR((VLOOKUP(B271,'Origem '!$A$1:$H$1002,8,0)*'Mark Up '!$C$2),"X")</f>
        <v>37412.76</v>
      </c>
      <c r="J271" s="64"/>
    </row>
    <row r="272" ht="18.75" customHeight="1">
      <c r="A272" s="40"/>
      <c r="B272" s="51" t="s">
        <v>1485</v>
      </c>
      <c r="C272" s="63" t="s">
        <v>2167</v>
      </c>
      <c r="D272" s="51" t="s">
        <v>860</v>
      </c>
      <c r="E272" s="54">
        <f>IFERROR((VLOOKUP(B272,'Origem '!$A$1:$H$1002,4,0)*'Mark Up '!$C$2),"X")</f>
        <v>31744.02</v>
      </c>
      <c r="F272" s="54">
        <f>IFERROR((VLOOKUP(B272,'Origem '!$A$1:$H$1002,5,0)*'Mark Up '!$C$2),"X")</f>
        <v>36299.34</v>
      </c>
      <c r="G272" s="54">
        <f>IFERROR((VLOOKUP(B272,'Origem '!$A$1:$H$1002,6,0)*'Mark Up '!$C$2),"X")</f>
        <v>39270</v>
      </c>
      <c r="H272" s="54">
        <f>IFERROR((VLOOKUP(B272,'Origem '!$A$1:$H$1002,7,0)*'Mark Up '!$C$2),"X")</f>
        <v>39963</v>
      </c>
      <c r="I272" s="54">
        <f>IFERROR((VLOOKUP(B272,'Origem '!$A$1:$H$1002,8,0)*'Mark Up '!$C$2),"X")</f>
        <v>40873.14</v>
      </c>
      <c r="J272" s="40"/>
    </row>
    <row r="273" ht="18.75" customHeight="1">
      <c r="A273" s="40"/>
      <c r="B273" s="51" t="s">
        <v>1486</v>
      </c>
      <c r="C273" s="63" t="s">
        <v>2167</v>
      </c>
      <c r="D273" s="51" t="s">
        <v>862</v>
      </c>
      <c r="E273" s="54">
        <f>IFERROR((VLOOKUP(B273,'Origem '!$A$1:$H$1002,4,0)*'Mark Up '!$C$2),"X")</f>
        <v>39625.74</v>
      </c>
      <c r="F273" s="54">
        <f>IFERROR((VLOOKUP(B273,'Origem '!$A$1:$H$1002,5,0)*'Mark Up '!$C$2),"X")</f>
        <v>46227.72</v>
      </c>
      <c r="G273" s="54">
        <f>IFERROR((VLOOKUP(B273,'Origem '!$A$1:$H$1002,6,0)*'Mark Up '!$C$2),"X")</f>
        <v>49475.58</v>
      </c>
      <c r="H273" s="54">
        <f>IFERROR((VLOOKUP(B273,'Origem '!$A$1:$H$1002,7,0)*'Mark Up '!$C$2),"X")</f>
        <v>50307.18</v>
      </c>
      <c r="I273" s="54">
        <f>IFERROR((VLOOKUP(B273,'Origem '!$A$1:$H$1002,8,0)*'Mark Up '!$C$2),"X")</f>
        <v>51295.86</v>
      </c>
      <c r="J273" s="40"/>
    </row>
    <row r="274" ht="18.75" customHeight="1">
      <c r="A274" s="40"/>
      <c r="B274" s="51" t="s">
        <v>1487</v>
      </c>
      <c r="C274" s="63" t="s">
        <v>2167</v>
      </c>
      <c r="D274" s="51" t="s">
        <v>864</v>
      </c>
      <c r="E274" s="54">
        <f>IFERROR((VLOOKUP(B274,'Origem '!$A$1:$H$1002,4,0)*'Mark Up '!$C$2),"X")</f>
        <v>40623.66</v>
      </c>
      <c r="F274" s="54">
        <f>IFERROR((VLOOKUP(B274,'Origem '!$A$1:$H$1002,5,0)*'Mark Up '!$C$2),"X")</f>
        <v>47299.56</v>
      </c>
      <c r="G274" s="54">
        <f>IFERROR((VLOOKUP(B274,'Origem '!$A$1:$H$1002,6,0)*'Mark Up '!$C$2),"X")</f>
        <v>50783.04</v>
      </c>
      <c r="H274" s="54">
        <f>IFERROR((VLOOKUP(B274,'Origem '!$A$1:$H$1002,7,0)*'Mark Up '!$C$2),"X")</f>
        <v>51623.88</v>
      </c>
      <c r="I274" s="54">
        <f>IFERROR((VLOOKUP(B274,'Origem '!$A$1:$H$1002,8,0)*'Mark Up '!$C$2),"X")</f>
        <v>52709.58</v>
      </c>
      <c r="J274" s="40"/>
    </row>
    <row r="275" ht="14.25" customHeight="1">
      <c r="A275" s="40"/>
      <c r="B275" s="51" t="s">
        <v>1488</v>
      </c>
      <c r="C275" s="67" t="s">
        <v>2168</v>
      </c>
      <c r="D275" s="51" t="s">
        <v>973</v>
      </c>
      <c r="E275" s="54">
        <f>IFERROR((VLOOKUP(B275,'Origem '!$A$1:$H$1002,4,0)*'Mark Up '!$C$2),"X")</f>
        <v>47886.3</v>
      </c>
      <c r="F275" s="54">
        <f>IFERROR((VLOOKUP(B275,'Origem '!$A$1:$H$1002,5,0)*'Mark Up '!$C$2),"X")</f>
        <v>54714.66</v>
      </c>
      <c r="G275" s="54">
        <f>IFERROR((VLOOKUP(B275,'Origem '!$A$1:$H$1002,6,0)*'Mark Up '!$C$2),"X")</f>
        <v>58170.42</v>
      </c>
      <c r="H275" s="54">
        <f>IFERROR((VLOOKUP(B275,'Origem '!$A$1:$H$1002,7,0)*'Mark Up '!$C$2),"X")</f>
        <v>59154.48</v>
      </c>
      <c r="I275" s="54">
        <f>IFERROR((VLOOKUP(B275,'Origem '!$A$1:$H$1002,8,0)*'Mark Up '!$C$2),"X")</f>
        <v>60304.86</v>
      </c>
      <c r="J275" s="40"/>
    </row>
    <row r="276" ht="14.25" customHeight="1">
      <c r="A276" s="40"/>
      <c r="B276" s="51" t="s">
        <v>1490</v>
      </c>
      <c r="C276" s="67" t="s">
        <v>2168</v>
      </c>
      <c r="D276" s="51" t="s">
        <v>975</v>
      </c>
      <c r="E276" s="54">
        <f>IFERROR((VLOOKUP(B276,'Origem '!$A$1:$H$1002,4,0)*'Mark Up '!$C$2),"X")</f>
        <v>50445.78</v>
      </c>
      <c r="F276" s="54">
        <f>IFERROR((VLOOKUP(B276,'Origem '!$A$1:$H$1002,5,0)*'Mark Up '!$C$2),"X")</f>
        <v>57403.5</v>
      </c>
      <c r="G276" s="54">
        <f>IFERROR((VLOOKUP(B276,'Origem '!$A$1:$H$1002,6,0)*'Mark Up '!$C$2),"X")</f>
        <v>62517.84</v>
      </c>
      <c r="H276" s="54">
        <f>IFERROR((VLOOKUP(B276,'Origem '!$A$1:$H$1002,7,0)*'Mark Up '!$C$2),"X")</f>
        <v>63913.08</v>
      </c>
      <c r="I276" s="54">
        <f>IFERROR((VLOOKUP(B276,'Origem '!$A$1:$H$1002,8,0)*'Mark Up '!$C$2),"X")</f>
        <v>65017.26</v>
      </c>
      <c r="J276" s="40"/>
    </row>
    <row r="277" ht="14.25" customHeight="1">
      <c r="A277" s="47"/>
      <c r="B277" s="51" t="s">
        <v>1491</v>
      </c>
      <c r="C277" s="67" t="s">
        <v>2168</v>
      </c>
      <c r="D277" s="51" t="s">
        <v>977</v>
      </c>
      <c r="E277" s="54">
        <f>IFERROR((VLOOKUP(B277,'Origem '!$A$1:$H$1002,4,0)*'Mark Up '!$C$2),"X")</f>
        <v>53804.52</v>
      </c>
      <c r="F277" s="54">
        <f>IFERROR((VLOOKUP(B277,'Origem '!$A$1:$H$1002,5,0)*'Mark Up '!$C$2),"X")</f>
        <v>60434.22</v>
      </c>
      <c r="G277" s="54">
        <f>IFERROR((VLOOKUP(B277,'Origem '!$A$1:$H$1002,6,0)*'Mark Up '!$C$2),"X")</f>
        <v>65234.4</v>
      </c>
      <c r="H277" s="54">
        <f>IFERROR((VLOOKUP(B277,'Origem '!$A$1:$H$1002,7,0)*'Mark Up '!$C$2),"X")</f>
        <v>66712.8</v>
      </c>
      <c r="I277" s="54">
        <f>IFERROR((VLOOKUP(B277,'Origem '!$A$1:$H$1002,8,0)*'Mark Up '!$C$2),"X")</f>
        <v>67849.32</v>
      </c>
      <c r="J277" s="47"/>
    </row>
    <row r="278" ht="15.75" customHeight="1">
      <c r="A278" s="50" t="s">
        <v>2169</v>
      </c>
      <c r="B278" s="51" t="s">
        <v>1170</v>
      </c>
      <c r="C278" s="67" t="s">
        <v>1171</v>
      </c>
      <c r="D278" s="51" t="s">
        <v>856</v>
      </c>
      <c r="E278" s="54">
        <f>IFERROR((VLOOKUP(B278,'Origem '!$A$1:$H$1002,4,0)*'Mark Up '!$C$2),"X")</f>
        <v>27964.86</v>
      </c>
      <c r="F278" s="54">
        <f>IFERROR((VLOOKUP(B278,'Origem '!$A$1:$H$1002,5,0)*'Mark Up '!$C$2),"X")</f>
        <v>28209.72</v>
      </c>
      <c r="G278" s="54">
        <f>IFERROR((VLOOKUP(B278,'Origem '!$A$1:$H$1002,6,0)*'Mark Up '!$C$2),"X")</f>
        <v>30736.86</v>
      </c>
      <c r="H278" s="54">
        <f>IFERROR((VLOOKUP(B278,'Origem '!$A$1:$H$1002,7,0)*'Mark Up '!$C$2),"X")</f>
        <v>31175.76</v>
      </c>
      <c r="I278" s="54">
        <f>IFERROR((VLOOKUP(B278,'Origem '!$A$1:$H$1002,8,0)*'Mark Up '!$C$2),"X")</f>
        <v>32631.06</v>
      </c>
      <c r="J278" s="61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</row>
    <row r="279" ht="15.75" customHeight="1">
      <c r="A279" s="40"/>
      <c r="B279" s="51" t="s">
        <v>1172</v>
      </c>
      <c r="C279" s="67" t="s">
        <v>1171</v>
      </c>
      <c r="D279" s="51" t="s">
        <v>858</v>
      </c>
      <c r="E279" s="54">
        <f>IFERROR((VLOOKUP(B279,'Origem '!$A$1:$H$1002,4,0)*'Mark Up '!$C$2),"X")</f>
        <v>29364.72</v>
      </c>
      <c r="F279" s="54">
        <f>IFERROR((VLOOKUP(B279,'Origem '!$A$1:$H$1002,5,0)*'Mark Up '!$C$2),"X")</f>
        <v>29604.96</v>
      </c>
      <c r="G279" s="54">
        <f>IFERROR((VLOOKUP(B279,'Origem '!$A$1:$H$1002,6,0)*'Mark Up '!$C$2),"X")</f>
        <v>32349.24</v>
      </c>
      <c r="H279" s="54">
        <f>IFERROR((VLOOKUP(B279,'Origem '!$A$1:$H$1002,7,0)*'Mark Up '!$C$2),"X")</f>
        <v>32737.32</v>
      </c>
      <c r="I279" s="54">
        <f>IFERROR((VLOOKUP(B279,'Origem '!$A$1:$H$1002,8,0)*'Mark Up '!$C$2),"X")</f>
        <v>34312.74</v>
      </c>
      <c r="J279" s="40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</row>
    <row r="280" ht="15.75" customHeight="1">
      <c r="A280" s="40"/>
      <c r="B280" s="51" t="s">
        <v>1173</v>
      </c>
      <c r="C280" s="67" t="s">
        <v>1171</v>
      </c>
      <c r="D280" s="51" t="s">
        <v>860</v>
      </c>
      <c r="E280" s="54">
        <f>IFERROR((VLOOKUP(B280,'Origem '!$A$1:$H$1002,4,0)*'Mark Up '!$C$2),"X")</f>
        <v>32649.54</v>
      </c>
      <c r="F280" s="54">
        <f>IFERROR((VLOOKUP(B280,'Origem '!$A$1:$H$1002,5,0)*'Mark Up '!$C$2),"X")</f>
        <v>32806.62</v>
      </c>
      <c r="G280" s="54">
        <f>IFERROR((VLOOKUP(B280,'Origem '!$A$1:$H$1002,6,0)*'Mark Up '!$C$2),"X")</f>
        <v>36091.44</v>
      </c>
      <c r="H280" s="54">
        <f>IFERROR((VLOOKUP(B280,'Origem '!$A$1:$H$1002,7,0)*'Mark Up '!$C$2),"X")</f>
        <v>36414.84</v>
      </c>
      <c r="I280" s="54">
        <f>IFERROR((VLOOKUP(B280,'Origem '!$A$1:$H$1002,8,0)*'Mark Up '!$C$2),"X")</f>
        <v>38392.2</v>
      </c>
      <c r="J280" s="40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</row>
    <row r="281" ht="15.75" customHeight="1">
      <c r="A281" s="40"/>
      <c r="B281" s="51" t="s">
        <v>1174</v>
      </c>
      <c r="C281" s="67" t="s">
        <v>1171</v>
      </c>
      <c r="D281" s="51" t="s">
        <v>862</v>
      </c>
      <c r="E281" s="54">
        <f>IFERROR((VLOOKUP(B281,'Origem '!$A$1:$H$1002,4,0)*'Mark Up '!$C$2),"X")</f>
        <v>41446.02</v>
      </c>
      <c r="F281" s="54">
        <f>IFERROR((VLOOKUP(B281,'Origem '!$A$1:$H$1002,5,0)*'Mark Up '!$C$2),"X")</f>
        <v>40221.72</v>
      </c>
      <c r="G281" s="54">
        <f>IFERROR((VLOOKUP(B281,'Origem '!$A$1:$H$1002,6,0)*'Mark Up '!$C$2),"X")</f>
        <v>43908.48</v>
      </c>
      <c r="H281" s="54">
        <f>IFERROR((VLOOKUP(B281,'Origem '!$A$1:$H$1002,7,0)*'Mark Up '!$C$2),"X")</f>
        <v>44171.82</v>
      </c>
      <c r="I281" s="54">
        <f>IFERROR((VLOOKUP(B281,'Origem '!$A$1:$H$1002,8,0)*'Mark Up '!$C$2),"X")</f>
        <v>48302.1</v>
      </c>
      <c r="J281" s="40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</row>
    <row r="282" ht="15.75" customHeight="1">
      <c r="A282" s="40"/>
      <c r="B282" s="51" t="s">
        <v>1175</v>
      </c>
      <c r="C282" s="67" t="s">
        <v>1171</v>
      </c>
      <c r="D282" s="51" t="s">
        <v>864</v>
      </c>
      <c r="E282" s="54">
        <f>IFERROR((VLOOKUP(B282,'Origem '!$A$1:$H$1002,4,0)*'Mark Up '!$C$2),"X")</f>
        <v>43160.04</v>
      </c>
      <c r="F282" s="54">
        <f>IFERROR((VLOOKUP(B282,'Origem '!$A$1:$H$1002,5,0)*'Mark Up '!$C$2),"X")</f>
        <v>41866.44</v>
      </c>
      <c r="G282" s="54">
        <f>IFERROR((VLOOKUP(B282,'Origem '!$A$1:$H$1002,6,0)*'Mark Up '!$C$2),"X")</f>
        <v>45530.1</v>
      </c>
      <c r="H282" s="54">
        <f>IFERROR((VLOOKUP(B282,'Origem '!$A$1:$H$1002,7,0)*'Mark Up '!$C$2),"X")</f>
        <v>45848.88</v>
      </c>
      <c r="I282" s="54">
        <f>IFERROR((VLOOKUP(B282,'Origem '!$A$1:$H$1002,8,0)*'Mark Up '!$C$2),"X")</f>
        <v>50362.62</v>
      </c>
      <c r="J282" s="40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</row>
    <row r="283" ht="15.75" customHeight="1">
      <c r="A283" s="40"/>
      <c r="B283" s="51" t="s">
        <v>1176</v>
      </c>
      <c r="C283" s="67" t="s">
        <v>2170</v>
      </c>
      <c r="D283" s="51" t="s">
        <v>900</v>
      </c>
      <c r="E283" s="54">
        <f>IFERROR((VLOOKUP(B283,'Origem '!$A$1:$H$1002,4,0)*'Mark Up '!$C$2),"X")</f>
        <v>32376.96</v>
      </c>
      <c r="F283" s="54">
        <f>IFERROR((VLOOKUP(B283,'Origem '!$A$1:$H$1002,5,0)*'Mark Up '!$C$2),"X")</f>
        <v>30085.44</v>
      </c>
      <c r="G283" s="54">
        <f>IFERROR((VLOOKUP(B283,'Origem '!$A$1:$H$1002,6,0)*'Mark Up '!$C$2),"X")</f>
        <v>33906.18</v>
      </c>
      <c r="H283" s="54">
        <f>IFERROR((VLOOKUP(B283,'Origem '!$A$1:$H$1002,7,0)*'Mark Up '!$C$2),"X")</f>
        <v>34520.64</v>
      </c>
      <c r="I283" s="54">
        <f>IFERROR((VLOOKUP(B283,'Origem '!$A$1:$H$1002,8,0)*'Mark Up '!$C$2),"X")</f>
        <v>36211.56</v>
      </c>
      <c r="J283" s="40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</row>
    <row r="284" ht="15.75" customHeight="1">
      <c r="A284" s="40"/>
      <c r="B284" s="51" t="s">
        <v>1178</v>
      </c>
      <c r="C284" s="67" t="s">
        <v>2170</v>
      </c>
      <c r="D284" s="51" t="s">
        <v>902</v>
      </c>
      <c r="E284" s="54">
        <f>IFERROR((VLOOKUP(B284,'Origem '!$A$1:$H$1002,4,0)*'Mark Up '!$C$2),"X")</f>
        <v>33883.08</v>
      </c>
      <c r="F284" s="54">
        <f>IFERROR((VLOOKUP(B284,'Origem '!$A$1:$H$1002,5,0)*'Mark Up '!$C$2),"X")</f>
        <v>31402.14</v>
      </c>
      <c r="G284" s="54">
        <f>IFERROR((VLOOKUP(B284,'Origem '!$A$1:$H$1002,6,0)*'Mark Up '!$C$2),"X")</f>
        <v>35495.46</v>
      </c>
      <c r="H284" s="54">
        <f>IFERROR((VLOOKUP(B284,'Origem '!$A$1:$H$1002,7,0)*'Mark Up '!$C$2),"X")</f>
        <v>35911.26</v>
      </c>
      <c r="I284" s="54">
        <f>IFERROR((VLOOKUP(B284,'Origem '!$A$1:$H$1002,8,0)*'Mark Up '!$C$2),"X")</f>
        <v>38022.6</v>
      </c>
      <c r="J284" s="40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</row>
    <row r="285" ht="15.75" customHeight="1">
      <c r="A285" s="40"/>
      <c r="B285" s="51" t="s">
        <v>1179</v>
      </c>
      <c r="C285" s="67" t="s">
        <v>2170</v>
      </c>
      <c r="D285" s="51" t="s">
        <v>860</v>
      </c>
      <c r="E285" s="54">
        <f>IFERROR((VLOOKUP(B285,'Origem '!$A$1:$H$1002,4,0)*'Mark Up '!$C$2),"X")</f>
        <v>37020.06</v>
      </c>
      <c r="F285" s="54">
        <f>IFERROR((VLOOKUP(B285,'Origem '!$A$1:$H$1002,5,0)*'Mark Up '!$C$2),"X")</f>
        <v>33910.8</v>
      </c>
      <c r="G285" s="54">
        <f>IFERROR((VLOOKUP(B285,'Origem '!$A$1:$H$1002,6,0)*'Mark Up '!$C$2),"X")</f>
        <v>39676.56</v>
      </c>
      <c r="H285" s="54">
        <f>IFERROR((VLOOKUP(B285,'Origem '!$A$1:$H$1002,7,0)*'Mark Up '!$C$2),"X")</f>
        <v>39967.62</v>
      </c>
      <c r="I285" s="54">
        <f>IFERROR((VLOOKUP(B285,'Origem '!$A$1:$H$1002,8,0)*'Mark Up '!$C$2),"X")</f>
        <v>41090.28</v>
      </c>
      <c r="J285" s="40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</row>
    <row r="286" ht="15.75" customHeight="1">
      <c r="A286" s="40"/>
      <c r="B286" s="51" t="s">
        <v>1180</v>
      </c>
      <c r="C286" s="67" t="s">
        <v>2170</v>
      </c>
      <c r="D286" s="51" t="s">
        <v>862</v>
      </c>
      <c r="E286" s="54">
        <f>IFERROR((VLOOKUP(B286,'Origem '!$A$1:$H$1002,4,0)*'Mark Up '!$C$2),"X")</f>
        <v>41871.06</v>
      </c>
      <c r="F286" s="54">
        <f>IFERROR((VLOOKUP(B286,'Origem '!$A$1:$H$1002,5,0)*'Mark Up '!$C$2),"X")</f>
        <v>40637.52</v>
      </c>
      <c r="G286" s="54">
        <f>IFERROR((VLOOKUP(B286,'Origem '!$A$1:$H$1002,6,0)*'Mark Up '!$C$2),"X")</f>
        <v>44365.86</v>
      </c>
      <c r="H286" s="54">
        <f>IFERROR((VLOOKUP(B286,'Origem '!$A$1:$H$1002,7,0)*'Mark Up '!$C$2),"X")</f>
        <v>44624.58</v>
      </c>
      <c r="I286" s="54">
        <f>IFERROR((VLOOKUP(B286,'Origem '!$A$1:$H$1002,8,0)*'Mark Up '!$C$2),"X")</f>
        <v>48302.1</v>
      </c>
      <c r="J286" s="40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</row>
    <row r="287" ht="15.75" customHeight="1">
      <c r="A287" s="47"/>
      <c r="B287" s="51" t="s">
        <v>1181</v>
      </c>
      <c r="C287" s="67" t="s">
        <v>2170</v>
      </c>
      <c r="D287" s="51" t="s">
        <v>864</v>
      </c>
      <c r="E287" s="54">
        <f>IFERROR((VLOOKUP(B287,'Origem '!$A$1:$H$1002,4,0)*'Mark Up '!$C$2),"X")</f>
        <v>43608.18</v>
      </c>
      <c r="F287" s="54">
        <f>IFERROR((VLOOKUP(B287,'Origem '!$A$1:$H$1002,5,0)*'Mark Up '!$C$2),"X")</f>
        <v>42296.1</v>
      </c>
      <c r="G287" s="54">
        <f>IFERROR((VLOOKUP(B287,'Origem '!$A$1:$H$1002,6,0)*'Mark Up '!$C$2),"X")</f>
        <v>46001.34</v>
      </c>
      <c r="H287" s="54">
        <f>IFERROR((VLOOKUP(B287,'Origem '!$A$1:$H$1002,7,0)*'Mark Up '!$C$2),"X")</f>
        <v>46320.12</v>
      </c>
      <c r="I287" s="54">
        <f>IFERROR((VLOOKUP(B287,'Origem '!$A$1:$H$1002,8,0)*'Mark Up '!$C$2),"X")</f>
        <v>50362.62</v>
      </c>
      <c r="J287" s="47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</row>
    <row r="288" ht="18.0" customHeight="1">
      <c r="A288" s="50" t="s">
        <v>2171</v>
      </c>
      <c r="B288" s="51" t="s">
        <v>1492</v>
      </c>
      <c r="C288" s="63" t="s">
        <v>2172</v>
      </c>
      <c r="D288" s="51" t="s">
        <v>902</v>
      </c>
      <c r="E288" s="54">
        <f>IFERROR((VLOOKUP(B288,'Origem '!$A$1:$H$1002,4,0)*'Mark Up '!$C$2),"X")</f>
        <v>36465.66</v>
      </c>
      <c r="F288" s="54">
        <f>IFERROR((VLOOKUP(B288,'Origem '!$A$1:$H$1002,5,0)*'Mark Up '!$C$2),"X")</f>
        <v>40300.26</v>
      </c>
      <c r="G288" s="54">
        <f>IFERROR((VLOOKUP(B288,'Origem '!$A$1:$H$1002,6,0)*'Mark Up '!$C$2),"X")</f>
        <v>43414.14</v>
      </c>
      <c r="H288" s="54">
        <f>IFERROR((VLOOKUP(B288,'Origem '!$A$1:$H$1002,7,0)*'Mark Up '!$C$2),"X")</f>
        <v>44522.94</v>
      </c>
      <c r="I288" s="54">
        <f>IFERROR((VLOOKUP(B288,'Origem '!$A$1:$H$1002,8,0)*'Mark Up '!$C$2),"X")</f>
        <v>45613.26</v>
      </c>
      <c r="J288" s="64"/>
    </row>
    <row r="289" ht="18.0" customHeight="1">
      <c r="A289" s="40"/>
      <c r="B289" s="51" t="s">
        <v>1494</v>
      </c>
      <c r="C289" s="63" t="s">
        <v>2172</v>
      </c>
      <c r="D289" s="51" t="s">
        <v>860</v>
      </c>
      <c r="E289" s="54">
        <f>IFERROR((VLOOKUP(B289,'Origem '!$A$1:$H$1002,4,0)*'Mark Up '!$C$2),"X")</f>
        <v>38960.46</v>
      </c>
      <c r="F289" s="54">
        <f>IFERROR((VLOOKUP(B289,'Origem '!$A$1:$H$1002,5,0)*'Mark Up '!$C$2),"X")</f>
        <v>42236.04</v>
      </c>
      <c r="G289" s="54">
        <f>IFERROR((VLOOKUP(B289,'Origem '!$A$1:$H$1002,6,0)*'Mark Up '!$C$2),"X")</f>
        <v>47100.9</v>
      </c>
      <c r="H289" s="54">
        <f>IFERROR((VLOOKUP(B289,'Origem '!$A$1:$H$1002,7,0)*'Mark Up '!$C$2),"X")</f>
        <v>48057.24</v>
      </c>
      <c r="I289" s="54">
        <f>IFERROR((VLOOKUP(B289,'Origem '!$A$1:$H$1002,8,0)*'Mark Up '!$C$2),"X")</f>
        <v>49267.68</v>
      </c>
      <c r="J289" s="40"/>
    </row>
    <row r="290" ht="18.0" customHeight="1">
      <c r="A290" s="40"/>
      <c r="B290" s="51" t="s">
        <v>1495</v>
      </c>
      <c r="C290" s="63" t="s">
        <v>2172</v>
      </c>
      <c r="D290" s="51" t="s">
        <v>862</v>
      </c>
      <c r="E290" s="54">
        <f>IFERROR((VLOOKUP(B290,'Origem '!$A$1:$H$1002,4,0)*'Mark Up '!$C$2),"X")</f>
        <v>44555.28</v>
      </c>
      <c r="F290" s="54">
        <f>IFERROR((VLOOKUP(B290,'Origem '!$A$1:$H$1002,5,0)*'Mark Up '!$C$2),"X")</f>
        <v>48773.34</v>
      </c>
      <c r="G290" s="54">
        <f>IFERROR((VLOOKUP(B290,'Origem '!$A$1:$H$1002,6,0)*'Mark Up '!$C$2),"X")</f>
        <v>52386.18</v>
      </c>
      <c r="H290" s="54">
        <f>IFERROR((VLOOKUP(B290,'Origem '!$A$1:$H$1002,7,0)*'Mark Up '!$C$2),"X")</f>
        <v>53351.76</v>
      </c>
      <c r="I290" s="54">
        <f>IFERROR((VLOOKUP(B290,'Origem '!$A$1:$H$1002,8,0)*'Mark Up '!$C$2),"X")</f>
        <v>54608.4</v>
      </c>
      <c r="J290" s="40"/>
    </row>
    <row r="291" ht="18.0" customHeight="1">
      <c r="A291" s="40"/>
      <c r="B291" s="51" t="s">
        <v>1496</v>
      </c>
      <c r="C291" s="63" t="s">
        <v>2172</v>
      </c>
      <c r="D291" s="51" t="s">
        <v>864</v>
      </c>
      <c r="E291" s="54">
        <f>IFERROR((VLOOKUP(B291,'Origem '!$A$1:$H$1002,4,0)*'Mark Up '!$C$2),"X")</f>
        <v>46551.12</v>
      </c>
      <c r="F291" s="54">
        <f>IFERROR((VLOOKUP(B291,'Origem '!$A$1:$H$1002,5,0)*'Mark Up '!$C$2),"X")</f>
        <v>50519.7</v>
      </c>
      <c r="G291" s="54">
        <f>IFERROR((VLOOKUP(B291,'Origem '!$A$1:$H$1002,6,0)*'Mark Up '!$C$2),"X")</f>
        <v>54118.68</v>
      </c>
      <c r="H291" s="54">
        <f>IFERROR((VLOOKUP(B291,'Origem '!$A$1:$H$1002,7,0)*'Mark Up '!$C$2),"X")</f>
        <v>55292.16</v>
      </c>
      <c r="I291" s="54">
        <f>IFERROR((VLOOKUP(B291,'Origem '!$A$1:$H$1002,8,0)*'Mark Up '!$C$2),"X")</f>
        <v>56253.12</v>
      </c>
      <c r="J291" s="40"/>
    </row>
    <row r="292" ht="14.25" customHeight="1">
      <c r="A292" s="40"/>
      <c r="B292" s="51" t="s">
        <v>1497</v>
      </c>
      <c r="C292" s="67" t="s">
        <v>2173</v>
      </c>
      <c r="D292" s="51" t="s">
        <v>973</v>
      </c>
      <c r="E292" s="54">
        <f>IFERROR((VLOOKUP(B292,'Origem '!$A$1:$H$1002,4,0)*'Mark Up '!$C$2),"X")</f>
        <v>54793.2</v>
      </c>
      <c r="F292" s="54">
        <f>IFERROR((VLOOKUP(B292,'Origem '!$A$1:$H$1002,5,0)*'Mark Up '!$C$2),"X")</f>
        <v>58526.16</v>
      </c>
      <c r="G292" s="54">
        <f>IFERROR((VLOOKUP(B292,'Origem '!$A$1:$H$1002,6,0)*'Mark Up '!$C$2),"X")</f>
        <v>63395.64</v>
      </c>
      <c r="H292" s="54">
        <f>IFERROR((VLOOKUP(B292,'Origem '!$A$1:$H$1002,7,0)*'Mark Up '!$C$2),"X")</f>
        <v>64790.88</v>
      </c>
      <c r="I292" s="54">
        <f>IFERROR((VLOOKUP(B292,'Origem '!$A$1:$H$1002,8,0)*'Mark Up '!$C$2),"X")</f>
        <v>66227.7</v>
      </c>
      <c r="J292" s="40"/>
    </row>
    <row r="293" ht="14.25" customHeight="1">
      <c r="A293" s="40"/>
      <c r="B293" s="51" t="s">
        <v>1499</v>
      </c>
      <c r="C293" s="67" t="s">
        <v>2173</v>
      </c>
      <c r="D293" s="51" t="s">
        <v>975</v>
      </c>
      <c r="E293" s="54">
        <f>IFERROR((VLOOKUP(B293,'Origem '!$A$1:$H$1002,4,0)*'Mark Up '!$C$2),"X")</f>
        <v>55550.88</v>
      </c>
      <c r="F293" s="54">
        <f>IFERROR((VLOOKUP(B293,'Origem '!$A$1:$H$1002,5,0)*'Mark Up '!$C$2),"X")</f>
        <v>61385.94</v>
      </c>
      <c r="G293" s="54">
        <f>IFERROR((VLOOKUP(B293,'Origem '!$A$1:$H$1002,6,0)*'Mark Up '!$C$2),"X")</f>
        <v>64573.74</v>
      </c>
      <c r="H293" s="54">
        <f>IFERROR((VLOOKUP(B293,'Origem '!$A$1:$H$1002,7,0)*'Mark Up '!$C$2),"X")</f>
        <v>65932.02</v>
      </c>
      <c r="I293" s="54">
        <f>IFERROR((VLOOKUP(B293,'Origem '!$A$1:$H$1002,8,0)*'Mark Up '!$C$2),"X")</f>
        <v>67082.4</v>
      </c>
      <c r="J293" s="40"/>
    </row>
    <row r="294" ht="14.25" customHeight="1">
      <c r="A294" s="47"/>
      <c r="B294" s="51" t="s">
        <v>1500</v>
      </c>
      <c r="C294" s="67" t="s">
        <v>2173</v>
      </c>
      <c r="D294" s="51" t="s">
        <v>977</v>
      </c>
      <c r="E294" s="54">
        <f>IFERROR((VLOOKUP(B294,'Origem '!$A$1:$H$1002,4,0)*'Mark Up '!$C$2),"X")</f>
        <v>59330.04</v>
      </c>
      <c r="F294" s="54">
        <f>IFERROR((VLOOKUP(B294,'Origem '!$A$1:$H$1002,5,0)*'Mark Up '!$C$2),"X")</f>
        <v>64689.24</v>
      </c>
      <c r="G294" s="54">
        <f>IFERROR((VLOOKUP(B294,'Origem '!$A$1:$H$1002,6,0)*'Mark Up '!$C$2),"X")</f>
        <v>68163.48</v>
      </c>
      <c r="H294" s="54">
        <f>IFERROR((VLOOKUP(B294,'Origem '!$A$1:$H$1002,7,0)*'Mark Up '!$C$2),"X")</f>
        <v>69729.66</v>
      </c>
      <c r="I294" s="54">
        <f>IFERROR((VLOOKUP(B294,'Origem '!$A$1:$H$1002,8,0)*'Mark Up '!$C$2),"X")</f>
        <v>71240.4</v>
      </c>
      <c r="J294" s="47"/>
    </row>
    <row r="295" ht="13.5" customHeight="1">
      <c r="A295" s="50" t="s">
        <v>1824</v>
      </c>
      <c r="B295" s="51" t="s">
        <v>1521</v>
      </c>
      <c r="C295" s="63" t="s">
        <v>2174</v>
      </c>
      <c r="D295" s="51" t="s">
        <v>852</v>
      </c>
      <c r="E295" s="54">
        <f>IFERROR((VLOOKUP(B295,'Origem '!$A$1:$H$1002,4,0)*'Mark Up '!$C$2),"X")</f>
        <v>21857.22</v>
      </c>
      <c r="F295" s="54">
        <f>IFERROR((VLOOKUP(B295,'Origem '!$A$1:$H$1002,5,0)*'Mark Up '!$C$2),"X")</f>
        <v>25987.5</v>
      </c>
      <c r="G295" s="54">
        <f>IFERROR((VLOOKUP(B295,'Origem '!$A$1:$H$1002,6,0)*'Mark Up '!$C$2),"X")</f>
        <v>27184.08</v>
      </c>
      <c r="H295" s="54">
        <f>IFERROR((VLOOKUP(B295,'Origem '!$A$1:$H$1002,7,0)*'Mark Up '!$C$2),"X")</f>
        <v>27678.42</v>
      </c>
      <c r="I295" s="54">
        <f>IFERROR((VLOOKUP(B295,'Origem '!$A$1:$H$1002,8,0)*'Mark Up '!$C$2),"X")</f>
        <v>28496.16</v>
      </c>
      <c r="J295" s="64"/>
    </row>
    <row r="296" ht="13.5" customHeight="1">
      <c r="A296" s="40"/>
      <c r="B296" s="51" t="s">
        <v>1523</v>
      </c>
      <c r="C296" s="63" t="s">
        <v>2174</v>
      </c>
      <c r="D296" s="51" t="s">
        <v>854</v>
      </c>
      <c r="E296" s="54">
        <f>IFERROR((VLOOKUP(B296,'Origem '!$A$1:$H$1002,4,0)*'Mark Up '!$C$2),"X")</f>
        <v>22929.06</v>
      </c>
      <c r="F296" s="54">
        <f>IFERROR((VLOOKUP(B296,'Origem '!$A$1:$H$1002,5,0)*'Mark Up '!$C$2),"X")</f>
        <v>27964.86</v>
      </c>
      <c r="G296" s="54">
        <f>IFERROR((VLOOKUP(B296,'Origem '!$A$1:$H$1002,6,0)*'Mark Up '!$C$2),"X")</f>
        <v>28791.84</v>
      </c>
      <c r="H296" s="54">
        <f>IFERROR((VLOOKUP(B296,'Origem '!$A$1:$H$1002,7,0)*'Mark Up '!$C$2),"X")</f>
        <v>29341.62</v>
      </c>
      <c r="I296" s="54">
        <f>IFERROR((VLOOKUP(B296,'Origem '!$A$1:$H$1002,8,0)*'Mark Up '!$C$2),"X")</f>
        <v>30224.04</v>
      </c>
      <c r="J296" s="40"/>
    </row>
    <row r="297" ht="13.5" customHeight="1">
      <c r="A297" s="40"/>
      <c r="B297" s="51" t="s">
        <v>1524</v>
      </c>
      <c r="C297" s="63" t="s">
        <v>2174</v>
      </c>
      <c r="D297" s="51" t="s">
        <v>856</v>
      </c>
      <c r="E297" s="54">
        <f>IFERROR((VLOOKUP(B297,'Origem '!$A$1:$H$1002,4,0)*'Mark Up '!$C$2),"X")</f>
        <v>25294.5</v>
      </c>
      <c r="F297" s="54">
        <f>IFERROR((VLOOKUP(B297,'Origem '!$A$1:$H$1002,5,0)*'Mark Up '!$C$2),"X")</f>
        <v>29184.54</v>
      </c>
      <c r="G297" s="54">
        <f>IFERROR((VLOOKUP(B297,'Origem '!$A$1:$H$1002,6,0)*'Mark Up '!$C$2),"X")</f>
        <v>30690.66</v>
      </c>
      <c r="H297" s="54">
        <f>IFERROR((VLOOKUP(B297,'Origem '!$A$1:$H$1002,7,0)*'Mark Up '!$C$2),"X")</f>
        <v>31143.42</v>
      </c>
      <c r="I297" s="54">
        <f>IFERROR((VLOOKUP(B297,'Origem '!$A$1:$H$1002,8,0)*'Mark Up '!$C$2),"X")</f>
        <v>31979.64</v>
      </c>
      <c r="J297" s="40"/>
    </row>
    <row r="298" ht="13.5" customHeight="1">
      <c r="A298" s="40"/>
      <c r="B298" s="51" t="s">
        <v>1525</v>
      </c>
      <c r="C298" s="63" t="s">
        <v>2174</v>
      </c>
      <c r="D298" s="51" t="s">
        <v>858</v>
      </c>
      <c r="E298" s="54">
        <f>IFERROR((VLOOKUP(B298,'Origem '!$A$1:$H$1002,4,0)*'Mark Up '!$C$2),"X")</f>
        <v>26601.96</v>
      </c>
      <c r="F298" s="54">
        <f>IFERROR((VLOOKUP(B298,'Origem '!$A$1:$H$1002,5,0)*'Mark Up '!$C$2),"X")</f>
        <v>30200.94</v>
      </c>
      <c r="G298" s="54">
        <f>IFERROR((VLOOKUP(B298,'Origem '!$A$1:$H$1002,6,0)*'Mark Up '!$C$2),"X")</f>
        <v>32145.96</v>
      </c>
      <c r="H298" s="54">
        <f>IFERROR((VLOOKUP(B298,'Origem '!$A$1:$H$1002,7,0)*'Mark Up '!$C$2),"X")</f>
        <v>32557.14</v>
      </c>
      <c r="I298" s="54">
        <f>IFERROR((VLOOKUP(B298,'Origem '!$A$1:$H$1002,8,0)*'Mark Up '!$C$2),"X")</f>
        <v>33407.22</v>
      </c>
      <c r="J298" s="40"/>
    </row>
    <row r="299" ht="13.5" customHeight="1">
      <c r="A299" s="40"/>
      <c r="B299" s="51" t="s">
        <v>1526</v>
      </c>
      <c r="C299" s="63" t="s">
        <v>2174</v>
      </c>
      <c r="D299" s="51" t="s">
        <v>860</v>
      </c>
      <c r="E299" s="54">
        <f>IFERROR((VLOOKUP(B299,'Origem '!$A$1:$H$1002,4,0)*'Mark Up '!$C$2),"X")</f>
        <v>29771.28</v>
      </c>
      <c r="F299" s="54">
        <f>IFERROR((VLOOKUP(B299,'Origem '!$A$1:$H$1002,5,0)*'Mark Up '!$C$2),"X")</f>
        <v>32658.78</v>
      </c>
      <c r="G299" s="54">
        <f>IFERROR((VLOOKUP(B299,'Origem '!$A$1:$H$1002,6,0)*'Mark Up '!$C$2),"X")</f>
        <v>35638.68</v>
      </c>
      <c r="H299" s="54">
        <f>IFERROR((VLOOKUP(B299,'Origem '!$A$1:$H$1002,7,0)*'Mark Up '!$C$2),"X")</f>
        <v>36003.66</v>
      </c>
      <c r="I299" s="54">
        <f>IFERROR((VLOOKUP(B299,'Origem '!$A$1:$H$1002,8,0)*'Mark Up '!$C$2),"X")</f>
        <v>36862.98</v>
      </c>
      <c r="J299" s="40"/>
    </row>
    <row r="300" ht="13.5" customHeight="1">
      <c r="A300" s="40"/>
      <c r="B300" s="51" t="s">
        <v>1527</v>
      </c>
      <c r="C300" s="63" t="s">
        <v>2174</v>
      </c>
      <c r="D300" s="51" t="s">
        <v>862</v>
      </c>
      <c r="E300" s="54">
        <f>IFERROR((VLOOKUP(B300,'Origem '!$A$1:$H$1002,4,0)*'Mark Up '!$C$2),"X")</f>
        <v>35763.42</v>
      </c>
      <c r="F300" s="54">
        <f>IFERROR((VLOOKUP(B300,'Origem '!$A$1:$H$1002,5,0)*'Mark Up '!$C$2),"X")</f>
        <v>39214.56</v>
      </c>
      <c r="G300" s="54">
        <f>IFERROR((VLOOKUP(B300,'Origem '!$A$1:$H$1002,6,0)*'Mark Up '!$C$2),"X")</f>
        <v>42457.8</v>
      </c>
      <c r="H300" s="54">
        <f>IFERROR((VLOOKUP(B300,'Origem '!$A$1:$H$1002,7,0)*'Mark Up '!$C$2),"X")</f>
        <v>42771.96</v>
      </c>
      <c r="I300" s="54">
        <f>IFERROR((VLOOKUP(B300,'Origem '!$A$1:$H$1002,8,0)*'Mark Up '!$C$2),"X")</f>
        <v>43649.76</v>
      </c>
      <c r="J300" s="40"/>
    </row>
    <row r="301" ht="13.5" customHeight="1">
      <c r="A301" s="47"/>
      <c r="B301" s="51" t="s">
        <v>1528</v>
      </c>
      <c r="C301" s="63" t="s">
        <v>2174</v>
      </c>
      <c r="D301" s="51" t="s">
        <v>864</v>
      </c>
      <c r="E301" s="54">
        <f>IFERROR((VLOOKUP(B301,'Origem '!$A$1:$H$1002,4,0)*'Mark Up '!$C$2),"X")</f>
        <v>36761.34</v>
      </c>
      <c r="F301" s="54">
        <f>IFERROR((VLOOKUP(B301,'Origem '!$A$1:$H$1002,5,0)*'Mark Up '!$C$2),"X")</f>
        <v>40281.78</v>
      </c>
      <c r="G301" s="54">
        <f>IFERROR((VLOOKUP(B301,'Origem '!$A$1:$H$1002,6,0)*'Mark Up '!$C$2),"X")</f>
        <v>43765.26</v>
      </c>
      <c r="H301" s="54">
        <f>IFERROR((VLOOKUP(B301,'Origem '!$A$1:$H$1002,7,0)*'Mark Up '!$C$2),"X")</f>
        <v>44088.66</v>
      </c>
      <c r="I301" s="54">
        <f>IFERROR((VLOOKUP(B301,'Origem '!$A$1:$H$1002,8,0)*'Mark Up '!$C$2),"X")</f>
        <v>44971.08</v>
      </c>
      <c r="J301" s="47"/>
    </row>
    <row r="302" ht="15.0" customHeight="1">
      <c r="A302" s="50" t="s">
        <v>2175</v>
      </c>
      <c r="B302" s="51" t="s">
        <v>1560</v>
      </c>
      <c r="C302" s="63" t="s">
        <v>2176</v>
      </c>
      <c r="D302" s="51" t="s">
        <v>2177</v>
      </c>
      <c r="E302" s="54">
        <f>IFERROR((VLOOKUP(B302,'Origem '!$A$1:$H$1002,4,0)*'Mark Up '!$C$2),"X")</f>
        <v>21210.42</v>
      </c>
      <c r="F302" s="54">
        <f>IFERROR((VLOOKUP(B302,'Origem '!$A$1:$H$1002,5,0)*'Mark Up '!$C$2),"X")</f>
        <v>20720.7</v>
      </c>
      <c r="G302" s="54">
        <f>IFERROR((VLOOKUP(B302,'Origem '!$A$1:$H$1002,6,0)*'Mark Up '!$C$2),"X")</f>
        <v>21889.56</v>
      </c>
      <c r="H302" s="54">
        <f>IFERROR((VLOOKUP(B302,'Origem '!$A$1:$H$1002,7,0)*'Mark Up '!$C$2),"X")</f>
        <v>22268.4</v>
      </c>
      <c r="I302" s="54">
        <f>IFERROR((VLOOKUP(B302,'Origem '!$A$1:$H$1002,8,0)*'Mark Up '!$C$2),"X")</f>
        <v>22651.86</v>
      </c>
      <c r="J302" s="64"/>
    </row>
    <row r="303" ht="15.0" customHeight="1">
      <c r="A303" s="40"/>
      <c r="B303" s="51" t="s">
        <v>1562</v>
      </c>
      <c r="C303" s="63" t="s">
        <v>2176</v>
      </c>
      <c r="D303" s="51" t="s">
        <v>2178</v>
      </c>
      <c r="E303" s="54">
        <f>IFERROR((VLOOKUP(B303,'Origem '!$A$1:$H$1002,4,0)*'Mark Up '!$C$2),"X")</f>
        <v>22568.7</v>
      </c>
      <c r="F303" s="54">
        <f>IFERROR((VLOOKUP(B303,'Origem '!$A$1:$H$1002,5,0)*'Mark Up '!$C$2),"X")</f>
        <v>22120.56</v>
      </c>
      <c r="G303" s="54">
        <f>IFERROR((VLOOKUP(B303,'Origem '!$A$1:$H$1002,6,0)*'Mark Up '!$C$2),"X")</f>
        <v>23908.5</v>
      </c>
      <c r="H303" s="54">
        <f>IFERROR((VLOOKUP(B303,'Origem '!$A$1:$H$1002,7,0)*'Mark Up '!$C$2),"X")</f>
        <v>24319.68</v>
      </c>
      <c r="I303" s="54">
        <f>IFERROR((VLOOKUP(B303,'Origem '!$A$1:$H$1002,8,0)*'Mark Up '!$C$2),"X")</f>
        <v>24735.48</v>
      </c>
      <c r="J303" s="40"/>
    </row>
    <row r="304" ht="15.0" customHeight="1">
      <c r="A304" s="40"/>
      <c r="B304" s="51" t="s">
        <v>1563</v>
      </c>
      <c r="C304" s="63" t="s">
        <v>2176</v>
      </c>
      <c r="D304" s="51" t="s">
        <v>2179</v>
      </c>
      <c r="E304" s="54">
        <f>IFERROR((VLOOKUP(B304,'Origem '!$A$1:$H$1002,4,0)*'Mark Up '!$C$2),"X")</f>
        <v>24689.28</v>
      </c>
      <c r="F304" s="54">
        <f>IFERROR((VLOOKUP(B304,'Origem '!$A$1:$H$1002,5,0)*'Mark Up '!$C$2),"X")</f>
        <v>23996.28</v>
      </c>
      <c r="G304" s="54">
        <f>IFERROR((VLOOKUP(B304,'Origem '!$A$1:$H$1002,6,0)*'Mark Up '!$C$2),"X")</f>
        <v>25890.48</v>
      </c>
      <c r="H304" s="54">
        <f>IFERROR((VLOOKUP(B304,'Origem '!$A$1:$H$1002,7,0)*'Mark Up '!$C$2),"X")</f>
        <v>26338.62</v>
      </c>
      <c r="I304" s="54">
        <f>IFERROR((VLOOKUP(B304,'Origem '!$A$1:$H$1002,8,0)*'Mark Up '!$C$2),"X")</f>
        <v>26791.38</v>
      </c>
      <c r="J304" s="40"/>
    </row>
    <row r="305" ht="15.0" customHeight="1">
      <c r="A305" s="40"/>
      <c r="B305" s="51" t="s">
        <v>1564</v>
      </c>
      <c r="C305" s="63" t="s">
        <v>2176</v>
      </c>
      <c r="D305" s="51" t="s">
        <v>2180</v>
      </c>
      <c r="E305" s="54">
        <f>IFERROR((VLOOKUP(B305,'Origem '!$A$1:$H$1002,4,0)*'Mark Up '!$C$2),"X")</f>
        <v>28588.56</v>
      </c>
      <c r="F305" s="54">
        <f>IFERROR((VLOOKUP(B305,'Origem '!$A$1:$H$1002,5,0)*'Mark Up '!$C$2),"X")</f>
        <v>27738.48</v>
      </c>
      <c r="G305" s="54">
        <f>IFERROR((VLOOKUP(B305,'Origem '!$A$1:$H$1002,6,0)*'Mark Up '!$C$2),"X")</f>
        <v>30090.06</v>
      </c>
      <c r="H305" s="54">
        <f>IFERROR((VLOOKUP(B305,'Origem '!$A$1:$H$1002,7,0)*'Mark Up '!$C$2),"X")</f>
        <v>30824.64</v>
      </c>
      <c r="I305" s="54">
        <f>IFERROR((VLOOKUP(B305,'Origem '!$A$1:$H$1002,8,0)*'Mark Up '!$C$2),"X")</f>
        <v>31355.94</v>
      </c>
      <c r="J305" s="40"/>
    </row>
    <row r="306" ht="15.0" customHeight="1">
      <c r="A306" s="47"/>
      <c r="B306" s="51" t="s">
        <v>1565</v>
      </c>
      <c r="C306" s="63" t="s">
        <v>2176</v>
      </c>
      <c r="D306" s="51" t="s">
        <v>2181</v>
      </c>
      <c r="E306" s="54">
        <f>IFERROR((VLOOKUP(B306,'Origem '!$A$1:$H$1002,4,0)*'Mark Up '!$C$2),"X")</f>
        <v>36539.58</v>
      </c>
      <c r="F306" s="54">
        <f>IFERROR((VLOOKUP(B306,'Origem '!$A$1:$H$1002,5,0)*'Mark Up '!$C$2),"X")</f>
        <v>35375.34</v>
      </c>
      <c r="G306" s="54">
        <f>IFERROR((VLOOKUP(B306,'Origem '!$A$1:$H$1002,6,0)*'Mark Up '!$C$2),"X")</f>
        <v>35888.16</v>
      </c>
      <c r="H306" s="54">
        <f>IFERROR((VLOOKUP(B306,'Origem '!$A$1:$H$1002,7,0)*'Mark Up '!$C$2),"X")</f>
        <v>36470.28</v>
      </c>
      <c r="I306" s="54">
        <f>IFERROR((VLOOKUP(B306,'Origem '!$A$1:$H$1002,8,0)*'Mark Up '!$C$2),"X")</f>
        <v>37343.46</v>
      </c>
      <c r="J306" s="47"/>
    </row>
    <row r="307" ht="15.0" customHeight="1">
      <c r="A307" s="105" t="s">
        <v>2182</v>
      </c>
      <c r="B307" s="58" t="s">
        <v>1182</v>
      </c>
      <c r="C307" s="76" t="s">
        <v>1183</v>
      </c>
      <c r="D307" s="58" t="s">
        <v>844</v>
      </c>
      <c r="E307" s="54">
        <f>IFERROR((VLOOKUP(B307,'Origem '!$A$1:$H$1002,4,0)*'Mark Up '!$C$2),"X")</f>
        <v>16146.9</v>
      </c>
      <c r="F307" s="54">
        <f>IFERROR((VLOOKUP(B307,'Origem '!$A$1:$H$1002,5,0)*'Mark Up '!$C$2),"X")</f>
        <v>17057.04</v>
      </c>
      <c r="G307" s="54">
        <f>IFERROR((VLOOKUP(B307,'Origem '!$A$1:$H$1002,6,0)*'Mark Up '!$C$2),"X")</f>
        <v>18835.74</v>
      </c>
      <c r="H307" s="54">
        <f>IFERROR((VLOOKUP(B307,'Origem '!$A$1:$H$1002,7,0)*'Mark Up '!$C$2),"X")</f>
        <v>21122.64</v>
      </c>
      <c r="I307" s="54">
        <f>IFERROR((VLOOKUP(B307,'Origem '!$A$1:$H$1002,8,0)*'Mark Up '!$C$2),"X")</f>
        <v>24005.52</v>
      </c>
      <c r="J307" s="91"/>
    </row>
    <row r="308" ht="15.0" customHeight="1">
      <c r="A308" s="40"/>
      <c r="B308" s="58" t="s">
        <v>1184</v>
      </c>
      <c r="C308" s="76" t="s">
        <v>1183</v>
      </c>
      <c r="D308" s="58" t="s">
        <v>846</v>
      </c>
      <c r="E308" s="54">
        <f>IFERROR((VLOOKUP(B308,'Origem '!$A$1:$H$1002,4,0)*'Mark Up '!$C$2),"X")</f>
        <v>18382.98</v>
      </c>
      <c r="F308" s="54">
        <f>IFERROR((VLOOKUP(B308,'Origem '!$A$1:$H$1002,5,0)*'Mark Up '!$C$2),"X")</f>
        <v>18983.58</v>
      </c>
      <c r="G308" s="54">
        <f>IFERROR((VLOOKUP(B308,'Origem '!$A$1:$H$1002,6,0)*'Mark Up '!$C$2),"X")</f>
        <v>21635.46</v>
      </c>
      <c r="H308" s="54">
        <f>IFERROR((VLOOKUP(B308,'Origem '!$A$1:$H$1002,7,0)*'Mark Up '!$C$2),"X")</f>
        <v>23825.34</v>
      </c>
      <c r="I308" s="54">
        <f>IFERROR((VLOOKUP(B308,'Origem '!$A$1:$H$1002,8,0)*'Mark Up '!$C$2),"X")</f>
        <v>27299.58</v>
      </c>
      <c r="J308" s="40"/>
    </row>
    <row r="309" ht="15.0" customHeight="1">
      <c r="A309" s="40"/>
      <c r="B309" s="58" t="s">
        <v>1185</v>
      </c>
      <c r="C309" s="76" t="s">
        <v>1183</v>
      </c>
      <c r="D309" s="58" t="s">
        <v>848</v>
      </c>
      <c r="E309" s="54">
        <f>IFERROR((VLOOKUP(B309,'Origem '!$A$1:$H$1002,4,0)*'Mark Up '!$C$2),"X")</f>
        <v>19745.88</v>
      </c>
      <c r="F309" s="54">
        <f>IFERROR((VLOOKUP(B309,'Origem '!$A$1:$H$1002,5,0)*'Mark Up '!$C$2),"X")</f>
        <v>20910.12</v>
      </c>
      <c r="G309" s="54">
        <f>IFERROR((VLOOKUP(B309,'Origem '!$A$1:$H$1002,6,0)*'Mark Up '!$C$2),"X")</f>
        <v>23280.18</v>
      </c>
      <c r="H309" s="54">
        <f>IFERROR((VLOOKUP(B309,'Origem '!$A$1:$H$1002,7,0)*'Mark Up '!$C$2),"X")</f>
        <v>25215.96</v>
      </c>
      <c r="I309" s="54">
        <f>IFERROR((VLOOKUP(B309,'Origem '!$A$1:$H$1002,8,0)*'Mark Up '!$C$2),"X")</f>
        <v>28533.12</v>
      </c>
      <c r="J309" s="40"/>
    </row>
    <row r="310" ht="15.0" customHeight="1">
      <c r="A310" s="40"/>
      <c r="B310" s="58" t="s">
        <v>1186</v>
      </c>
      <c r="C310" s="76" t="s">
        <v>1183</v>
      </c>
      <c r="D310" s="58" t="s">
        <v>997</v>
      </c>
      <c r="E310" s="54">
        <f>IFERROR((VLOOKUP(B310,'Origem '!$A$1:$H$1002,4,0)*'Mark Up '!$C$2),"X")</f>
        <v>13961.64</v>
      </c>
      <c r="F310" s="54">
        <f>IFERROR((VLOOKUP(B310,'Origem '!$A$1:$H$1002,5,0)*'Mark Up '!$C$2),"X")</f>
        <v>14645.4</v>
      </c>
      <c r="G310" s="54">
        <f>IFERROR((VLOOKUP(B310,'Origem '!$A$1:$H$1002,6,0)*'Mark Up '!$C$2),"X")</f>
        <v>16031.4</v>
      </c>
      <c r="H310" s="54">
        <f>IFERROR((VLOOKUP(B310,'Origem '!$A$1:$H$1002,7,0)*'Mark Up '!$C$2),"X")</f>
        <v>18438.42</v>
      </c>
      <c r="I310" s="54">
        <f>IFERROR((VLOOKUP(B310,'Origem '!$A$1:$H$1002,8,0)*'Mark Up '!$C$2),"X")</f>
        <v>19431.72</v>
      </c>
      <c r="J310" s="40"/>
    </row>
    <row r="311" ht="15.0" customHeight="1">
      <c r="A311" s="40"/>
      <c r="B311" s="58" t="s">
        <v>1187</v>
      </c>
      <c r="C311" s="76" t="s">
        <v>1183</v>
      </c>
      <c r="D311" s="58" t="s">
        <v>852</v>
      </c>
      <c r="E311" s="54">
        <f>IFERROR((VLOOKUP(B311,'Origem '!$A$1:$H$1002,4,0)*'Mark Up '!$C$2),"X")</f>
        <v>14982.66</v>
      </c>
      <c r="F311" s="54">
        <f>IFERROR((VLOOKUP(B311,'Origem '!$A$1:$H$1002,5,0)*'Mark Up '!$C$2),"X")</f>
        <v>15948.24</v>
      </c>
      <c r="G311" s="54">
        <f>IFERROR((VLOOKUP(B311,'Origem '!$A$1:$H$1002,6,0)*'Mark Up '!$C$2),"X")</f>
        <v>17343.48</v>
      </c>
      <c r="H311" s="54">
        <f>IFERROR((VLOOKUP(B311,'Origem '!$A$1:$H$1002,7,0)*'Mark Up '!$C$2),"X")</f>
        <v>20027.7</v>
      </c>
      <c r="I311" s="54">
        <f>IFERROR((VLOOKUP(B311,'Origem '!$A$1:$H$1002,8,0)*'Mark Up '!$C$2),"X")</f>
        <v>20674.5</v>
      </c>
      <c r="J311" s="40"/>
    </row>
    <row r="312" ht="15.0" customHeight="1">
      <c r="A312" s="40"/>
      <c r="B312" s="58" t="s">
        <v>1188</v>
      </c>
      <c r="C312" s="76" t="s">
        <v>1183</v>
      </c>
      <c r="D312" s="58" t="s">
        <v>854</v>
      </c>
      <c r="E312" s="54">
        <f>IFERROR((VLOOKUP(B312,'Origem '!$A$1:$H$1002,4,0)*'Mark Up '!$C$2),"X")</f>
        <v>15638.7</v>
      </c>
      <c r="F312" s="54">
        <f>IFERROR((VLOOKUP(B312,'Origem '!$A$1:$H$1002,5,0)*'Mark Up '!$C$2),"X")</f>
        <v>17777.76</v>
      </c>
      <c r="G312" s="54">
        <f>IFERROR((VLOOKUP(B312,'Origem '!$A$1:$H$1002,6,0)*'Mark Up '!$C$2),"X")</f>
        <v>18567.78</v>
      </c>
      <c r="H312" s="54">
        <f>IFERROR((VLOOKUP(B312,'Origem '!$A$1:$H$1002,7,0)*'Mark Up '!$C$2),"X")</f>
        <v>21150.36</v>
      </c>
      <c r="I312" s="54">
        <f>IFERROR((VLOOKUP(B312,'Origem '!$A$1:$H$1002,8,0)*'Mark Up '!$C$2),"X")</f>
        <v>21866.46</v>
      </c>
      <c r="J312" s="40"/>
    </row>
    <row r="313" ht="15.0" customHeight="1">
      <c r="A313" s="40"/>
      <c r="B313" s="58" t="s">
        <v>1189</v>
      </c>
      <c r="C313" s="76" t="s">
        <v>1183</v>
      </c>
      <c r="D313" s="58" t="s">
        <v>856</v>
      </c>
      <c r="E313" s="54">
        <f>IFERROR((VLOOKUP(B313,'Origem '!$A$1:$H$1002,4,0)*'Mark Up '!$C$2),"X")</f>
        <v>18826.5</v>
      </c>
      <c r="F313" s="54">
        <f>IFERROR((VLOOKUP(B313,'Origem '!$A$1:$H$1002,5,0)*'Mark Up '!$C$2),"X")</f>
        <v>20522.04</v>
      </c>
      <c r="G313" s="54">
        <f>IFERROR((VLOOKUP(B313,'Origem '!$A$1:$H$1002,6,0)*'Mark Up '!$C$2),"X")</f>
        <v>21695.52</v>
      </c>
      <c r="H313" s="54">
        <f>IFERROR((VLOOKUP(B313,'Origem '!$A$1:$H$1002,7,0)*'Mark Up '!$C$2),"X")</f>
        <v>23612.82</v>
      </c>
      <c r="I313" s="54">
        <f>IFERROR((VLOOKUP(B313,'Origem '!$A$1:$H$1002,8,0)*'Mark Up '!$C$2),"X")</f>
        <v>24846.36</v>
      </c>
      <c r="J313" s="40"/>
    </row>
    <row r="314" ht="15.0" customHeight="1">
      <c r="A314" s="40"/>
      <c r="B314" s="58" t="s">
        <v>1190</v>
      </c>
      <c r="C314" s="76" t="s">
        <v>1183</v>
      </c>
      <c r="D314" s="58" t="s">
        <v>858</v>
      </c>
      <c r="E314" s="54">
        <f>IFERROR((VLOOKUP(B314,'Origem '!$A$1:$H$1002,4,0)*'Mark Up '!$C$2),"X")</f>
        <v>19916.82</v>
      </c>
      <c r="F314" s="54">
        <f>IFERROR((VLOOKUP(B314,'Origem '!$A$1:$H$1002,5,0)*'Mark Up '!$C$2),"X")</f>
        <v>22157.52</v>
      </c>
      <c r="G314" s="54">
        <f>IFERROR((VLOOKUP(B314,'Origem '!$A$1:$H$1002,6,0)*'Mark Up '!$C$2),"X")</f>
        <v>23173.92</v>
      </c>
      <c r="H314" s="54">
        <f>IFERROR((VLOOKUP(B314,'Origem '!$A$1:$H$1002,7,0)*'Mark Up '!$C$2),"X")</f>
        <v>25068.12</v>
      </c>
      <c r="I314" s="54">
        <f>IFERROR((VLOOKUP(B314,'Origem '!$A$1:$H$1002,8,0)*'Mark Up '!$C$2),"X")</f>
        <v>26731.32</v>
      </c>
      <c r="J314" s="40"/>
    </row>
    <row r="315" ht="15.0" customHeight="1">
      <c r="A315" s="40"/>
      <c r="B315" s="58" t="s">
        <v>1191</v>
      </c>
      <c r="C315" s="76" t="s">
        <v>1183</v>
      </c>
      <c r="D315" s="58" t="s">
        <v>860</v>
      </c>
      <c r="E315" s="54">
        <f>IFERROR((VLOOKUP(B315,'Origem '!$A$1:$H$1002,4,0)*'Mark Up '!$C$2),"X")</f>
        <v>22975.26</v>
      </c>
      <c r="F315" s="54">
        <f>IFERROR((VLOOKUP(B315,'Origem '!$A$1:$H$1002,5,0)*'Mark Up '!$C$2),"X")</f>
        <v>24333.54</v>
      </c>
      <c r="G315" s="54">
        <f>IFERROR((VLOOKUP(B315,'Origem '!$A$1:$H$1002,6,0)*'Mark Up '!$C$2),"X")</f>
        <v>26745.18</v>
      </c>
      <c r="H315" s="54">
        <f>IFERROR((VLOOKUP(B315,'Origem '!$A$1:$H$1002,7,0)*'Mark Up '!$C$2),"X")</f>
        <v>28385.28</v>
      </c>
      <c r="I315" s="54">
        <f>IFERROR((VLOOKUP(B315,'Origem '!$A$1:$H$1002,8,0)*'Mark Up '!$C$2),"X")</f>
        <v>29780.52</v>
      </c>
      <c r="J315" s="40"/>
    </row>
    <row r="316" ht="15.0" customHeight="1">
      <c r="A316" s="40"/>
      <c r="B316" s="58" t="s">
        <v>1192</v>
      </c>
      <c r="C316" s="76" t="s">
        <v>1183</v>
      </c>
      <c r="D316" s="58" t="s">
        <v>862</v>
      </c>
      <c r="E316" s="54">
        <f>IFERROR((VLOOKUP(B316,'Origem '!$A$1:$H$1002,4,0)*'Mark Up '!$C$2),"X")</f>
        <v>29101.38</v>
      </c>
      <c r="F316" s="54">
        <f>IFERROR((VLOOKUP(B316,'Origem '!$A$1:$H$1002,5,0)*'Mark Up '!$C$2),"X")</f>
        <v>31023.3</v>
      </c>
      <c r="G316" s="54">
        <f>IFERROR((VLOOKUP(B316,'Origem '!$A$1:$H$1002,6,0)*'Mark Up '!$C$2),"X")</f>
        <v>33716.76</v>
      </c>
      <c r="H316" s="54">
        <f>IFERROR((VLOOKUP(B316,'Origem '!$A$1:$H$1002,7,0)*'Mark Up '!$C$2),"X")</f>
        <v>37084.74</v>
      </c>
      <c r="I316" s="54">
        <f>IFERROR((VLOOKUP(B316,'Origem '!$A$1:$H$1002,8,0)*'Mark Up '!$C$2),"X")</f>
        <v>38503.08</v>
      </c>
      <c r="J316" s="40"/>
    </row>
    <row r="317" ht="15.0" customHeight="1">
      <c r="A317" s="40"/>
      <c r="B317" s="58" t="s">
        <v>1193</v>
      </c>
      <c r="C317" s="76" t="s">
        <v>1183</v>
      </c>
      <c r="D317" s="58" t="s">
        <v>864</v>
      </c>
      <c r="E317" s="54">
        <f>IFERROR((VLOOKUP(B317,'Origem '!$A$1:$H$1002,4,0)*'Mark Up '!$C$2),"X")</f>
        <v>32626.44</v>
      </c>
      <c r="F317" s="54">
        <f>IFERROR((VLOOKUP(B317,'Origem '!$A$1:$H$1002,5,0)*'Mark Up '!$C$2),"X")</f>
        <v>34890.24</v>
      </c>
      <c r="G317" s="54">
        <f>IFERROR((VLOOKUP(B317,'Origem '!$A$1:$H$1002,6,0)*'Mark Up '!$C$2),"X")</f>
        <v>37916.34</v>
      </c>
      <c r="H317" s="54">
        <f>IFERROR((VLOOKUP(B317,'Origem '!$A$1:$H$1002,7,0)*'Mark Up '!$C$2),"X")</f>
        <v>41062.56</v>
      </c>
      <c r="I317" s="54">
        <f>IFERROR((VLOOKUP(B317,'Origem '!$A$1:$H$1002,8,0)*'Mark Up '!$C$2),"X")</f>
        <v>41834.1</v>
      </c>
      <c r="J317" s="40"/>
    </row>
    <row r="318" ht="14.25" customHeight="1">
      <c r="A318" s="40"/>
      <c r="B318" s="58" t="s">
        <v>1194</v>
      </c>
      <c r="C318" s="76" t="s">
        <v>1195</v>
      </c>
      <c r="D318" s="77" t="s">
        <v>973</v>
      </c>
      <c r="E318" s="54">
        <f>IFERROR((VLOOKUP(B318,'Origem '!$A$1:$H$1002,4,0)*'Mark Up '!$C$2),"X")</f>
        <v>43270.92</v>
      </c>
      <c r="F318" s="54">
        <f>IFERROR((VLOOKUP(B318,'Origem '!$A$1:$H$1002,5,0)*'Mark Up '!$C$2),"X")</f>
        <v>44139.48</v>
      </c>
      <c r="G318" s="54">
        <f>IFERROR((VLOOKUP(B318,'Origem '!$A$1:$H$1002,6,0)*'Mark Up '!$C$2),"X")</f>
        <v>46463.34</v>
      </c>
      <c r="H318" s="54">
        <f>IFERROR((VLOOKUP(B318,'Origem '!$A$1:$H$1002,7,0)*'Mark Up '!$C$2),"X")</f>
        <v>49923.72</v>
      </c>
      <c r="I318" s="54">
        <f>IFERROR((VLOOKUP(B318,'Origem '!$A$1:$H$1002,8,0)*'Mark Up '!$C$2),"X")</f>
        <v>51443.7</v>
      </c>
      <c r="J318" s="40"/>
    </row>
    <row r="319" ht="14.25" customHeight="1">
      <c r="A319" s="40"/>
      <c r="B319" s="58" t="s">
        <v>1196</v>
      </c>
      <c r="C319" s="76" t="s">
        <v>1195</v>
      </c>
      <c r="D319" s="77" t="s">
        <v>975</v>
      </c>
      <c r="E319" s="54">
        <f>IFERROR((VLOOKUP(B319,'Origem '!$A$1:$H$1002,4,0)*'Mark Up '!$C$2),"X")</f>
        <v>47747.7</v>
      </c>
      <c r="F319" s="54">
        <f>IFERROR((VLOOKUP(B319,'Origem '!$A$1:$H$1002,5,0)*'Mark Up '!$C$2),"X")</f>
        <v>49018.2</v>
      </c>
      <c r="G319" s="54">
        <f>IFERROR((VLOOKUP(B319,'Origem '!$A$1:$H$1002,6,0)*'Mark Up '!$C$2),"X")</f>
        <v>51596.16</v>
      </c>
      <c r="H319" s="54">
        <f>IFERROR((VLOOKUP(B319,'Origem '!$A$1:$H$1002,7,0)*'Mark Up '!$C$2),"X")</f>
        <v>54049.38</v>
      </c>
      <c r="I319" s="54">
        <f>IFERROR((VLOOKUP(B319,'Origem '!$A$1:$H$1002,8,0)*'Mark Up '!$C$2),"X")</f>
        <v>56022.12</v>
      </c>
      <c r="J319" s="40"/>
    </row>
    <row r="320" ht="14.25" customHeight="1">
      <c r="A320" s="47"/>
      <c r="B320" s="58" t="s">
        <v>1197</v>
      </c>
      <c r="C320" s="76" t="s">
        <v>1195</v>
      </c>
      <c r="D320" s="77" t="s">
        <v>977</v>
      </c>
      <c r="E320" s="54">
        <f>IFERROR((VLOOKUP(B320,'Origem '!$A$1:$H$1002,4,0)*'Mark Up '!$C$2),"X")</f>
        <v>52316.88</v>
      </c>
      <c r="F320" s="54">
        <f>IFERROR((VLOOKUP(B320,'Origem '!$A$1:$H$1002,5,0)*'Mark Up '!$C$2),"X")</f>
        <v>53906.16</v>
      </c>
      <c r="G320" s="54">
        <f>IFERROR((VLOOKUP(B320,'Origem '!$A$1:$H$1002,6,0)*'Mark Up '!$C$2),"X")</f>
        <v>56733.6</v>
      </c>
      <c r="H320" s="54">
        <f>IFERROR((VLOOKUP(B320,'Origem '!$A$1:$H$1002,7,0)*'Mark Up '!$C$2),"X")</f>
        <v>59159.1</v>
      </c>
      <c r="I320" s="54">
        <f>IFERROR((VLOOKUP(B320,'Origem '!$A$1:$H$1002,8,0)*'Mark Up '!$C$2),"X")</f>
        <v>61178.04</v>
      </c>
      <c r="J320" s="47"/>
    </row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89">
    <mergeCell ref="A99:A106"/>
    <mergeCell ref="A107:A109"/>
    <mergeCell ref="A110:A111"/>
    <mergeCell ref="A112:A113"/>
    <mergeCell ref="A114:A124"/>
    <mergeCell ref="A125:A131"/>
    <mergeCell ref="A132:A141"/>
    <mergeCell ref="A142:A155"/>
    <mergeCell ref="A156:A158"/>
    <mergeCell ref="A174:A182"/>
    <mergeCell ref="A183:A186"/>
    <mergeCell ref="A187:A190"/>
    <mergeCell ref="A191:A195"/>
    <mergeCell ref="A196:A202"/>
    <mergeCell ref="A203:A209"/>
    <mergeCell ref="A210:A215"/>
    <mergeCell ref="A216:A221"/>
    <mergeCell ref="A222:A227"/>
    <mergeCell ref="A228:A232"/>
    <mergeCell ref="A233:A246"/>
    <mergeCell ref="A247:A251"/>
    <mergeCell ref="A302:A306"/>
    <mergeCell ref="A307:A320"/>
    <mergeCell ref="A252:A256"/>
    <mergeCell ref="A257:A263"/>
    <mergeCell ref="A264:A270"/>
    <mergeCell ref="A271:A277"/>
    <mergeCell ref="A278:A287"/>
    <mergeCell ref="A288:A294"/>
    <mergeCell ref="A295:A301"/>
    <mergeCell ref="J114:J124"/>
    <mergeCell ref="J125:J131"/>
    <mergeCell ref="J132:J141"/>
    <mergeCell ref="J142:J155"/>
    <mergeCell ref="J156:J173"/>
    <mergeCell ref="J174:J182"/>
    <mergeCell ref="J183:J186"/>
    <mergeCell ref="J187:J190"/>
    <mergeCell ref="J191:J195"/>
    <mergeCell ref="J196:J202"/>
    <mergeCell ref="J203:J209"/>
    <mergeCell ref="J210:J215"/>
    <mergeCell ref="J216:J227"/>
    <mergeCell ref="J228:J232"/>
    <mergeCell ref="J295:J301"/>
    <mergeCell ref="J302:J306"/>
    <mergeCell ref="J307:J320"/>
    <mergeCell ref="J233:J246"/>
    <mergeCell ref="J247:J256"/>
    <mergeCell ref="J257:J263"/>
    <mergeCell ref="J264:J270"/>
    <mergeCell ref="J271:J277"/>
    <mergeCell ref="J278:J287"/>
    <mergeCell ref="J288:J294"/>
    <mergeCell ref="A2:A4"/>
    <mergeCell ref="A5:A7"/>
    <mergeCell ref="B2:B4"/>
    <mergeCell ref="A8:A15"/>
    <mergeCell ref="A16:A20"/>
    <mergeCell ref="C1:I1"/>
    <mergeCell ref="J1:J4"/>
    <mergeCell ref="C2:C4"/>
    <mergeCell ref="D2:D4"/>
    <mergeCell ref="E2:I2"/>
    <mergeCell ref="J5:J15"/>
    <mergeCell ref="J16:J36"/>
    <mergeCell ref="A1:B1"/>
    <mergeCell ref="A21:A25"/>
    <mergeCell ref="A26:A30"/>
    <mergeCell ref="A31:A36"/>
    <mergeCell ref="A37:A41"/>
    <mergeCell ref="A42:A46"/>
    <mergeCell ref="A47:A56"/>
    <mergeCell ref="J37:J46"/>
    <mergeCell ref="J47:J69"/>
    <mergeCell ref="J70:J74"/>
    <mergeCell ref="J75:J84"/>
    <mergeCell ref="J85:J91"/>
    <mergeCell ref="J92:J98"/>
    <mergeCell ref="J99:J113"/>
    <mergeCell ref="A159:A162"/>
    <mergeCell ref="A163:A173"/>
    <mergeCell ref="A57:A61"/>
    <mergeCell ref="A62:A63"/>
    <mergeCell ref="A64:A69"/>
    <mergeCell ref="A70:A74"/>
    <mergeCell ref="A75:A84"/>
    <mergeCell ref="A85:A91"/>
    <mergeCell ref="A92:A98"/>
  </mergeCells>
  <conditionalFormatting sqref="E5:I320">
    <cfRule type="cellIs" dxfId="0" priority="1" operator="lessThan">
      <formula>1</formula>
    </cfRule>
  </conditionalFormatting>
  <conditionalFormatting sqref="E5:I320">
    <cfRule type="cellIs" dxfId="0" priority="2" operator="lessThan">
      <formula>0</formula>
    </cfRule>
  </conditionalFormatting>
  <printOptions/>
  <pageMargins bottom="0.0" footer="0.0" header="0.0" left="0.0" right="0.0" top="0.0"/>
  <pageSetup paperSize="9" orientation="landscape"/>
  <headerFooter>
    <oddHeader>&amp;R17/02/2025</oddHeader>
    <oddFooter>&amp;RPágina &amp;P de </oddFooter>
  </headerFooter>
  <rowBreaks count="10" manualBreakCount="10">
    <brk id="113" man="1"/>
    <brk id="36" man="1"/>
    <brk id="263" man="1"/>
    <brk id="232" man="1"/>
    <brk id="202" man="1"/>
    <brk id="91" man="1"/>
    <brk id="141" man="1"/>
    <brk id="173" man="1"/>
    <brk id="287" man="1"/>
    <brk id="63" man="1"/>
  </rowBreak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8" width="8.71"/>
    <col customWidth="1" min="9" max="9" width="139.14"/>
    <col customWidth="1" min="10" max="26" width="8.71"/>
  </cols>
  <sheetData>
    <row r="1" ht="14.25" customHeight="1">
      <c r="A1" s="113" t="s">
        <v>2183</v>
      </c>
    </row>
    <row r="2" ht="14.25" customHeight="1">
      <c r="A2" s="114" t="s">
        <v>2184</v>
      </c>
      <c r="J2" s="16"/>
      <c r="K2" s="16"/>
    </row>
    <row r="3" ht="14.25" customHeight="1">
      <c r="A3" s="115" t="s">
        <v>2185</v>
      </c>
      <c r="J3" s="116"/>
      <c r="K3" s="116"/>
    </row>
    <row r="4" ht="14.25" customHeight="1">
      <c r="A4" s="117" t="s">
        <v>2186</v>
      </c>
      <c r="J4" s="116"/>
      <c r="K4" s="116"/>
    </row>
    <row r="5" ht="14.25" customHeight="1">
      <c r="A5" s="117" t="s">
        <v>2187</v>
      </c>
      <c r="J5" s="116"/>
      <c r="K5" s="116"/>
    </row>
    <row r="6" ht="14.25" customHeight="1">
      <c r="A6" s="117" t="s">
        <v>2188</v>
      </c>
      <c r="J6" s="116"/>
      <c r="K6" s="116"/>
    </row>
    <row r="7" ht="14.25" customHeight="1">
      <c r="A7" s="117" t="s">
        <v>2189</v>
      </c>
      <c r="J7" s="116"/>
      <c r="K7" s="116"/>
    </row>
    <row r="8" ht="14.25" customHeight="1">
      <c r="A8" s="117" t="s">
        <v>2190</v>
      </c>
      <c r="J8" s="116"/>
      <c r="K8" s="116"/>
    </row>
    <row r="9" ht="14.25" customHeight="1">
      <c r="A9" s="117" t="s">
        <v>2184</v>
      </c>
      <c r="J9" s="116"/>
      <c r="K9" s="116"/>
    </row>
    <row r="10" ht="42.75" customHeight="1">
      <c r="A10" s="115" t="s">
        <v>2191</v>
      </c>
      <c r="J10" s="116"/>
      <c r="K10" s="116"/>
    </row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0">
    <mergeCell ref="A8:I8"/>
    <mergeCell ref="A9:I9"/>
    <mergeCell ref="A10:I10"/>
    <mergeCell ref="A1:I1"/>
    <mergeCell ref="A2:I2"/>
    <mergeCell ref="A3:I3"/>
    <mergeCell ref="A4:I4"/>
    <mergeCell ref="A5:I5"/>
    <mergeCell ref="A6:I6"/>
    <mergeCell ref="A7:I7"/>
  </mergeCells>
  <printOptions/>
  <pageMargins bottom="0.787401575" footer="0.0" header="0.0" left="0.511811024" right="0.511811024" top="0.787401575"/>
  <pageSetup paperSize="9" scale="64"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9.43"/>
    <col customWidth="1" min="2" max="2" width="7.57"/>
    <col customWidth="1" min="3" max="3" width="42.71"/>
    <col customWidth="1" min="4" max="4" width="16.71"/>
    <col customWidth="1" min="5" max="5" width="15.43"/>
    <col customWidth="1" min="6" max="6" width="19.43"/>
    <col customWidth="1" min="7" max="7" width="23.0"/>
    <col customWidth="1" min="8" max="8" width="14.57"/>
    <col customWidth="1" min="9" max="9" width="7.0"/>
    <col customWidth="1" min="10" max="26" width="8.71"/>
  </cols>
  <sheetData>
    <row r="1" ht="29.25" customHeight="1">
      <c r="A1" s="82"/>
      <c r="B1" s="8"/>
      <c r="C1" s="31" t="s">
        <v>2192</v>
      </c>
      <c r="D1" s="7"/>
      <c r="E1" s="7"/>
      <c r="F1" s="7"/>
      <c r="G1" s="7"/>
      <c r="H1" s="8"/>
      <c r="I1" s="32" t="s">
        <v>1760</v>
      </c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4.25" customHeight="1">
      <c r="A2" s="35" t="s">
        <v>1761</v>
      </c>
      <c r="B2" s="36" t="s">
        <v>1762</v>
      </c>
      <c r="C2" s="38" t="s">
        <v>2193</v>
      </c>
      <c r="D2" s="38" t="s">
        <v>1764</v>
      </c>
      <c r="E2" s="39" t="s">
        <v>1828</v>
      </c>
      <c r="F2" s="7"/>
      <c r="G2" s="7"/>
      <c r="H2" s="8"/>
      <c r="I2" s="40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14.25" customHeight="1">
      <c r="A3" s="40"/>
      <c r="B3" s="40"/>
      <c r="C3" s="40"/>
      <c r="D3" s="40"/>
      <c r="E3" s="72" t="s">
        <v>1766</v>
      </c>
      <c r="F3" s="72" t="s">
        <v>1767</v>
      </c>
      <c r="G3" s="72" t="s">
        <v>1768</v>
      </c>
      <c r="H3" s="72" t="s">
        <v>1769</v>
      </c>
      <c r="I3" s="40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123.75" customHeight="1">
      <c r="A4" s="40"/>
      <c r="B4" s="40"/>
      <c r="C4" s="40"/>
      <c r="D4" s="40"/>
      <c r="E4" s="45" t="s">
        <v>1770</v>
      </c>
      <c r="F4" s="118" t="s">
        <v>1914</v>
      </c>
      <c r="G4" s="73" t="s">
        <v>2194</v>
      </c>
      <c r="H4" s="46" t="s">
        <v>1830</v>
      </c>
      <c r="I4" s="40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14.25" customHeight="1">
      <c r="A5" s="47"/>
      <c r="B5" s="47"/>
      <c r="C5" s="47"/>
      <c r="D5" s="47"/>
      <c r="E5" s="119" t="s">
        <v>2195</v>
      </c>
      <c r="F5" s="7"/>
      <c r="G5" s="7"/>
      <c r="H5" s="8"/>
      <c r="I5" s="47"/>
      <c r="J5" s="102"/>
      <c r="K5" s="102"/>
      <c r="L5" s="102"/>
      <c r="M5" s="102"/>
      <c r="N5" s="102"/>
      <c r="O5" s="102"/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</row>
    <row r="6" ht="14.25" customHeight="1">
      <c r="A6" s="105" t="s">
        <v>1776</v>
      </c>
      <c r="B6" s="66" t="s">
        <v>1198</v>
      </c>
      <c r="C6" s="57" t="s">
        <v>1199</v>
      </c>
      <c r="D6" s="58" t="s">
        <v>1200</v>
      </c>
      <c r="E6" s="54">
        <f>IFERROR((VLOOKUP(B6,'Origem '!$A$1:$H$1002,4,0)*'Mark Up '!$C$2),"X")</f>
        <v>21353.64</v>
      </c>
      <c r="F6" s="54">
        <f>IFERROR((VLOOKUP(B6,'Origem '!$A$1:$H$1002,5,0)*'Mark Up '!$C$2),"X")</f>
        <v>25206.72</v>
      </c>
      <c r="G6" s="54">
        <f>IFERROR((VLOOKUP(B6,'Origem '!$A$1:$H$1002,6,0)*'Mark Up '!$C$2),"X")</f>
        <v>29078.28</v>
      </c>
      <c r="H6" s="54">
        <f>IFERROR((VLOOKUP(B6,'Origem '!$A$1:$H$1002,7,0)*'Mark Up '!$C$2),"X")</f>
        <v>31471.44</v>
      </c>
      <c r="I6" s="91"/>
    </row>
    <row r="7" ht="14.25" customHeight="1">
      <c r="A7" s="40"/>
      <c r="B7" s="66" t="s">
        <v>1201</v>
      </c>
      <c r="C7" s="57" t="s">
        <v>1199</v>
      </c>
      <c r="D7" s="58" t="s">
        <v>1202</v>
      </c>
      <c r="E7" s="54">
        <f>IFERROR((VLOOKUP(B7,'Origem '!$A$1:$H$1002,4,0)*'Mark Up '!$C$2),"X")</f>
        <v>23026.08</v>
      </c>
      <c r="F7" s="54">
        <f>IFERROR((VLOOKUP(B7,'Origem '!$A$1:$H$1002,5,0)*'Mark Up '!$C$2),"X")</f>
        <v>28034.16</v>
      </c>
      <c r="G7" s="54">
        <f>IFERROR((VLOOKUP(B7,'Origem '!$A$1:$H$1002,6,0)*'Mark Up '!$C$2),"X")</f>
        <v>31716.3</v>
      </c>
      <c r="H7" s="54">
        <f>IFERROR((VLOOKUP(B7,'Origem '!$A$1:$H$1002,7,0)*'Mark Up '!$C$2),"X")</f>
        <v>34261.92</v>
      </c>
      <c r="I7" s="40"/>
    </row>
    <row r="8" ht="14.25" customHeight="1">
      <c r="A8" s="47"/>
      <c r="B8" s="66" t="s">
        <v>1203</v>
      </c>
      <c r="C8" s="57" t="s">
        <v>1199</v>
      </c>
      <c r="D8" s="58" t="s">
        <v>1204</v>
      </c>
      <c r="E8" s="54">
        <f>IFERROR((VLOOKUP(B8,'Origem '!$A$1:$H$1002,4,0)*'Mark Up '!$C$2),"X")</f>
        <v>25742.64</v>
      </c>
      <c r="F8" s="54">
        <f>IFERROR((VLOOKUP(B8,'Origem '!$A$1:$H$1002,5,0)*'Mark Up '!$C$2),"X")</f>
        <v>30265.62</v>
      </c>
      <c r="G8" s="54">
        <f>IFERROR((VLOOKUP(B8,'Origem '!$A$1:$H$1002,6,0)*'Mark Up '!$C$2),"X")</f>
        <v>34298.88</v>
      </c>
      <c r="H8" s="54">
        <f>IFERROR((VLOOKUP(B8,'Origem '!$A$1:$H$1002,7,0)*'Mark Up '!$C$2),"X")</f>
        <v>37990.26</v>
      </c>
      <c r="I8" s="47"/>
    </row>
    <row r="9" ht="14.25" customHeight="1">
      <c r="A9" s="105" t="s">
        <v>2196</v>
      </c>
      <c r="B9" s="58" t="s">
        <v>1205</v>
      </c>
      <c r="C9" s="76" t="s">
        <v>1206</v>
      </c>
      <c r="D9" s="58" t="s">
        <v>1207</v>
      </c>
      <c r="E9" s="54">
        <f>IFERROR((VLOOKUP(B9,'Origem '!$A$1:$H$1002,4,0)*'Mark Up '!$C$2),"X")</f>
        <v>20263.32</v>
      </c>
      <c r="F9" s="54">
        <f>IFERROR((VLOOKUP(B9,'Origem '!$A$1:$H$1002,5,0)*'Mark Up '!$C$2),"X")</f>
        <v>24971.1</v>
      </c>
      <c r="G9" s="54">
        <f>IFERROR((VLOOKUP(B9,'Origem '!$A$1:$H$1002,6,0)*'Mark Up '!$C$2),"X")</f>
        <v>30348.78</v>
      </c>
      <c r="H9" s="54">
        <f>IFERROR((VLOOKUP(B9,'Origem '!$A$1:$H$1002,7,0)*'Mark Up '!$C$2),"X")</f>
        <v>35458.5</v>
      </c>
      <c r="I9" s="91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14.25" customHeight="1">
      <c r="A10" s="40"/>
      <c r="B10" s="58" t="s">
        <v>1208</v>
      </c>
      <c r="C10" s="76" t="s">
        <v>1206</v>
      </c>
      <c r="D10" s="58" t="s">
        <v>1209</v>
      </c>
      <c r="E10" s="54">
        <f>IFERROR((VLOOKUP(B10,'Origem '!$A$1:$H$1002,4,0)*'Mark Up '!$C$2),"X")</f>
        <v>22162.14</v>
      </c>
      <c r="F10" s="54">
        <f>IFERROR((VLOOKUP(B10,'Origem '!$A$1:$H$1002,5,0)*'Mark Up '!$C$2),"X")</f>
        <v>26112.24</v>
      </c>
      <c r="G10" s="54">
        <f>IFERROR((VLOOKUP(B10,'Origem '!$A$1:$H$1002,6,0)*'Mark Up '!$C$2),"X")</f>
        <v>31924.2</v>
      </c>
      <c r="H10" s="54">
        <f>IFERROR((VLOOKUP(B10,'Origem '!$A$1:$H$1002,7,0)*'Mark Up '!$C$2),"X")</f>
        <v>37412.76</v>
      </c>
      <c r="I10" s="4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4.25" customHeight="1">
      <c r="A11" s="40"/>
      <c r="B11" s="58" t="s">
        <v>1210</v>
      </c>
      <c r="C11" s="76" t="s">
        <v>1206</v>
      </c>
      <c r="D11" s="58" t="s">
        <v>1211</v>
      </c>
      <c r="E11" s="54">
        <f>IFERROR((VLOOKUP(B11,'Origem '!$A$1:$H$1002,4,0)*'Mark Up '!$C$2),"X")</f>
        <v>25128.18</v>
      </c>
      <c r="F11" s="54">
        <f>IFERROR((VLOOKUP(B11,'Origem '!$A$1:$H$1002,5,0)*'Mark Up '!$C$2),"X")</f>
        <v>30200.94</v>
      </c>
      <c r="G11" s="54">
        <f>IFERROR((VLOOKUP(B11,'Origem '!$A$1:$H$1002,6,0)*'Mark Up '!$C$2),"X")</f>
        <v>36867.6</v>
      </c>
      <c r="H11" s="54">
        <f>IFERROR((VLOOKUP(B11,'Origem '!$A$1:$H$1002,7,0)*'Mark Up '!$C$2),"X")</f>
        <v>42998.34</v>
      </c>
      <c r="I11" s="4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 ht="14.25" customHeight="1">
      <c r="A12" s="47"/>
      <c r="B12" s="51" t="s">
        <v>1212</v>
      </c>
      <c r="C12" s="67" t="s">
        <v>1213</v>
      </c>
      <c r="D12" s="51" t="s">
        <v>1214</v>
      </c>
      <c r="E12" s="54">
        <f>IFERROR((VLOOKUP(B12,'Origem '!$A$1:$H$1002,4,0)*'Mark Up '!$C$2),"X")</f>
        <v>31730.16</v>
      </c>
      <c r="F12" s="54">
        <f>IFERROR((VLOOKUP(B12,'Origem '!$A$1:$H$1002,5,0)*'Mark Up '!$C$2),"X")</f>
        <v>39598.02</v>
      </c>
      <c r="G12" s="54">
        <f>IFERROR((VLOOKUP(B12,'Origem '!$A$1:$H$1002,6,0)*'Mark Up '!$C$2),"X")</f>
        <v>45465.42</v>
      </c>
      <c r="H12" s="54">
        <f>IFERROR((VLOOKUP(B12,'Origem '!$A$1:$H$1002,7,0)*'Mark Up '!$C$2),"X")</f>
        <v>52349.22</v>
      </c>
      <c r="I12" s="47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3.5" customHeight="1"/>
    <row r="20" ht="13.5" customHeight="1"/>
    <row r="21" ht="12.7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">
    <mergeCell ref="E2:H2"/>
    <mergeCell ref="E5:H5"/>
    <mergeCell ref="I1:I5"/>
    <mergeCell ref="I6:I8"/>
    <mergeCell ref="I9:I12"/>
    <mergeCell ref="A1:B1"/>
    <mergeCell ref="C1:H1"/>
    <mergeCell ref="A2:A5"/>
    <mergeCell ref="B2:B5"/>
    <mergeCell ref="C2:C5"/>
    <mergeCell ref="D2:D5"/>
    <mergeCell ref="A6:A8"/>
    <mergeCell ref="A9:A12"/>
  </mergeCells>
  <conditionalFormatting sqref="E6:H12">
    <cfRule type="cellIs" dxfId="0" priority="1" operator="lessThan">
      <formula>1</formula>
    </cfRule>
  </conditionalFormatting>
  <conditionalFormatting sqref="E6:H12">
    <cfRule type="cellIs" dxfId="0" priority="2" operator="lessThan">
      <formula>0</formula>
    </cfRule>
  </conditionalFormatting>
  <printOptions/>
  <pageMargins bottom="0.0" footer="0.0" header="0.0" left="0.0" right="0.0" top="0.0"/>
  <pageSetup paperSize="9" scale="96" orientation="landscape"/>
  <headerFooter>
    <oddHeader>&amp;R17/02/2025</oddHeader>
    <oddFooter>&amp;RPágina &amp;P de 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ySplit="5.0" topLeftCell="B6" activePane="bottomRight" state="frozen"/>
      <selection activeCell="B1" sqref="B1" pane="topRight"/>
      <selection activeCell="A6" sqref="A6" pane="bottomLeft"/>
      <selection activeCell="B6" sqref="B6" pane="bottomRight"/>
    </sheetView>
  </sheetViews>
  <sheetFormatPr customHeight="1" defaultColWidth="14.43" defaultRowHeight="15.0"/>
  <cols>
    <col customWidth="1" min="1" max="1" width="15.14"/>
    <col customWidth="1" min="2" max="2" width="7.57"/>
    <col customWidth="1" min="3" max="3" width="55.29"/>
    <col customWidth="1" min="4" max="4" width="16.71"/>
    <col customWidth="1" min="5" max="5" width="15.86"/>
    <col customWidth="1" min="6" max="6" width="19.0"/>
    <col customWidth="1" min="7" max="7" width="23.0"/>
    <col customWidth="1" min="8" max="8" width="17.71"/>
    <col customWidth="1" min="9" max="9" width="7.71"/>
    <col customWidth="1" min="10" max="26" width="8.71"/>
  </cols>
  <sheetData>
    <row r="1" ht="27.0" customHeight="1">
      <c r="A1" s="82"/>
      <c r="B1" s="8"/>
      <c r="C1" s="31" t="s">
        <v>2197</v>
      </c>
      <c r="D1" s="7"/>
      <c r="E1" s="7"/>
      <c r="F1" s="7"/>
      <c r="G1" s="7"/>
      <c r="H1" s="8"/>
      <c r="I1" s="32" t="s">
        <v>1760</v>
      </c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9.5" customHeight="1">
      <c r="A2" s="35" t="s">
        <v>1761</v>
      </c>
      <c r="B2" s="36" t="s">
        <v>1762</v>
      </c>
      <c r="C2" s="38" t="s">
        <v>2198</v>
      </c>
      <c r="D2" s="38" t="s">
        <v>1764</v>
      </c>
      <c r="E2" s="39" t="s">
        <v>1765</v>
      </c>
      <c r="F2" s="7"/>
      <c r="G2" s="7"/>
      <c r="H2" s="8"/>
      <c r="I2" s="40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14.25" customHeight="1">
      <c r="A3" s="40"/>
      <c r="B3" s="40"/>
      <c r="C3" s="40"/>
      <c r="D3" s="40"/>
      <c r="E3" s="42" t="s">
        <v>1766</v>
      </c>
      <c r="F3" s="42" t="s">
        <v>1767</v>
      </c>
      <c r="G3" s="42" t="s">
        <v>1768</v>
      </c>
      <c r="H3" s="42" t="s">
        <v>1769</v>
      </c>
      <c r="I3" s="40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153.0" customHeight="1">
      <c r="A4" s="40"/>
      <c r="B4" s="40"/>
      <c r="C4" s="40"/>
      <c r="D4" s="40"/>
      <c r="E4" s="120" t="s">
        <v>1770</v>
      </c>
      <c r="F4" s="121" t="s">
        <v>1914</v>
      </c>
      <c r="G4" s="122" t="s">
        <v>1829</v>
      </c>
      <c r="H4" s="121" t="s">
        <v>1830</v>
      </c>
      <c r="I4" s="40"/>
      <c r="J4" s="123"/>
      <c r="K4" s="123"/>
      <c r="L4" s="123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14.25" customHeight="1">
      <c r="A5" s="47"/>
      <c r="B5" s="47"/>
      <c r="C5" s="47"/>
      <c r="D5" s="47"/>
      <c r="E5" s="124" t="s">
        <v>2199</v>
      </c>
      <c r="F5" s="7"/>
      <c r="G5" s="7"/>
      <c r="H5" s="8"/>
      <c r="I5" s="47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14.25" customHeight="1">
      <c r="A6" s="50" t="s">
        <v>1794</v>
      </c>
      <c r="B6" s="58" t="s">
        <v>1215</v>
      </c>
      <c r="C6" s="67" t="s">
        <v>1216</v>
      </c>
      <c r="D6" s="51" t="s">
        <v>1217</v>
      </c>
      <c r="E6" s="54">
        <f>IFERROR((VLOOKUP(B6,'Origem '!$A$1:$H$1002,4,0)*'Mark Up '!$C$2),"X")</f>
        <v>5825.82</v>
      </c>
      <c r="F6" s="54">
        <f>IFERROR((VLOOKUP(B6,'Origem '!$A$1:$H$1002,5,0)*'Mark Up '!$C$2),"X")</f>
        <v>6158.46</v>
      </c>
      <c r="G6" s="54">
        <f>IFERROR((VLOOKUP(B6,'Origem '!$A$1:$H$1002,6,0)*'Mark Up '!$C$2),"X")</f>
        <v>7059.36</v>
      </c>
      <c r="H6" s="54">
        <f>IFERROR((VLOOKUP(B6,'Origem '!$A$1:$H$1002,7,0)*'Mark Up '!$C$2),"X")</f>
        <v>7331.94</v>
      </c>
      <c r="I6" s="91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14.25" customHeight="1">
      <c r="A7" s="40"/>
      <c r="B7" s="58" t="s">
        <v>1218</v>
      </c>
      <c r="C7" s="67" t="s">
        <v>1216</v>
      </c>
      <c r="D7" s="51" t="s">
        <v>1219</v>
      </c>
      <c r="E7" s="54">
        <f>IFERROR((VLOOKUP(B7,'Origem '!$A$1:$H$1002,4,0)*'Mark Up '!$C$2),"X")</f>
        <v>7955.64</v>
      </c>
      <c r="F7" s="54">
        <f>IFERROR((VLOOKUP(B7,'Origem '!$A$1:$H$1002,5,0)*'Mark Up '!$C$2),"X")</f>
        <v>8644.02</v>
      </c>
      <c r="G7" s="54">
        <f>IFERROR((VLOOKUP(B7,'Origem '!$A$1:$H$1002,6,0)*'Mark Up '!$C$2),"X")</f>
        <v>9581.88</v>
      </c>
      <c r="H7" s="54">
        <f>IFERROR((VLOOKUP(B7,'Origem '!$A$1:$H$1002,7,0)*'Mark Up '!$C$2),"X")</f>
        <v>9951.48</v>
      </c>
      <c r="I7" s="4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14.25" customHeight="1">
      <c r="A8" s="40"/>
      <c r="B8" s="58" t="s">
        <v>1220</v>
      </c>
      <c r="C8" s="67" t="s">
        <v>1216</v>
      </c>
      <c r="D8" s="51" t="s">
        <v>1221</v>
      </c>
      <c r="E8" s="54">
        <f>IFERROR((VLOOKUP(B8,'Origem '!$A$1:$H$1002,4,0)*'Mark Up '!$C$2),"X")</f>
        <v>8473.08</v>
      </c>
      <c r="F8" s="54">
        <f>IFERROR((VLOOKUP(B8,'Origem '!$A$1:$H$1002,5,0)*'Mark Up '!$C$2),"X")</f>
        <v>8907.36</v>
      </c>
      <c r="G8" s="54">
        <f>IFERROR((VLOOKUP(B8,'Origem '!$A$1:$H$1002,6,0)*'Mark Up '!$C$2),"X")</f>
        <v>10353.42</v>
      </c>
      <c r="H8" s="54">
        <f>IFERROR((VLOOKUP(B8,'Origem '!$A$1:$H$1002,7,0)*'Mark Up '!$C$2),"X")</f>
        <v>10764.6</v>
      </c>
      <c r="I8" s="4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14.25" customHeight="1">
      <c r="A9" s="40"/>
      <c r="B9" s="58" t="s">
        <v>1222</v>
      </c>
      <c r="C9" s="67" t="s">
        <v>1216</v>
      </c>
      <c r="D9" s="51" t="s">
        <v>1223</v>
      </c>
      <c r="E9" s="54">
        <f>IFERROR((VLOOKUP(B9,'Origem '!$A$1:$H$1002,4,0)*'Mark Up '!$C$2),"X")</f>
        <v>9854.46</v>
      </c>
      <c r="F9" s="54">
        <f>IFERROR((VLOOKUP(B9,'Origem '!$A$1:$H$1002,5,0)*'Mark Up '!$C$2),"X")</f>
        <v>10103.94</v>
      </c>
      <c r="G9" s="54">
        <f>IFERROR((VLOOKUP(B9,'Origem '!$A$1:$H$1002,6,0)*'Mark Up '!$C$2),"X")</f>
        <v>11568.48</v>
      </c>
      <c r="H9" s="54">
        <f>IFERROR((VLOOKUP(B9,'Origem '!$A$1:$H$1002,7,0)*'Mark Up '!$C$2),"X")</f>
        <v>12095.16</v>
      </c>
      <c r="I9" s="4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14.25" customHeight="1">
      <c r="A10" s="47"/>
      <c r="B10" s="58" t="s">
        <v>1224</v>
      </c>
      <c r="C10" s="67" t="s">
        <v>1216</v>
      </c>
      <c r="D10" s="51" t="s">
        <v>1225</v>
      </c>
      <c r="E10" s="54">
        <f>IFERROR((VLOOKUP(B10,'Origem '!$A$1:$H$1002,4,0)*'Mark Up '!$C$2),"X")</f>
        <v>10515.12</v>
      </c>
      <c r="F10" s="54">
        <f>IFERROR((VLOOKUP(B10,'Origem '!$A$1:$H$1002,5,0)*'Mark Up '!$C$2),"X")</f>
        <v>11161.92</v>
      </c>
      <c r="G10" s="54">
        <f>IFERROR((VLOOKUP(B10,'Origem '!$A$1:$H$1002,6,0)*'Mark Up '!$C$2),"X")</f>
        <v>13143.9</v>
      </c>
      <c r="H10" s="54">
        <f>IFERROR((VLOOKUP(B10,'Origem '!$A$1:$H$1002,7,0)*'Mark Up '!$C$2),"X")</f>
        <v>13772.22</v>
      </c>
      <c r="I10" s="47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4.25" customHeight="1">
      <c r="A11" s="59" t="s">
        <v>1795</v>
      </c>
      <c r="B11" s="51" t="s">
        <v>1226</v>
      </c>
      <c r="C11" s="56" t="s">
        <v>1227</v>
      </c>
      <c r="D11" s="51" t="s">
        <v>1228</v>
      </c>
      <c r="E11" s="54">
        <f>IFERROR((VLOOKUP(B11,'Origem '!$A$1:$H$1002,4,0)*'Mark Up '!$C$2),"X")</f>
        <v>7835.52</v>
      </c>
      <c r="F11" s="54">
        <f>IFERROR((VLOOKUP(B11,'Origem '!$A$1:$H$1002,5,0)*'Mark Up '!$C$2),"X")</f>
        <v>8583.96</v>
      </c>
      <c r="G11" s="54">
        <f>IFERROR((VLOOKUP(B11,'Origem '!$A$1:$H$1002,6,0)*'Mark Up '!$C$2),"X")</f>
        <v>9466.38</v>
      </c>
      <c r="H11" s="54">
        <f>IFERROR((VLOOKUP(B11,'Origem '!$A$1:$H$1002,7,0)*'Mark Up '!$C$2),"X")</f>
        <v>10436.58</v>
      </c>
      <c r="I11" s="93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ht="14.25" customHeight="1">
      <c r="A12" s="40"/>
      <c r="B12" s="51" t="s">
        <v>1229</v>
      </c>
      <c r="C12" s="56" t="s">
        <v>1227</v>
      </c>
      <c r="D12" s="51" t="s">
        <v>1230</v>
      </c>
      <c r="E12" s="54">
        <f>IFERROR((VLOOKUP(B12,'Origem '!$A$1:$H$1002,4,0)*'Mark Up '!$C$2),"X")</f>
        <v>8449.98</v>
      </c>
      <c r="F12" s="54">
        <f>IFERROR((VLOOKUP(B12,'Origem '!$A$1:$H$1002,5,0)*'Mark Up '!$C$2),"X")</f>
        <v>9521.82</v>
      </c>
      <c r="G12" s="54">
        <f>IFERROR((VLOOKUP(B12,'Origem '!$A$1:$H$1002,6,0)*'Mark Up '!$C$2),"X")</f>
        <v>10468.92</v>
      </c>
      <c r="H12" s="54">
        <f>IFERROR((VLOOKUP(B12,'Origem '!$A$1:$H$1002,7,0)*'Mark Up '!$C$2),"X")</f>
        <v>11443.74</v>
      </c>
      <c r="I12" s="40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ht="14.25" customHeight="1">
      <c r="A13" s="40"/>
      <c r="B13" s="51" t="s">
        <v>1231</v>
      </c>
      <c r="C13" s="56" t="s">
        <v>1227</v>
      </c>
      <c r="D13" s="51" t="s">
        <v>1232</v>
      </c>
      <c r="E13" s="54">
        <f>IFERROR((VLOOKUP(B13,'Origem '!$A$1:$H$1002,4,0)*'Mark Up '!$C$2),"X")</f>
        <v>9415.56</v>
      </c>
      <c r="F13" s="54">
        <f>IFERROR((VLOOKUP(B13,'Origem '!$A$1:$H$1002,5,0)*'Mark Up '!$C$2),"X")</f>
        <v>10284.12</v>
      </c>
      <c r="G13" s="54">
        <f>IFERROR((VLOOKUP(B13,'Origem '!$A$1:$H$1002,6,0)*'Mark Up '!$C$2),"X")</f>
        <v>11249.7</v>
      </c>
      <c r="H13" s="54">
        <f>IFERROR((VLOOKUP(B13,'Origem '!$A$1:$H$1002,7,0)*'Mark Up '!$C$2),"X")</f>
        <v>12381.6</v>
      </c>
      <c r="I13" s="40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ht="14.25" customHeight="1">
      <c r="A14" s="47"/>
      <c r="B14" s="51" t="s">
        <v>1233</v>
      </c>
      <c r="C14" s="56" t="s">
        <v>1227</v>
      </c>
      <c r="D14" s="51" t="s">
        <v>1234</v>
      </c>
      <c r="E14" s="54">
        <f>IFERROR((VLOOKUP(B14,'Origem '!$A$1:$H$1002,4,0)*'Mark Up '!$C$2),"X")</f>
        <v>9965.34</v>
      </c>
      <c r="F14" s="54">
        <f>IFERROR((VLOOKUP(B14,'Origem '!$A$1:$H$1002,5,0)*'Mark Up '!$C$2),"X")</f>
        <v>10967.88</v>
      </c>
      <c r="G14" s="54">
        <f>IFERROR((VLOOKUP(B14,'Origem '!$A$1:$H$1002,6,0)*'Mark Up '!$C$2),"X")</f>
        <v>11670.12</v>
      </c>
      <c r="H14" s="54">
        <f>IFERROR((VLOOKUP(B14,'Origem '!$A$1:$H$1002,7,0)*'Mark Up '!$C$2),"X")</f>
        <v>13296.36</v>
      </c>
      <c r="I14" s="47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 ht="17.25" customHeight="1">
      <c r="A15" s="50" t="s">
        <v>2200</v>
      </c>
      <c r="B15" s="51" t="s">
        <v>1235</v>
      </c>
      <c r="C15" s="56" t="s">
        <v>1236</v>
      </c>
      <c r="D15" s="51" t="s">
        <v>1221</v>
      </c>
      <c r="E15" s="54">
        <f>IFERROR((VLOOKUP(B15,'Origem '!$A$1:$H$1002,4,0)*'Mark Up '!$C$2),"X")</f>
        <v>9032.1</v>
      </c>
      <c r="F15" s="54">
        <f>IFERROR((VLOOKUP(B15,'Origem '!$A$1:$H$1002,5,0)*'Mark Up '!$C$2),"X")</f>
        <v>9318.54</v>
      </c>
      <c r="G15" s="54">
        <f>IFERROR((VLOOKUP(B15,'Origem '!$A$1:$H$1002,6,0)*'Mark Up '!$C$2),"X")</f>
        <v>10436.58</v>
      </c>
      <c r="H15" s="54">
        <f>IFERROR((VLOOKUP(B15,'Origem '!$A$1:$H$1002,7,0)*'Mark Up '!$C$2),"X")</f>
        <v>11586.96</v>
      </c>
      <c r="I15" s="61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</row>
    <row r="16" ht="17.25" customHeight="1">
      <c r="A16" s="40"/>
      <c r="B16" s="51" t="s">
        <v>1237</v>
      </c>
      <c r="C16" s="56" t="s">
        <v>1236</v>
      </c>
      <c r="D16" s="51" t="s">
        <v>1223</v>
      </c>
      <c r="E16" s="54">
        <f>IFERROR((VLOOKUP(B16,'Origem '!$A$1:$H$1002,4,0)*'Mark Up '!$C$2),"X")</f>
        <v>10408.86</v>
      </c>
      <c r="F16" s="54">
        <f>IFERROR((VLOOKUP(B16,'Origem '!$A$1:$H$1002,5,0)*'Mark Up '!$C$2),"X")</f>
        <v>10718.4</v>
      </c>
      <c r="G16" s="54">
        <f>IFERROR((VLOOKUP(B16,'Origem '!$A$1:$H$1002,6,0)*'Mark Up '!$C$2),"X")</f>
        <v>11845.68</v>
      </c>
      <c r="H16" s="54">
        <f>IFERROR((VLOOKUP(B16,'Origem '!$A$1:$H$1002,7,0)*'Mark Up '!$C$2),"X")</f>
        <v>12940.62</v>
      </c>
      <c r="I16" s="40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</row>
    <row r="17" ht="17.25" customHeight="1">
      <c r="A17" s="40"/>
      <c r="B17" s="51" t="s">
        <v>1238</v>
      </c>
      <c r="C17" s="56" t="s">
        <v>1236</v>
      </c>
      <c r="D17" s="51" t="s">
        <v>1239</v>
      </c>
      <c r="E17" s="54">
        <f>IFERROR((VLOOKUP(B17,'Origem '!$A$1:$H$1002,4,0)*'Mark Up '!$C$2),"X")</f>
        <v>10977.12</v>
      </c>
      <c r="F17" s="54">
        <f>IFERROR((VLOOKUP(B17,'Origem '!$A$1:$H$1002,5,0)*'Mark Up '!$C$2),"X")</f>
        <v>11328.24</v>
      </c>
      <c r="G17" s="54">
        <f>IFERROR((VLOOKUP(B17,'Origem '!$A$1:$H$1002,6,0)*'Mark Up '!$C$2),"X")</f>
        <v>12192.18</v>
      </c>
      <c r="H17" s="54">
        <f>IFERROR((VLOOKUP(B17,'Origem '!$A$1:$H$1002,7,0)*'Mark Up '!$C$2),"X")</f>
        <v>13952.4</v>
      </c>
      <c r="I17" s="40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</row>
    <row r="18" ht="17.25" customHeight="1">
      <c r="A18" s="40"/>
      <c r="B18" s="51" t="s">
        <v>1240</v>
      </c>
      <c r="C18" s="56" t="s">
        <v>1236</v>
      </c>
      <c r="D18" s="51" t="s">
        <v>1225</v>
      </c>
      <c r="E18" s="54">
        <f>IFERROR((VLOOKUP(B18,'Origem '!$A$1:$H$1002,4,0)*'Mark Up '!$C$2),"X")</f>
        <v>11711.7</v>
      </c>
      <c r="F18" s="54">
        <f>IFERROR((VLOOKUP(B18,'Origem '!$A$1:$H$1002,5,0)*'Mark Up '!$C$2),"X")</f>
        <v>12118.26</v>
      </c>
      <c r="G18" s="54">
        <f>IFERROR((VLOOKUP(B18,'Origem '!$A$1:$H$1002,6,0)*'Mark Up '!$C$2),"X")</f>
        <v>13240.92</v>
      </c>
      <c r="H18" s="54">
        <f>IFERROR((VLOOKUP(B18,'Origem '!$A$1:$H$1002,7,0)*'Mark Up '!$C$2),"X")</f>
        <v>14793.24</v>
      </c>
      <c r="I18" s="40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</row>
    <row r="19" ht="17.25" customHeight="1">
      <c r="A19" s="47"/>
      <c r="B19" s="51" t="s">
        <v>1241</v>
      </c>
      <c r="C19" s="56" t="s">
        <v>1236</v>
      </c>
      <c r="D19" s="51" t="s">
        <v>1242</v>
      </c>
      <c r="E19" s="54">
        <f>IFERROR((VLOOKUP(B19,'Origem '!$A$1:$H$1002,4,0)*'Mark Up '!$C$2),"X")</f>
        <v>12312.3</v>
      </c>
      <c r="F19" s="54">
        <f>IFERROR((VLOOKUP(B19,'Origem '!$A$1:$H$1002,5,0)*'Mark Up '!$C$2),"X")</f>
        <v>12949.86</v>
      </c>
      <c r="G19" s="54">
        <f>IFERROR((VLOOKUP(B19,'Origem '!$A$1:$H$1002,6,0)*'Mark Up '!$C$2),"X")</f>
        <v>14714.7</v>
      </c>
      <c r="H19" s="54">
        <f>IFERROR((VLOOKUP(B19,'Origem '!$A$1:$H$1002,7,0)*'Mark Up '!$C$2),"X")</f>
        <v>16331.7</v>
      </c>
      <c r="I19" s="47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</row>
    <row r="20" ht="18.0" customHeight="1">
      <c r="A20" s="50" t="s">
        <v>1812</v>
      </c>
      <c r="B20" s="51" t="s">
        <v>1243</v>
      </c>
      <c r="C20" s="60" t="s">
        <v>1244</v>
      </c>
      <c r="D20" s="51" t="s">
        <v>1225</v>
      </c>
      <c r="E20" s="54">
        <f>IFERROR((VLOOKUP(B20,'Origem '!$A$1:$H$1002,4,0)*'Mark Up '!$C$2),"X")</f>
        <v>14322</v>
      </c>
      <c r="F20" s="54">
        <f>IFERROR((VLOOKUP(B20,'Origem '!$A$1:$H$1002,5,0)*'Mark Up '!$C$2),"X")</f>
        <v>14765.52</v>
      </c>
      <c r="G20" s="54">
        <f>IFERROR((VLOOKUP(B20,'Origem '!$A$1:$H$1002,6,0)*'Mark Up '!$C$2),"X")</f>
        <v>15962.1</v>
      </c>
      <c r="H20" s="54">
        <f>IFERROR((VLOOKUP(B20,'Origem '!$A$1:$H$1002,7,0)*'Mark Up '!$C$2),"X")</f>
        <v>18235.14</v>
      </c>
      <c r="I20" s="61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</row>
    <row r="21" ht="18.0" customHeight="1">
      <c r="A21" s="47"/>
      <c r="B21" s="51" t="s">
        <v>1245</v>
      </c>
      <c r="C21" s="60" t="s">
        <v>1244</v>
      </c>
      <c r="D21" s="51" t="s">
        <v>1242</v>
      </c>
      <c r="E21" s="54">
        <f>IFERROR((VLOOKUP(B21,'Origem '!$A$1:$H$1002,4,0)*'Mark Up '!$C$2),"X")</f>
        <v>15241.38</v>
      </c>
      <c r="F21" s="54">
        <f>IFERROR((VLOOKUP(B21,'Origem '!$A$1:$H$1002,5,0)*'Mark Up '!$C$2),"X")</f>
        <v>15726.48</v>
      </c>
      <c r="G21" s="54">
        <f>IFERROR((VLOOKUP(B21,'Origem '!$A$1:$H$1002,6,0)*'Mark Up '!$C$2),"X")</f>
        <v>17126.34</v>
      </c>
      <c r="H21" s="54">
        <f>IFERROR((VLOOKUP(B21,'Origem '!$A$1:$H$1002,7,0)*'Mark Up '!$C$2),"X")</f>
        <v>19796.7</v>
      </c>
      <c r="I21" s="47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</row>
    <row r="22" ht="12.7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7">
    <mergeCell ref="E2:H2"/>
    <mergeCell ref="E5:H5"/>
    <mergeCell ref="I1:I5"/>
    <mergeCell ref="I6:I10"/>
    <mergeCell ref="I11:I14"/>
    <mergeCell ref="I15:I19"/>
    <mergeCell ref="I20:I21"/>
    <mergeCell ref="A11:A14"/>
    <mergeCell ref="A15:A19"/>
    <mergeCell ref="A20:A21"/>
    <mergeCell ref="A1:B1"/>
    <mergeCell ref="C1:H1"/>
    <mergeCell ref="A2:A5"/>
    <mergeCell ref="B2:B5"/>
    <mergeCell ref="C2:C5"/>
    <mergeCell ref="D2:D5"/>
    <mergeCell ref="A6:A10"/>
  </mergeCells>
  <conditionalFormatting sqref="E6:H21">
    <cfRule type="cellIs" dxfId="0" priority="1" operator="lessThan">
      <formula>1</formula>
    </cfRule>
  </conditionalFormatting>
  <conditionalFormatting sqref="E6:H21">
    <cfRule type="cellIs" dxfId="0" priority="2" operator="lessThan">
      <formula>0</formula>
    </cfRule>
  </conditionalFormatting>
  <printOptions/>
  <pageMargins bottom="0.0" footer="0.0" header="0.0" left="0.0" right="0.0" top="0.0"/>
  <pageSetup paperSize="9" scale="84" orientation="landscape"/>
  <headerFooter>
    <oddHeader>&amp;R17/02/2025</oddHeader>
    <oddFooter>&amp;RPágina &amp;P de </oddFooter>
  </headerFooter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hidden="1" min="1" max="1" width="16.0"/>
    <col customWidth="1" min="2" max="2" width="32.86"/>
    <col customWidth="1" min="3" max="3" width="31.14"/>
    <col customWidth="1" min="4" max="4" width="29.43"/>
    <col customWidth="1" min="5" max="6" width="28.57"/>
    <col customWidth="1" min="7" max="7" width="29.29"/>
    <col customWidth="1" min="8" max="26" width="8.71"/>
  </cols>
  <sheetData>
    <row r="1" ht="18.0" customHeight="1">
      <c r="A1" s="125"/>
      <c r="B1" s="126"/>
      <c r="C1" s="20"/>
      <c r="D1" s="20"/>
      <c r="E1" s="20"/>
      <c r="F1" s="20"/>
      <c r="G1" s="20"/>
    </row>
    <row r="2" ht="54.0" customHeight="1">
      <c r="A2" s="127"/>
      <c r="B2" s="128" t="s">
        <v>2201</v>
      </c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>
      <c r="A3" s="129"/>
      <c r="B3" s="130" t="s">
        <v>2202</v>
      </c>
      <c r="C3" s="131" t="s">
        <v>2203</v>
      </c>
      <c r="D3" s="131" t="s">
        <v>2204</v>
      </c>
      <c r="E3" s="131" t="s">
        <v>2205</v>
      </c>
      <c r="F3" s="131" t="s">
        <v>2206</v>
      </c>
      <c r="G3" s="131" t="s">
        <v>2207</v>
      </c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>
      <c r="A4" s="129">
        <v>1.0</v>
      </c>
      <c r="B4" s="132" t="s">
        <v>2208</v>
      </c>
      <c r="C4" s="133">
        <f>IFERROR(((VLOOKUP(A4,Vidros!$A$2:$C$68,3,0)*'Mark Up '!$C$2)),"X")</f>
        <v>4652.34</v>
      </c>
      <c r="D4" s="133">
        <f>IFERROR(((VLOOKUP(A4,Vidros!$A$2:$D$68,4,0)*'Mark Up '!$C$2)),"X")</f>
        <v>1709.4</v>
      </c>
      <c r="E4" s="133">
        <f>IFERROR(((VLOOKUP(A4,Vidros!$A$2:$E$68,5,0)*'Mark Up '!$C$2)),"X")</f>
        <v>7895.58</v>
      </c>
      <c r="F4" s="134" t="str">
        <f>IFERROR(((VLOOKUP(A4,Vidros!$A$2:$G$68,7,0)*'Mark Up '!$C$2)),"X")</f>
        <v>X</v>
      </c>
      <c r="G4" s="134">
        <f>IFERROR(((VLOOKUP(A4,Vidros!$A$2:$H$68,8,0)*'Mark Up '!$C$2)),"X")</f>
        <v>3945.48</v>
      </c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>
      <c r="A5" s="129">
        <v>2.0</v>
      </c>
      <c r="B5" s="135" t="s">
        <v>2209</v>
      </c>
      <c r="C5" s="133">
        <f>IFERROR(((VLOOKUP(A5,Vidros!$A$2:$C$68,3,0)*'Mark Up '!$C$2)),"X")</f>
        <v>5396.16</v>
      </c>
      <c r="D5" s="133">
        <f>IFERROR(((VLOOKUP(A5,Vidros!$A$2:$D$68,4,0)*'Mark Up '!$C$2)),"X")</f>
        <v>1977.36</v>
      </c>
      <c r="E5" s="133">
        <f>IFERROR(((VLOOKUP(A5,Vidros!$A$2:$E$68,5,0)*'Mark Up '!$C$2)),"X")</f>
        <v>8939.7</v>
      </c>
      <c r="F5" s="134" t="str">
        <f>IFERROR(((VLOOKUP(A5,Vidros!$A$2:$G$68,7,0)*'Mark Up '!$C$2)),"X")</f>
        <v>X</v>
      </c>
      <c r="G5" s="134">
        <f>IFERROR(((VLOOKUP(A5,Vidros!$A$2:$H$68,8,0)*'Mark Up '!$C$2)),"X")</f>
        <v>4573.8</v>
      </c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>
      <c r="A6" s="129">
        <v>3.0</v>
      </c>
      <c r="B6" s="135" t="s">
        <v>2210</v>
      </c>
      <c r="C6" s="133">
        <f>IFERROR(((VLOOKUP(A6,Vidros!$A$2:$C$68,3,0)*'Mark Up '!$C$2)),"X")</f>
        <v>6190.8</v>
      </c>
      <c r="D6" s="133">
        <f>IFERROR(((VLOOKUP(A6,Vidros!$A$2:$D$68,4,0)*'Mark Up '!$C$2)),"X")</f>
        <v>2268.42</v>
      </c>
      <c r="E6" s="133">
        <f>IFERROR(((VLOOKUP(A6,Vidros!$A$2:$E$68,5,0)*'Mark Up '!$C$2)),"X")</f>
        <v>10261.02</v>
      </c>
      <c r="F6" s="134" t="str">
        <f>IFERROR(((VLOOKUP(A6,Vidros!$A$2:$G$68,7,0)*'Mark Up '!$C$2)),"X")</f>
        <v>X</v>
      </c>
      <c r="G6" s="134">
        <f>IFERROR(((VLOOKUP(A6,Vidros!$A$2:$H$68,8,0)*'Mark Up '!$C$2)),"X")</f>
        <v>4920.3</v>
      </c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20.25" customHeight="1">
      <c r="A7" s="129">
        <v>4.0</v>
      </c>
      <c r="B7" s="135" t="s">
        <v>2211</v>
      </c>
      <c r="C7" s="133">
        <f>IFERROR(((VLOOKUP(A7,Vidros!$A$2:$C$68,3,0)*'Mark Up '!$C$2)),"X")</f>
        <v>7045.5</v>
      </c>
      <c r="D7" s="133">
        <f>IFERROR(((VLOOKUP(A7,Vidros!$A$2:$D$68,4,0)*'Mark Up '!$C$2)),"X")</f>
        <v>2577.96</v>
      </c>
      <c r="E7" s="133">
        <f>IFERROR(((VLOOKUP(A7,Vidros!$A$2:$E$68,5,0)*'Mark Up '!$C$2)),"X")</f>
        <v>11674.74</v>
      </c>
      <c r="F7" s="134" t="str">
        <f>IFERROR(((VLOOKUP(A7,Vidros!$A$2:$G$68,7,0)*'Mark Up '!$C$2)),"X")</f>
        <v>X</v>
      </c>
      <c r="G7" s="134">
        <f>IFERROR(((VLOOKUP(A7,Vidros!$A$2:$H$68,8,0)*'Mark Up '!$C$2)),"X")</f>
        <v>5594.82</v>
      </c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21.75" customHeight="1">
      <c r="A8" s="129">
        <v>5.0</v>
      </c>
      <c r="B8" s="135" t="s">
        <v>2212</v>
      </c>
      <c r="C8" s="133">
        <f>IFERROR(((VLOOKUP(A8,Vidros!$A$2:$C$68,3,0)*'Mark Up '!$C$2)),"X")</f>
        <v>3963.96</v>
      </c>
      <c r="D8" s="133">
        <f>IFERROR(((VLOOKUP(A8,Vidros!$A$2:$D$68,4,0)*'Mark Up '!$C$2)),"X")</f>
        <v>1455.3</v>
      </c>
      <c r="E8" s="133">
        <f>IFERROR(((VLOOKUP(A8,Vidros!$A$2:$E$68,5,0)*'Mark Up '!$C$2)),"X")</f>
        <v>6726.72</v>
      </c>
      <c r="F8" s="134">
        <f>IFERROR(((VLOOKUP(A8,Vidros!$A$2:$G$68,7,0)*'Mark Up '!$C$2)),"X")</f>
        <v>5220.6</v>
      </c>
      <c r="G8" s="134">
        <f>IFERROR(((VLOOKUP(A8,Vidros!$A$2:$H$68,8,0)*'Mark Up '!$C$2)),"X")</f>
        <v>3363.36</v>
      </c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>
      <c r="A9" s="129">
        <v>6.0</v>
      </c>
      <c r="B9" s="135" t="s">
        <v>2213</v>
      </c>
      <c r="C9" s="133">
        <f>IFERROR(((VLOOKUP(A9,Vidros!$A$2:$C$68,3,0)*'Mark Up '!$C$2)),"X")</f>
        <v>4402.86</v>
      </c>
      <c r="D9" s="133">
        <f>IFERROR(((VLOOKUP(A9,Vidros!$A$2:$D$68,4,0)*'Mark Up '!$C$2)),"X")</f>
        <v>1612.38</v>
      </c>
      <c r="E9" s="133">
        <f>IFERROR(((VLOOKUP(A9,Vidros!$A$2:$E$68,5,0)*'Mark Up '!$C$2)),"X")</f>
        <v>7470.54</v>
      </c>
      <c r="F9" s="134">
        <f>IFERROR(((VLOOKUP(A9,Vidros!$A$2:$G$68,7,0)*'Mark Up '!$C$2)),"X")</f>
        <v>5220.6</v>
      </c>
      <c r="G9" s="134">
        <f>IFERROR(((VLOOKUP(A9,Vidros!$A$2:$H$68,8,0)*'Mark Up '!$C$2)),"X")</f>
        <v>3737.58</v>
      </c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>
      <c r="A10" s="129">
        <v>7.0</v>
      </c>
      <c r="B10" s="135" t="s">
        <v>2214</v>
      </c>
      <c r="C10" s="133">
        <f>IFERROR(((VLOOKUP(A10,Vidros!$A$2:$C$68,3,0)*'Mark Up '!$C$2)),"X")</f>
        <v>4952.64</v>
      </c>
      <c r="D10" s="133">
        <f>IFERROR(((VLOOKUP(A10,Vidros!$A$2:$D$68,4,0)*'Mark Up '!$C$2)),"X")</f>
        <v>1815.66</v>
      </c>
      <c r="E10" s="133">
        <f>IFERROR(((VLOOKUP(A10,Vidros!$A$2:$E$68,5,0)*'Mark Up '!$C$2)),"X")</f>
        <v>8408.4</v>
      </c>
      <c r="F10" s="134">
        <f>IFERROR(((VLOOKUP(A10,Vidros!$A$2:$G$68,7,0)*'Mark Up '!$C$2)),"X")</f>
        <v>5876.64</v>
      </c>
      <c r="G10" s="134">
        <f>IFERROR(((VLOOKUP(A10,Vidros!$A$2:$H$68,8,0)*'Mark Up '!$C$2)),"X")</f>
        <v>4204.2</v>
      </c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>
      <c r="A11" s="129">
        <v>8.0</v>
      </c>
      <c r="B11" s="135" t="s">
        <v>2215</v>
      </c>
      <c r="C11" s="133">
        <f>IFERROR(((VLOOKUP(A11,Vidros!$A$2:$C$68,3,0)*'Mark Up '!$C$2)),"X")</f>
        <v>5507.04</v>
      </c>
      <c r="D11" s="133">
        <f>IFERROR(((VLOOKUP(A11,Vidros!$A$2:$D$68,4,0)*'Mark Up '!$C$2)),"X")</f>
        <v>2014.32</v>
      </c>
      <c r="E11" s="133">
        <f>IFERROR(((VLOOKUP(A11,Vidros!$A$2:$E$68,5,0)*'Mark Up '!$C$2)),"X")</f>
        <v>9341.64</v>
      </c>
      <c r="F11" s="134">
        <f>IFERROR(((VLOOKUP(A11,Vidros!$A$2:$G$68,7,0)*'Mark Up '!$C$2)),"X")</f>
        <v>6172.32</v>
      </c>
      <c r="G11" s="134">
        <f>IFERROR(((VLOOKUP(A11,Vidros!$A$2:$H$68,8,0)*'Mark Up '!$C$2)),"X")</f>
        <v>4670.82</v>
      </c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</row>
    <row r="12">
      <c r="A12" s="129">
        <v>9.0</v>
      </c>
      <c r="B12" s="135" t="s">
        <v>2216</v>
      </c>
      <c r="C12" s="133">
        <f>IFERROR(((VLOOKUP(A12,Vidros!$A$2:$C$68,3,0)*'Mark Up '!$C$2)),"X")</f>
        <v>6657.42</v>
      </c>
      <c r="D12" s="133">
        <f>IFERROR(((VLOOKUP(A12,Vidros!$A$2:$D$68,4,0)*'Mark Up '!$C$2)),"X")</f>
        <v>2439.36</v>
      </c>
      <c r="E12" s="133">
        <f>IFERROR(((VLOOKUP(A12,Vidros!$A$2:$E$68,5,0)*'Mark Up '!$C$2)),"X")</f>
        <v>11037.18</v>
      </c>
      <c r="F12" s="134">
        <f>IFERROR(((VLOOKUP(A12,Vidros!$A$2:$G$68,7,0)*'Mark Up '!$C$2)),"X")</f>
        <v>6588.12</v>
      </c>
      <c r="G12" s="134">
        <f>IFERROR(((VLOOKUP(A12,Vidros!$A$2:$H$68,8,0)*'Mark Up '!$C$2)),"X")</f>
        <v>5289.9</v>
      </c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</row>
    <row r="13">
      <c r="A13" s="129">
        <v>10.0</v>
      </c>
      <c r="B13" s="135" t="s">
        <v>2217</v>
      </c>
      <c r="C13" s="133">
        <f>IFERROR(((VLOOKUP(A13,Vidros!$A$2:$C$68,3,0)*'Mark Up '!$C$2)),"X")</f>
        <v>7262.64</v>
      </c>
      <c r="D13" s="133">
        <f>IFERROR(((VLOOKUP(A13,Vidros!$A$2:$D$68,4,0)*'Mark Up '!$C$2)),"X")</f>
        <v>2905.98</v>
      </c>
      <c r="E13" s="133">
        <f>IFERROR(((VLOOKUP(A13,Vidros!$A$2:$E$68,5,0)*'Mark Up '!$C$2)),"X")</f>
        <v>12039.72</v>
      </c>
      <c r="F13" s="134">
        <f>IFERROR(((VLOOKUP(A13,Vidros!$A$2:$G$68,7,0)*'Mark Up '!$C$2)),"X")</f>
        <v>7618.38</v>
      </c>
      <c r="G13" s="134">
        <f>IFERROR(((VLOOKUP(A13,Vidros!$A$2:$H$68,8,0)*'Mark Up '!$C$2)),"X")</f>
        <v>5770.38</v>
      </c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</row>
    <row r="14">
      <c r="A14" s="129">
        <v>11.0</v>
      </c>
      <c r="B14" s="135" t="s">
        <v>2218</v>
      </c>
      <c r="C14" s="133">
        <f>IFERROR(((VLOOKUP(A14,Vidros!$A$2:$C$68,3,0)*'Mark Up '!$C$2)),"X")</f>
        <v>8916.6</v>
      </c>
      <c r="D14" s="133">
        <f>IFERROR(((VLOOKUP(A14,Vidros!$A$2:$D$68,4,0)*'Mark Up '!$C$2)),"X")</f>
        <v>3266.34</v>
      </c>
      <c r="E14" s="133">
        <f>IFERROR(((VLOOKUP(A14,Vidros!$A$2:$E$68,5,0)*'Mark Up '!$C$2)),"X")</f>
        <v>14774.76</v>
      </c>
      <c r="F14" s="134">
        <f>IFERROR(((VLOOKUP(A14,Vidros!$A$2:$G$68,7,0)*'Mark Up '!$C$2)),"X")</f>
        <v>8459.22</v>
      </c>
      <c r="G14" s="134">
        <f>IFERROR(((VLOOKUP(A14,Vidros!$A$2:$H$68,8,0)*'Mark Up '!$C$2)),"X")</f>
        <v>7082.46</v>
      </c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</row>
    <row r="15">
      <c r="A15" s="129">
        <v>12.0</v>
      </c>
      <c r="B15" s="136" t="s">
        <v>2219</v>
      </c>
      <c r="C15" s="133">
        <f>IFERROR(((VLOOKUP(A15,Vidros!$A$2:$C$68,3,0)*'Mark Up '!$C$2)),"X")</f>
        <v>9900.66</v>
      </c>
      <c r="D15" s="133">
        <f>IFERROR(((VLOOKUP(A15,Vidros!$A$2:$D$68,4,0)*'Mark Up '!$C$2)),"X")</f>
        <v>3626.7</v>
      </c>
      <c r="E15" s="133">
        <f>IFERROR(((VLOOKUP(A15,Vidros!$A$2:$E$68,5,0)*'Mark Up '!$C$2)),"X")</f>
        <v>16414.86</v>
      </c>
      <c r="F15" s="134">
        <f>IFERROR(((VLOOKUP(A15,Vidros!$A$2:$G$68,7,0)*'Mark Up '!$C$2)),"X")</f>
        <v>9147.6</v>
      </c>
      <c r="G15" s="134">
        <f>IFERROR(((VLOOKUP(A15,Vidros!$A$2:$H$68,8,0)*'Mark Up '!$C$2)),"X")</f>
        <v>7867.86</v>
      </c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</row>
    <row r="16">
      <c r="A16" s="129">
        <v>13.0</v>
      </c>
      <c r="B16" s="136" t="s">
        <v>2220</v>
      </c>
      <c r="C16" s="133">
        <f>IFERROR(((VLOOKUP(A16,Vidros!$A$2:$C$68,3,0)*'Mark Up '!$C$2)),"X")</f>
        <v>10561.32</v>
      </c>
      <c r="D16" s="133">
        <f>IFERROR(((VLOOKUP(A16,Vidros!$A$2:$D$68,4,0)*'Mark Up '!$C$2)),"X")</f>
        <v>3871.56</v>
      </c>
      <c r="E16" s="133">
        <f>IFERROR(((VLOOKUP(A16,Vidros!$A$2:$E$68,5,0)*'Mark Up '!$C$2)),"X")</f>
        <v>17514.42</v>
      </c>
      <c r="F16" s="134" t="str">
        <f>IFERROR(((VLOOKUP(A16,Vidros!$A$2:$G$68,7,0)*'Mark Up '!$C$2)),"X")</f>
        <v>X</v>
      </c>
      <c r="G16" s="134">
        <f>IFERROR(((VLOOKUP(A16,Vidros!$A$2:$H$68,8,0)*'Mark Up '!$C$2)),"X")</f>
        <v>8394.54</v>
      </c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</row>
    <row r="17">
      <c r="A17" s="129">
        <v>14.0</v>
      </c>
      <c r="B17" s="136" t="s">
        <v>2221</v>
      </c>
      <c r="C17" s="133">
        <f>IFERROR(((VLOOKUP(A17,Vidros!$A$2:$C$68,3,0)*'Mark Up '!$C$2)),"X")</f>
        <v>1187.34</v>
      </c>
      <c r="D17" s="133">
        <f>IFERROR(((VLOOKUP(A17,Vidros!$A$2:$D$68,4,0)*'Mark Up '!$C$2)),"X")</f>
        <v>448.14</v>
      </c>
      <c r="E17" s="133">
        <f>IFERROR(((VLOOKUP(A17,Vidros!$A$2:$E$68,5,0)*'Mark Up '!$C$2)),"X")</f>
        <v>2005.08</v>
      </c>
      <c r="F17" s="134">
        <f>IFERROR(((VLOOKUP(A17,Vidros!$A$2:$G$68,7,0)*'Mark Up '!$C$2)),"X")</f>
        <v>1663.2</v>
      </c>
      <c r="G17" s="134">
        <f>IFERROR(((VLOOKUP(A17,Vidros!$A$2:$H$68,8,0)*'Mark Up '!$C$2)),"X")</f>
        <v>1002.54</v>
      </c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</row>
    <row r="18">
      <c r="A18" s="129">
        <v>15.0</v>
      </c>
      <c r="B18" s="136" t="s">
        <v>2222</v>
      </c>
      <c r="C18" s="133">
        <f>IFERROR(((VLOOKUP(A18,Vidros!$A$2:$C$68,3,0)*'Mark Up '!$C$2)),"X")</f>
        <v>1506.12</v>
      </c>
      <c r="D18" s="133">
        <f>IFERROR(((VLOOKUP(A18,Vidros!$A$2:$D$68,4,0)*'Mark Up '!$C$2)),"X")</f>
        <v>568.26</v>
      </c>
      <c r="E18" s="133">
        <f>IFERROR(((VLOOKUP(A18,Vidros!$A$2:$E$68,5,0)*'Mark Up '!$C$2)),"X")</f>
        <v>2554.86</v>
      </c>
      <c r="F18" s="134">
        <f>IFERROR(((VLOOKUP(A18,Vidros!$A$2:$G$68,7,0)*'Mark Up '!$C$2)),"X")</f>
        <v>1778.7</v>
      </c>
      <c r="G18" s="134">
        <f>IFERROR(((VLOOKUP(A18,Vidros!$A$2:$H$68,8,0)*'Mark Up '!$C$2)),"X")</f>
        <v>1275.12</v>
      </c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</row>
    <row r="19">
      <c r="A19" s="129">
        <v>16.0</v>
      </c>
      <c r="B19" s="136" t="s">
        <v>2223</v>
      </c>
      <c r="C19" s="133">
        <f>IFERROR(((VLOOKUP(A19,Vidros!$A$2:$C$68,3,0)*'Mark Up '!$C$2)),"X")</f>
        <v>1718.64</v>
      </c>
      <c r="D19" s="133">
        <f>IFERROR(((VLOOKUP(A19,Vidros!$A$2:$D$68,4,0)*'Mark Up '!$C$2)),"X")</f>
        <v>646.8</v>
      </c>
      <c r="E19" s="133">
        <f>IFERROR(((VLOOKUP(A19,Vidros!$A$2:$E$68,5,0)*'Mark Up '!$C$2)),"X")</f>
        <v>2915.22</v>
      </c>
      <c r="F19" s="134">
        <f>IFERROR(((VLOOKUP(A19,Vidros!$A$2:$G$68,7,0)*'Mark Up '!$C$2)),"X")</f>
        <v>2083.62</v>
      </c>
      <c r="G19" s="134">
        <f>IFERROR(((VLOOKUP(A19,Vidros!$A$2:$H$68,8,0)*'Mark Up '!$C$2)),"X")</f>
        <v>1455.3</v>
      </c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</row>
    <row r="20">
      <c r="A20" s="129">
        <v>17.0</v>
      </c>
      <c r="B20" s="136" t="s">
        <v>2224</v>
      </c>
      <c r="C20" s="133">
        <f>IFERROR(((VLOOKUP(A20,Vidros!$A$2:$C$68,3,0)*'Mark Up '!$C$2)),"X")</f>
        <v>1931.16</v>
      </c>
      <c r="D20" s="133">
        <f>IFERROR(((VLOOKUP(A20,Vidros!$A$2:$D$68,4,0)*'Mark Up '!$C$2)),"X")</f>
        <v>729.96</v>
      </c>
      <c r="E20" s="133">
        <f>IFERROR(((VLOOKUP(A20,Vidros!$A$2:$E$68,5,0)*'Mark Up '!$C$2)),"X")</f>
        <v>3280.2</v>
      </c>
      <c r="F20" s="134">
        <f>IFERROR(((VLOOKUP(A20,Vidros!$A$2:$G$68,7,0)*'Mark Up '!$C$2)),"X")</f>
        <v>2818.2</v>
      </c>
      <c r="G20" s="134">
        <f>IFERROR(((VLOOKUP(A20,Vidros!$A$2:$H$68,8,0)*'Mark Up '!$C$2)),"X")</f>
        <v>1640.1</v>
      </c>
      <c r="H20" s="137"/>
      <c r="I20" s="137"/>
      <c r="J20" s="137"/>
      <c r="K20" s="137"/>
      <c r="L20" s="137"/>
      <c r="M20" s="137"/>
      <c r="N20" s="137"/>
      <c r="O20" s="137"/>
      <c r="P20" s="137"/>
      <c r="Q20" s="137"/>
      <c r="R20" s="137"/>
      <c r="S20" s="137"/>
      <c r="T20" s="137"/>
      <c r="U20" s="137"/>
      <c r="V20" s="137"/>
      <c r="W20" s="137"/>
      <c r="X20" s="137"/>
      <c r="Y20" s="137"/>
      <c r="Z20" s="137"/>
    </row>
    <row r="21">
      <c r="A21" s="129">
        <v>18.0</v>
      </c>
      <c r="B21" s="136" t="s">
        <v>2225</v>
      </c>
      <c r="C21" s="133">
        <f>IFERROR(((VLOOKUP(A21,Vidros!$A$2:$C$68,3,0)*'Mark Up '!$C$2)),"X")</f>
        <v>1362.9</v>
      </c>
      <c r="D21" s="133">
        <f>IFERROR(((VLOOKUP(A21,Vidros!$A$2:$D$68,4,0)*'Mark Up '!$C$2)),"X")</f>
        <v>508.2</v>
      </c>
      <c r="E21" s="133">
        <f>IFERROR(((VLOOKUP(A21,Vidros!$A$2:$E$68,5,0)*'Mark Up '!$C$2)),"X")</f>
        <v>2314.62</v>
      </c>
      <c r="F21" s="134">
        <f>IFERROR(((VLOOKUP(A21,Vidros!$A$2:$G$68,7,0)*'Mark Up '!$C$2)),"X")</f>
        <v>2009.7</v>
      </c>
      <c r="G21" s="134">
        <f>IFERROR(((VLOOKUP(A21,Vidros!$A$2:$H$68,8,0)*'Mark Up '!$C$2)),"X")</f>
        <v>1155</v>
      </c>
      <c r="H21" s="137"/>
      <c r="I21" s="137"/>
      <c r="J21" s="137"/>
      <c r="K21" s="137"/>
      <c r="L21" s="137"/>
      <c r="M21" s="137"/>
      <c r="N21" s="137"/>
      <c r="O21" s="137"/>
      <c r="P21" s="137"/>
      <c r="Q21" s="137"/>
      <c r="R21" s="137"/>
      <c r="S21" s="137"/>
      <c r="T21" s="137"/>
      <c r="U21" s="137"/>
      <c r="V21" s="137"/>
      <c r="W21" s="137"/>
      <c r="X21" s="137"/>
      <c r="Y21" s="137"/>
      <c r="Z21" s="137"/>
    </row>
    <row r="22">
      <c r="A22" s="129">
        <v>19.0</v>
      </c>
      <c r="B22" s="136" t="s">
        <v>2226</v>
      </c>
      <c r="C22" s="133">
        <f>IFERROR(((VLOOKUP(A22,Vidros!$A$2:$C$68,3,0)*'Mark Up '!$C$2)),"X")</f>
        <v>1737.12</v>
      </c>
      <c r="D22" s="133">
        <f>IFERROR(((VLOOKUP(A22,Vidros!$A$2:$D$68,4,0)*'Mark Up '!$C$2)),"X")</f>
        <v>637.56</v>
      </c>
      <c r="E22" s="133">
        <f>IFERROR(((VLOOKUP(A22,Vidros!$A$2:$E$68,5,0)*'Mark Up '!$C$2)),"X")</f>
        <v>2942.94</v>
      </c>
      <c r="F22" s="134">
        <f>IFERROR(((VLOOKUP(A22,Vidros!$A$2:$G$68,7,0)*'Mark Up '!$C$2)),"X")</f>
        <v>2554.86</v>
      </c>
      <c r="G22" s="134">
        <f>IFERROR(((VLOOKUP(A22,Vidros!$A$2:$H$68,8,0)*'Mark Up '!$C$2)),"X")</f>
        <v>1469.16</v>
      </c>
      <c r="H22" s="137"/>
      <c r="I22" s="137"/>
      <c r="J22" s="137"/>
      <c r="K22" s="137"/>
      <c r="L22" s="137"/>
      <c r="M22" s="137"/>
      <c r="N22" s="137"/>
      <c r="O22" s="137"/>
      <c r="P22" s="137"/>
      <c r="Q22" s="137"/>
      <c r="R22" s="137"/>
      <c r="S22" s="137"/>
      <c r="T22" s="137"/>
      <c r="U22" s="137"/>
      <c r="V22" s="137"/>
      <c r="W22" s="137"/>
      <c r="X22" s="137"/>
      <c r="Y22" s="137"/>
      <c r="Z22" s="137"/>
    </row>
    <row r="23">
      <c r="A23" s="129">
        <v>20.0</v>
      </c>
      <c r="B23" s="136" t="s">
        <v>2227</v>
      </c>
      <c r="C23" s="133">
        <f>IFERROR(((VLOOKUP(A23,Vidros!$A$2:$C$68,3,0)*'Mark Up '!$C$2)),"X")</f>
        <v>1981.98</v>
      </c>
      <c r="D23" s="133">
        <f>IFERROR(((VLOOKUP(A23,Vidros!$A$2:$D$68,4,0)*'Mark Up '!$C$2)),"X")</f>
        <v>729.96</v>
      </c>
      <c r="E23" s="133">
        <f>IFERROR(((VLOOKUP(A23,Vidros!$A$2:$E$68,5,0)*'Mark Up '!$C$2)),"X")</f>
        <v>3367.98</v>
      </c>
      <c r="F23" s="134">
        <f>IFERROR(((VLOOKUP(A23,Vidros!$A$2:$G$68,7,0)*'Mark Up '!$C$2)),"X")</f>
        <v>2915.22</v>
      </c>
      <c r="G23" s="134">
        <f>IFERROR(((VLOOKUP(A23,Vidros!$A$2:$H$68,8,0)*'Mark Up '!$C$2)),"X")</f>
        <v>1681.68</v>
      </c>
      <c r="H23" s="137"/>
      <c r="I23" s="137"/>
      <c r="J23" s="137"/>
      <c r="K23" s="137"/>
      <c r="L23" s="137"/>
      <c r="M23" s="137"/>
      <c r="N23" s="137"/>
      <c r="O23" s="137"/>
      <c r="P23" s="137"/>
      <c r="Q23" s="137"/>
      <c r="R23" s="137"/>
      <c r="S23" s="137"/>
      <c r="T23" s="137"/>
      <c r="U23" s="137"/>
      <c r="V23" s="137"/>
      <c r="W23" s="137"/>
      <c r="X23" s="137"/>
      <c r="Y23" s="137"/>
      <c r="Z23" s="137"/>
    </row>
    <row r="24">
      <c r="A24" s="129">
        <v>21.0</v>
      </c>
      <c r="B24" s="136" t="s">
        <v>2228</v>
      </c>
      <c r="C24" s="133">
        <f>IFERROR(((VLOOKUP(A24,Vidros!$A$2:$C$68,3,0)*'Mark Up '!$C$2)),"X")</f>
        <v>2231.46</v>
      </c>
      <c r="D24" s="133">
        <f>IFERROR(((VLOOKUP(A24,Vidros!$A$2:$D$68,4,0)*'Mark Up '!$C$2)),"X")</f>
        <v>822.36</v>
      </c>
      <c r="E24" s="133">
        <f>IFERROR(((VLOOKUP(A24,Vidros!$A$2:$E$68,5,0)*'Mark Up '!$C$2)),"X")</f>
        <v>3783.78</v>
      </c>
      <c r="F24" s="134">
        <f>IFERROR(((VLOOKUP(A24,Vidros!$A$2:$G$68,7,0)*'Mark Up '!$C$2)),"X")</f>
        <v>3270.96</v>
      </c>
      <c r="G24" s="134">
        <f>IFERROR(((VLOOKUP(A24,Vidros!$A$2:$H$68,8,0)*'Mark Up '!$C$2)),"X")</f>
        <v>1890.966</v>
      </c>
      <c r="H24" s="137"/>
      <c r="I24" s="137"/>
      <c r="J24" s="137"/>
      <c r="K24" s="137"/>
      <c r="L24" s="137"/>
      <c r="M24" s="137"/>
      <c r="N24" s="137"/>
      <c r="O24" s="137"/>
      <c r="P24" s="137"/>
      <c r="Q24" s="137"/>
      <c r="R24" s="137"/>
      <c r="S24" s="137"/>
      <c r="T24" s="137"/>
      <c r="U24" s="137"/>
      <c r="V24" s="137"/>
      <c r="W24" s="137"/>
      <c r="X24" s="137"/>
      <c r="Y24" s="137"/>
      <c r="Z24" s="137"/>
    </row>
    <row r="25">
      <c r="A25" s="129">
        <v>22.0</v>
      </c>
      <c r="B25" s="136" t="s">
        <v>2229</v>
      </c>
      <c r="C25" s="133">
        <f>IFERROR(((VLOOKUP(A25,Vidros!$A$2:$C$68,3,0)*'Mark Up '!$C$2)),"X")</f>
        <v>2476.32</v>
      </c>
      <c r="D25" s="133">
        <f>IFERROR(((VLOOKUP(A25,Vidros!$A$2:$D$68,4,0)*'Mark Up '!$C$2)),"X")</f>
        <v>910.14</v>
      </c>
      <c r="E25" s="133">
        <f>IFERROR(((VLOOKUP(A25,Vidros!$A$2:$E$68,5,0)*'Mark Up '!$C$2)),"X")</f>
        <v>4204.2</v>
      </c>
      <c r="F25" s="134">
        <f>IFERROR(((VLOOKUP(A25,Vidros!$A$2:$G$68,7,0)*'Mark Up '!$C$2)),"X")</f>
        <v>3635.94</v>
      </c>
      <c r="G25" s="134">
        <f>IFERROR(((VLOOKUP(A25,Vidros!$A$2:$H$68,8,0)*'Mark Up '!$C$2)),"X")</f>
        <v>2102.1</v>
      </c>
      <c r="H25" s="137"/>
      <c r="I25" s="137"/>
      <c r="J25" s="137"/>
      <c r="K25" s="137"/>
      <c r="L25" s="137"/>
      <c r="M25" s="137"/>
      <c r="N25" s="137"/>
      <c r="O25" s="137"/>
      <c r="P25" s="137"/>
      <c r="Q25" s="137"/>
      <c r="R25" s="137"/>
      <c r="S25" s="137"/>
      <c r="T25" s="137"/>
      <c r="U25" s="137"/>
      <c r="V25" s="137"/>
      <c r="W25" s="137"/>
      <c r="X25" s="137"/>
      <c r="Y25" s="137"/>
      <c r="Z25" s="137"/>
    </row>
    <row r="26">
      <c r="A26" s="129">
        <v>23.0</v>
      </c>
      <c r="B26" s="136" t="s">
        <v>2230</v>
      </c>
      <c r="C26" s="133">
        <f>IFERROR(((VLOOKUP(A26,Vidros!$A$2:$C$68,3,0)*'Mark Up '!$C$2)),"X")</f>
        <v>2725.8</v>
      </c>
      <c r="D26" s="133">
        <f>IFERROR(((VLOOKUP(A26,Vidros!$A$2:$D$68,4,0)*'Mark Up '!$C$2)),"X")</f>
        <v>1002.54</v>
      </c>
      <c r="E26" s="133">
        <f>IFERROR(((VLOOKUP(A26,Vidros!$A$2:$E$68,5,0)*'Mark Up '!$C$2)),"X")</f>
        <v>4513.74</v>
      </c>
      <c r="F26" s="134">
        <f>IFERROR(((VLOOKUP(A26,Vidros!$A$2:$G$68,7,0)*'Mark Up '!$C$2)),"X")</f>
        <v>4024.02</v>
      </c>
      <c r="G26" s="134">
        <f>IFERROR(((VLOOKUP(A26,Vidros!$A$2:$H$68,8,0)*'Mark Up '!$C$2)),"X")</f>
        <v>2162.16</v>
      </c>
      <c r="H26" s="137"/>
      <c r="I26" s="137"/>
      <c r="J26" s="137"/>
      <c r="K26" s="137"/>
      <c r="L26" s="137"/>
      <c r="M26" s="137"/>
      <c r="N26" s="137"/>
      <c r="O26" s="137"/>
      <c r="P26" s="137"/>
      <c r="Q26" s="137"/>
      <c r="R26" s="137"/>
      <c r="S26" s="137"/>
      <c r="T26" s="137"/>
      <c r="U26" s="137"/>
      <c r="V26" s="137"/>
      <c r="W26" s="137"/>
      <c r="X26" s="137"/>
      <c r="Y26" s="137"/>
      <c r="Z26" s="137"/>
    </row>
    <row r="27">
      <c r="A27" s="129">
        <v>24.0</v>
      </c>
      <c r="B27" s="136" t="s">
        <v>2231</v>
      </c>
      <c r="C27" s="133">
        <f>IFERROR(((VLOOKUP(A27,Vidros!$A$2:$C$68,3,0)*'Mark Up '!$C$2)),"X")</f>
        <v>3095.4</v>
      </c>
      <c r="D27" s="133">
        <f>IFERROR(((VLOOKUP(A27,Vidros!$A$2:$D$68,4,0)*'Mark Up '!$C$2)),"X")</f>
        <v>1141.14</v>
      </c>
      <c r="E27" s="133">
        <f>IFERROR(((VLOOKUP(A27,Vidros!$A$2:$E$68,5,0)*'Mark Up '!$C$2)),"X")</f>
        <v>5128.2</v>
      </c>
      <c r="F27" s="134">
        <f>IFERROR(((VLOOKUP(A27,Vidros!$A$2:$G$68,7,0)*'Mark Up '!$C$2)),"X")</f>
        <v>4592.28</v>
      </c>
      <c r="G27" s="134">
        <f>IFERROR(((VLOOKUP(A27,Vidros!$A$2:$H$68,8,0)*'Mark Up '!$C$2)),"X")</f>
        <v>2457.84</v>
      </c>
      <c r="H27" s="137"/>
      <c r="I27" s="137"/>
      <c r="J27" s="137"/>
      <c r="K27" s="137"/>
      <c r="L27" s="137"/>
      <c r="M27" s="137"/>
      <c r="N27" s="137"/>
      <c r="O27" s="137"/>
      <c r="P27" s="137"/>
      <c r="Q27" s="137"/>
      <c r="R27" s="137"/>
      <c r="S27" s="137"/>
      <c r="T27" s="137"/>
      <c r="U27" s="137"/>
      <c r="V27" s="137"/>
      <c r="W27" s="137"/>
      <c r="X27" s="137"/>
      <c r="Y27" s="137"/>
      <c r="Z27" s="137"/>
    </row>
    <row r="28">
      <c r="A28" s="129">
        <v>25.0</v>
      </c>
      <c r="B28" s="136" t="s">
        <v>2232</v>
      </c>
      <c r="C28" s="133">
        <f>IFERROR(((VLOOKUP(A28,Vidros!$A$2:$C$68,3,0)*'Mark Up '!$C$2)),"X")</f>
        <v>2231.46</v>
      </c>
      <c r="D28" s="133">
        <f>IFERROR(((VLOOKUP(A28,Vidros!$A$2:$D$68,4,0)*'Mark Up '!$C$2)),"X")</f>
        <v>822.36</v>
      </c>
      <c r="E28" s="133">
        <f>IFERROR(((VLOOKUP(A28,Vidros!$A$2:$E$68,5,0)*'Mark Up '!$C$2)),"X")</f>
        <v>3783.78</v>
      </c>
      <c r="F28" s="134">
        <f>IFERROR(((VLOOKUP(A28,Vidros!$A$2:$G$68,7,0)*'Mark Up '!$C$2)),"X")</f>
        <v>3270.96</v>
      </c>
      <c r="G28" s="134">
        <f>IFERROR(((VLOOKUP(A28,Vidros!$A$2:$H$68,8,0)*'Mark Up '!$C$2)),"X")</f>
        <v>1889.58</v>
      </c>
      <c r="H28" s="137"/>
      <c r="I28" s="137"/>
      <c r="J28" s="137"/>
      <c r="K28" s="137"/>
      <c r="L28" s="137"/>
      <c r="M28" s="137"/>
      <c r="N28" s="137"/>
      <c r="O28" s="137"/>
      <c r="P28" s="137"/>
      <c r="Q28" s="137"/>
      <c r="R28" s="137"/>
      <c r="S28" s="137"/>
      <c r="T28" s="137"/>
      <c r="U28" s="137"/>
      <c r="V28" s="137"/>
      <c r="W28" s="137"/>
      <c r="X28" s="137"/>
      <c r="Y28" s="137"/>
      <c r="Z28" s="137"/>
    </row>
    <row r="29">
      <c r="A29" s="129">
        <v>26.0</v>
      </c>
      <c r="B29" s="136" t="s">
        <v>2233</v>
      </c>
      <c r="C29" s="133">
        <f>IFERROR(((VLOOKUP(A29,Vidros!$A$2:$C$68,3,0)*'Mark Up '!$C$2)),"X")</f>
        <v>1737.12</v>
      </c>
      <c r="D29" s="133">
        <f>IFERROR(((VLOOKUP(A29,Vidros!$A$2:$D$68,4,0)*'Mark Up '!$C$2)),"X")</f>
        <v>637.56</v>
      </c>
      <c r="E29" s="133">
        <f>IFERROR(((VLOOKUP(A29,Vidros!$A$2:$E$68,5,0)*'Mark Up '!$C$2)),"X")</f>
        <v>2942.94</v>
      </c>
      <c r="F29" s="134">
        <f>IFERROR(((VLOOKUP(A29,Vidros!$A$2:$G$68,7,0)*'Mark Up '!$C$2)),"X")</f>
        <v>2545.62</v>
      </c>
      <c r="G29" s="134">
        <f>IFERROR(((VLOOKUP(A29,Vidros!$A$2:$H$68,8,0)*'Mark Up '!$C$2)),"X")</f>
        <v>1469.16</v>
      </c>
      <c r="H29" s="137"/>
      <c r="I29" s="137"/>
      <c r="J29" s="137"/>
      <c r="K29" s="137"/>
      <c r="L29" s="137"/>
      <c r="M29" s="137"/>
      <c r="N29" s="137"/>
      <c r="O29" s="137"/>
      <c r="P29" s="137"/>
      <c r="Q29" s="137"/>
      <c r="R29" s="137"/>
      <c r="S29" s="137"/>
      <c r="T29" s="137"/>
      <c r="U29" s="137"/>
      <c r="V29" s="137"/>
      <c r="W29" s="137"/>
      <c r="X29" s="137"/>
      <c r="Y29" s="137"/>
      <c r="Z29" s="137"/>
    </row>
    <row r="30">
      <c r="A30" s="129">
        <v>27.0</v>
      </c>
      <c r="B30" s="136" t="s">
        <v>2234</v>
      </c>
      <c r="C30" s="133">
        <f>IFERROR(((VLOOKUP(A30,Vidros!$A$2:$C$68,3,0)*'Mark Up '!$C$2)),"X")</f>
        <v>1981.98</v>
      </c>
      <c r="D30" s="133">
        <f>IFERROR(((VLOOKUP(A30,Vidros!$A$2:$D$68,4,0)*'Mark Up '!$C$2)),"X")</f>
        <v>729.96</v>
      </c>
      <c r="E30" s="133">
        <f>IFERROR(((VLOOKUP(A30,Vidros!$A$2:$E$68,5,0)*'Mark Up '!$C$2)),"X")</f>
        <v>3367.98</v>
      </c>
      <c r="F30" s="134">
        <f>IFERROR(((VLOOKUP(A30,Vidros!$A$2:$G$68,7,0)*'Mark Up '!$C$2)),"X")</f>
        <v>2180.64</v>
      </c>
      <c r="G30" s="134">
        <f>IFERROR(((VLOOKUP(A30,Vidros!$A$2:$H$68,8,0)*'Mark Up '!$C$2)),"X")</f>
        <v>1681.68</v>
      </c>
      <c r="H30" s="137"/>
      <c r="I30" s="137"/>
      <c r="J30" s="137"/>
      <c r="K30" s="137"/>
      <c r="L30" s="137"/>
      <c r="M30" s="137"/>
      <c r="N30" s="137"/>
      <c r="O30" s="137"/>
      <c r="P30" s="137"/>
      <c r="Q30" s="137"/>
      <c r="R30" s="137"/>
      <c r="S30" s="137"/>
      <c r="T30" s="137"/>
      <c r="U30" s="137"/>
      <c r="V30" s="137"/>
      <c r="W30" s="137"/>
      <c r="X30" s="137"/>
      <c r="Y30" s="137"/>
      <c r="Z30" s="137"/>
    </row>
    <row r="31">
      <c r="A31" s="129">
        <v>28.0</v>
      </c>
      <c r="B31" s="136" t="s">
        <v>2235</v>
      </c>
      <c r="C31" s="133">
        <f>IFERROR(((VLOOKUP(A31,Vidros!$A$2:$C$68,3,0)*'Mark Up '!$C$2)),"X")</f>
        <v>2314.62</v>
      </c>
      <c r="D31" s="133">
        <f>IFERROR(((VLOOKUP(A31,Vidros!$A$2:$D$68,4,0)*'Mark Up '!$C$2)),"X")</f>
        <v>850.08</v>
      </c>
      <c r="E31" s="133">
        <f>IFERROR(((VLOOKUP(A31,Vidros!$A$2:$E$68,5,0)*'Mark Up '!$C$2)),"X")</f>
        <v>3927</v>
      </c>
      <c r="F31" s="134">
        <f>IFERROR(((VLOOKUP(A31,Vidros!$A$2:$G$68,7,0)*'Mark Up '!$C$2)),"X")</f>
        <v>4361.28</v>
      </c>
      <c r="G31" s="134">
        <f>IFERROR(((VLOOKUP(A31,Vidros!$A$2:$H$68,8,0)*'Mark Up '!$C$2)),"X")</f>
        <v>1958.88</v>
      </c>
      <c r="H31" s="137"/>
      <c r="I31" s="137"/>
      <c r="J31" s="137"/>
      <c r="K31" s="137"/>
      <c r="L31" s="137"/>
      <c r="M31" s="137"/>
      <c r="N31" s="137"/>
      <c r="O31" s="137"/>
      <c r="P31" s="137"/>
      <c r="Q31" s="137"/>
      <c r="R31" s="137"/>
      <c r="S31" s="137"/>
      <c r="T31" s="137"/>
      <c r="U31" s="137"/>
      <c r="V31" s="137"/>
      <c r="W31" s="137"/>
      <c r="X31" s="137"/>
      <c r="Y31" s="137"/>
      <c r="Z31" s="137"/>
    </row>
    <row r="32">
      <c r="A32" s="129">
        <v>29.0</v>
      </c>
      <c r="B32" s="136" t="s">
        <v>2236</v>
      </c>
      <c r="C32" s="133">
        <f>IFERROR(((VLOOKUP(A32,Vidros!$A$2:$C$68,3,0)*'Mark Up '!$C$2)),"X")</f>
        <v>2702.7</v>
      </c>
      <c r="D32" s="133">
        <f>IFERROR(((VLOOKUP(A32,Vidros!$A$2:$D$68,4,0)*'Mark Up '!$C$2)),"X")</f>
        <v>993.3</v>
      </c>
      <c r="E32" s="133">
        <f>IFERROR(((VLOOKUP(A32,Vidros!$A$2:$E$68,5,0)*'Mark Up '!$C$2)),"X")</f>
        <v>4583.04</v>
      </c>
      <c r="F32" s="134">
        <f>IFERROR(((VLOOKUP(A32,Vidros!$A$2:$G$68,7,0)*'Mark Up '!$C$2)),"X")</f>
        <v>5086.62</v>
      </c>
      <c r="G32" s="134">
        <f>IFERROR(((VLOOKUP(A32,Vidros!$A$2:$H$68,8,0)*'Mark Up '!$C$2)),"X")</f>
        <v>2286.9</v>
      </c>
      <c r="H32" s="137"/>
      <c r="I32" s="137"/>
      <c r="J32" s="137"/>
      <c r="K32" s="137"/>
      <c r="L32" s="137"/>
      <c r="M32" s="137"/>
      <c r="N32" s="137"/>
      <c r="O32" s="137"/>
      <c r="P32" s="137"/>
      <c r="Q32" s="137"/>
      <c r="R32" s="137"/>
      <c r="S32" s="137"/>
      <c r="T32" s="137"/>
      <c r="U32" s="137"/>
      <c r="V32" s="137"/>
      <c r="W32" s="137"/>
      <c r="X32" s="137"/>
      <c r="Y32" s="137"/>
      <c r="Z32" s="137"/>
    </row>
    <row r="33">
      <c r="A33" s="129">
        <v>30.0</v>
      </c>
      <c r="B33" s="136" t="s">
        <v>2237</v>
      </c>
      <c r="C33" s="133">
        <f>IFERROR(((VLOOKUP(A33,Vidros!$A$2:$C$68,3,0)*'Mark Up '!$C$2)),"X")</f>
        <v>3469.62</v>
      </c>
      <c r="D33" s="133">
        <f>IFERROR(((VLOOKUP(A33,Vidros!$A$2:$D$68,4,0)*'Mark Up '!$C$2)),"X")</f>
        <v>1270.5</v>
      </c>
      <c r="E33" s="133">
        <f>IFERROR(((VLOOKUP(A33,Vidros!$A$2:$E$68,5,0)*'Mark Up '!$C$2)),"X")</f>
        <v>5885.88</v>
      </c>
      <c r="F33" s="134">
        <f>IFERROR(((VLOOKUP(A33,Vidros!$A$2:$G$68,7,0)*'Mark Up '!$C$2)),"X")</f>
        <v>5234.46</v>
      </c>
      <c r="G33" s="134">
        <f>IFERROR(((VLOOKUP(A33,Vidros!$A$2:$H$68,8,0)*'Mark Up '!$C$2)),"X")</f>
        <v>2942.94</v>
      </c>
      <c r="H33" s="137"/>
      <c r="I33" s="137"/>
      <c r="J33" s="137"/>
      <c r="K33" s="137"/>
      <c r="L33" s="137"/>
      <c r="M33" s="137"/>
      <c r="N33" s="137"/>
      <c r="O33" s="137"/>
      <c r="P33" s="137"/>
      <c r="Q33" s="137"/>
      <c r="R33" s="137"/>
      <c r="S33" s="137"/>
      <c r="T33" s="137"/>
      <c r="U33" s="137"/>
      <c r="V33" s="137"/>
      <c r="W33" s="137"/>
      <c r="X33" s="137"/>
      <c r="Y33" s="137"/>
      <c r="Z33" s="137"/>
    </row>
    <row r="34">
      <c r="A34" s="129">
        <v>31.0</v>
      </c>
      <c r="B34" s="136" t="s">
        <v>2238</v>
      </c>
      <c r="C34" s="133">
        <f>IFERROR(((VLOOKUP(A34,Vidros!$A$2:$C$68,3,0)*'Mark Up '!$C$2)),"X")</f>
        <v>3963.96</v>
      </c>
      <c r="D34" s="133">
        <f>IFERROR(((VLOOKUP(A34,Vidros!$A$2:$D$68,4,0)*'Mark Up '!$C$2)),"X")</f>
        <v>1455.3</v>
      </c>
      <c r="E34" s="133">
        <f>IFERROR(((VLOOKUP(A34,Vidros!$A$2:$E$68,5,0)*'Mark Up '!$C$2)),"X")</f>
        <v>6726.72</v>
      </c>
      <c r="F34" s="134">
        <f>IFERROR(((VLOOKUP(A34,Vidros!$A$2:$G$68,7,0)*'Mark Up '!$C$2)),"X")</f>
        <v>4777.08</v>
      </c>
      <c r="G34" s="134">
        <f>IFERROR(((VLOOKUP(A34,Vidros!$A$2:$H$68,8,0)*'Mark Up '!$C$2)),"X")</f>
        <v>3363.36</v>
      </c>
      <c r="H34" s="137"/>
      <c r="I34" s="137"/>
      <c r="J34" s="137"/>
      <c r="K34" s="137"/>
      <c r="L34" s="137"/>
      <c r="M34" s="137"/>
      <c r="N34" s="137"/>
      <c r="O34" s="137"/>
      <c r="P34" s="137"/>
      <c r="Q34" s="137"/>
      <c r="R34" s="137"/>
      <c r="S34" s="137"/>
      <c r="T34" s="137"/>
      <c r="U34" s="137"/>
      <c r="V34" s="137"/>
      <c r="W34" s="137"/>
      <c r="X34" s="137"/>
      <c r="Y34" s="137"/>
      <c r="Z34" s="137"/>
    </row>
    <row r="35">
      <c r="A35" s="129">
        <v>32.0</v>
      </c>
      <c r="B35" s="136" t="s">
        <v>2239</v>
      </c>
      <c r="C35" s="133">
        <f>IFERROR(((VLOOKUP(A35,Vidros!$A$2:$C$68,3,0)*'Mark Up '!$C$2)),"X")</f>
        <v>3331.02</v>
      </c>
      <c r="D35" s="133">
        <f>IFERROR(((VLOOKUP(A35,Vidros!$A$2:$D$68,4,0)*'Mark Up '!$C$2)),"X")</f>
        <v>1219.68</v>
      </c>
      <c r="E35" s="133">
        <f>IFERROR(((VLOOKUP(A35,Vidros!$A$2:$E$68,5,0)*'Mark Up '!$C$2)),"X")</f>
        <v>5654.88</v>
      </c>
      <c r="F35" s="134">
        <f>IFERROR(((VLOOKUP(A35,Vidros!$A$2:$G$68,7,0)*'Mark Up '!$C$2)),"X")</f>
        <v>4264.26</v>
      </c>
      <c r="G35" s="134">
        <f>IFERROR(((VLOOKUP(A35,Vidros!$A$2:$H$68,8,0)*'Mark Up '!$C$2)),"X")</f>
        <v>2822.82</v>
      </c>
      <c r="H35" s="137"/>
      <c r="I35" s="137"/>
      <c r="J35" s="137"/>
      <c r="K35" s="137"/>
      <c r="L35" s="137"/>
      <c r="M35" s="137"/>
      <c r="N35" s="137"/>
      <c r="O35" s="137"/>
      <c r="P35" s="137"/>
      <c r="Q35" s="137"/>
      <c r="R35" s="137"/>
      <c r="S35" s="137"/>
      <c r="T35" s="137"/>
      <c r="U35" s="137"/>
      <c r="V35" s="137"/>
      <c r="W35" s="137"/>
      <c r="X35" s="137"/>
      <c r="Y35" s="137"/>
      <c r="Z35" s="137"/>
    </row>
    <row r="36">
      <c r="A36" s="129">
        <v>33.0</v>
      </c>
      <c r="B36" s="136" t="s">
        <v>2240</v>
      </c>
      <c r="C36" s="133">
        <f>IFERROR(((VLOOKUP(A36,Vidros!$A$2:$C$68,3,0)*'Mark Up '!$C$2)),"X")</f>
        <v>2758.14</v>
      </c>
      <c r="D36" s="133">
        <f>IFERROR(((VLOOKUP(A36,Vidros!$A$2:$D$68,4,0)*'Mark Up '!$C$2)),"X")</f>
        <v>1011.78</v>
      </c>
      <c r="E36" s="133">
        <f>IFERROR(((VLOOKUP(A36,Vidros!$A$2:$E$68,5,0)*'Mark Up '!$C$2)),"X")</f>
        <v>4670.82</v>
      </c>
      <c r="F36" s="134">
        <f>IFERROR(((VLOOKUP(A36,Vidros!$A$2:$G$68,7,0)*'Mark Up '!$C$2)),"X")</f>
        <v>3885.42</v>
      </c>
      <c r="G36" s="134">
        <f>IFERROR(((VLOOKUP(A36,Vidros!$A$2:$H$68,8,0)*'Mark Up '!$C$2)),"X")</f>
        <v>2333.1</v>
      </c>
      <c r="H36" s="137"/>
      <c r="I36" s="137"/>
      <c r="J36" s="137"/>
      <c r="K36" s="137"/>
      <c r="L36" s="137"/>
      <c r="M36" s="137"/>
      <c r="N36" s="137"/>
      <c r="O36" s="137"/>
      <c r="P36" s="137"/>
      <c r="Q36" s="137"/>
      <c r="R36" s="137"/>
      <c r="S36" s="137"/>
      <c r="T36" s="137"/>
      <c r="U36" s="137"/>
      <c r="V36" s="137"/>
      <c r="W36" s="137"/>
      <c r="X36" s="137"/>
      <c r="Y36" s="137"/>
      <c r="Z36" s="137"/>
    </row>
    <row r="37">
      <c r="A37" s="129">
        <v>34.0</v>
      </c>
      <c r="B37" s="136" t="s">
        <v>2241</v>
      </c>
      <c r="C37" s="133">
        <f>IFERROR(((VLOOKUP(A37,Vidros!$A$2:$C$68,3,0)*'Mark Up '!$C$2)),"X")</f>
        <v>693</v>
      </c>
      <c r="D37" s="133">
        <f>IFERROR(((VLOOKUP(A37,Vidros!$A$2:$D$68,4,0)*'Mark Up '!$C$2)),"X")</f>
        <v>254.1</v>
      </c>
      <c r="E37" s="133">
        <f>IFERROR(((VLOOKUP(A37,Vidros!$A$2:$E$68,5,0)*'Mark Up '!$C$2)),"X")</f>
        <v>1168.86</v>
      </c>
      <c r="F37" s="134">
        <f>IFERROR(((VLOOKUP(A37,Vidros!$A$2:$G$68,7,0)*'Mark Up '!$C$2)),"X")</f>
        <v>1053.36</v>
      </c>
      <c r="G37" s="134">
        <f>IFERROR(((VLOOKUP(A37,Vidros!$A$2:$H$68,8,0)*'Mark Up '!$C$2)),"X")</f>
        <v>582.12</v>
      </c>
    </row>
    <row r="38">
      <c r="A38" s="129">
        <v>35.0</v>
      </c>
      <c r="B38" s="136" t="s">
        <v>2242</v>
      </c>
      <c r="C38" s="133">
        <f>IFERROR(((VLOOKUP(A38,Vidros!$A$2:$C$68,3,0)*'Mark Up '!$C$2)),"X")</f>
        <v>993.3</v>
      </c>
      <c r="D38" s="133">
        <f>IFERROR(((VLOOKUP(A38,Vidros!$A$2:$D$68,4,0)*'Mark Up '!$C$2)),"X")</f>
        <v>374.22</v>
      </c>
      <c r="E38" s="133">
        <f>IFERROR(((VLOOKUP(A38,Vidros!$A$2:$E$68,5,0)*'Mark Up '!$C$2)),"X")</f>
        <v>1686.3</v>
      </c>
      <c r="F38" s="134">
        <f>IFERROR(((VLOOKUP(A38,Vidros!$A$2:$G$68,7,0)*'Mark Up '!$C$2)),"X")</f>
        <v>1155</v>
      </c>
      <c r="G38" s="134">
        <f>IFERROR(((VLOOKUP(A38,Vidros!$A$2:$H$68,8,0)*'Mark Up '!$C$2)),"X")</f>
        <v>840.84</v>
      </c>
    </row>
    <row r="39">
      <c r="A39" s="129">
        <v>36.0</v>
      </c>
      <c r="B39" s="130" t="s">
        <v>2243</v>
      </c>
      <c r="C39" s="131" t="s">
        <v>2203</v>
      </c>
      <c r="D39" s="131" t="s">
        <v>2244</v>
      </c>
      <c r="E39" s="131" t="s">
        <v>2245</v>
      </c>
      <c r="F39" s="131" t="s">
        <v>2206</v>
      </c>
      <c r="G39" s="131" t="s">
        <v>2207</v>
      </c>
    </row>
    <row r="40">
      <c r="A40" s="129">
        <v>37.0</v>
      </c>
      <c r="B40" s="132" t="s">
        <v>2246</v>
      </c>
      <c r="C40" s="133">
        <f>IFERROR(((VLOOKUP(A40,Vidros!$A$2:$C$68,3,0)*'Mark Up '!$C$2)),"X")</f>
        <v>341.88</v>
      </c>
      <c r="D40" s="133">
        <f>IFERROR(((VLOOKUP(A40,Vidros!$A$2:$D$68,4,0)*'Mark Up '!$C$2)),"X")</f>
        <v>138.6</v>
      </c>
      <c r="E40" s="133">
        <f>IFERROR(((VLOOKUP(A40,Vidros!$A$2:$E$68,5,0)*'Mark Up '!$C$2)),"X")</f>
        <v>577.5</v>
      </c>
      <c r="F40" s="134">
        <f>IFERROR(((VLOOKUP(A40,Vidros!$A$2:$G$68,7,0)*'Mark Up '!$C$2)),"X")</f>
        <v>480.48</v>
      </c>
      <c r="G40" s="134">
        <f>IFERROR(((VLOOKUP(A40,Vidros!$A$2:$H$68,8,0)*'Mark Up '!$C$2)),"X")</f>
        <v>286.44</v>
      </c>
    </row>
    <row r="41">
      <c r="A41" s="129">
        <v>38.0</v>
      </c>
      <c r="B41" s="132" t="s">
        <v>2247</v>
      </c>
      <c r="C41" s="133">
        <f>IFERROR(((VLOOKUP(A41,Vidros!$A$2:$C$68,3,0)*'Mark Up '!$C$2)),"X")</f>
        <v>559.02</v>
      </c>
      <c r="D41" s="133">
        <f>IFERROR(((VLOOKUP(A41,Vidros!$A$2:$D$68,4,0)*'Mark Up '!$C$2)),"X")</f>
        <v>212.52</v>
      </c>
      <c r="E41" s="133">
        <f>IFERROR(((VLOOKUP(A41,Vidros!$A$2:$E$68,5,0)*'Mark Up '!$C$2)),"X")</f>
        <v>947.1</v>
      </c>
      <c r="F41" s="134">
        <f>IFERROR(((VLOOKUP(A41,Vidros!$A$2:$G$68,7,0)*'Mark Up '!$C$2)),"X")</f>
        <v>725.34</v>
      </c>
      <c r="G41" s="134">
        <f>IFERROR(((VLOOKUP(A41,Vidros!$A$2:$H$68,8,0)*'Mark Up '!$C$2)),"X")</f>
        <v>471.24</v>
      </c>
    </row>
    <row r="42">
      <c r="A42" s="129">
        <v>39.0</v>
      </c>
      <c r="B42" s="136" t="s">
        <v>2248</v>
      </c>
      <c r="C42" s="133">
        <f>IFERROR(((VLOOKUP(A42,Vidros!$A$2:$C$68,3,0)*'Mark Up '!$C$2)),"X")</f>
        <v>836.22</v>
      </c>
      <c r="D42" s="133">
        <f>IFERROR(((VLOOKUP(A42,Vidros!$A$2:$D$68,4,0)*'Mark Up '!$C$2)),"X")</f>
        <v>337.26</v>
      </c>
      <c r="E42" s="133">
        <f>IFERROR(((VLOOKUP(A42,Vidros!$A$2:$E$68,5,0)*'Mark Up '!$C$2)),"X")</f>
        <v>1413.72</v>
      </c>
      <c r="F42" s="134">
        <f>IFERROR(((VLOOKUP(A42,Vidros!$A$2:$G$68,7,0)*'Mark Up '!$C$2)),"X")</f>
        <v>1053.36</v>
      </c>
      <c r="G42" s="134">
        <f>IFERROR(((VLOOKUP(A42,Vidros!$A$2:$H$68,8,0)*'Mark Up '!$C$2)),"X")</f>
        <v>706.86</v>
      </c>
    </row>
    <row r="43">
      <c r="A43" s="129">
        <v>40.0</v>
      </c>
      <c r="B43" s="136" t="s">
        <v>2249</v>
      </c>
      <c r="C43" s="133">
        <f>IFERROR(((VLOOKUP(A43,Vidros!$A$2:$C$68,3,0)*'Mark Up '!$C$2)),"X")</f>
        <v>1164.24</v>
      </c>
      <c r="D43" s="133">
        <f>IFERROR(((VLOOKUP(A43,Vidros!$A$2:$D$68,4,0)*'Mark Up '!$C$2)),"X")</f>
        <v>466.62</v>
      </c>
      <c r="E43" s="133">
        <f>IFERROR(((VLOOKUP(A43,Vidros!$A$2:$E$68,5,0)*'Mark Up '!$C$2)),"X")</f>
        <v>1972.74</v>
      </c>
      <c r="F43" s="134">
        <f>IFERROR(((VLOOKUP(A43,Vidros!$A$2:$G$68,7,0)*'Mark Up '!$C$2)),"X")</f>
        <v>1155</v>
      </c>
      <c r="G43" s="134">
        <f>IFERROR(((VLOOKUP(A43,Vidros!$A$2:$H$68,8,0)*'Mark Up '!$C$2)),"X")</f>
        <v>988.68</v>
      </c>
    </row>
    <row r="44">
      <c r="A44" s="129">
        <v>41.0</v>
      </c>
      <c r="B44" s="136" t="s">
        <v>2250</v>
      </c>
      <c r="C44" s="133">
        <f>IFERROR(((VLOOKUP(A44,Vidros!$A$2:$C$68,3,0)*'Mark Up '!$C$2)),"X")</f>
        <v>1552.32</v>
      </c>
      <c r="D44" s="133">
        <f>IFERROR(((VLOOKUP(A44,Vidros!$A$2:$D$68,4,0)*'Mark Up '!$C$2)),"X")</f>
        <v>619.08</v>
      </c>
      <c r="E44" s="133">
        <f>IFERROR(((VLOOKUP(A44,Vidros!$A$2:$E$68,5,0)*'Mark Up '!$C$2)),"X")</f>
        <v>2628.78</v>
      </c>
      <c r="F44" s="134">
        <f>IFERROR(((VLOOKUP(A44,Vidros!$A$2:$G$68,7,0)*'Mark Up '!$C$2)),"X")</f>
        <v>2443.98</v>
      </c>
      <c r="G44" s="134">
        <f>IFERROR(((VLOOKUP(A44,Vidros!$A$2:$H$68,8,0)*'Mark Up '!$C$2)),"X")</f>
        <v>1312.08</v>
      </c>
    </row>
    <row r="45">
      <c r="A45" s="129">
        <v>42.0</v>
      </c>
      <c r="B45" s="136" t="s">
        <v>2251</v>
      </c>
      <c r="C45" s="133">
        <f>IFERROR(((VLOOKUP(A45,Vidros!$A$2:$C$68,3,0)*'Mark Up '!$C$2)),"X")</f>
        <v>1991.22</v>
      </c>
      <c r="D45" s="133">
        <f>IFERROR(((VLOOKUP(A45,Vidros!$A$2:$D$68,4,0)*'Mark Up '!$C$2)),"X")</f>
        <v>785.4</v>
      </c>
      <c r="E45" s="133">
        <f>IFERROR(((VLOOKUP(A45,Vidros!$A$2:$E$68,5,0)*'Mark Up '!$C$2)),"X")</f>
        <v>3377.22</v>
      </c>
      <c r="F45" s="134">
        <f>IFERROR(((VLOOKUP(A45,Vidros!$A$2:$G$68,7,0)*'Mark Up '!$C$2)),"X")</f>
        <v>2905.98</v>
      </c>
      <c r="G45" s="134">
        <f>IFERROR(((VLOOKUP(A45,Vidros!$A$2:$H$68,8,0)*'Mark Up '!$C$2)),"X")</f>
        <v>1686.3</v>
      </c>
    </row>
    <row r="46">
      <c r="A46" s="129">
        <v>43.0</v>
      </c>
      <c r="B46" s="136" t="s">
        <v>2252</v>
      </c>
      <c r="C46" s="133">
        <f>IFERROR(((VLOOKUP(A46,Vidros!$A$2:$C$68,3,0)*'Mark Up '!$C$2)),"X")</f>
        <v>2485.56</v>
      </c>
      <c r="D46" s="133">
        <f>IFERROR(((VLOOKUP(A46,Vidros!$A$2:$D$68,4,0)*'Mark Up '!$C$2)),"X")</f>
        <v>988.68</v>
      </c>
      <c r="E46" s="133">
        <f>IFERROR(((VLOOKUP(A46,Vidros!$A$2:$E$68,5,0)*'Mark Up '!$C$2)),"X")</f>
        <v>4213.44</v>
      </c>
      <c r="F46" s="134">
        <f>IFERROR(((VLOOKUP(A46,Vidros!$A$2:$G$68,7,0)*'Mark Up '!$C$2)),"X")</f>
        <v>3270.96</v>
      </c>
      <c r="G46" s="134">
        <f>IFERROR(((VLOOKUP(A46,Vidros!$A$2:$H$68,8,0)*'Mark Up '!$C$2)),"X")</f>
        <v>2106.72</v>
      </c>
    </row>
    <row r="47">
      <c r="A47" s="129">
        <v>44.0</v>
      </c>
      <c r="B47" s="136" t="s">
        <v>2253</v>
      </c>
      <c r="C47" s="133">
        <f>IFERROR(((VLOOKUP(A47,Vidros!$A$2:$C$68,3,0)*'Mark Up '!$C$2)),"X")</f>
        <v>3035.34</v>
      </c>
      <c r="D47" s="133">
        <f>IFERROR(((VLOOKUP(A47,Vidros!$A$2:$D$68,4,0)*'Mark Up '!$C$2)),"X")</f>
        <v>1205.82</v>
      </c>
      <c r="E47" s="133">
        <f>IFERROR(((VLOOKUP(A47,Vidros!$A$2:$E$68,5,0)*'Mark Up '!$C$2)),"X")</f>
        <v>5151.3</v>
      </c>
      <c r="F47" s="134">
        <f>IFERROR(((VLOOKUP(A47,Vidros!$A$2:$G$68,7,0)*'Mark Up '!$C$2)),"X")</f>
        <v>3885.42</v>
      </c>
      <c r="G47" s="134">
        <f>IFERROR(((VLOOKUP(A47,Vidros!$A$2:$H$68,8,0)*'Mark Up '!$C$2)),"X")</f>
        <v>2573.34</v>
      </c>
    </row>
    <row r="48">
      <c r="A48" s="129">
        <v>45.0</v>
      </c>
      <c r="B48" s="136" t="s">
        <v>2254</v>
      </c>
      <c r="C48" s="133">
        <f>IFERROR(((VLOOKUP(A48,Vidros!$A$2:$C$68,3,0)*'Mark Up '!$C$2)),"X")</f>
        <v>3640.56</v>
      </c>
      <c r="D48" s="133">
        <f>IFERROR(((VLOOKUP(A48,Vidros!$A$2:$D$68,4,0)*'Mark Up '!$C$2)),"X")</f>
        <v>1436.82</v>
      </c>
      <c r="E48" s="133">
        <f>IFERROR(((VLOOKUP(A48,Vidros!$A$2:$E$68,5,0)*'Mark Up '!$C$2)),"X")</f>
        <v>6176.94</v>
      </c>
      <c r="F48" s="134">
        <f>IFERROR(((VLOOKUP(A48,Vidros!$A$2:$G$68,7,0)*'Mark Up '!$C$2)),"X")</f>
        <v>4264.26</v>
      </c>
      <c r="G48" s="134">
        <f>IFERROR(((VLOOKUP(A48,Vidros!$A$2:$H$68,8,0)*'Mark Up '!$C$2)),"X")</f>
        <v>3086.16</v>
      </c>
    </row>
    <row r="49">
      <c r="A49" s="129">
        <v>46.0</v>
      </c>
      <c r="B49" s="136" t="s">
        <v>2255</v>
      </c>
      <c r="C49" s="133">
        <f>IFERROR(((VLOOKUP(A49,Vidros!$A$2:$C$68,3,0)*'Mark Up '!$C$2)),"X")</f>
        <v>4301.22</v>
      </c>
      <c r="D49" s="133">
        <f>IFERROR(((VLOOKUP(A49,Vidros!$A$2:$D$68,4,0)*'Mark Up '!$C$2)),"X")</f>
        <v>1690.92</v>
      </c>
      <c r="E49" s="133">
        <f>IFERROR(((VLOOKUP(A49,Vidros!$A$2:$E$68,5,0)*'Mark Up '!$C$2)),"X")</f>
        <v>7299.6</v>
      </c>
      <c r="F49" s="134">
        <f>IFERROR(((VLOOKUP(A49,Vidros!$A$2:$G$68,7,0)*'Mark Up '!$C$2)),"X")</f>
        <v>4777.08</v>
      </c>
      <c r="G49" s="134">
        <f>IFERROR(((VLOOKUP(A49,Vidros!$A$2:$H$68,8,0)*'Mark Up '!$C$2)),"X")</f>
        <v>3649.8</v>
      </c>
    </row>
    <row r="50">
      <c r="A50" s="129">
        <v>47.0</v>
      </c>
      <c r="B50" s="136" t="s">
        <v>2256</v>
      </c>
      <c r="C50" s="133">
        <f>IFERROR(((VLOOKUP(A50,Vidros!$A$2:$C$68,3,0)*'Mark Up '!$C$2)),"X")</f>
        <v>5396.16</v>
      </c>
      <c r="D50" s="133">
        <f>IFERROR(((VLOOKUP(A50,Vidros!$A$2:$D$68,4,0)*'Mark Up '!$C$2)),"X")</f>
        <v>2111.34</v>
      </c>
      <c r="E50" s="133">
        <f>IFERROR(((VLOOKUP(A50,Vidros!$A$2:$E$68,5,0)*'Mark Up '!$C$2)),"X")</f>
        <v>9156.84</v>
      </c>
      <c r="F50" s="134" t="str">
        <f>IFERROR(((VLOOKUP(A50,Vidros!$A$2:$G$68,7,0)*'Mark Up '!$C$2)),"X")</f>
        <v>X</v>
      </c>
      <c r="G50" s="134">
        <f>IFERROR(((VLOOKUP(A50,Vidros!$A$2:$H$68,8,0)*'Mark Up '!$C$2)),"X")</f>
        <v>4573.8</v>
      </c>
    </row>
    <row r="51">
      <c r="A51" s="129">
        <v>48.0</v>
      </c>
      <c r="B51" s="136" t="s">
        <v>2257</v>
      </c>
      <c r="C51" s="133">
        <f>IFERROR(((VLOOKUP(A51,Vidros!$A$2:$C$68,3,0)*'Mark Up '!$C$2)),"X")</f>
        <v>6440.28</v>
      </c>
      <c r="D51" s="133">
        <f>IFERROR(((VLOOKUP(A51,Vidros!$A$2:$D$68,4,0)*'Mark Up '!$C$2)),"X")</f>
        <v>2360.82</v>
      </c>
      <c r="E51" s="133">
        <f>IFERROR(((VLOOKUP(A51,Vidros!$A$2:$E$68,5,0)*'Mark Up '!$C$2)),"X")</f>
        <v>10672.2</v>
      </c>
      <c r="F51" s="134" t="str">
        <f>IFERROR(((VLOOKUP(A51,Vidros!$A$2:$G$68,7,0)*'Mark Up '!$C$2)),"X")</f>
        <v>X</v>
      </c>
      <c r="G51" s="134">
        <f>IFERROR(((VLOOKUP(A51,Vidros!$A$2:$H$68,8,0)*'Mark Up '!$C$2)),"X")</f>
        <v>5118.96</v>
      </c>
    </row>
    <row r="52">
      <c r="A52" s="129">
        <v>49.0</v>
      </c>
      <c r="B52" s="136" t="s">
        <v>2258</v>
      </c>
      <c r="C52" s="133">
        <f>IFERROR(((VLOOKUP(A52,Vidros!$A$2:$C$68,3,0)*'Mark Up '!$C$2)),"X")</f>
        <v>7493.64</v>
      </c>
      <c r="D52" s="133">
        <f>IFERROR(((VLOOKUP(A52,Vidros!$A$2:$D$68,4,0)*'Mark Up '!$C$2)),"X")</f>
        <v>2947.56</v>
      </c>
      <c r="E52" s="133">
        <f>IFERROR(((VLOOKUP(A52,Vidros!$A$2:$E$68,5,0)*'Mark Up '!$C$2)),"X")</f>
        <v>12418.56</v>
      </c>
      <c r="F52" s="134" t="str">
        <f>IFERROR(((VLOOKUP(A52,Vidros!$A$2:$G$68,7,0)*'Mark Up '!$C$2)),"X")</f>
        <v>X</v>
      </c>
      <c r="G52" s="134">
        <f>IFERROR(((VLOOKUP(A52,Vidros!$A$2:$H$68,8,0)*'Mark Up '!$C$2)),"X")</f>
        <v>5950.56</v>
      </c>
    </row>
    <row r="53">
      <c r="A53" s="129">
        <v>50.0</v>
      </c>
      <c r="B53" s="136" t="s">
        <v>2259</v>
      </c>
      <c r="C53" s="133">
        <f>IFERROR(((VLOOKUP(A53,Vidros!$A$2:$C$68,3,0)*'Mark Up '!$C$2)),"X")</f>
        <v>9415.56</v>
      </c>
      <c r="D53" s="133">
        <f>IFERROR(((VLOOKUP(A53,Vidros!$A$2:$D$68,4,0)*'Mark Up '!$C$2)),"X")</f>
        <v>3677.52</v>
      </c>
      <c r="E53" s="133">
        <f>IFERROR(((VLOOKUP(A53,Vidros!$A$2:$E$68,5,0)*'Mark Up '!$C$2)),"X")</f>
        <v>15610.98</v>
      </c>
      <c r="F53" s="134" t="str">
        <f>IFERROR(((VLOOKUP(A53,Vidros!$A$2:$G$68,7,0)*'Mark Up '!$C$2)),"X")</f>
        <v>X</v>
      </c>
      <c r="G53" s="134">
        <f>IFERROR(((VLOOKUP(A53,Vidros!$A$2:$H$68,8,0)*'Mark Up '!$C$2)),"X")</f>
        <v>7479.78</v>
      </c>
    </row>
    <row r="54">
      <c r="A54" s="129">
        <v>51.0</v>
      </c>
      <c r="B54" s="136" t="s">
        <v>2260</v>
      </c>
      <c r="C54" s="133">
        <f>IFERROR(((VLOOKUP(A54,Vidros!$A$2:$C$68,3,0)*'Mark Up '!$C$2)),"X")</f>
        <v>12210.66</v>
      </c>
      <c r="D54" s="134" t="str">
        <f>IFERROR(((VLOOKUP(A54,Vidros!$A$2:$D$68,4,0)*'Mark Up '!$C$2)),"X")</f>
        <v>X</v>
      </c>
      <c r="E54" s="134" t="str">
        <f>IFERROR(((VLOOKUP(A54,Vidros!$A$2:$E$68,5,0)*'Mark Up '!$C$2)),"X")</f>
        <v>X</v>
      </c>
      <c r="F54" s="134" t="s">
        <v>23</v>
      </c>
      <c r="G54" s="134">
        <f>IFERROR(((VLOOKUP(A54,Vidros!$A$2:$H$68,8,0)*'Mark Up '!$C$2)),"X")</f>
        <v>9184.56</v>
      </c>
    </row>
    <row r="55">
      <c r="A55" s="129">
        <v>52.0</v>
      </c>
      <c r="B55" s="130" t="s">
        <v>2261</v>
      </c>
      <c r="C55" s="131" t="s">
        <v>2203</v>
      </c>
      <c r="D55" s="131" t="s">
        <v>2244</v>
      </c>
      <c r="E55" s="131" t="s">
        <v>2245</v>
      </c>
      <c r="F55" s="131" t="s">
        <v>2206</v>
      </c>
      <c r="G55" s="131" t="s">
        <v>2207</v>
      </c>
    </row>
    <row r="56">
      <c r="A56" s="129">
        <v>53.0</v>
      </c>
      <c r="B56" s="135" t="s">
        <v>2241</v>
      </c>
      <c r="C56" s="133">
        <f>IFERROR(((VLOOKUP(A56,Vidros!$A$2:$C$68,3,0)*'Mark Up '!$C$2)),"X")</f>
        <v>933.24</v>
      </c>
      <c r="D56" s="133">
        <f>IFERROR(((VLOOKUP(A56,Vidros!$A$2:$D$68,4,0)*'Mark Up '!$C$2)),"X")</f>
        <v>369.6</v>
      </c>
      <c r="E56" s="133">
        <f>IFERROR(((VLOOKUP(A56,Vidros!$A$2:$E$68,5,0)*'Mark Up '!$C$2)),"X")</f>
        <v>1519.98</v>
      </c>
      <c r="F56" s="134">
        <f>IFERROR(((VLOOKUP(A56,Vidros!$A$2:$G$68,7,0)*'Mark Up '!$C$2)),"X")</f>
        <v>1053.36</v>
      </c>
      <c r="G56" s="134">
        <f>IFERROR(((VLOOKUP(A56,Vidros!$A$2:$H$68,8,0)*'Mark Up '!$C$2)),"X")</f>
        <v>757.68</v>
      </c>
    </row>
    <row r="57">
      <c r="A57" s="129">
        <v>54.0</v>
      </c>
      <c r="B57" s="135" t="s">
        <v>2242</v>
      </c>
      <c r="C57" s="133">
        <f>IFERROR(((VLOOKUP(A57,Vidros!$A$2:$C$68,3,0)*'Mark Up '!$C$2)),"X")</f>
        <v>1339.8</v>
      </c>
      <c r="D57" s="133">
        <f>IFERROR(((VLOOKUP(A57,Vidros!$A$2:$D$68,4,0)*'Mark Up '!$C$2)),"X")</f>
        <v>526.68</v>
      </c>
      <c r="E57" s="133">
        <f>IFERROR(((VLOOKUP(A57,Vidros!$A$2:$E$68,5,0)*'Mark Up '!$C$2)),"X")</f>
        <v>2185.26</v>
      </c>
      <c r="F57" s="134">
        <f>IFERROR(((VLOOKUP(A57,Vidros!$A$2:$G$68,7,0)*'Mark Up '!$C$2)),"X")</f>
        <v>1155</v>
      </c>
      <c r="G57" s="134">
        <f>IFERROR(((VLOOKUP(A57,Vidros!$A$2:$H$68,8,0)*'Mark Up '!$C$2)),"X")</f>
        <v>1090.32</v>
      </c>
    </row>
    <row r="58">
      <c r="A58" s="129">
        <v>55.0</v>
      </c>
      <c r="B58" s="135" t="s">
        <v>2262</v>
      </c>
      <c r="C58" s="133">
        <f>IFERROR(((VLOOKUP(A58,Vidros!$A$2:$C$68,3,0)*'Mark Up '!$C$2)),"X")</f>
        <v>1339.8</v>
      </c>
      <c r="D58" s="133">
        <f>IFERROR(((VLOOKUP(A58,Vidros!$A$2:$D$68,4,0)*'Mark Up '!$C$2)),"X")</f>
        <v>526.68</v>
      </c>
      <c r="E58" s="133">
        <f>IFERROR(((VLOOKUP(A58,Vidros!$A$2:$E$68,5,0)*'Mark Up '!$C$2)),"X")</f>
        <v>2185.26</v>
      </c>
      <c r="F58" s="134">
        <f>IFERROR(((VLOOKUP(A58,Vidros!$A$2:$G$68,7,0)*'Mark Up '!$C$2)),"X")</f>
        <v>1593.9</v>
      </c>
      <c r="G58" s="134">
        <f>IFERROR(((VLOOKUP(A58,Vidros!$A$2:$H$68,8,0)*'Mark Up '!$C$2)),"X")</f>
        <v>1094.94</v>
      </c>
    </row>
    <row r="59">
      <c r="A59" s="129">
        <v>56.0</v>
      </c>
      <c r="B59" s="132" t="s">
        <v>2263</v>
      </c>
      <c r="C59" s="133">
        <f>IFERROR(((VLOOKUP(A59,Vidros!$A$2:$C$68,3,0)*'Mark Up '!$C$2)),"X")</f>
        <v>2674.98</v>
      </c>
      <c r="D59" s="133">
        <f>IFERROR(((VLOOKUP(A59,Vidros!$A$2:$D$68,4,0)*'Mark Up '!$C$2)),"X")</f>
        <v>1039.5</v>
      </c>
      <c r="E59" s="133">
        <f>IFERROR(((VLOOKUP(A59,Vidros!$A$2:$E$68,5,0)*'Mark Up '!$C$2)),"X")</f>
        <v>5830.44</v>
      </c>
      <c r="F59" s="134">
        <f>IFERROR(((VLOOKUP(A59,Vidros!$A$2:$G$68,7,0)*'Mark Up '!$C$2)),"X")</f>
        <v>2180.64</v>
      </c>
      <c r="G59" s="134">
        <f>IFERROR(((VLOOKUP(A59,Vidros!$A$2:$H$68,8,0)*'Mark Up '!$C$2)),"X")</f>
        <v>2185.26</v>
      </c>
    </row>
    <row r="60">
      <c r="A60" s="129">
        <v>57.0</v>
      </c>
      <c r="B60" s="135" t="s">
        <v>2236</v>
      </c>
      <c r="C60" s="133">
        <f>IFERROR(((VLOOKUP(A60,Vidros!$A$2:$C$68,3,0)*'Mark Up '!$C$2)),"X")</f>
        <v>3640.56</v>
      </c>
      <c r="D60" s="133">
        <f>IFERROR(((VLOOKUP(A60,Vidros!$A$2:$D$68,4,0)*'Mark Up '!$C$2)),"X")</f>
        <v>1413.72</v>
      </c>
      <c r="E60" s="133">
        <f>IFERROR(((VLOOKUP(A60,Vidros!$A$2:$E$68,5,0)*'Mark Up '!$C$2)),"X")</f>
        <v>5955.18</v>
      </c>
      <c r="F60" s="134">
        <f>IFERROR(((VLOOKUP(A60,Vidros!$A$2:$G$68,7,0)*'Mark Up '!$C$2)),"X")</f>
        <v>5086.62</v>
      </c>
      <c r="G60" s="134">
        <f>IFERROR(((VLOOKUP(A60,Vidros!$A$2:$H$68,8,0)*'Mark Up '!$C$2)),"X")</f>
        <v>2975.28</v>
      </c>
    </row>
    <row r="61">
      <c r="A61" s="129">
        <v>58.0</v>
      </c>
      <c r="B61" s="135" t="s">
        <v>2264</v>
      </c>
      <c r="C61" s="133">
        <f>IFERROR(((VLOOKUP(A61,Vidros!$A$2:$C$68,3,0)*'Mark Up '!$C$2)),"X")</f>
        <v>4753.98</v>
      </c>
      <c r="D61" s="133">
        <f>IFERROR(((VLOOKUP(A61,Vidros!$A$2:$D$68,4,0)*'Mark Up '!$C$2)),"X")</f>
        <v>1829.52</v>
      </c>
      <c r="E61" s="133">
        <f>IFERROR(((VLOOKUP(A61,Vidros!$A$2:$E$68,5,0)*'Mark Up '!$C$2)),"X")</f>
        <v>7770.84</v>
      </c>
      <c r="F61" s="134">
        <f>IFERROR(((VLOOKUP(A61,Vidros!$A$2:$G$68,7,0)*'Mark Up '!$C$2)),"X")</f>
        <v>5215.98</v>
      </c>
      <c r="G61" s="134">
        <f>IFERROR(((VLOOKUP(A61,Vidros!$A$2:$H$68,8,0)*'Mark Up '!$C$2)),"X")</f>
        <v>3885.42</v>
      </c>
    </row>
    <row r="62">
      <c r="A62" s="129">
        <v>59.0</v>
      </c>
      <c r="B62" s="135" t="s">
        <v>2265</v>
      </c>
      <c r="C62" s="133">
        <f>IFERROR(((VLOOKUP(A62,Vidros!$A$2:$C$68,3,0)*'Mark Up '!$C$2)),"X")</f>
        <v>5349.96</v>
      </c>
      <c r="D62" s="133">
        <f>IFERROR(((VLOOKUP(A62,Vidros!$A$2:$D$68,4,0)*'Mark Up '!$C$2)),"X")</f>
        <v>2060.52</v>
      </c>
      <c r="E62" s="133">
        <f>IFERROR(((VLOOKUP(A62,Vidros!$A$2:$E$68,5,0)*'Mark Up '!$C$2)),"X")</f>
        <v>8741.04</v>
      </c>
      <c r="F62" s="134">
        <f>IFERROR(((VLOOKUP(A62,Vidros!$A$2:$G$68,7,0)*'Mark Up '!$C$2)),"X")</f>
        <v>5876.64</v>
      </c>
      <c r="G62" s="134">
        <f>IFERROR(((VLOOKUP(A62,Vidros!$A$2:$H$68,8,0)*'Mark Up '!$C$2)),"X")</f>
        <v>4370.52</v>
      </c>
    </row>
    <row r="63">
      <c r="A63" s="129">
        <v>60.0</v>
      </c>
      <c r="B63" s="135" t="s">
        <v>2266</v>
      </c>
      <c r="C63" s="133">
        <f>IFERROR(((VLOOKUP(A63,Vidros!$A$2:$C$68,3,0)*'Mark Up '!$C$2)),"X")</f>
        <v>6685.14</v>
      </c>
      <c r="D63" s="133">
        <f>IFERROR(((VLOOKUP(A63,Vidros!$A$2:$D$68,4,0)*'Mark Up '!$C$2)),"X")</f>
        <v>2564.1</v>
      </c>
      <c r="E63" s="133">
        <f>IFERROR(((VLOOKUP(A63,Vidros!$A$2:$E$68,5,0)*'Mark Up '!$C$2)),"X")</f>
        <v>10926.3</v>
      </c>
      <c r="F63" s="134">
        <f>IFERROR(((VLOOKUP(A63,Vidros!$A$2:$G$68,7,0)*'Mark Up '!$C$2)),"X")</f>
        <v>5876.64</v>
      </c>
      <c r="G63" s="134">
        <f>IFERROR(((VLOOKUP(A63,Vidros!$A$2:$H$68,8,0)*'Mark Up '!$C$2)),"X")</f>
        <v>5460.84</v>
      </c>
    </row>
    <row r="64">
      <c r="A64" s="129">
        <v>61.0</v>
      </c>
      <c r="B64" s="135" t="s">
        <v>2267</v>
      </c>
      <c r="C64" s="133">
        <f>IFERROR(((VLOOKUP(A64,Vidros!$A$2:$C$68,3,0)*'Mark Up '!$C$2)),"X")</f>
        <v>7428.96</v>
      </c>
      <c r="D64" s="133">
        <f>IFERROR(((VLOOKUP(A64,Vidros!$A$2:$D$68,4,0)*'Mark Up '!$C$2)),"X")</f>
        <v>2855.16</v>
      </c>
      <c r="E64" s="133">
        <f>IFERROR(((VLOOKUP(A64,Vidros!$A$2:$E$68,5,0)*'Mark Up '!$C$2)),"X")</f>
        <v>12141.36</v>
      </c>
      <c r="F64" s="134">
        <f>IFERROR(((VLOOKUP(A64,Vidros!$A$2:$G$68,7,0)*'Mark Up '!$C$2)),"X")</f>
        <v>6172.32</v>
      </c>
      <c r="G64" s="134">
        <f>IFERROR(((VLOOKUP(A64,Vidros!$A$2:$H$68,8,0)*'Mark Up '!$C$2)),"X")</f>
        <v>6070.68</v>
      </c>
    </row>
    <row r="65">
      <c r="A65" s="129">
        <v>62.0</v>
      </c>
      <c r="B65" s="135" t="s">
        <v>2268</v>
      </c>
      <c r="C65" s="133">
        <f>IFERROR(((VLOOKUP(A65,Vidros!$A$2:$C$68,3,0)*'Mark Up '!$C$2)),"X")</f>
        <v>8916.6</v>
      </c>
      <c r="D65" s="133">
        <f>IFERROR(((VLOOKUP(A65,Vidros!$A$2:$D$68,4,0)*'Mark Up '!$C$2)),"X")</f>
        <v>3404.94</v>
      </c>
      <c r="E65" s="133">
        <f>IFERROR(((VLOOKUP(A65,Vidros!$A$2:$E$68,5,0)*'Mark Up '!$C$2)),"X")</f>
        <v>14571.48</v>
      </c>
      <c r="F65" s="134">
        <f>IFERROR(((VLOOKUP(A65,Vidros!$A$2:$G$68,7,0)*'Mark Up '!$C$2)),"X")</f>
        <v>6172.32</v>
      </c>
      <c r="G65" s="134">
        <f>IFERROR(((VLOOKUP(A65,Vidros!$A$2:$H$68,8,0)*'Mark Up '!$C$2)),"X")</f>
        <v>7285.74</v>
      </c>
    </row>
    <row r="66">
      <c r="A66" s="129">
        <v>63.0</v>
      </c>
      <c r="B66" s="135" t="s">
        <v>2269</v>
      </c>
      <c r="C66" s="133">
        <f>IFERROR(((VLOOKUP(A66,Vidros!$A$2:$C$68,3,0)*'Mark Up '!$C$2)),"X")</f>
        <v>9803.64</v>
      </c>
      <c r="D66" s="133">
        <f>IFERROR(((VLOOKUP(A66,Vidros!$A$2:$D$68,4,0)*'Mark Up '!$C$2)),"X")</f>
        <v>3742.2</v>
      </c>
      <c r="E66" s="133">
        <f>IFERROR(((VLOOKUP(A66,Vidros!$A$2:$E$68,5,0)*'Mark Up '!$C$2)),"X")</f>
        <v>15652.56</v>
      </c>
      <c r="F66" s="134">
        <f>IFERROR(((VLOOKUP(A66,Vidros!$A$2:$G$68,7,0)*'Mark Up '!$C$2)),"X")</f>
        <v>6588.12</v>
      </c>
      <c r="G66" s="134">
        <f>IFERROR(((VLOOKUP(A66,Vidros!$A$2:$H$68,8,0)*'Mark Up '!$C$2)),"X")</f>
        <v>7502.88</v>
      </c>
    </row>
    <row r="67">
      <c r="A67" s="129">
        <v>64.0</v>
      </c>
      <c r="B67" s="135" t="s">
        <v>2270</v>
      </c>
      <c r="C67" s="133">
        <f>IFERROR(((VLOOKUP(A67,Vidros!$A$2:$C$68,3,0)*'Mark Up '!$C$2)),"X")</f>
        <v>10695.3</v>
      </c>
      <c r="D67" s="133">
        <f>IFERROR(((VLOOKUP(A67,Vidros!$A$2:$D$68,4,0)*'Mark Up '!$C$2)),"X")</f>
        <v>4079.46</v>
      </c>
      <c r="E67" s="133">
        <f>IFERROR(((VLOOKUP(A67,Vidros!$A$2:$E$68,5,0)*'Mark Up '!$C$2)),"X")</f>
        <v>17070.9</v>
      </c>
      <c r="F67" s="134">
        <f>IFERROR(((VLOOKUP(A67,Vidros!$A$2:$G$68,7,0)*'Mark Up '!$C$2)),"X")</f>
        <v>7618.38</v>
      </c>
      <c r="G67" s="134">
        <f>IFERROR(((VLOOKUP(A67,Vidros!$A$2:$H$68,8,0)*'Mark Up '!$C$2)),"X")</f>
        <v>8182.02</v>
      </c>
    </row>
    <row r="68">
      <c r="A68" s="129">
        <v>65.0</v>
      </c>
      <c r="B68" s="135" t="s">
        <v>2218</v>
      </c>
      <c r="C68" s="133">
        <f>IFERROR(((VLOOKUP(A68,Vidros!$A$2:$C$68,3,0)*'Mark Up '!$C$2)),"X")</f>
        <v>12030.48</v>
      </c>
      <c r="D68" s="133">
        <f>IFERROR(((VLOOKUP(A68,Vidros!$A$2:$D$68,4,0)*'Mark Up '!$C$2)),"X")</f>
        <v>4587.66</v>
      </c>
      <c r="E68" s="133">
        <f>IFERROR(((VLOOKUP(A68,Vidros!$A$2:$E$68,5,0)*'Mark Up '!$C$2)),"X")</f>
        <v>19200.72</v>
      </c>
      <c r="F68" s="134">
        <f>IFERROR(((VLOOKUP(A68,Vidros!$A$2:$G$68,7,0)*'Mark Up '!$C$2)),"X")</f>
        <v>8459.22</v>
      </c>
      <c r="G68" s="134">
        <f>IFERROR(((VLOOKUP(A68,Vidros!$A$2:$H$68,8,0)*'Mark Up '!$C$2)),"X")</f>
        <v>9207.66</v>
      </c>
    </row>
    <row r="69">
      <c r="A69" s="129">
        <v>66.0</v>
      </c>
      <c r="B69" s="135" t="s">
        <v>2219</v>
      </c>
      <c r="C69" s="133">
        <f>IFERROR(((VLOOKUP(A69,Vidros!$A$2:$C$68,3,0)*'Mark Up '!$C$2)),"X")</f>
        <v>13365.66</v>
      </c>
      <c r="D69" s="133">
        <f>IFERROR(((VLOOKUP(A69,Vidros!$A$2:$D$68,4,0)*'Mark Up '!$C$2)),"X")</f>
        <v>5095.86</v>
      </c>
      <c r="E69" s="133">
        <f>IFERROR(((VLOOKUP(A69,Vidros!$A$2:$E$68,5,0)*'Mark Up '!$C$2)),"X")</f>
        <v>21339.78</v>
      </c>
      <c r="F69" s="134">
        <f>IFERROR(((VLOOKUP(A69,Vidros!$A$2:$G$68,7,0)*'Mark Up '!$C$2)),"X")</f>
        <v>9147.6</v>
      </c>
      <c r="G69" s="134">
        <f>IFERROR(((VLOOKUP(A69,Vidros!$A$2:$H$68,8,0)*'Mark Up '!$C$2)),"X")</f>
        <v>10228.68</v>
      </c>
    </row>
    <row r="70">
      <c r="A70" s="129">
        <v>67.0</v>
      </c>
      <c r="B70" s="135" t="s">
        <v>2220</v>
      </c>
      <c r="C70" s="133">
        <f>IFERROR(((VLOOKUP(A70,Vidros!$A$2:$C$68,3,0)*'Mark Up '!$C$2)),"X")</f>
        <v>14257.32</v>
      </c>
      <c r="D70" s="133">
        <f>IFERROR(((VLOOKUP(A70,Vidros!$A$2:$D$68,4,0)*'Mark Up '!$C$2)),"X")</f>
        <v>5433.12</v>
      </c>
      <c r="E70" s="133">
        <f>IFERROR(((VLOOKUP(A70,Vidros!$A$2:$E$68,5,0)*'Mark Up '!$C$2)),"X")</f>
        <v>22762.74</v>
      </c>
      <c r="F70" s="134" t="str">
        <f>IFERROR(((VLOOKUP(A70,Vidros!$A$2:$G$68,7,0)*'Mark Up '!$C$2)),"X")</f>
        <v>X</v>
      </c>
      <c r="G70" s="134">
        <f>IFERROR(((VLOOKUP(A70,Vidros!$A$2:$H$68,8,0)*'Mark Up '!$C$2)),"X")</f>
        <v>10912.44</v>
      </c>
    </row>
    <row r="71">
      <c r="A71" s="125"/>
      <c r="B71" s="126"/>
      <c r="C71" s="20"/>
      <c r="D71" s="20"/>
      <c r="E71" s="20"/>
      <c r="F71" s="20"/>
      <c r="G71" s="20"/>
    </row>
    <row r="72">
      <c r="A72" s="125"/>
      <c r="B72" s="126"/>
      <c r="C72" s="20"/>
      <c r="D72" s="20"/>
      <c r="E72" s="20"/>
      <c r="F72" s="20"/>
      <c r="G72" s="20"/>
    </row>
    <row r="73">
      <c r="A73" s="125"/>
      <c r="B73" s="126"/>
      <c r="C73" s="20"/>
      <c r="D73" s="20"/>
      <c r="E73" s="20"/>
      <c r="F73" s="20"/>
      <c r="G73" s="20"/>
    </row>
    <row r="74">
      <c r="A74" s="125"/>
      <c r="B74" s="126"/>
      <c r="C74" s="20"/>
      <c r="D74" s="20"/>
      <c r="E74" s="20"/>
      <c r="F74" s="20"/>
      <c r="G74" s="20"/>
    </row>
    <row r="75">
      <c r="A75" s="125"/>
      <c r="B75" s="126"/>
      <c r="C75" s="20"/>
      <c r="D75" s="20"/>
      <c r="E75" s="20"/>
      <c r="F75" s="20"/>
      <c r="G75" s="20"/>
    </row>
    <row r="76">
      <c r="A76" s="125"/>
      <c r="B76" s="126"/>
      <c r="C76" s="20"/>
      <c r="D76" s="20"/>
      <c r="E76" s="20"/>
      <c r="F76" s="20"/>
      <c r="G76" s="20"/>
    </row>
    <row r="77">
      <c r="A77" s="125"/>
      <c r="B77" s="126"/>
      <c r="C77" s="20"/>
      <c r="D77" s="20"/>
      <c r="E77" s="20"/>
      <c r="F77" s="20"/>
      <c r="G77" s="20"/>
    </row>
    <row r="78">
      <c r="A78" s="125"/>
      <c r="B78" s="126"/>
      <c r="C78" s="20"/>
      <c r="D78" s="20"/>
      <c r="E78" s="20"/>
      <c r="F78" s="20"/>
      <c r="G78" s="20"/>
    </row>
    <row r="79">
      <c r="A79" s="125"/>
      <c r="B79" s="126"/>
      <c r="C79" s="20"/>
      <c r="D79" s="20"/>
      <c r="E79" s="20"/>
      <c r="F79" s="20"/>
      <c r="G79" s="20"/>
    </row>
    <row r="80">
      <c r="A80" s="125"/>
      <c r="B80" s="126"/>
      <c r="C80" s="20"/>
      <c r="D80" s="20"/>
      <c r="E80" s="20"/>
      <c r="F80" s="20"/>
      <c r="G80" s="20"/>
    </row>
    <row r="81">
      <c r="A81" s="125"/>
      <c r="B81" s="126"/>
      <c r="C81" s="20"/>
      <c r="D81" s="20"/>
      <c r="E81" s="20"/>
      <c r="F81" s="20"/>
      <c r="G81" s="20"/>
    </row>
    <row r="82">
      <c r="A82" s="125"/>
      <c r="B82" s="126"/>
      <c r="C82" s="20"/>
      <c r="D82" s="20"/>
      <c r="E82" s="20"/>
      <c r="F82" s="20"/>
      <c r="G82" s="20"/>
    </row>
    <row r="83">
      <c r="A83" s="125"/>
      <c r="B83" s="126"/>
      <c r="C83" s="20"/>
      <c r="D83" s="20"/>
      <c r="E83" s="20"/>
      <c r="F83" s="20"/>
      <c r="G83" s="20"/>
    </row>
    <row r="84">
      <c r="A84" s="125"/>
      <c r="B84" s="126"/>
      <c r="C84" s="20"/>
      <c r="D84" s="20"/>
      <c r="E84" s="20"/>
      <c r="F84" s="20"/>
      <c r="G84" s="20"/>
    </row>
    <row r="85">
      <c r="A85" s="125"/>
      <c r="B85" s="126"/>
      <c r="C85" s="20"/>
      <c r="D85" s="20"/>
      <c r="E85" s="20"/>
      <c r="F85" s="20"/>
      <c r="G85" s="20"/>
    </row>
    <row r="86">
      <c r="A86" s="125"/>
      <c r="B86" s="126"/>
      <c r="C86" s="20"/>
      <c r="D86" s="20"/>
      <c r="E86" s="20"/>
      <c r="F86" s="20"/>
      <c r="G86" s="20"/>
    </row>
    <row r="87">
      <c r="A87" s="125"/>
      <c r="B87" s="126"/>
      <c r="C87" s="20"/>
      <c r="D87" s="20"/>
      <c r="E87" s="20"/>
      <c r="F87" s="20"/>
      <c r="G87" s="20"/>
    </row>
    <row r="88">
      <c r="A88" s="125"/>
      <c r="B88" s="126"/>
      <c r="C88" s="20"/>
      <c r="D88" s="20"/>
      <c r="E88" s="20"/>
      <c r="F88" s="20"/>
      <c r="G88" s="20"/>
    </row>
    <row r="89">
      <c r="A89" s="125"/>
      <c r="B89" s="126"/>
      <c r="C89" s="20"/>
      <c r="D89" s="20"/>
      <c r="E89" s="20"/>
      <c r="F89" s="20"/>
      <c r="G89" s="20"/>
    </row>
    <row r="90">
      <c r="A90" s="125"/>
      <c r="B90" s="126"/>
      <c r="C90" s="20"/>
      <c r="D90" s="20"/>
      <c r="E90" s="20"/>
      <c r="F90" s="20"/>
      <c r="G90" s="20"/>
    </row>
    <row r="91">
      <c r="A91" s="125"/>
      <c r="B91" s="126"/>
      <c r="C91" s="20"/>
      <c r="D91" s="20"/>
      <c r="E91" s="20"/>
      <c r="F91" s="20"/>
      <c r="G91" s="20"/>
    </row>
    <row r="92">
      <c r="A92" s="125"/>
      <c r="B92" s="126"/>
      <c r="C92" s="20"/>
      <c r="D92" s="20"/>
      <c r="E92" s="20"/>
      <c r="F92" s="20"/>
      <c r="G92" s="20"/>
    </row>
    <row r="93">
      <c r="A93" s="125"/>
      <c r="B93" s="126"/>
      <c r="C93" s="20"/>
      <c r="D93" s="20"/>
      <c r="E93" s="20"/>
      <c r="F93" s="20"/>
      <c r="G93" s="20"/>
    </row>
    <row r="94">
      <c r="A94" s="125"/>
      <c r="B94" s="126"/>
      <c r="C94" s="20"/>
      <c r="D94" s="20"/>
      <c r="E94" s="20"/>
      <c r="F94" s="20"/>
      <c r="G94" s="20"/>
    </row>
    <row r="95">
      <c r="A95" s="125"/>
      <c r="B95" s="126"/>
      <c r="C95" s="20"/>
      <c r="D95" s="20"/>
      <c r="E95" s="20"/>
      <c r="F95" s="20"/>
      <c r="G95" s="20"/>
    </row>
    <row r="96">
      <c r="A96" s="125"/>
      <c r="B96" s="126"/>
      <c r="C96" s="20"/>
      <c r="D96" s="20"/>
      <c r="E96" s="20"/>
      <c r="F96" s="20"/>
      <c r="G96" s="20"/>
    </row>
    <row r="97">
      <c r="A97" s="125"/>
      <c r="B97" s="126"/>
      <c r="C97" s="20"/>
      <c r="D97" s="20"/>
      <c r="E97" s="20"/>
      <c r="F97" s="20"/>
      <c r="G97" s="20"/>
    </row>
    <row r="98">
      <c r="A98" s="125"/>
      <c r="B98" s="126"/>
      <c r="C98" s="20"/>
      <c r="D98" s="20"/>
      <c r="E98" s="20"/>
      <c r="F98" s="20"/>
      <c r="G98" s="20"/>
    </row>
    <row r="99">
      <c r="A99" s="125"/>
      <c r="B99" s="126"/>
      <c r="C99" s="20"/>
      <c r="D99" s="20"/>
      <c r="E99" s="20"/>
      <c r="F99" s="20"/>
      <c r="G99" s="20"/>
    </row>
    <row r="100">
      <c r="A100" s="125"/>
      <c r="B100" s="126"/>
      <c r="C100" s="20"/>
      <c r="D100" s="20"/>
      <c r="E100" s="20"/>
      <c r="F100" s="20"/>
      <c r="G100" s="20"/>
    </row>
    <row r="101">
      <c r="A101" s="125"/>
      <c r="B101" s="126"/>
      <c r="C101" s="20"/>
      <c r="D101" s="20"/>
      <c r="E101" s="20"/>
      <c r="F101" s="20"/>
      <c r="G101" s="20"/>
    </row>
    <row r="102">
      <c r="A102" s="125"/>
      <c r="B102" s="126"/>
      <c r="C102" s="20"/>
      <c r="D102" s="20"/>
      <c r="E102" s="20"/>
      <c r="F102" s="20"/>
      <c r="G102" s="20"/>
    </row>
    <row r="103">
      <c r="A103" s="125"/>
      <c r="B103" s="126"/>
      <c r="C103" s="20"/>
      <c r="D103" s="20"/>
      <c r="E103" s="20"/>
      <c r="F103" s="20"/>
      <c r="G103" s="20"/>
    </row>
    <row r="104">
      <c r="A104" s="125"/>
      <c r="B104" s="126"/>
      <c r="C104" s="20"/>
      <c r="D104" s="20"/>
      <c r="E104" s="20"/>
      <c r="F104" s="20"/>
      <c r="G104" s="20"/>
    </row>
    <row r="105">
      <c r="A105" s="125"/>
      <c r="B105" s="126"/>
      <c r="C105" s="20"/>
      <c r="D105" s="20"/>
      <c r="E105" s="20"/>
      <c r="F105" s="20"/>
      <c r="G105" s="20"/>
    </row>
    <row r="106">
      <c r="A106" s="125"/>
      <c r="B106" s="126"/>
      <c r="C106" s="20"/>
      <c r="D106" s="20"/>
      <c r="E106" s="20"/>
      <c r="F106" s="20"/>
      <c r="G106" s="20"/>
    </row>
    <row r="107">
      <c r="A107" s="125"/>
      <c r="B107" s="126"/>
      <c r="C107" s="20"/>
      <c r="D107" s="20"/>
      <c r="E107" s="20"/>
      <c r="F107" s="20"/>
      <c r="G107" s="20"/>
    </row>
    <row r="108">
      <c r="A108" s="125"/>
      <c r="B108" s="126"/>
      <c r="C108" s="20"/>
      <c r="D108" s="20"/>
      <c r="E108" s="20"/>
      <c r="F108" s="20"/>
      <c r="G108" s="20"/>
    </row>
    <row r="109">
      <c r="A109" s="125"/>
      <c r="B109" s="126"/>
      <c r="C109" s="20"/>
      <c r="D109" s="20"/>
      <c r="E109" s="20"/>
      <c r="F109" s="20"/>
      <c r="G109" s="20"/>
    </row>
    <row r="110">
      <c r="A110" s="125"/>
      <c r="B110" s="126"/>
      <c r="C110" s="20"/>
      <c r="D110" s="20"/>
      <c r="E110" s="20"/>
      <c r="F110" s="20"/>
      <c r="G110" s="20"/>
    </row>
    <row r="111">
      <c r="A111" s="125"/>
      <c r="B111" s="126"/>
      <c r="C111" s="20"/>
      <c r="D111" s="20"/>
      <c r="E111" s="20"/>
      <c r="F111" s="20"/>
      <c r="G111" s="20"/>
    </row>
    <row r="112">
      <c r="A112" s="125"/>
      <c r="B112" s="126"/>
      <c r="C112" s="20"/>
      <c r="D112" s="20"/>
      <c r="E112" s="20"/>
      <c r="F112" s="20"/>
      <c r="G112" s="20"/>
    </row>
    <row r="113">
      <c r="A113" s="125"/>
      <c r="B113" s="126"/>
      <c r="C113" s="20"/>
      <c r="D113" s="20"/>
      <c r="E113" s="20"/>
      <c r="F113" s="20"/>
      <c r="G113" s="20"/>
    </row>
    <row r="114">
      <c r="A114" s="125"/>
      <c r="B114" s="126"/>
      <c r="C114" s="20"/>
      <c r="D114" s="20"/>
      <c r="E114" s="20"/>
      <c r="F114" s="20"/>
      <c r="G114" s="20"/>
    </row>
    <row r="115">
      <c r="A115" s="125"/>
      <c r="B115" s="126"/>
      <c r="C115" s="20"/>
      <c r="D115" s="20"/>
      <c r="E115" s="20"/>
      <c r="F115" s="20"/>
      <c r="G115" s="20"/>
    </row>
    <row r="116">
      <c r="A116" s="125"/>
      <c r="B116" s="126"/>
      <c r="C116" s="20"/>
      <c r="D116" s="20"/>
      <c r="E116" s="20"/>
      <c r="F116" s="20"/>
      <c r="G116" s="20"/>
    </row>
    <row r="117">
      <c r="A117" s="125"/>
      <c r="B117" s="126"/>
      <c r="C117" s="20"/>
      <c r="D117" s="20"/>
      <c r="E117" s="20"/>
      <c r="F117" s="20"/>
      <c r="G117" s="20"/>
    </row>
    <row r="118">
      <c r="A118" s="125"/>
      <c r="B118" s="126"/>
      <c r="C118" s="20"/>
      <c r="D118" s="20"/>
      <c r="E118" s="20"/>
      <c r="F118" s="20"/>
      <c r="G118" s="20"/>
    </row>
    <row r="119">
      <c r="A119" s="125"/>
      <c r="B119" s="126"/>
      <c r="C119" s="20"/>
      <c r="D119" s="20"/>
      <c r="E119" s="20"/>
      <c r="F119" s="20"/>
      <c r="G119" s="20"/>
    </row>
    <row r="120">
      <c r="A120" s="125"/>
      <c r="B120" s="126"/>
      <c r="C120" s="20"/>
      <c r="D120" s="20"/>
      <c r="E120" s="20"/>
      <c r="F120" s="20"/>
      <c r="G120" s="20"/>
    </row>
    <row r="121">
      <c r="A121" s="125"/>
      <c r="B121" s="126"/>
      <c r="C121" s="20"/>
      <c r="D121" s="20"/>
      <c r="E121" s="20"/>
      <c r="F121" s="20"/>
      <c r="G121" s="20"/>
    </row>
    <row r="122">
      <c r="A122" s="125"/>
      <c r="B122" s="126"/>
      <c r="C122" s="20"/>
      <c r="D122" s="20"/>
      <c r="E122" s="20"/>
      <c r="F122" s="20"/>
      <c r="G122" s="20"/>
    </row>
    <row r="123">
      <c r="A123" s="125"/>
      <c r="B123" s="126"/>
      <c r="C123" s="20"/>
      <c r="D123" s="20"/>
      <c r="E123" s="20"/>
      <c r="F123" s="20"/>
      <c r="G123" s="20"/>
    </row>
    <row r="124">
      <c r="A124" s="125"/>
      <c r="B124" s="126"/>
      <c r="C124" s="20"/>
      <c r="D124" s="20"/>
      <c r="E124" s="20"/>
      <c r="F124" s="20"/>
      <c r="G124" s="20"/>
    </row>
    <row r="125">
      <c r="A125" s="125"/>
      <c r="B125" s="126"/>
      <c r="C125" s="20"/>
      <c r="D125" s="20"/>
      <c r="E125" s="20"/>
      <c r="F125" s="20"/>
      <c r="G125" s="20"/>
    </row>
    <row r="126">
      <c r="A126" s="125"/>
      <c r="B126" s="126"/>
      <c r="C126" s="20"/>
      <c r="D126" s="20"/>
      <c r="E126" s="20"/>
      <c r="F126" s="20"/>
      <c r="G126" s="20"/>
    </row>
    <row r="127">
      <c r="A127" s="125"/>
      <c r="B127" s="126"/>
      <c r="C127" s="20"/>
      <c r="D127" s="20"/>
      <c r="E127" s="20"/>
      <c r="F127" s="20"/>
      <c r="G127" s="20"/>
    </row>
    <row r="128">
      <c r="A128" s="125"/>
      <c r="B128" s="126"/>
      <c r="C128" s="20"/>
      <c r="D128" s="20"/>
      <c r="E128" s="20"/>
      <c r="F128" s="20"/>
      <c r="G128" s="20"/>
    </row>
    <row r="129">
      <c r="A129" s="125"/>
      <c r="B129" s="126"/>
      <c r="C129" s="20"/>
      <c r="D129" s="20"/>
      <c r="E129" s="20"/>
      <c r="F129" s="20"/>
      <c r="G129" s="20"/>
    </row>
    <row r="130">
      <c r="A130" s="125"/>
      <c r="B130" s="126"/>
      <c r="C130" s="20"/>
      <c r="D130" s="20"/>
      <c r="E130" s="20"/>
      <c r="F130" s="20"/>
      <c r="G130" s="20"/>
    </row>
    <row r="131">
      <c r="A131" s="125"/>
      <c r="B131" s="126"/>
      <c r="C131" s="20"/>
      <c r="D131" s="20"/>
      <c r="E131" s="20"/>
      <c r="F131" s="20"/>
      <c r="G131" s="20"/>
    </row>
    <row r="132">
      <c r="A132" s="125"/>
      <c r="B132" s="126"/>
      <c r="C132" s="20"/>
      <c r="D132" s="20"/>
      <c r="E132" s="20"/>
      <c r="F132" s="20"/>
      <c r="G132" s="20"/>
    </row>
    <row r="133">
      <c r="A133" s="125"/>
      <c r="B133" s="126"/>
      <c r="C133" s="20"/>
      <c r="D133" s="20"/>
      <c r="E133" s="20"/>
      <c r="F133" s="20"/>
      <c r="G133" s="20"/>
    </row>
    <row r="134">
      <c r="A134" s="125"/>
      <c r="B134" s="126"/>
      <c r="C134" s="20"/>
      <c r="D134" s="20"/>
      <c r="E134" s="20"/>
      <c r="F134" s="20"/>
      <c r="G134" s="20"/>
    </row>
    <row r="135">
      <c r="A135" s="125"/>
      <c r="B135" s="126"/>
      <c r="C135" s="20"/>
      <c r="D135" s="20"/>
      <c r="E135" s="20"/>
      <c r="F135" s="20"/>
      <c r="G135" s="20"/>
    </row>
    <row r="136">
      <c r="A136" s="125"/>
      <c r="B136" s="126"/>
      <c r="C136" s="20"/>
      <c r="D136" s="20"/>
      <c r="E136" s="20"/>
      <c r="F136" s="20"/>
      <c r="G136" s="20"/>
    </row>
    <row r="137">
      <c r="A137" s="125"/>
      <c r="B137" s="126"/>
      <c r="C137" s="20"/>
      <c r="D137" s="20"/>
      <c r="E137" s="20"/>
      <c r="F137" s="20"/>
      <c r="G137" s="20"/>
    </row>
    <row r="138">
      <c r="A138" s="125"/>
      <c r="B138" s="126"/>
      <c r="C138" s="20"/>
      <c r="D138" s="20"/>
      <c r="E138" s="20"/>
      <c r="F138" s="20"/>
      <c r="G138" s="20"/>
    </row>
    <row r="139">
      <c r="A139" s="125"/>
      <c r="B139" s="126"/>
      <c r="C139" s="20"/>
      <c r="D139" s="20"/>
      <c r="E139" s="20"/>
      <c r="F139" s="20"/>
      <c r="G139" s="20"/>
    </row>
    <row r="140">
      <c r="A140" s="125"/>
      <c r="B140" s="126"/>
      <c r="C140" s="20"/>
      <c r="D140" s="20"/>
      <c r="E140" s="20"/>
      <c r="F140" s="20"/>
      <c r="G140" s="20"/>
    </row>
    <row r="141">
      <c r="A141" s="125"/>
      <c r="B141" s="126"/>
      <c r="C141" s="20"/>
      <c r="D141" s="20"/>
      <c r="E141" s="20"/>
      <c r="F141" s="20"/>
      <c r="G141" s="20"/>
    </row>
    <row r="142">
      <c r="A142" s="125"/>
      <c r="B142" s="126"/>
      <c r="C142" s="20"/>
      <c r="D142" s="20"/>
      <c r="E142" s="20"/>
      <c r="F142" s="20"/>
      <c r="G142" s="20"/>
    </row>
    <row r="143">
      <c r="A143" s="125"/>
      <c r="B143" s="126"/>
      <c r="C143" s="20"/>
      <c r="D143" s="20"/>
      <c r="E143" s="20"/>
      <c r="F143" s="20"/>
      <c r="G143" s="20"/>
    </row>
    <row r="144">
      <c r="A144" s="125"/>
      <c r="B144" s="126"/>
      <c r="C144" s="20"/>
      <c r="D144" s="20"/>
      <c r="E144" s="20"/>
      <c r="F144" s="20"/>
      <c r="G144" s="20"/>
    </row>
    <row r="145">
      <c r="A145" s="125"/>
      <c r="B145" s="126"/>
      <c r="C145" s="20"/>
      <c r="D145" s="20"/>
      <c r="E145" s="20"/>
      <c r="F145" s="20"/>
      <c r="G145" s="20"/>
    </row>
    <row r="146">
      <c r="A146" s="125"/>
      <c r="B146" s="126"/>
      <c r="C146" s="20"/>
      <c r="D146" s="20"/>
      <c r="E146" s="20"/>
      <c r="F146" s="20"/>
      <c r="G146" s="20"/>
    </row>
    <row r="147">
      <c r="A147" s="125"/>
      <c r="B147" s="126"/>
      <c r="C147" s="20"/>
      <c r="D147" s="20"/>
      <c r="E147" s="20"/>
      <c r="F147" s="20"/>
      <c r="G147" s="20"/>
    </row>
    <row r="148">
      <c r="A148" s="125"/>
      <c r="B148" s="126"/>
      <c r="C148" s="20"/>
      <c r="D148" s="20"/>
      <c r="E148" s="20"/>
      <c r="F148" s="20"/>
      <c r="G148" s="20"/>
    </row>
    <row r="149">
      <c r="A149" s="125"/>
      <c r="B149" s="126"/>
      <c r="C149" s="20"/>
      <c r="D149" s="20"/>
      <c r="E149" s="20"/>
      <c r="F149" s="20"/>
      <c r="G149" s="20"/>
    </row>
    <row r="150">
      <c r="A150" s="125"/>
      <c r="B150" s="126"/>
      <c r="C150" s="20"/>
      <c r="D150" s="20"/>
      <c r="E150" s="20"/>
      <c r="F150" s="20"/>
      <c r="G150" s="20"/>
    </row>
    <row r="151">
      <c r="A151" s="125"/>
      <c r="B151" s="126"/>
      <c r="C151" s="20"/>
      <c r="D151" s="20"/>
      <c r="E151" s="20"/>
      <c r="F151" s="20"/>
      <c r="G151" s="20"/>
    </row>
    <row r="152">
      <c r="A152" s="125"/>
      <c r="B152" s="126"/>
      <c r="C152" s="20"/>
      <c r="D152" s="20"/>
      <c r="E152" s="20"/>
      <c r="F152" s="20"/>
      <c r="G152" s="20"/>
    </row>
    <row r="153">
      <c r="A153" s="125"/>
      <c r="B153" s="126"/>
      <c r="C153" s="20"/>
      <c r="D153" s="20"/>
      <c r="E153" s="20"/>
      <c r="F153" s="20"/>
      <c r="G153" s="20"/>
    </row>
    <row r="154">
      <c r="A154" s="125"/>
      <c r="B154" s="126"/>
      <c r="C154" s="20"/>
      <c r="D154" s="20"/>
      <c r="E154" s="20"/>
      <c r="F154" s="20"/>
      <c r="G154" s="20"/>
    </row>
    <row r="155">
      <c r="A155" s="125"/>
      <c r="B155" s="126"/>
      <c r="C155" s="20"/>
      <c r="D155" s="20"/>
      <c r="E155" s="20"/>
      <c r="F155" s="20"/>
      <c r="G155" s="20"/>
    </row>
    <row r="156">
      <c r="A156" s="125"/>
      <c r="B156" s="126"/>
      <c r="C156" s="20"/>
      <c r="D156" s="20"/>
      <c r="E156" s="20"/>
      <c r="F156" s="20"/>
      <c r="G156" s="20"/>
    </row>
    <row r="157">
      <c r="A157" s="125"/>
      <c r="B157" s="126"/>
      <c r="C157" s="20"/>
      <c r="D157" s="20"/>
      <c r="E157" s="20"/>
      <c r="F157" s="20"/>
      <c r="G157" s="20"/>
    </row>
    <row r="158">
      <c r="A158" s="125"/>
      <c r="B158" s="126"/>
      <c r="C158" s="20"/>
      <c r="D158" s="20"/>
      <c r="E158" s="20"/>
      <c r="F158" s="20"/>
      <c r="G158" s="20"/>
    </row>
    <row r="159">
      <c r="A159" s="125"/>
      <c r="B159" s="126"/>
      <c r="C159" s="20"/>
      <c r="D159" s="20"/>
      <c r="E159" s="20"/>
      <c r="F159" s="20"/>
      <c r="G159" s="20"/>
    </row>
    <row r="160">
      <c r="A160" s="125"/>
      <c r="B160" s="126"/>
      <c r="C160" s="20"/>
      <c r="D160" s="20"/>
      <c r="E160" s="20"/>
      <c r="F160" s="20"/>
      <c r="G160" s="20"/>
    </row>
    <row r="161">
      <c r="A161" s="125"/>
      <c r="B161" s="126"/>
      <c r="C161" s="20"/>
      <c r="D161" s="20"/>
      <c r="E161" s="20"/>
      <c r="F161" s="20"/>
      <c r="G161" s="20"/>
    </row>
    <row r="162">
      <c r="A162" s="125"/>
      <c r="B162" s="126"/>
      <c r="C162" s="20"/>
      <c r="D162" s="20"/>
      <c r="E162" s="20"/>
      <c r="F162" s="20"/>
      <c r="G162" s="20"/>
    </row>
    <row r="163">
      <c r="A163" s="125"/>
      <c r="B163" s="126"/>
      <c r="C163" s="20"/>
      <c r="D163" s="20"/>
      <c r="E163" s="20"/>
      <c r="F163" s="20"/>
      <c r="G163" s="20"/>
    </row>
    <row r="164">
      <c r="A164" s="125"/>
      <c r="B164" s="126"/>
      <c r="C164" s="20"/>
      <c r="D164" s="20"/>
      <c r="E164" s="20"/>
      <c r="F164" s="20"/>
      <c r="G164" s="20"/>
    </row>
    <row r="165">
      <c r="A165" s="125"/>
      <c r="B165" s="126"/>
      <c r="C165" s="20"/>
      <c r="D165" s="20"/>
      <c r="E165" s="20"/>
      <c r="F165" s="20"/>
      <c r="G165" s="20"/>
    </row>
    <row r="166">
      <c r="A166" s="125"/>
      <c r="B166" s="126"/>
      <c r="C166" s="20"/>
      <c r="D166" s="20"/>
      <c r="E166" s="20"/>
      <c r="F166" s="20"/>
      <c r="G166" s="20"/>
    </row>
    <row r="167">
      <c r="A167" s="125"/>
      <c r="B167" s="126"/>
      <c r="C167" s="20"/>
      <c r="D167" s="20"/>
      <c r="E167" s="20"/>
      <c r="F167" s="20"/>
      <c r="G167" s="20"/>
    </row>
    <row r="168">
      <c r="A168" s="125"/>
      <c r="B168" s="126"/>
      <c r="C168" s="20"/>
      <c r="D168" s="20"/>
      <c r="E168" s="20"/>
      <c r="F168" s="20"/>
      <c r="G168" s="20"/>
    </row>
    <row r="169">
      <c r="A169" s="125"/>
      <c r="B169" s="126"/>
      <c r="C169" s="20"/>
      <c r="D169" s="20"/>
      <c r="E169" s="20"/>
      <c r="F169" s="20"/>
      <c r="G169" s="20"/>
    </row>
    <row r="170">
      <c r="A170" s="125"/>
      <c r="B170" s="126"/>
      <c r="C170" s="20"/>
      <c r="D170" s="20"/>
      <c r="E170" s="20"/>
      <c r="F170" s="20"/>
      <c r="G170" s="20"/>
    </row>
    <row r="171">
      <c r="A171" s="125"/>
      <c r="B171" s="126"/>
      <c r="C171" s="20"/>
      <c r="D171" s="20"/>
      <c r="E171" s="20"/>
      <c r="F171" s="20"/>
      <c r="G171" s="20"/>
    </row>
    <row r="172">
      <c r="A172" s="125"/>
      <c r="B172" s="126"/>
      <c r="C172" s="20"/>
      <c r="D172" s="20"/>
      <c r="E172" s="20"/>
      <c r="F172" s="20"/>
      <c r="G172" s="20"/>
    </row>
    <row r="173">
      <c r="A173" s="125"/>
      <c r="B173" s="126"/>
      <c r="C173" s="20"/>
      <c r="D173" s="20"/>
      <c r="E173" s="20"/>
      <c r="F173" s="20"/>
      <c r="G173" s="20"/>
    </row>
    <row r="174">
      <c r="A174" s="125"/>
      <c r="B174" s="126"/>
      <c r="C174" s="20"/>
      <c r="D174" s="20"/>
      <c r="E174" s="20"/>
      <c r="F174" s="20"/>
      <c r="G174" s="20"/>
    </row>
    <row r="175">
      <c r="A175" s="125"/>
      <c r="B175" s="126"/>
      <c r="C175" s="20"/>
      <c r="D175" s="20"/>
      <c r="E175" s="20"/>
      <c r="F175" s="20"/>
      <c r="G175" s="20"/>
    </row>
    <row r="176">
      <c r="A176" s="125"/>
      <c r="B176" s="126"/>
      <c r="C176" s="20"/>
      <c r="D176" s="20"/>
      <c r="E176" s="20"/>
      <c r="F176" s="20"/>
      <c r="G176" s="20"/>
    </row>
    <row r="177">
      <c r="A177" s="125"/>
      <c r="B177" s="126"/>
      <c r="C177" s="20"/>
      <c r="D177" s="20"/>
      <c r="E177" s="20"/>
      <c r="F177" s="20"/>
      <c r="G177" s="20"/>
    </row>
    <row r="178">
      <c r="A178" s="125"/>
      <c r="B178" s="126"/>
      <c r="C178" s="20"/>
      <c r="D178" s="20"/>
      <c r="E178" s="20"/>
      <c r="F178" s="20"/>
      <c r="G178" s="20"/>
    </row>
    <row r="179">
      <c r="A179" s="125"/>
      <c r="B179" s="126"/>
      <c r="C179" s="20"/>
      <c r="D179" s="20"/>
      <c r="E179" s="20"/>
      <c r="F179" s="20"/>
      <c r="G179" s="20"/>
    </row>
    <row r="180">
      <c r="A180" s="125"/>
      <c r="B180" s="126"/>
      <c r="C180" s="20"/>
      <c r="D180" s="20"/>
      <c r="E180" s="20"/>
      <c r="F180" s="20"/>
      <c r="G180" s="20"/>
    </row>
    <row r="181">
      <c r="A181" s="125"/>
      <c r="B181" s="126"/>
      <c r="C181" s="20"/>
      <c r="D181" s="20"/>
      <c r="E181" s="20"/>
      <c r="F181" s="20"/>
      <c r="G181" s="20"/>
    </row>
    <row r="182">
      <c r="A182" s="125"/>
      <c r="B182" s="126"/>
      <c r="C182" s="20"/>
      <c r="D182" s="20"/>
      <c r="E182" s="20"/>
      <c r="F182" s="20"/>
      <c r="G182" s="20"/>
    </row>
    <row r="183">
      <c r="A183" s="125"/>
      <c r="B183" s="126"/>
      <c r="C183" s="20"/>
      <c r="D183" s="20"/>
      <c r="E183" s="20"/>
      <c r="F183" s="20"/>
      <c r="G183" s="20"/>
    </row>
    <row r="184">
      <c r="A184" s="125"/>
      <c r="B184" s="126"/>
      <c r="C184" s="20"/>
      <c r="D184" s="20"/>
      <c r="E184" s="20"/>
      <c r="F184" s="20"/>
      <c r="G184" s="20"/>
    </row>
    <row r="185">
      <c r="A185" s="125"/>
      <c r="B185" s="126"/>
      <c r="C185" s="20"/>
      <c r="D185" s="20"/>
      <c r="E185" s="20"/>
      <c r="F185" s="20"/>
      <c r="G185" s="20"/>
    </row>
    <row r="186">
      <c r="A186" s="125"/>
      <c r="B186" s="126"/>
      <c r="C186" s="20"/>
      <c r="D186" s="20"/>
      <c r="E186" s="20"/>
      <c r="F186" s="20"/>
      <c r="G186" s="20"/>
    </row>
    <row r="187">
      <c r="A187" s="125"/>
      <c r="B187" s="126"/>
      <c r="C187" s="20"/>
      <c r="D187" s="20"/>
      <c r="E187" s="20"/>
      <c r="F187" s="20"/>
      <c r="G187" s="20"/>
    </row>
    <row r="188">
      <c r="A188" s="125"/>
      <c r="B188" s="126"/>
      <c r="C188" s="20"/>
      <c r="D188" s="20"/>
      <c r="E188" s="20"/>
      <c r="F188" s="20"/>
      <c r="G188" s="20"/>
    </row>
    <row r="189">
      <c r="A189" s="125"/>
      <c r="B189" s="126"/>
      <c r="C189" s="20"/>
      <c r="D189" s="20"/>
      <c r="E189" s="20"/>
      <c r="F189" s="20"/>
      <c r="G189" s="20"/>
    </row>
    <row r="190">
      <c r="A190" s="125"/>
      <c r="B190" s="126"/>
      <c r="C190" s="20"/>
      <c r="D190" s="20"/>
      <c r="E190" s="20"/>
      <c r="F190" s="20"/>
      <c r="G190" s="20"/>
    </row>
    <row r="191">
      <c r="A191" s="125"/>
      <c r="B191" s="126"/>
      <c r="C191" s="20"/>
      <c r="D191" s="20"/>
      <c r="E191" s="20"/>
      <c r="F191" s="20"/>
      <c r="G191" s="20"/>
    </row>
    <row r="192">
      <c r="A192" s="125"/>
      <c r="B192" s="126"/>
      <c r="C192" s="20"/>
      <c r="D192" s="20"/>
      <c r="E192" s="20"/>
      <c r="F192" s="20"/>
      <c r="G192" s="20"/>
    </row>
    <row r="193">
      <c r="A193" s="125"/>
      <c r="B193" s="126"/>
      <c r="C193" s="20"/>
      <c r="D193" s="20"/>
      <c r="E193" s="20"/>
      <c r="F193" s="20"/>
      <c r="G193" s="20"/>
    </row>
    <row r="194">
      <c r="A194" s="125"/>
      <c r="B194" s="126"/>
      <c r="C194" s="20"/>
      <c r="D194" s="20"/>
      <c r="E194" s="20"/>
      <c r="F194" s="20"/>
      <c r="G194" s="20"/>
    </row>
    <row r="195">
      <c r="A195" s="125"/>
      <c r="B195" s="126"/>
      <c r="C195" s="20"/>
      <c r="D195" s="20"/>
      <c r="E195" s="20"/>
      <c r="F195" s="20"/>
      <c r="G195" s="20"/>
    </row>
    <row r="196">
      <c r="A196" s="125"/>
      <c r="B196" s="126"/>
      <c r="C196" s="20"/>
      <c r="D196" s="20"/>
      <c r="E196" s="20"/>
      <c r="F196" s="20"/>
      <c r="G196" s="20"/>
    </row>
    <row r="197">
      <c r="A197" s="125"/>
      <c r="B197" s="126"/>
      <c r="C197" s="20"/>
      <c r="D197" s="20"/>
      <c r="E197" s="20"/>
      <c r="F197" s="20"/>
      <c r="G197" s="20"/>
    </row>
    <row r="198">
      <c r="A198" s="125"/>
      <c r="B198" s="126"/>
      <c r="C198" s="20"/>
      <c r="D198" s="20"/>
      <c r="E198" s="20"/>
      <c r="F198" s="20"/>
      <c r="G198" s="20"/>
    </row>
    <row r="199">
      <c r="A199" s="125"/>
      <c r="B199" s="126"/>
      <c r="C199" s="20"/>
      <c r="D199" s="20"/>
      <c r="E199" s="20"/>
      <c r="F199" s="20"/>
      <c r="G199" s="20"/>
    </row>
    <row r="200">
      <c r="A200" s="125"/>
      <c r="B200" s="126"/>
      <c r="C200" s="20"/>
      <c r="D200" s="20"/>
      <c r="E200" s="20"/>
      <c r="F200" s="20"/>
      <c r="G200" s="20"/>
    </row>
    <row r="201">
      <c r="A201" s="125"/>
      <c r="B201" s="126"/>
      <c r="C201" s="20"/>
      <c r="D201" s="20"/>
      <c r="E201" s="20"/>
      <c r="F201" s="20"/>
      <c r="G201" s="20"/>
    </row>
    <row r="202">
      <c r="A202" s="125"/>
      <c r="B202" s="126"/>
      <c r="C202" s="20"/>
      <c r="D202" s="20"/>
      <c r="E202" s="20"/>
      <c r="F202" s="20"/>
      <c r="G202" s="20"/>
    </row>
    <row r="203">
      <c r="A203" s="125"/>
      <c r="B203" s="126"/>
      <c r="C203" s="20"/>
      <c r="D203" s="20"/>
      <c r="E203" s="20"/>
      <c r="F203" s="20"/>
      <c r="G203" s="20"/>
    </row>
    <row r="204">
      <c r="A204" s="125"/>
      <c r="B204" s="126"/>
      <c r="C204" s="20"/>
      <c r="D204" s="20"/>
      <c r="E204" s="20"/>
      <c r="F204" s="20"/>
      <c r="G204" s="20"/>
    </row>
    <row r="205">
      <c r="A205" s="125"/>
      <c r="B205" s="126"/>
      <c r="C205" s="20"/>
      <c r="D205" s="20"/>
      <c r="E205" s="20"/>
      <c r="F205" s="20"/>
      <c r="G205" s="20"/>
    </row>
    <row r="206">
      <c r="A206" s="125"/>
      <c r="B206" s="126"/>
      <c r="C206" s="20"/>
      <c r="D206" s="20"/>
      <c r="E206" s="20"/>
      <c r="F206" s="20"/>
      <c r="G206" s="20"/>
    </row>
    <row r="207">
      <c r="A207" s="125"/>
      <c r="B207" s="126"/>
      <c r="C207" s="20"/>
      <c r="D207" s="20"/>
      <c r="E207" s="20"/>
      <c r="F207" s="20"/>
      <c r="G207" s="20"/>
    </row>
    <row r="208">
      <c r="A208" s="125"/>
      <c r="B208" s="126"/>
      <c r="C208" s="20"/>
      <c r="D208" s="20"/>
      <c r="E208" s="20"/>
      <c r="F208" s="20"/>
      <c r="G208" s="20"/>
    </row>
    <row r="209">
      <c r="A209" s="125"/>
      <c r="B209" s="126"/>
      <c r="C209" s="20"/>
      <c r="D209" s="20"/>
      <c r="E209" s="20"/>
      <c r="F209" s="20"/>
      <c r="G209" s="20"/>
    </row>
    <row r="210">
      <c r="A210" s="125"/>
      <c r="B210" s="126"/>
      <c r="C210" s="20"/>
      <c r="D210" s="20"/>
      <c r="E210" s="20"/>
      <c r="F210" s="20"/>
      <c r="G210" s="20"/>
    </row>
    <row r="211">
      <c r="A211" s="125"/>
      <c r="B211" s="126"/>
      <c r="C211" s="20"/>
      <c r="D211" s="20"/>
      <c r="E211" s="20"/>
      <c r="F211" s="20"/>
      <c r="G211" s="20"/>
    </row>
    <row r="212">
      <c r="A212" s="125"/>
      <c r="B212" s="126"/>
      <c r="C212" s="20"/>
      <c r="D212" s="20"/>
      <c r="E212" s="20"/>
      <c r="F212" s="20"/>
      <c r="G212" s="20"/>
    </row>
    <row r="213">
      <c r="A213" s="125"/>
      <c r="B213" s="126"/>
      <c r="C213" s="20"/>
      <c r="D213" s="20"/>
      <c r="E213" s="20"/>
      <c r="F213" s="20"/>
      <c r="G213" s="20"/>
    </row>
    <row r="214">
      <c r="A214" s="125"/>
      <c r="B214" s="126"/>
      <c r="C214" s="20"/>
      <c r="D214" s="20"/>
      <c r="E214" s="20"/>
      <c r="F214" s="20"/>
      <c r="G214" s="20"/>
    </row>
    <row r="215">
      <c r="A215" s="125"/>
      <c r="B215" s="126"/>
      <c r="C215" s="20"/>
      <c r="D215" s="20"/>
      <c r="E215" s="20"/>
      <c r="F215" s="20"/>
      <c r="G215" s="20"/>
    </row>
    <row r="216">
      <c r="A216" s="125"/>
      <c r="B216" s="126"/>
      <c r="C216" s="20"/>
      <c r="D216" s="20"/>
      <c r="E216" s="20"/>
      <c r="F216" s="20"/>
      <c r="G216" s="20"/>
    </row>
    <row r="217">
      <c r="A217" s="125"/>
      <c r="B217" s="126"/>
      <c r="C217" s="20"/>
      <c r="D217" s="20"/>
      <c r="E217" s="20"/>
      <c r="F217" s="20"/>
      <c r="G217" s="20"/>
    </row>
    <row r="218">
      <c r="A218" s="125"/>
      <c r="B218" s="126"/>
      <c r="C218" s="20"/>
      <c r="D218" s="20"/>
      <c r="E218" s="20"/>
      <c r="F218" s="20"/>
      <c r="G218" s="20"/>
    </row>
    <row r="219">
      <c r="A219" s="125"/>
      <c r="B219" s="126"/>
      <c r="C219" s="20"/>
      <c r="D219" s="20"/>
      <c r="E219" s="20"/>
      <c r="F219" s="20"/>
      <c r="G219" s="20"/>
    </row>
    <row r="220">
      <c r="A220" s="125"/>
      <c r="B220" s="126"/>
      <c r="C220" s="20"/>
      <c r="D220" s="20"/>
      <c r="E220" s="20"/>
      <c r="F220" s="20"/>
      <c r="G220" s="20"/>
    </row>
    <row r="221">
      <c r="A221" s="125"/>
      <c r="B221" s="126"/>
      <c r="C221" s="20"/>
      <c r="D221" s="20"/>
      <c r="E221" s="20"/>
      <c r="F221" s="20"/>
      <c r="G221" s="20"/>
    </row>
    <row r="222">
      <c r="A222" s="125"/>
      <c r="B222" s="126"/>
      <c r="C222" s="20"/>
      <c r="D222" s="20"/>
      <c r="E222" s="20"/>
      <c r="F222" s="20"/>
      <c r="G222" s="20"/>
    </row>
    <row r="223">
      <c r="A223" s="125"/>
      <c r="B223" s="126"/>
      <c r="C223" s="20"/>
      <c r="D223" s="20"/>
      <c r="E223" s="20"/>
      <c r="F223" s="20"/>
      <c r="G223" s="20"/>
    </row>
    <row r="224">
      <c r="A224" s="125"/>
      <c r="B224" s="126"/>
      <c r="C224" s="20"/>
      <c r="D224" s="20"/>
      <c r="E224" s="20"/>
      <c r="F224" s="20"/>
      <c r="G224" s="20"/>
    </row>
    <row r="225">
      <c r="A225" s="125"/>
      <c r="B225" s="126"/>
      <c r="C225" s="20"/>
      <c r="D225" s="20"/>
      <c r="E225" s="20"/>
      <c r="F225" s="20"/>
      <c r="G225" s="20"/>
    </row>
    <row r="226">
      <c r="A226" s="125"/>
      <c r="B226" s="126"/>
      <c r="C226" s="20"/>
      <c r="D226" s="20"/>
      <c r="E226" s="20"/>
      <c r="F226" s="20"/>
      <c r="G226" s="20"/>
    </row>
    <row r="227">
      <c r="A227" s="125"/>
      <c r="B227" s="126"/>
      <c r="C227" s="20"/>
      <c r="D227" s="20"/>
      <c r="E227" s="20"/>
      <c r="F227" s="20"/>
      <c r="G227" s="20"/>
    </row>
    <row r="228">
      <c r="A228" s="125"/>
      <c r="B228" s="126"/>
      <c r="C228" s="20"/>
      <c r="D228" s="20"/>
      <c r="E228" s="20"/>
      <c r="F228" s="20"/>
      <c r="G228" s="20"/>
    </row>
    <row r="229">
      <c r="A229" s="125"/>
      <c r="B229" s="126"/>
      <c r="C229" s="20"/>
      <c r="D229" s="20"/>
      <c r="E229" s="20"/>
      <c r="F229" s="20"/>
      <c r="G229" s="20"/>
    </row>
    <row r="230">
      <c r="A230" s="125"/>
      <c r="B230" s="126"/>
      <c r="C230" s="20"/>
      <c r="D230" s="20"/>
      <c r="E230" s="20"/>
      <c r="F230" s="20"/>
      <c r="G230" s="20"/>
    </row>
    <row r="231">
      <c r="A231" s="125"/>
      <c r="B231" s="126"/>
      <c r="C231" s="20"/>
      <c r="D231" s="20"/>
      <c r="E231" s="20"/>
      <c r="F231" s="20"/>
      <c r="G231" s="20"/>
    </row>
    <row r="232">
      <c r="A232" s="125"/>
      <c r="B232" s="126"/>
      <c r="C232" s="20"/>
      <c r="D232" s="20"/>
      <c r="E232" s="20"/>
      <c r="F232" s="20"/>
      <c r="G232" s="20"/>
    </row>
    <row r="233">
      <c r="A233" s="125"/>
      <c r="B233" s="126"/>
      <c r="C233" s="20"/>
      <c r="D233" s="20"/>
      <c r="E233" s="20"/>
      <c r="F233" s="20"/>
      <c r="G233" s="20"/>
    </row>
    <row r="234">
      <c r="A234" s="125"/>
      <c r="B234" s="126"/>
      <c r="C234" s="20"/>
      <c r="D234" s="20"/>
      <c r="E234" s="20"/>
      <c r="F234" s="20"/>
      <c r="G234" s="20"/>
    </row>
    <row r="235">
      <c r="A235" s="125"/>
      <c r="B235" s="126"/>
      <c r="C235" s="20"/>
      <c r="D235" s="20"/>
      <c r="E235" s="20"/>
      <c r="F235" s="20"/>
      <c r="G235" s="20"/>
    </row>
    <row r="236">
      <c r="A236" s="125"/>
      <c r="B236" s="126"/>
      <c r="C236" s="20"/>
      <c r="D236" s="20"/>
      <c r="E236" s="20"/>
      <c r="F236" s="20"/>
      <c r="G236" s="20"/>
    </row>
    <row r="237">
      <c r="A237" s="125"/>
      <c r="B237" s="126"/>
      <c r="C237" s="20"/>
      <c r="D237" s="20"/>
      <c r="E237" s="20"/>
      <c r="F237" s="20"/>
      <c r="G237" s="20"/>
    </row>
    <row r="238">
      <c r="A238" s="125"/>
      <c r="B238" s="126"/>
      <c r="C238" s="20"/>
      <c r="D238" s="20"/>
      <c r="E238" s="20"/>
      <c r="F238" s="20"/>
      <c r="G238" s="20"/>
    </row>
    <row r="239">
      <c r="A239" s="125"/>
      <c r="B239" s="126"/>
      <c r="C239" s="20"/>
      <c r="D239" s="20"/>
      <c r="E239" s="20"/>
      <c r="F239" s="20"/>
      <c r="G239" s="20"/>
    </row>
    <row r="240">
      <c r="A240" s="125"/>
      <c r="B240" s="126"/>
      <c r="C240" s="20"/>
      <c r="D240" s="20"/>
      <c r="E240" s="20"/>
      <c r="F240" s="20"/>
      <c r="G240" s="20"/>
    </row>
    <row r="241">
      <c r="A241" s="125"/>
      <c r="B241" s="126"/>
      <c r="C241" s="20"/>
      <c r="D241" s="20"/>
      <c r="E241" s="20"/>
      <c r="F241" s="20"/>
      <c r="G241" s="20"/>
    </row>
    <row r="242">
      <c r="A242" s="125"/>
      <c r="B242" s="126"/>
      <c r="C242" s="20"/>
      <c r="D242" s="20"/>
      <c r="E242" s="20"/>
      <c r="F242" s="20"/>
      <c r="G242" s="20"/>
    </row>
    <row r="243">
      <c r="A243" s="125"/>
      <c r="B243" s="126"/>
      <c r="C243" s="20"/>
      <c r="D243" s="20"/>
      <c r="E243" s="20"/>
      <c r="F243" s="20"/>
      <c r="G243" s="20"/>
    </row>
    <row r="244">
      <c r="A244" s="125"/>
      <c r="B244" s="126"/>
      <c r="C244" s="20"/>
      <c r="D244" s="20"/>
      <c r="E244" s="20"/>
      <c r="F244" s="20"/>
      <c r="G244" s="20"/>
    </row>
    <row r="245">
      <c r="A245" s="125"/>
      <c r="B245" s="126"/>
      <c r="C245" s="20"/>
      <c r="D245" s="20"/>
      <c r="E245" s="20"/>
      <c r="F245" s="20"/>
      <c r="G245" s="20"/>
    </row>
    <row r="246">
      <c r="A246" s="125"/>
      <c r="B246" s="126"/>
      <c r="C246" s="20"/>
      <c r="D246" s="20"/>
      <c r="E246" s="20"/>
      <c r="F246" s="20"/>
      <c r="G246" s="20"/>
    </row>
    <row r="247">
      <c r="A247" s="125"/>
      <c r="B247" s="126"/>
      <c r="C247" s="20"/>
      <c r="D247" s="20"/>
      <c r="E247" s="20"/>
      <c r="F247" s="20"/>
      <c r="G247" s="20"/>
    </row>
    <row r="248">
      <c r="A248" s="125"/>
      <c r="B248" s="126"/>
      <c r="C248" s="20"/>
      <c r="D248" s="20"/>
      <c r="E248" s="20"/>
      <c r="F248" s="20"/>
      <c r="G248" s="20"/>
    </row>
    <row r="249">
      <c r="A249" s="125"/>
      <c r="B249" s="126"/>
      <c r="C249" s="20"/>
      <c r="D249" s="20"/>
      <c r="E249" s="20"/>
      <c r="F249" s="20"/>
      <c r="G249" s="20"/>
    </row>
    <row r="250">
      <c r="A250" s="125"/>
      <c r="B250" s="126"/>
      <c r="C250" s="20"/>
      <c r="D250" s="20"/>
      <c r="E250" s="20"/>
      <c r="F250" s="20"/>
      <c r="G250" s="20"/>
    </row>
    <row r="251">
      <c r="A251" s="125"/>
      <c r="B251" s="126"/>
      <c r="C251" s="20"/>
      <c r="D251" s="20"/>
      <c r="E251" s="20"/>
      <c r="F251" s="20"/>
      <c r="G251" s="20"/>
    </row>
    <row r="252">
      <c r="A252" s="125"/>
      <c r="B252" s="126"/>
      <c r="C252" s="20"/>
      <c r="D252" s="20"/>
      <c r="E252" s="20"/>
      <c r="F252" s="20"/>
      <c r="G252" s="20"/>
    </row>
    <row r="253">
      <c r="A253" s="125"/>
      <c r="B253" s="126"/>
      <c r="C253" s="20"/>
      <c r="D253" s="20"/>
      <c r="E253" s="20"/>
      <c r="F253" s="20"/>
      <c r="G253" s="20"/>
    </row>
    <row r="254">
      <c r="A254" s="125"/>
      <c r="B254" s="126"/>
      <c r="C254" s="20"/>
      <c r="D254" s="20"/>
      <c r="E254" s="20"/>
      <c r="F254" s="20"/>
      <c r="G254" s="20"/>
    </row>
    <row r="255">
      <c r="A255" s="125"/>
      <c r="B255" s="126"/>
      <c r="C255" s="20"/>
      <c r="D255" s="20"/>
      <c r="E255" s="20"/>
      <c r="F255" s="20"/>
      <c r="G255" s="20"/>
    </row>
    <row r="256">
      <c r="A256" s="125"/>
      <c r="B256" s="126"/>
      <c r="C256" s="20"/>
      <c r="D256" s="20"/>
      <c r="E256" s="20"/>
      <c r="F256" s="20"/>
      <c r="G256" s="20"/>
    </row>
    <row r="257">
      <c r="A257" s="125"/>
      <c r="B257" s="126"/>
      <c r="C257" s="20"/>
      <c r="D257" s="20"/>
      <c r="E257" s="20"/>
      <c r="F257" s="20"/>
      <c r="G257" s="20"/>
    </row>
    <row r="258">
      <c r="A258" s="125"/>
      <c r="B258" s="126"/>
      <c r="C258" s="20"/>
      <c r="D258" s="20"/>
      <c r="E258" s="20"/>
      <c r="F258" s="20"/>
      <c r="G258" s="20"/>
    </row>
    <row r="259">
      <c r="A259" s="125"/>
      <c r="B259" s="126"/>
      <c r="C259" s="20"/>
      <c r="D259" s="20"/>
      <c r="E259" s="20"/>
      <c r="F259" s="20"/>
      <c r="G259" s="20"/>
    </row>
    <row r="260">
      <c r="A260" s="125"/>
      <c r="B260" s="126"/>
      <c r="C260" s="20"/>
      <c r="D260" s="20"/>
      <c r="E260" s="20"/>
      <c r="F260" s="20"/>
      <c r="G260" s="20"/>
    </row>
    <row r="261">
      <c r="A261" s="125"/>
      <c r="B261" s="126"/>
      <c r="C261" s="20"/>
      <c r="D261" s="20"/>
      <c r="E261" s="20"/>
      <c r="F261" s="20"/>
      <c r="G261" s="20"/>
    </row>
    <row r="262">
      <c r="A262" s="125"/>
      <c r="B262" s="126"/>
      <c r="C262" s="20"/>
      <c r="D262" s="20"/>
      <c r="E262" s="20"/>
      <c r="F262" s="20"/>
      <c r="G262" s="20"/>
    </row>
    <row r="263">
      <c r="A263" s="125"/>
      <c r="B263" s="126"/>
      <c r="C263" s="20"/>
      <c r="D263" s="20"/>
      <c r="E263" s="20"/>
      <c r="F263" s="20"/>
      <c r="G263" s="20"/>
    </row>
    <row r="264">
      <c r="A264" s="125"/>
      <c r="B264" s="126"/>
      <c r="C264" s="20"/>
      <c r="D264" s="20"/>
      <c r="E264" s="20"/>
      <c r="F264" s="20"/>
      <c r="G264" s="20"/>
    </row>
    <row r="265">
      <c r="A265" s="125"/>
      <c r="B265" s="126"/>
      <c r="C265" s="20"/>
      <c r="D265" s="20"/>
      <c r="E265" s="20"/>
      <c r="F265" s="20"/>
      <c r="G265" s="20"/>
    </row>
    <row r="266">
      <c r="A266" s="125"/>
      <c r="B266" s="126"/>
      <c r="C266" s="20"/>
      <c r="D266" s="20"/>
      <c r="E266" s="20"/>
      <c r="F266" s="20"/>
      <c r="G266" s="20"/>
    </row>
    <row r="267">
      <c r="A267" s="125"/>
      <c r="B267" s="126"/>
      <c r="C267" s="20"/>
      <c r="D267" s="20"/>
      <c r="E267" s="20"/>
      <c r="F267" s="20"/>
      <c r="G267" s="20"/>
    </row>
    <row r="268">
      <c r="A268" s="125"/>
      <c r="B268" s="126"/>
      <c r="C268" s="20"/>
      <c r="D268" s="20"/>
      <c r="E268" s="20"/>
      <c r="F268" s="20"/>
      <c r="G268" s="20"/>
    </row>
    <row r="269">
      <c r="A269" s="125"/>
      <c r="B269" s="126"/>
      <c r="C269" s="20"/>
      <c r="D269" s="20"/>
      <c r="E269" s="20"/>
      <c r="F269" s="20"/>
      <c r="G269" s="20"/>
    </row>
    <row r="270">
      <c r="A270" s="125"/>
      <c r="B270" s="126"/>
      <c r="C270" s="20"/>
      <c r="D270" s="20"/>
      <c r="E270" s="20"/>
      <c r="F270" s="20"/>
      <c r="G270" s="20"/>
    </row>
    <row r="271">
      <c r="A271" s="125"/>
      <c r="B271" s="126"/>
      <c r="C271" s="20"/>
      <c r="D271" s="20"/>
      <c r="E271" s="20"/>
      <c r="F271" s="20"/>
      <c r="G271" s="20"/>
    </row>
    <row r="272">
      <c r="A272" s="125"/>
      <c r="B272" s="126"/>
      <c r="C272" s="20"/>
      <c r="D272" s="20"/>
      <c r="E272" s="20"/>
      <c r="F272" s="20"/>
      <c r="G272" s="20"/>
    </row>
    <row r="273">
      <c r="A273" s="125"/>
      <c r="B273" s="126"/>
      <c r="C273" s="20"/>
      <c r="D273" s="20"/>
      <c r="E273" s="20"/>
      <c r="F273" s="20"/>
      <c r="G273" s="20"/>
    </row>
    <row r="274">
      <c r="A274" s="125"/>
      <c r="B274" s="126"/>
      <c r="C274" s="20"/>
      <c r="D274" s="20"/>
      <c r="E274" s="20"/>
      <c r="F274" s="20"/>
      <c r="G274" s="20"/>
    </row>
    <row r="275">
      <c r="A275" s="125"/>
      <c r="B275" s="126"/>
      <c r="C275" s="20"/>
      <c r="D275" s="20"/>
      <c r="E275" s="20"/>
      <c r="F275" s="20"/>
      <c r="G275" s="20"/>
    </row>
    <row r="276">
      <c r="A276" s="125"/>
      <c r="B276" s="126"/>
      <c r="C276" s="20"/>
      <c r="D276" s="20"/>
      <c r="E276" s="20"/>
      <c r="F276" s="20"/>
      <c r="G276" s="20"/>
    </row>
    <row r="277">
      <c r="A277" s="125"/>
      <c r="B277" s="126"/>
      <c r="C277" s="20"/>
      <c r="D277" s="20"/>
      <c r="E277" s="20"/>
      <c r="F277" s="20"/>
      <c r="G277" s="20"/>
    </row>
    <row r="278">
      <c r="A278" s="125"/>
      <c r="B278" s="126"/>
      <c r="C278" s="20"/>
      <c r="D278" s="20"/>
      <c r="E278" s="20"/>
      <c r="F278" s="20"/>
      <c r="G278" s="20"/>
    </row>
    <row r="279">
      <c r="A279" s="125"/>
      <c r="B279" s="126"/>
      <c r="C279" s="20"/>
      <c r="D279" s="20"/>
      <c r="E279" s="20"/>
      <c r="F279" s="20"/>
      <c r="G279" s="20"/>
    </row>
    <row r="280">
      <c r="A280" s="125"/>
      <c r="B280" s="126"/>
      <c r="C280" s="20"/>
      <c r="D280" s="20"/>
      <c r="E280" s="20"/>
      <c r="F280" s="20"/>
      <c r="G280" s="20"/>
    </row>
    <row r="281">
      <c r="A281" s="125"/>
      <c r="B281" s="126"/>
      <c r="C281" s="20"/>
      <c r="D281" s="20"/>
      <c r="E281" s="20"/>
      <c r="F281" s="20"/>
      <c r="G281" s="20"/>
    </row>
    <row r="282">
      <c r="A282" s="125"/>
      <c r="B282" s="126"/>
      <c r="C282" s="20"/>
      <c r="D282" s="20"/>
      <c r="E282" s="20"/>
      <c r="F282" s="20"/>
      <c r="G282" s="20"/>
    </row>
    <row r="283">
      <c r="A283" s="125"/>
      <c r="B283" s="126"/>
      <c r="C283" s="20"/>
      <c r="D283" s="20"/>
      <c r="E283" s="20"/>
      <c r="F283" s="20"/>
      <c r="G283" s="20"/>
    </row>
    <row r="284">
      <c r="A284" s="125"/>
      <c r="B284" s="126"/>
      <c r="C284" s="20"/>
      <c r="D284" s="20"/>
      <c r="E284" s="20"/>
      <c r="F284" s="20"/>
      <c r="G284" s="20"/>
    </row>
    <row r="285">
      <c r="A285" s="125"/>
      <c r="B285" s="126"/>
      <c r="C285" s="20"/>
      <c r="D285" s="20"/>
      <c r="E285" s="20"/>
      <c r="F285" s="20"/>
      <c r="G285" s="20"/>
    </row>
    <row r="286">
      <c r="A286" s="125"/>
      <c r="B286" s="126"/>
      <c r="C286" s="20"/>
      <c r="D286" s="20"/>
      <c r="E286" s="20"/>
      <c r="F286" s="20"/>
      <c r="G286" s="20"/>
    </row>
    <row r="287">
      <c r="A287" s="125"/>
      <c r="B287" s="126"/>
      <c r="C287" s="20"/>
      <c r="D287" s="20"/>
      <c r="E287" s="20"/>
      <c r="F287" s="20"/>
      <c r="G287" s="20"/>
    </row>
    <row r="288">
      <c r="A288" s="125"/>
      <c r="B288" s="126"/>
      <c r="C288" s="20"/>
      <c r="D288" s="20"/>
      <c r="E288" s="20"/>
      <c r="F288" s="20"/>
      <c r="G288" s="20"/>
    </row>
    <row r="289">
      <c r="A289" s="125"/>
      <c r="B289" s="126"/>
      <c r="C289" s="20"/>
      <c r="D289" s="20"/>
      <c r="E289" s="20"/>
      <c r="F289" s="20"/>
      <c r="G289" s="20"/>
    </row>
    <row r="290">
      <c r="A290" s="125"/>
      <c r="B290" s="126"/>
      <c r="C290" s="20"/>
      <c r="D290" s="20"/>
      <c r="E290" s="20"/>
      <c r="F290" s="20"/>
      <c r="G290" s="20"/>
    </row>
    <row r="291">
      <c r="A291" s="125"/>
      <c r="B291" s="126"/>
      <c r="C291" s="20"/>
      <c r="D291" s="20"/>
      <c r="E291" s="20"/>
      <c r="F291" s="20"/>
      <c r="G291" s="20"/>
    </row>
    <row r="292">
      <c r="A292" s="125"/>
      <c r="B292" s="126"/>
      <c r="C292" s="20"/>
      <c r="D292" s="20"/>
      <c r="E292" s="20"/>
      <c r="F292" s="20"/>
      <c r="G292" s="20"/>
    </row>
    <row r="293">
      <c r="A293" s="125"/>
      <c r="B293" s="126"/>
      <c r="C293" s="20"/>
      <c r="D293" s="20"/>
      <c r="E293" s="20"/>
      <c r="F293" s="20"/>
      <c r="G293" s="20"/>
    </row>
    <row r="294">
      <c r="A294" s="125"/>
      <c r="B294" s="126"/>
      <c r="C294" s="20"/>
      <c r="D294" s="20"/>
      <c r="E294" s="20"/>
      <c r="F294" s="20"/>
      <c r="G294" s="20"/>
    </row>
    <row r="295">
      <c r="A295" s="125"/>
      <c r="B295" s="126"/>
      <c r="C295" s="20"/>
      <c r="D295" s="20"/>
      <c r="E295" s="20"/>
      <c r="F295" s="20"/>
      <c r="G295" s="20"/>
    </row>
    <row r="296">
      <c r="A296" s="125"/>
      <c r="B296" s="126"/>
      <c r="C296" s="20"/>
      <c r="D296" s="20"/>
      <c r="E296" s="20"/>
      <c r="F296" s="20"/>
      <c r="G296" s="20"/>
    </row>
    <row r="297">
      <c r="A297" s="125"/>
      <c r="B297" s="126"/>
      <c r="C297" s="20"/>
      <c r="D297" s="20"/>
      <c r="E297" s="20"/>
      <c r="F297" s="20"/>
      <c r="G297" s="20"/>
    </row>
    <row r="298">
      <c r="A298" s="125"/>
      <c r="B298" s="126"/>
      <c r="C298" s="20"/>
      <c r="D298" s="20"/>
      <c r="E298" s="20"/>
      <c r="F298" s="20"/>
      <c r="G298" s="20"/>
    </row>
    <row r="299">
      <c r="A299" s="125"/>
      <c r="B299" s="126"/>
      <c r="C299" s="20"/>
      <c r="D299" s="20"/>
      <c r="E299" s="20"/>
      <c r="F299" s="20"/>
      <c r="G299" s="20"/>
    </row>
    <row r="300">
      <c r="A300" s="125"/>
      <c r="B300" s="126"/>
      <c r="C300" s="20"/>
      <c r="D300" s="20"/>
      <c r="E300" s="20"/>
      <c r="F300" s="20"/>
      <c r="G300" s="20"/>
    </row>
    <row r="301">
      <c r="A301" s="125"/>
      <c r="B301" s="126"/>
      <c r="C301" s="20"/>
      <c r="D301" s="20"/>
      <c r="E301" s="20"/>
      <c r="F301" s="20"/>
      <c r="G301" s="20"/>
    </row>
    <row r="302">
      <c r="A302" s="125"/>
      <c r="B302" s="126"/>
      <c r="C302" s="20"/>
      <c r="D302" s="20"/>
      <c r="E302" s="20"/>
      <c r="F302" s="20"/>
      <c r="G302" s="20"/>
    </row>
    <row r="303">
      <c r="A303" s="125"/>
      <c r="B303" s="126"/>
      <c r="C303" s="20"/>
      <c r="D303" s="20"/>
      <c r="E303" s="20"/>
      <c r="F303" s="20"/>
      <c r="G303" s="20"/>
    </row>
    <row r="304">
      <c r="A304" s="125"/>
      <c r="B304" s="126"/>
      <c r="C304" s="20"/>
      <c r="D304" s="20"/>
      <c r="E304" s="20"/>
      <c r="F304" s="20"/>
      <c r="G304" s="20"/>
    </row>
    <row r="305">
      <c r="A305" s="125"/>
      <c r="B305" s="126"/>
      <c r="C305" s="20"/>
      <c r="D305" s="20"/>
      <c r="E305" s="20"/>
      <c r="F305" s="20"/>
      <c r="G305" s="20"/>
    </row>
    <row r="306">
      <c r="A306" s="125"/>
      <c r="B306" s="126"/>
      <c r="C306" s="20"/>
      <c r="D306" s="20"/>
      <c r="E306" s="20"/>
      <c r="F306" s="20"/>
      <c r="G306" s="20"/>
    </row>
    <row r="307">
      <c r="A307" s="125"/>
      <c r="B307" s="126"/>
      <c r="C307" s="20"/>
      <c r="D307" s="20"/>
      <c r="E307" s="20"/>
      <c r="F307" s="20"/>
      <c r="G307" s="20"/>
    </row>
    <row r="308">
      <c r="A308" s="125"/>
      <c r="B308" s="126"/>
      <c r="C308" s="20"/>
      <c r="D308" s="20"/>
      <c r="E308" s="20"/>
      <c r="F308" s="20"/>
      <c r="G308" s="20"/>
    </row>
    <row r="309">
      <c r="A309" s="125"/>
      <c r="B309" s="126"/>
      <c r="C309" s="20"/>
      <c r="D309" s="20"/>
      <c r="E309" s="20"/>
      <c r="F309" s="20"/>
      <c r="G309" s="20"/>
    </row>
    <row r="310">
      <c r="A310" s="125"/>
      <c r="B310" s="126"/>
      <c r="C310" s="20"/>
      <c r="D310" s="20"/>
      <c r="E310" s="20"/>
      <c r="F310" s="20"/>
      <c r="G310" s="20"/>
    </row>
    <row r="311">
      <c r="A311" s="125"/>
      <c r="B311" s="126"/>
      <c r="C311" s="20"/>
      <c r="D311" s="20"/>
      <c r="E311" s="20"/>
      <c r="F311" s="20"/>
      <c r="G311" s="20"/>
    </row>
    <row r="312">
      <c r="A312" s="125"/>
      <c r="B312" s="126"/>
      <c r="C312" s="20"/>
      <c r="D312" s="20"/>
      <c r="E312" s="20"/>
      <c r="F312" s="20"/>
      <c r="G312" s="20"/>
    </row>
    <row r="313">
      <c r="A313" s="125"/>
      <c r="B313" s="126"/>
      <c r="C313" s="20"/>
      <c r="D313" s="20"/>
      <c r="E313" s="20"/>
      <c r="F313" s="20"/>
      <c r="G313" s="20"/>
    </row>
    <row r="314">
      <c r="A314" s="125"/>
      <c r="B314" s="126"/>
      <c r="C314" s="20"/>
      <c r="D314" s="20"/>
      <c r="E314" s="20"/>
      <c r="F314" s="20"/>
      <c r="G314" s="20"/>
    </row>
    <row r="315">
      <c r="A315" s="125"/>
      <c r="B315" s="126"/>
      <c r="C315" s="20"/>
      <c r="D315" s="20"/>
      <c r="E315" s="20"/>
      <c r="F315" s="20"/>
      <c r="G315" s="20"/>
    </row>
    <row r="316">
      <c r="A316" s="125"/>
      <c r="B316" s="126"/>
      <c r="C316" s="20"/>
      <c r="D316" s="20"/>
      <c r="E316" s="20"/>
      <c r="F316" s="20"/>
      <c r="G316" s="20"/>
    </row>
    <row r="317">
      <c r="A317" s="125"/>
      <c r="B317" s="126"/>
      <c r="C317" s="20"/>
      <c r="D317" s="20"/>
      <c r="E317" s="20"/>
      <c r="F317" s="20"/>
      <c r="G317" s="20"/>
    </row>
    <row r="318">
      <c r="A318" s="125"/>
      <c r="B318" s="126"/>
      <c r="C318" s="20"/>
      <c r="D318" s="20"/>
      <c r="E318" s="20"/>
      <c r="F318" s="20"/>
      <c r="G318" s="20"/>
    </row>
    <row r="319">
      <c r="A319" s="125"/>
      <c r="B319" s="126"/>
      <c r="C319" s="20"/>
      <c r="D319" s="20"/>
      <c r="E319" s="20"/>
      <c r="F319" s="20"/>
      <c r="G319" s="20"/>
    </row>
    <row r="320">
      <c r="A320" s="125"/>
      <c r="B320" s="126"/>
      <c r="C320" s="20"/>
      <c r="D320" s="20"/>
      <c r="E320" s="20"/>
      <c r="F320" s="20"/>
      <c r="G320" s="20"/>
    </row>
    <row r="321">
      <c r="A321" s="125"/>
      <c r="B321" s="126"/>
      <c r="C321" s="20"/>
      <c r="D321" s="20"/>
      <c r="E321" s="20"/>
      <c r="F321" s="20"/>
      <c r="G321" s="20"/>
    </row>
    <row r="322">
      <c r="A322" s="125"/>
      <c r="B322" s="126"/>
      <c r="C322" s="20"/>
      <c r="D322" s="20"/>
      <c r="E322" s="20"/>
      <c r="F322" s="20"/>
      <c r="G322" s="20"/>
    </row>
    <row r="323">
      <c r="A323" s="125"/>
      <c r="B323" s="126"/>
      <c r="C323" s="20"/>
      <c r="D323" s="20"/>
      <c r="E323" s="20"/>
      <c r="F323" s="20"/>
      <c r="G323" s="20"/>
    </row>
    <row r="324">
      <c r="A324" s="125"/>
      <c r="B324" s="126"/>
      <c r="C324" s="20"/>
      <c r="D324" s="20"/>
      <c r="E324" s="20"/>
      <c r="F324" s="20"/>
      <c r="G324" s="20"/>
    </row>
    <row r="325">
      <c r="A325" s="125"/>
      <c r="B325" s="126"/>
      <c r="C325" s="20"/>
      <c r="D325" s="20"/>
      <c r="E325" s="20"/>
      <c r="F325" s="20"/>
      <c r="G325" s="20"/>
    </row>
    <row r="326">
      <c r="A326" s="125"/>
      <c r="B326" s="126"/>
      <c r="C326" s="20"/>
      <c r="D326" s="20"/>
      <c r="E326" s="20"/>
      <c r="F326" s="20"/>
      <c r="G326" s="20"/>
    </row>
    <row r="327">
      <c r="A327" s="125"/>
      <c r="B327" s="126"/>
      <c r="C327" s="20"/>
      <c r="D327" s="20"/>
      <c r="E327" s="20"/>
      <c r="F327" s="20"/>
      <c r="G327" s="20"/>
    </row>
    <row r="328">
      <c r="A328" s="125"/>
      <c r="B328" s="126"/>
      <c r="C328" s="20"/>
      <c r="D328" s="20"/>
      <c r="E328" s="20"/>
      <c r="F328" s="20"/>
      <c r="G328" s="20"/>
    </row>
    <row r="329">
      <c r="A329" s="125"/>
      <c r="B329" s="126"/>
      <c r="C329" s="20"/>
      <c r="D329" s="20"/>
      <c r="E329" s="20"/>
      <c r="F329" s="20"/>
      <c r="G329" s="20"/>
    </row>
    <row r="330">
      <c r="A330" s="125"/>
      <c r="B330" s="126"/>
      <c r="C330" s="20"/>
      <c r="D330" s="20"/>
      <c r="E330" s="20"/>
      <c r="F330" s="20"/>
      <c r="G330" s="20"/>
    </row>
    <row r="331">
      <c r="A331" s="125"/>
      <c r="B331" s="126"/>
      <c r="C331" s="20"/>
      <c r="D331" s="20"/>
      <c r="E331" s="20"/>
      <c r="F331" s="20"/>
      <c r="G331" s="20"/>
    </row>
    <row r="332">
      <c r="A332" s="125"/>
      <c r="B332" s="126"/>
      <c r="C332" s="20"/>
      <c r="D332" s="20"/>
      <c r="E332" s="20"/>
      <c r="F332" s="20"/>
      <c r="G332" s="20"/>
    </row>
    <row r="333">
      <c r="A333" s="125"/>
      <c r="B333" s="126"/>
      <c r="C333" s="20"/>
      <c r="D333" s="20"/>
      <c r="E333" s="20"/>
      <c r="F333" s="20"/>
      <c r="G333" s="20"/>
    </row>
    <row r="334">
      <c r="A334" s="125"/>
      <c r="B334" s="126"/>
      <c r="C334" s="20"/>
      <c r="D334" s="20"/>
      <c r="E334" s="20"/>
      <c r="F334" s="20"/>
      <c r="G334" s="20"/>
    </row>
    <row r="335">
      <c r="A335" s="125"/>
      <c r="B335" s="126"/>
      <c r="C335" s="20"/>
      <c r="D335" s="20"/>
      <c r="E335" s="20"/>
      <c r="F335" s="20"/>
      <c r="G335" s="20"/>
    </row>
    <row r="336">
      <c r="A336" s="125"/>
      <c r="B336" s="126"/>
      <c r="C336" s="20"/>
      <c r="D336" s="20"/>
      <c r="E336" s="20"/>
      <c r="F336" s="20"/>
      <c r="G336" s="20"/>
    </row>
    <row r="337">
      <c r="A337" s="125"/>
      <c r="B337" s="126"/>
      <c r="C337" s="20"/>
      <c r="D337" s="20"/>
      <c r="E337" s="20"/>
      <c r="F337" s="20"/>
      <c r="G337" s="20"/>
    </row>
    <row r="338">
      <c r="A338" s="125"/>
      <c r="B338" s="126"/>
      <c r="C338" s="20"/>
      <c r="D338" s="20"/>
      <c r="E338" s="20"/>
      <c r="F338" s="20"/>
      <c r="G338" s="20"/>
    </row>
    <row r="339">
      <c r="A339" s="125"/>
      <c r="B339" s="126"/>
      <c r="C339" s="20"/>
      <c r="D339" s="20"/>
      <c r="E339" s="20"/>
      <c r="F339" s="20"/>
      <c r="G339" s="20"/>
    </row>
    <row r="340">
      <c r="A340" s="125"/>
      <c r="B340" s="126"/>
      <c r="C340" s="20"/>
      <c r="D340" s="20"/>
      <c r="E340" s="20"/>
      <c r="F340" s="20"/>
      <c r="G340" s="20"/>
    </row>
    <row r="341">
      <c r="A341" s="125"/>
      <c r="B341" s="126"/>
      <c r="C341" s="20"/>
      <c r="D341" s="20"/>
      <c r="E341" s="20"/>
      <c r="F341" s="20"/>
      <c r="G341" s="20"/>
    </row>
    <row r="342">
      <c r="A342" s="125"/>
      <c r="B342" s="126"/>
      <c r="C342" s="20"/>
      <c r="D342" s="20"/>
      <c r="E342" s="20"/>
      <c r="F342" s="20"/>
      <c r="G342" s="20"/>
    </row>
    <row r="343">
      <c r="A343" s="125"/>
      <c r="B343" s="126"/>
      <c r="C343" s="20"/>
      <c r="D343" s="20"/>
      <c r="E343" s="20"/>
      <c r="F343" s="20"/>
      <c r="G343" s="20"/>
    </row>
    <row r="344">
      <c r="A344" s="125"/>
      <c r="B344" s="126"/>
      <c r="C344" s="20"/>
      <c r="D344" s="20"/>
      <c r="E344" s="20"/>
      <c r="F344" s="20"/>
      <c r="G344" s="20"/>
    </row>
    <row r="345">
      <c r="A345" s="125"/>
      <c r="B345" s="126"/>
      <c r="C345" s="20"/>
      <c r="D345" s="20"/>
      <c r="E345" s="20"/>
      <c r="F345" s="20"/>
      <c r="G345" s="20"/>
    </row>
    <row r="346">
      <c r="A346" s="125"/>
      <c r="B346" s="126"/>
      <c r="C346" s="20"/>
      <c r="D346" s="20"/>
      <c r="E346" s="20"/>
      <c r="F346" s="20"/>
      <c r="G346" s="20"/>
    </row>
    <row r="347">
      <c r="A347" s="125"/>
      <c r="B347" s="126"/>
      <c r="C347" s="20"/>
      <c r="D347" s="20"/>
      <c r="E347" s="20"/>
      <c r="F347" s="20"/>
      <c r="G347" s="20"/>
    </row>
    <row r="348">
      <c r="A348" s="125"/>
      <c r="B348" s="126"/>
      <c r="C348" s="20"/>
      <c r="D348" s="20"/>
      <c r="E348" s="20"/>
      <c r="F348" s="20"/>
      <c r="G348" s="20"/>
    </row>
    <row r="349">
      <c r="A349" s="125"/>
      <c r="B349" s="126"/>
      <c r="C349" s="20"/>
      <c r="D349" s="20"/>
      <c r="E349" s="20"/>
      <c r="F349" s="20"/>
      <c r="G349" s="20"/>
    </row>
    <row r="350">
      <c r="A350" s="125"/>
      <c r="B350" s="126"/>
      <c r="C350" s="20"/>
      <c r="D350" s="20"/>
      <c r="E350" s="20"/>
      <c r="F350" s="20"/>
      <c r="G350" s="20"/>
    </row>
    <row r="351">
      <c r="A351" s="125"/>
      <c r="B351" s="126"/>
      <c r="C351" s="20"/>
      <c r="D351" s="20"/>
      <c r="E351" s="20"/>
      <c r="F351" s="20"/>
      <c r="G351" s="20"/>
    </row>
    <row r="352">
      <c r="A352" s="125"/>
      <c r="B352" s="126"/>
      <c r="C352" s="20"/>
      <c r="D352" s="20"/>
      <c r="E352" s="20"/>
      <c r="F352" s="20"/>
      <c r="G352" s="20"/>
    </row>
    <row r="353">
      <c r="A353" s="125"/>
      <c r="B353" s="126"/>
      <c r="C353" s="20"/>
      <c r="D353" s="20"/>
      <c r="E353" s="20"/>
      <c r="F353" s="20"/>
      <c r="G353" s="20"/>
    </row>
    <row r="354">
      <c r="A354" s="125"/>
      <c r="B354" s="126"/>
      <c r="C354" s="20"/>
      <c r="D354" s="20"/>
      <c r="E354" s="20"/>
      <c r="F354" s="20"/>
      <c r="G354" s="20"/>
    </row>
    <row r="355">
      <c r="A355" s="125"/>
      <c r="B355" s="126"/>
      <c r="C355" s="20"/>
      <c r="D355" s="20"/>
      <c r="E355" s="20"/>
      <c r="F355" s="20"/>
      <c r="G355" s="20"/>
    </row>
    <row r="356">
      <c r="A356" s="125"/>
      <c r="B356" s="126"/>
      <c r="C356" s="20"/>
      <c r="D356" s="20"/>
      <c r="E356" s="20"/>
      <c r="F356" s="20"/>
      <c r="G356" s="20"/>
    </row>
    <row r="357">
      <c r="A357" s="125"/>
      <c r="B357" s="126"/>
      <c r="C357" s="20"/>
      <c r="D357" s="20"/>
      <c r="E357" s="20"/>
      <c r="F357" s="20"/>
      <c r="G357" s="20"/>
    </row>
    <row r="358">
      <c r="A358" s="125"/>
      <c r="B358" s="126"/>
      <c r="C358" s="20"/>
      <c r="D358" s="20"/>
      <c r="E358" s="20"/>
      <c r="F358" s="20"/>
      <c r="G358" s="20"/>
    </row>
    <row r="359">
      <c r="A359" s="125"/>
      <c r="B359" s="126"/>
      <c r="C359" s="20"/>
      <c r="D359" s="20"/>
      <c r="E359" s="20"/>
      <c r="F359" s="20"/>
      <c r="G359" s="20"/>
    </row>
    <row r="360">
      <c r="A360" s="125"/>
      <c r="B360" s="126"/>
      <c r="C360" s="20"/>
      <c r="D360" s="20"/>
      <c r="E360" s="20"/>
      <c r="F360" s="20"/>
      <c r="G360" s="20"/>
    </row>
    <row r="361">
      <c r="A361" s="125"/>
      <c r="B361" s="126"/>
      <c r="C361" s="20"/>
      <c r="D361" s="20"/>
      <c r="E361" s="20"/>
      <c r="F361" s="20"/>
      <c r="G361" s="20"/>
    </row>
    <row r="362">
      <c r="A362" s="125"/>
      <c r="B362" s="126"/>
      <c r="C362" s="20"/>
      <c r="D362" s="20"/>
      <c r="E362" s="20"/>
      <c r="F362" s="20"/>
      <c r="G362" s="20"/>
    </row>
    <row r="363">
      <c r="A363" s="125"/>
      <c r="B363" s="126"/>
      <c r="C363" s="20"/>
      <c r="D363" s="20"/>
      <c r="E363" s="20"/>
      <c r="F363" s="20"/>
      <c r="G363" s="20"/>
    </row>
    <row r="364">
      <c r="A364" s="125"/>
      <c r="B364" s="126"/>
      <c r="C364" s="20"/>
      <c r="D364" s="20"/>
      <c r="E364" s="20"/>
      <c r="F364" s="20"/>
      <c r="G364" s="20"/>
    </row>
    <row r="365">
      <c r="A365" s="125"/>
      <c r="B365" s="126"/>
      <c r="C365" s="20"/>
      <c r="D365" s="20"/>
      <c r="E365" s="20"/>
      <c r="F365" s="20"/>
      <c r="G365" s="20"/>
    </row>
    <row r="366">
      <c r="A366" s="125"/>
      <c r="B366" s="126"/>
      <c r="C366" s="20"/>
      <c r="D366" s="20"/>
      <c r="E366" s="20"/>
      <c r="F366" s="20"/>
      <c r="G366" s="20"/>
    </row>
    <row r="367">
      <c r="A367" s="125"/>
      <c r="B367" s="126"/>
      <c r="C367" s="20"/>
      <c r="D367" s="20"/>
      <c r="E367" s="20"/>
      <c r="F367" s="20"/>
      <c r="G367" s="20"/>
    </row>
    <row r="368">
      <c r="A368" s="125"/>
      <c r="B368" s="126"/>
      <c r="C368" s="20"/>
      <c r="D368" s="20"/>
      <c r="E368" s="20"/>
      <c r="F368" s="20"/>
      <c r="G368" s="20"/>
    </row>
    <row r="369">
      <c r="A369" s="125"/>
      <c r="B369" s="126"/>
      <c r="C369" s="20"/>
      <c r="D369" s="20"/>
      <c r="E369" s="20"/>
      <c r="F369" s="20"/>
      <c r="G369" s="20"/>
    </row>
    <row r="370">
      <c r="A370" s="125"/>
      <c r="B370" s="126"/>
      <c r="C370" s="20"/>
      <c r="D370" s="20"/>
      <c r="E370" s="20"/>
      <c r="F370" s="20"/>
      <c r="G370" s="20"/>
    </row>
    <row r="371">
      <c r="A371" s="125"/>
      <c r="B371" s="126"/>
      <c r="C371" s="20"/>
      <c r="D371" s="20"/>
      <c r="E371" s="20"/>
      <c r="F371" s="20"/>
      <c r="G371" s="20"/>
    </row>
    <row r="372">
      <c r="A372" s="125"/>
      <c r="B372" s="126"/>
      <c r="C372" s="20"/>
      <c r="D372" s="20"/>
      <c r="E372" s="20"/>
      <c r="F372" s="20"/>
      <c r="G372" s="20"/>
    </row>
    <row r="373">
      <c r="A373" s="125"/>
      <c r="B373" s="126"/>
      <c r="C373" s="20"/>
      <c r="D373" s="20"/>
      <c r="E373" s="20"/>
      <c r="F373" s="20"/>
      <c r="G373" s="20"/>
    </row>
    <row r="374">
      <c r="A374" s="125"/>
      <c r="B374" s="126"/>
      <c r="C374" s="20"/>
      <c r="D374" s="20"/>
      <c r="E374" s="20"/>
      <c r="F374" s="20"/>
      <c r="G374" s="20"/>
    </row>
    <row r="375">
      <c r="A375" s="125"/>
      <c r="B375" s="126"/>
      <c r="C375" s="20"/>
      <c r="D375" s="20"/>
      <c r="E375" s="20"/>
      <c r="F375" s="20"/>
      <c r="G375" s="20"/>
    </row>
    <row r="376">
      <c r="A376" s="125"/>
      <c r="B376" s="126"/>
      <c r="C376" s="20"/>
      <c r="D376" s="20"/>
      <c r="E376" s="20"/>
      <c r="F376" s="20"/>
      <c r="G376" s="20"/>
    </row>
    <row r="377">
      <c r="A377" s="125"/>
      <c r="B377" s="126"/>
      <c r="C377" s="20"/>
      <c r="D377" s="20"/>
      <c r="E377" s="20"/>
      <c r="F377" s="20"/>
      <c r="G377" s="20"/>
    </row>
    <row r="378">
      <c r="A378" s="125"/>
      <c r="B378" s="126"/>
      <c r="C378" s="20"/>
      <c r="D378" s="20"/>
      <c r="E378" s="20"/>
      <c r="F378" s="20"/>
      <c r="G378" s="20"/>
    </row>
    <row r="379">
      <c r="A379" s="125"/>
      <c r="B379" s="126"/>
      <c r="C379" s="20"/>
      <c r="D379" s="20"/>
      <c r="E379" s="20"/>
      <c r="F379" s="20"/>
      <c r="G379" s="20"/>
    </row>
    <row r="380">
      <c r="A380" s="125"/>
      <c r="B380" s="126"/>
      <c r="C380" s="20"/>
      <c r="D380" s="20"/>
      <c r="E380" s="20"/>
      <c r="F380" s="20"/>
      <c r="G380" s="20"/>
    </row>
    <row r="381">
      <c r="A381" s="125"/>
      <c r="B381" s="126"/>
      <c r="C381" s="20"/>
      <c r="D381" s="20"/>
      <c r="E381" s="20"/>
      <c r="F381" s="20"/>
      <c r="G381" s="20"/>
    </row>
    <row r="382">
      <c r="A382" s="125"/>
      <c r="B382" s="126"/>
      <c r="C382" s="20"/>
      <c r="D382" s="20"/>
      <c r="E382" s="20"/>
      <c r="F382" s="20"/>
      <c r="G382" s="20"/>
    </row>
    <row r="383">
      <c r="A383" s="125"/>
      <c r="B383" s="126"/>
      <c r="C383" s="20"/>
      <c r="D383" s="20"/>
      <c r="E383" s="20"/>
      <c r="F383" s="20"/>
      <c r="G383" s="20"/>
    </row>
    <row r="384">
      <c r="A384" s="125"/>
      <c r="B384" s="126"/>
      <c r="C384" s="20"/>
      <c r="D384" s="20"/>
      <c r="E384" s="20"/>
      <c r="F384" s="20"/>
      <c r="G384" s="20"/>
    </row>
    <row r="385">
      <c r="A385" s="125"/>
      <c r="B385" s="126"/>
      <c r="C385" s="20"/>
      <c r="D385" s="20"/>
      <c r="E385" s="20"/>
      <c r="F385" s="20"/>
      <c r="G385" s="20"/>
    </row>
    <row r="386">
      <c r="A386" s="125"/>
      <c r="B386" s="126"/>
      <c r="C386" s="20"/>
      <c r="D386" s="20"/>
      <c r="E386" s="20"/>
      <c r="F386" s="20"/>
      <c r="G386" s="20"/>
    </row>
    <row r="387">
      <c r="A387" s="125"/>
      <c r="B387" s="126"/>
      <c r="C387" s="20"/>
      <c r="D387" s="20"/>
      <c r="E387" s="20"/>
      <c r="F387" s="20"/>
      <c r="G387" s="20"/>
    </row>
    <row r="388">
      <c r="A388" s="125"/>
      <c r="B388" s="126"/>
      <c r="C388" s="20"/>
      <c r="D388" s="20"/>
      <c r="E388" s="20"/>
      <c r="F388" s="20"/>
      <c r="G388" s="20"/>
    </row>
    <row r="389">
      <c r="A389" s="125"/>
      <c r="B389" s="126"/>
      <c r="C389" s="20"/>
      <c r="D389" s="20"/>
      <c r="E389" s="20"/>
      <c r="F389" s="20"/>
      <c r="G389" s="20"/>
    </row>
    <row r="390">
      <c r="A390" s="125"/>
      <c r="B390" s="126"/>
      <c r="C390" s="20"/>
      <c r="D390" s="20"/>
      <c r="E390" s="20"/>
      <c r="F390" s="20"/>
      <c r="G390" s="20"/>
    </row>
    <row r="391">
      <c r="A391" s="125"/>
      <c r="B391" s="126"/>
      <c r="C391" s="20"/>
      <c r="D391" s="20"/>
      <c r="E391" s="20"/>
      <c r="F391" s="20"/>
      <c r="G391" s="20"/>
    </row>
    <row r="392">
      <c r="A392" s="125"/>
      <c r="B392" s="126"/>
      <c r="C392" s="20"/>
      <c r="D392" s="20"/>
      <c r="E392" s="20"/>
      <c r="F392" s="20"/>
      <c r="G392" s="20"/>
    </row>
    <row r="393">
      <c r="A393" s="125"/>
      <c r="B393" s="126"/>
      <c r="C393" s="20"/>
      <c r="D393" s="20"/>
      <c r="E393" s="20"/>
      <c r="F393" s="20"/>
      <c r="G393" s="20"/>
    </row>
    <row r="394">
      <c r="A394" s="125"/>
      <c r="B394" s="126"/>
      <c r="C394" s="20"/>
      <c r="D394" s="20"/>
      <c r="E394" s="20"/>
      <c r="F394" s="20"/>
      <c r="G394" s="20"/>
    </row>
    <row r="395">
      <c r="A395" s="125"/>
      <c r="B395" s="126"/>
      <c r="C395" s="20"/>
      <c r="D395" s="20"/>
      <c r="E395" s="20"/>
      <c r="F395" s="20"/>
      <c r="G395" s="20"/>
    </row>
    <row r="396">
      <c r="A396" s="125"/>
      <c r="B396" s="126"/>
      <c r="C396" s="20"/>
      <c r="D396" s="20"/>
      <c r="E396" s="20"/>
      <c r="F396" s="20"/>
      <c r="G396" s="20"/>
    </row>
    <row r="397">
      <c r="A397" s="125"/>
      <c r="B397" s="126"/>
      <c r="C397" s="20"/>
      <c r="D397" s="20"/>
      <c r="E397" s="20"/>
      <c r="F397" s="20"/>
      <c r="G397" s="20"/>
    </row>
    <row r="398">
      <c r="A398" s="125"/>
      <c r="B398" s="126"/>
      <c r="C398" s="20"/>
      <c r="D398" s="20"/>
      <c r="E398" s="20"/>
      <c r="F398" s="20"/>
      <c r="G398" s="20"/>
    </row>
    <row r="399">
      <c r="A399" s="125"/>
      <c r="B399" s="126"/>
      <c r="C399" s="20"/>
      <c r="D399" s="20"/>
      <c r="E399" s="20"/>
      <c r="F399" s="20"/>
      <c r="G399" s="20"/>
    </row>
    <row r="400">
      <c r="A400" s="125"/>
      <c r="B400" s="126"/>
      <c r="C400" s="20"/>
      <c r="D400" s="20"/>
      <c r="E400" s="20"/>
      <c r="F400" s="20"/>
      <c r="G400" s="20"/>
    </row>
    <row r="401">
      <c r="A401" s="125"/>
      <c r="B401" s="126"/>
      <c r="C401" s="20"/>
      <c r="D401" s="20"/>
      <c r="E401" s="20"/>
      <c r="F401" s="20"/>
      <c r="G401" s="20"/>
    </row>
    <row r="402">
      <c r="A402" s="125"/>
      <c r="B402" s="126"/>
      <c r="C402" s="20"/>
      <c r="D402" s="20"/>
      <c r="E402" s="20"/>
      <c r="F402" s="20"/>
      <c r="G402" s="20"/>
    </row>
    <row r="403">
      <c r="A403" s="125"/>
      <c r="B403" s="126"/>
      <c r="C403" s="20"/>
      <c r="D403" s="20"/>
      <c r="E403" s="20"/>
      <c r="F403" s="20"/>
      <c r="G403" s="20"/>
    </row>
    <row r="404">
      <c r="A404" s="125"/>
      <c r="B404" s="126"/>
      <c r="C404" s="20"/>
      <c r="D404" s="20"/>
      <c r="E404" s="20"/>
      <c r="F404" s="20"/>
      <c r="G404" s="20"/>
    </row>
    <row r="405">
      <c r="A405" s="125"/>
      <c r="B405" s="126"/>
      <c r="C405" s="20"/>
      <c r="D405" s="20"/>
      <c r="E405" s="20"/>
      <c r="F405" s="20"/>
      <c r="G405" s="20"/>
    </row>
    <row r="406">
      <c r="A406" s="125"/>
      <c r="B406" s="126"/>
      <c r="C406" s="20"/>
      <c r="D406" s="20"/>
      <c r="E406" s="20"/>
      <c r="F406" s="20"/>
      <c r="G406" s="20"/>
    </row>
    <row r="407">
      <c r="A407" s="125"/>
      <c r="B407" s="126"/>
      <c r="C407" s="20"/>
      <c r="D407" s="20"/>
      <c r="E407" s="20"/>
      <c r="F407" s="20"/>
      <c r="G407" s="20"/>
    </row>
    <row r="408">
      <c r="A408" s="125"/>
      <c r="B408" s="126"/>
      <c r="C408" s="20"/>
      <c r="D408" s="20"/>
      <c r="E408" s="20"/>
      <c r="F408" s="20"/>
      <c r="G408" s="20"/>
    </row>
    <row r="409">
      <c r="A409" s="125"/>
      <c r="B409" s="126"/>
      <c r="C409" s="20"/>
      <c r="D409" s="20"/>
      <c r="E409" s="20"/>
      <c r="F409" s="20"/>
      <c r="G409" s="20"/>
    </row>
    <row r="410">
      <c r="A410" s="125"/>
      <c r="B410" s="126"/>
      <c r="C410" s="20"/>
      <c r="D410" s="20"/>
      <c r="E410" s="20"/>
      <c r="F410" s="20"/>
      <c r="G410" s="20"/>
    </row>
    <row r="411">
      <c r="A411" s="125"/>
      <c r="B411" s="126"/>
      <c r="C411" s="20"/>
      <c r="D411" s="20"/>
      <c r="E411" s="20"/>
      <c r="F411" s="20"/>
      <c r="G411" s="20"/>
    </row>
    <row r="412">
      <c r="A412" s="125"/>
      <c r="B412" s="126"/>
      <c r="C412" s="20"/>
      <c r="D412" s="20"/>
      <c r="E412" s="20"/>
      <c r="F412" s="20"/>
      <c r="G412" s="20"/>
    </row>
    <row r="413">
      <c r="A413" s="125"/>
      <c r="B413" s="126"/>
      <c r="C413" s="20"/>
      <c r="D413" s="20"/>
      <c r="E413" s="20"/>
      <c r="F413" s="20"/>
      <c r="G413" s="20"/>
    </row>
    <row r="414">
      <c r="A414" s="125"/>
      <c r="B414" s="126"/>
      <c r="C414" s="20"/>
      <c r="D414" s="20"/>
      <c r="E414" s="20"/>
      <c r="F414" s="20"/>
      <c r="G414" s="20"/>
    </row>
    <row r="415">
      <c r="A415" s="125"/>
      <c r="B415" s="126"/>
      <c r="C415" s="20"/>
      <c r="D415" s="20"/>
      <c r="E415" s="20"/>
      <c r="F415" s="20"/>
      <c r="G415" s="20"/>
    </row>
    <row r="416">
      <c r="A416" s="125"/>
      <c r="B416" s="126"/>
      <c r="C416" s="20"/>
      <c r="D416" s="20"/>
      <c r="E416" s="20"/>
      <c r="F416" s="20"/>
      <c r="G416" s="20"/>
    </row>
    <row r="417">
      <c r="A417" s="125"/>
      <c r="B417" s="126"/>
      <c r="C417" s="20"/>
      <c r="D417" s="20"/>
      <c r="E417" s="20"/>
      <c r="F417" s="20"/>
      <c r="G417" s="20"/>
    </row>
    <row r="418">
      <c r="A418" s="125"/>
      <c r="B418" s="126"/>
      <c r="C418" s="20"/>
      <c r="D418" s="20"/>
      <c r="E418" s="20"/>
      <c r="F418" s="20"/>
      <c r="G418" s="20"/>
    </row>
    <row r="419">
      <c r="A419" s="125"/>
      <c r="B419" s="126"/>
      <c r="C419" s="20"/>
      <c r="D419" s="20"/>
      <c r="E419" s="20"/>
      <c r="F419" s="20"/>
      <c r="G419" s="20"/>
    </row>
    <row r="420">
      <c r="A420" s="125"/>
      <c r="B420" s="126"/>
      <c r="C420" s="20"/>
      <c r="D420" s="20"/>
      <c r="E420" s="20"/>
      <c r="F420" s="20"/>
      <c r="G420" s="20"/>
    </row>
    <row r="421">
      <c r="A421" s="125"/>
      <c r="B421" s="126"/>
      <c r="C421" s="20"/>
      <c r="D421" s="20"/>
      <c r="E421" s="20"/>
      <c r="F421" s="20"/>
      <c r="G421" s="20"/>
    </row>
    <row r="422">
      <c r="A422" s="125"/>
      <c r="B422" s="126"/>
      <c r="C422" s="20"/>
      <c r="D422" s="20"/>
      <c r="E422" s="20"/>
      <c r="F422" s="20"/>
      <c r="G422" s="20"/>
    </row>
    <row r="423">
      <c r="A423" s="125"/>
      <c r="B423" s="126"/>
      <c r="C423" s="20"/>
      <c r="D423" s="20"/>
      <c r="E423" s="20"/>
      <c r="F423" s="20"/>
      <c r="G423" s="20"/>
    </row>
    <row r="424">
      <c r="A424" s="125"/>
      <c r="B424" s="126"/>
      <c r="C424" s="20"/>
      <c r="D424" s="20"/>
      <c r="E424" s="20"/>
      <c r="F424" s="20"/>
      <c r="G424" s="20"/>
    </row>
    <row r="425">
      <c r="A425" s="125"/>
      <c r="B425" s="126"/>
      <c r="C425" s="20"/>
      <c r="D425" s="20"/>
      <c r="E425" s="20"/>
      <c r="F425" s="20"/>
      <c r="G425" s="20"/>
    </row>
    <row r="426">
      <c r="A426" s="125"/>
      <c r="B426" s="126"/>
      <c r="C426" s="20"/>
      <c r="D426" s="20"/>
      <c r="E426" s="20"/>
      <c r="F426" s="20"/>
      <c r="G426" s="20"/>
    </row>
    <row r="427">
      <c r="A427" s="125"/>
      <c r="B427" s="126"/>
      <c r="C427" s="20"/>
      <c r="D427" s="20"/>
      <c r="E427" s="20"/>
      <c r="F427" s="20"/>
      <c r="G427" s="20"/>
    </row>
    <row r="428">
      <c r="A428" s="125"/>
      <c r="B428" s="126"/>
      <c r="C428" s="20"/>
      <c r="D428" s="20"/>
      <c r="E428" s="20"/>
      <c r="F428" s="20"/>
      <c r="G428" s="20"/>
    </row>
    <row r="429">
      <c r="A429" s="125"/>
      <c r="B429" s="126"/>
      <c r="C429" s="20"/>
      <c r="D429" s="20"/>
      <c r="E429" s="20"/>
      <c r="F429" s="20"/>
      <c r="G429" s="20"/>
    </row>
    <row r="430">
      <c r="A430" s="125"/>
      <c r="B430" s="126"/>
      <c r="C430" s="20"/>
      <c r="D430" s="20"/>
      <c r="E430" s="20"/>
      <c r="F430" s="20"/>
      <c r="G430" s="20"/>
    </row>
    <row r="431">
      <c r="A431" s="125"/>
      <c r="B431" s="126"/>
      <c r="C431" s="20"/>
      <c r="D431" s="20"/>
      <c r="E431" s="20"/>
      <c r="F431" s="20"/>
      <c r="G431" s="20"/>
    </row>
    <row r="432">
      <c r="A432" s="125"/>
      <c r="B432" s="126"/>
      <c r="C432" s="20"/>
      <c r="D432" s="20"/>
      <c r="E432" s="20"/>
      <c r="F432" s="20"/>
      <c r="G432" s="20"/>
    </row>
    <row r="433">
      <c r="A433" s="125"/>
      <c r="B433" s="126"/>
      <c r="C433" s="20"/>
      <c r="D433" s="20"/>
      <c r="E433" s="20"/>
      <c r="F433" s="20"/>
      <c r="G433" s="20"/>
    </row>
    <row r="434">
      <c r="A434" s="125"/>
      <c r="B434" s="126"/>
      <c r="C434" s="20"/>
      <c r="D434" s="20"/>
      <c r="E434" s="20"/>
      <c r="F434" s="20"/>
      <c r="G434" s="20"/>
    </row>
    <row r="435">
      <c r="A435" s="125"/>
      <c r="B435" s="126"/>
      <c r="C435" s="20"/>
      <c r="D435" s="20"/>
      <c r="E435" s="20"/>
      <c r="F435" s="20"/>
      <c r="G435" s="20"/>
    </row>
    <row r="436">
      <c r="A436" s="125"/>
      <c r="B436" s="126"/>
      <c r="C436" s="20"/>
      <c r="D436" s="20"/>
      <c r="E436" s="20"/>
      <c r="F436" s="20"/>
      <c r="G436" s="20"/>
    </row>
    <row r="437">
      <c r="A437" s="125"/>
      <c r="B437" s="126"/>
      <c r="C437" s="20"/>
      <c r="D437" s="20"/>
      <c r="E437" s="20"/>
      <c r="F437" s="20"/>
      <c r="G437" s="20"/>
    </row>
    <row r="438">
      <c r="A438" s="125"/>
      <c r="B438" s="126"/>
      <c r="C438" s="20"/>
      <c r="D438" s="20"/>
      <c r="E438" s="20"/>
      <c r="F438" s="20"/>
      <c r="G438" s="20"/>
    </row>
    <row r="439">
      <c r="A439" s="125"/>
      <c r="B439" s="126"/>
      <c r="C439" s="20"/>
      <c r="D439" s="20"/>
      <c r="E439" s="20"/>
      <c r="F439" s="20"/>
      <c r="G439" s="20"/>
    </row>
    <row r="440">
      <c r="A440" s="125"/>
      <c r="B440" s="126"/>
      <c r="C440" s="20"/>
      <c r="D440" s="20"/>
      <c r="E440" s="20"/>
      <c r="F440" s="20"/>
      <c r="G440" s="20"/>
    </row>
    <row r="441">
      <c r="A441" s="125"/>
      <c r="B441" s="126"/>
      <c r="C441" s="20"/>
      <c r="D441" s="20"/>
      <c r="E441" s="20"/>
      <c r="F441" s="20"/>
      <c r="G441" s="20"/>
    </row>
    <row r="442">
      <c r="A442" s="125"/>
      <c r="B442" s="126"/>
      <c r="C442" s="20"/>
      <c r="D442" s="20"/>
      <c r="E442" s="20"/>
      <c r="F442" s="20"/>
      <c r="G442" s="20"/>
    </row>
    <row r="443">
      <c r="A443" s="125"/>
      <c r="B443" s="126"/>
      <c r="C443" s="20"/>
      <c r="D443" s="20"/>
      <c r="E443" s="20"/>
      <c r="F443" s="20"/>
      <c r="G443" s="20"/>
    </row>
    <row r="444">
      <c r="A444" s="125"/>
      <c r="B444" s="126"/>
      <c r="C444" s="20"/>
      <c r="D444" s="20"/>
      <c r="E444" s="20"/>
      <c r="F444" s="20"/>
      <c r="G444" s="20"/>
    </row>
    <row r="445">
      <c r="A445" s="125"/>
      <c r="B445" s="126"/>
      <c r="C445" s="20"/>
      <c r="D445" s="20"/>
      <c r="E445" s="20"/>
      <c r="F445" s="20"/>
      <c r="G445" s="20"/>
    </row>
    <row r="446">
      <c r="A446" s="125"/>
      <c r="B446" s="126"/>
      <c r="C446" s="20"/>
      <c r="D446" s="20"/>
      <c r="E446" s="20"/>
      <c r="F446" s="20"/>
      <c r="G446" s="20"/>
    </row>
    <row r="447">
      <c r="A447" s="125"/>
      <c r="B447" s="126"/>
      <c r="C447" s="20"/>
      <c r="D447" s="20"/>
      <c r="E447" s="20"/>
      <c r="F447" s="20"/>
      <c r="G447" s="20"/>
    </row>
    <row r="448">
      <c r="A448" s="125"/>
      <c r="B448" s="126"/>
      <c r="C448" s="20"/>
      <c r="D448" s="20"/>
      <c r="E448" s="20"/>
      <c r="F448" s="20"/>
      <c r="G448" s="20"/>
    </row>
    <row r="449">
      <c r="A449" s="125"/>
      <c r="B449" s="126"/>
      <c r="C449" s="20"/>
      <c r="D449" s="20"/>
      <c r="E449" s="20"/>
      <c r="F449" s="20"/>
      <c r="G449" s="20"/>
    </row>
    <row r="450">
      <c r="A450" s="125"/>
      <c r="B450" s="126"/>
      <c r="C450" s="20"/>
      <c r="D450" s="20"/>
      <c r="E450" s="20"/>
      <c r="F450" s="20"/>
      <c r="G450" s="20"/>
    </row>
    <row r="451">
      <c r="A451" s="125"/>
      <c r="B451" s="126"/>
      <c r="C451" s="20"/>
      <c r="D451" s="20"/>
      <c r="E451" s="20"/>
      <c r="F451" s="20"/>
      <c r="G451" s="20"/>
    </row>
    <row r="452">
      <c r="A452" s="125"/>
      <c r="B452" s="126"/>
      <c r="C452" s="20"/>
      <c r="D452" s="20"/>
      <c r="E452" s="20"/>
      <c r="F452" s="20"/>
      <c r="G452" s="20"/>
    </row>
    <row r="453">
      <c r="A453" s="125"/>
      <c r="B453" s="126"/>
      <c r="C453" s="20"/>
      <c r="D453" s="20"/>
      <c r="E453" s="20"/>
      <c r="F453" s="20"/>
      <c r="G453" s="20"/>
    </row>
    <row r="454">
      <c r="A454" s="125"/>
      <c r="B454" s="126"/>
      <c r="C454" s="20"/>
      <c r="D454" s="20"/>
      <c r="E454" s="20"/>
      <c r="F454" s="20"/>
      <c r="G454" s="20"/>
    </row>
    <row r="455">
      <c r="A455" s="125"/>
      <c r="B455" s="126"/>
      <c r="C455" s="20"/>
      <c r="D455" s="20"/>
      <c r="E455" s="20"/>
      <c r="F455" s="20"/>
      <c r="G455" s="20"/>
    </row>
    <row r="456">
      <c r="A456" s="125"/>
      <c r="B456" s="126"/>
      <c r="C456" s="20"/>
      <c r="D456" s="20"/>
      <c r="E456" s="20"/>
      <c r="F456" s="20"/>
      <c r="G456" s="20"/>
    </row>
    <row r="457">
      <c r="A457" s="125"/>
      <c r="B457" s="126"/>
      <c r="C457" s="20"/>
      <c r="D457" s="20"/>
      <c r="E457" s="20"/>
      <c r="F457" s="20"/>
      <c r="G457" s="20"/>
    </row>
    <row r="458">
      <c r="A458" s="125"/>
      <c r="B458" s="126"/>
      <c r="C458" s="20"/>
      <c r="D458" s="20"/>
      <c r="E458" s="20"/>
      <c r="F458" s="20"/>
      <c r="G458" s="20"/>
    </row>
    <row r="459">
      <c r="A459" s="125"/>
      <c r="B459" s="126"/>
      <c r="C459" s="20"/>
      <c r="D459" s="20"/>
      <c r="E459" s="20"/>
      <c r="F459" s="20"/>
      <c r="G459" s="20"/>
    </row>
    <row r="460">
      <c r="A460" s="125"/>
      <c r="B460" s="126"/>
      <c r="C460" s="20"/>
      <c r="D460" s="20"/>
      <c r="E460" s="20"/>
      <c r="F460" s="20"/>
      <c r="G460" s="20"/>
    </row>
    <row r="461">
      <c r="A461" s="125"/>
      <c r="B461" s="126"/>
      <c r="C461" s="20"/>
      <c r="D461" s="20"/>
      <c r="E461" s="20"/>
      <c r="F461" s="20"/>
      <c r="G461" s="20"/>
    </row>
    <row r="462">
      <c r="A462" s="125"/>
      <c r="B462" s="126"/>
      <c r="C462" s="20"/>
      <c r="D462" s="20"/>
      <c r="E462" s="20"/>
      <c r="F462" s="20"/>
      <c r="G462" s="20"/>
    </row>
    <row r="463">
      <c r="A463" s="125"/>
      <c r="B463" s="126"/>
      <c r="C463" s="20"/>
      <c r="D463" s="20"/>
      <c r="E463" s="20"/>
      <c r="F463" s="20"/>
      <c r="G463" s="20"/>
    </row>
    <row r="464">
      <c r="A464" s="125"/>
      <c r="B464" s="126"/>
      <c r="C464" s="20"/>
      <c r="D464" s="20"/>
      <c r="E464" s="20"/>
      <c r="F464" s="20"/>
      <c r="G464" s="20"/>
    </row>
    <row r="465">
      <c r="A465" s="125"/>
      <c r="B465" s="126"/>
      <c r="C465" s="20"/>
      <c r="D465" s="20"/>
      <c r="E465" s="20"/>
      <c r="F465" s="20"/>
      <c r="G465" s="20"/>
    </row>
    <row r="466">
      <c r="A466" s="125"/>
      <c r="B466" s="126"/>
      <c r="C466" s="20"/>
      <c r="D466" s="20"/>
      <c r="E466" s="20"/>
      <c r="F466" s="20"/>
      <c r="G466" s="20"/>
    </row>
    <row r="467">
      <c r="A467" s="125"/>
      <c r="B467" s="126"/>
      <c r="C467" s="20"/>
      <c r="D467" s="20"/>
      <c r="E467" s="20"/>
      <c r="F467" s="20"/>
      <c r="G467" s="20"/>
    </row>
    <row r="468">
      <c r="A468" s="125"/>
      <c r="B468" s="126"/>
      <c r="C468" s="20"/>
      <c r="D468" s="20"/>
      <c r="E468" s="20"/>
      <c r="F468" s="20"/>
      <c r="G468" s="20"/>
    </row>
    <row r="469">
      <c r="A469" s="125"/>
      <c r="B469" s="126"/>
      <c r="C469" s="20"/>
      <c r="D469" s="20"/>
      <c r="E469" s="20"/>
      <c r="F469" s="20"/>
      <c r="G469" s="20"/>
    </row>
    <row r="470">
      <c r="A470" s="125"/>
      <c r="B470" s="126"/>
      <c r="C470" s="20"/>
      <c r="D470" s="20"/>
      <c r="E470" s="20"/>
      <c r="F470" s="20"/>
      <c r="G470" s="20"/>
    </row>
    <row r="471">
      <c r="A471" s="125"/>
      <c r="B471" s="126"/>
      <c r="C471" s="20"/>
      <c r="D471" s="20"/>
      <c r="E471" s="20"/>
      <c r="F471" s="20"/>
      <c r="G471" s="20"/>
    </row>
    <row r="472">
      <c r="A472" s="125"/>
      <c r="B472" s="126"/>
      <c r="C472" s="20"/>
      <c r="D472" s="20"/>
      <c r="E472" s="20"/>
      <c r="F472" s="20"/>
      <c r="G472" s="20"/>
    </row>
    <row r="473">
      <c r="A473" s="125"/>
      <c r="B473" s="126"/>
      <c r="C473" s="20"/>
      <c r="D473" s="20"/>
      <c r="E473" s="20"/>
      <c r="F473" s="20"/>
      <c r="G473" s="20"/>
    </row>
    <row r="474">
      <c r="A474" s="125"/>
      <c r="B474" s="126"/>
      <c r="C474" s="20"/>
      <c r="D474" s="20"/>
      <c r="E474" s="20"/>
      <c r="F474" s="20"/>
      <c r="G474" s="20"/>
    </row>
    <row r="475">
      <c r="A475" s="125"/>
      <c r="B475" s="126"/>
      <c r="C475" s="20"/>
      <c r="D475" s="20"/>
      <c r="E475" s="20"/>
      <c r="F475" s="20"/>
      <c r="G475" s="20"/>
    </row>
    <row r="476">
      <c r="A476" s="125"/>
      <c r="B476" s="126"/>
      <c r="C476" s="20"/>
      <c r="D476" s="20"/>
      <c r="E476" s="20"/>
      <c r="F476" s="20"/>
      <c r="G476" s="20"/>
    </row>
    <row r="477">
      <c r="A477" s="125"/>
      <c r="B477" s="126"/>
      <c r="C477" s="20"/>
      <c r="D477" s="20"/>
      <c r="E477" s="20"/>
      <c r="F477" s="20"/>
      <c r="G477" s="20"/>
    </row>
    <row r="478">
      <c r="A478" s="125"/>
      <c r="B478" s="126"/>
      <c r="C478" s="20"/>
      <c r="D478" s="20"/>
      <c r="E478" s="20"/>
      <c r="F478" s="20"/>
      <c r="G478" s="20"/>
    </row>
    <row r="479">
      <c r="A479" s="125"/>
      <c r="B479" s="126"/>
      <c r="C479" s="20"/>
      <c r="D479" s="20"/>
      <c r="E479" s="20"/>
      <c r="F479" s="20"/>
      <c r="G479" s="20"/>
    </row>
    <row r="480">
      <c r="A480" s="125"/>
      <c r="B480" s="126"/>
      <c r="C480" s="20"/>
      <c r="D480" s="20"/>
      <c r="E480" s="20"/>
      <c r="F480" s="20"/>
      <c r="G480" s="20"/>
    </row>
    <row r="481">
      <c r="A481" s="125"/>
      <c r="B481" s="126"/>
      <c r="C481" s="20"/>
      <c r="D481" s="20"/>
      <c r="E481" s="20"/>
      <c r="F481" s="20"/>
      <c r="G481" s="20"/>
    </row>
    <row r="482">
      <c r="A482" s="125"/>
      <c r="B482" s="126"/>
      <c r="C482" s="20"/>
      <c r="D482" s="20"/>
      <c r="E482" s="20"/>
      <c r="F482" s="20"/>
      <c r="G482" s="20"/>
    </row>
    <row r="483">
      <c r="A483" s="125"/>
      <c r="B483" s="126"/>
      <c r="C483" s="20"/>
      <c r="D483" s="20"/>
      <c r="E483" s="20"/>
      <c r="F483" s="20"/>
      <c r="G483" s="20"/>
    </row>
    <row r="484">
      <c r="A484" s="125"/>
      <c r="B484" s="126"/>
      <c r="C484" s="20"/>
      <c r="D484" s="20"/>
      <c r="E484" s="20"/>
      <c r="F484" s="20"/>
      <c r="G484" s="20"/>
    </row>
    <row r="485">
      <c r="A485" s="125"/>
      <c r="B485" s="126"/>
      <c r="C485" s="20"/>
      <c r="D485" s="20"/>
      <c r="E485" s="20"/>
      <c r="F485" s="20"/>
      <c r="G485" s="20"/>
    </row>
    <row r="486">
      <c r="A486" s="125"/>
      <c r="B486" s="126"/>
      <c r="C486" s="20"/>
      <c r="D486" s="20"/>
      <c r="E486" s="20"/>
      <c r="F486" s="20"/>
      <c r="G486" s="20"/>
    </row>
    <row r="487">
      <c r="A487" s="125"/>
      <c r="B487" s="126"/>
      <c r="C487" s="20"/>
      <c r="D487" s="20"/>
      <c r="E487" s="20"/>
      <c r="F487" s="20"/>
      <c r="G487" s="20"/>
    </row>
    <row r="488">
      <c r="A488" s="125"/>
      <c r="B488" s="126"/>
      <c r="C488" s="20"/>
      <c r="D488" s="20"/>
      <c r="E488" s="20"/>
      <c r="F488" s="20"/>
      <c r="G488" s="20"/>
    </row>
    <row r="489">
      <c r="A489" s="125"/>
      <c r="B489" s="126"/>
      <c r="C489" s="20"/>
      <c r="D489" s="20"/>
      <c r="E489" s="20"/>
      <c r="F489" s="20"/>
      <c r="G489" s="20"/>
    </row>
    <row r="490">
      <c r="A490" s="125"/>
      <c r="B490" s="126"/>
      <c r="C490" s="20"/>
      <c r="D490" s="20"/>
      <c r="E490" s="20"/>
      <c r="F490" s="20"/>
      <c r="G490" s="20"/>
    </row>
    <row r="491">
      <c r="A491" s="125"/>
      <c r="B491" s="126"/>
      <c r="C491" s="20"/>
      <c r="D491" s="20"/>
      <c r="E491" s="20"/>
      <c r="F491" s="20"/>
      <c r="G491" s="20"/>
    </row>
    <row r="492">
      <c r="A492" s="125"/>
      <c r="B492" s="126"/>
      <c r="C492" s="20"/>
      <c r="D492" s="20"/>
      <c r="E492" s="20"/>
      <c r="F492" s="20"/>
      <c r="G492" s="20"/>
    </row>
    <row r="493">
      <c r="A493" s="125"/>
      <c r="B493" s="126"/>
      <c r="C493" s="20"/>
      <c r="D493" s="20"/>
      <c r="E493" s="20"/>
      <c r="F493" s="20"/>
      <c r="G493" s="20"/>
    </row>
    <row r="494">
      <c r="A494" s="125"/>
      <c r="B494" s="126"/>
      <c r="C494" s="20"/>
      <c r="D494" s="20"/>
      <c r="E494" s="20"/>
      <c r="F494" s="20"/>
      <c r="G494" s="20"/>
    </row>
    <row r="495">
      <c r="A495" s="125"/>
      <c r="B495" s="126"/>
      <c r="C495" s="20"/>
      <c r="D495" s="20"/>
      <c r="E495" s="20"/>
      <c r="F495" s="20"/>
      <c r="G495" s="20"/>
    </row>
    <row r="496">
      <c r="A496" s="125"/>
      <c r="B496" s="126"/>
      <c r="C496" s="20"/>
      <c r="D496" s="20"/>
      <c r="E496" s="20"/>
      <c r="F496" s="20"/>
      <c r="G496" s="20"/>
    </row>
    <row r="497">
      <c r="A497" s="125"/>
      <c r="B497" s="126"/>
      <c r="C497" s="20"/>
      <c r="D497" s="20"/>
      <c r="E497" s="20"/>
      <c r="F497" s="20"/>
      <c r="G497" s="20"/>
    </row>
    <row r="498">
      <c r="A498" s="125"/>
      <c r="B498" s="126"/>
      <c r="C498" s="20"/>
      <c r="D498" s="20"/>
      <c r="E498" s="20"/>
      <c r="F498" s="20"/>
      <c r="G498" s="20"/>
    </row>
    <row r="499">
      <c r="A499" s="125"/>
      <c r="B499" s="126"/>
      <c r="C499" s="20"/>
      <c r="D499" s="20"/>
      <c r="E499" s="20"/>
      <c r="F499" s="20"/>
      <c r="G499" s="20"/>
    </row>
    <row r="500">
      <c r="A500" s="125"/>
      <c r="B500" s="126"/>
      <c r="C500" s="20"/>
      <c r="D500" s="20"/>
      <c r="E500" s="20"/>
      <c r="F500" s="20"/>
      <c r="G500" s="20"/>
    </row>
    <row r="501">
      <c r="A501" s="125"/>
      <c r="B501" s="126"/>
      <c r="C501" s="20"/>
      <c r="D501" s="20"/>
      <c r="E501" s="20"/>
      <c r="F501" s="20"/>
      <c r="G501" s="20"/>
    </row>
    <row r="502">
      <c r="A502" s="125"/>
      <c r="B502" s="126"/>
      <c r="C502" s="20"/>
      <c r="D502" s="20"/>
      <c r="E502" s="20"/>
      <c r="F502" s="20"/>
      <c r="G502" s="20"/>
    </row>
    <row r="503">
      <c r="A503" s="125"/>
      <c r="B503" s="126"/>
      <c r="C503" s="20"/>
      <c r="D503" s="20"/>
      <c r="E503" s="20"/>
      <c r="F503" s="20"/>
      <c r="G503" s="20"/>
    </row>
    <row r="504">
      <c r="A504" s="125"/>
      <c r="B504" s="126"/>
      <c r="C504" s="20"/>
      <c r="D504" s="20"/>
      <c r="E504" s="20"/>
      <c r="F504" s="20"/>
      <c r="G504" s="20"/>
    </row>
    <row r="505">
      <c r="A505" s="125"/>
      <c r="B505" s="126"/>
      <c r="C505" s="20"/>
      <c r="D505" s="20"/>
      <c r="E505" s="20"/>
      <c r="F505" s="20"/>
      <c r="G505" s="20"/>
    </row>
    <row r="506">
      <c r="A506" s="125"/>
      <c r="B506" s="126"/>
      <c r="C506" s="20"/>
      <c r="D506" s="20"/>
      <c r="E506" s="20"/>
      <c r="F506" s="20"/>
      <c r="G506" s="20"/>
    </row>
    <row r="507">
      <c r="A507" s="125"/>
      <c r="B507" s="126"/>
      <c r="C507" s="20"/>
      <c r="D507" s="20"/>
      <c r="E507" s="20"/>
      <c r="F507" s="20"/>
      <c r="G507" s="20"/>
    </row>
    <row r="508">
      <c r="A508" s="125"/>
      <c r="B508" s="126"/>
      <c r="C508" s="20"/>
      <c r="D508" s="20"/>
      <c r="E508" s="20"/>
      <c r="F508" s="20"/>
      <c r="G508" s="20"/>
    </row>
    <row r="509">
      <c r="A509" s="125"/>
      <c r="B509" s="126"/>
      <c r="C509" s="20"/>
      <c r="D509" s="20"/>
      <c r="E509" s="20"/>
      <c r="F509" s="20"/>
      <c r="G509" s="20"/>
    </row>
    <row r="510">
      <c r="A510" s="125"/>
      <c r="B510" s="126"/>
      <c r="C510" s="20"/>
      <c r="D510" s="20"/>
      <c r="E510" s="20"/>
      <c r="F510" s="20"/>
      <c r="G510" s="20"/>
    </row>
    <row r="511">
      <c r="A511" s="125"/>
      <c r="B511" s="126"/>
      <c r="C511" s="20"/>
      <c r="D511" s="20"/>
      <c r="E511" s="20"/>
      <c r="F511" s="20"/>
      <c r="G511" s="20"/>
    </row>
    <row r="512">
      <c r="A512" s="125"/>
      <c r="B512" s="126"/>
      <c r="C512" s="20"/>
      <c r="D512" s="20"/>
      <c r="E512" s="20"/>
      <c r="F512" s="20"/>
      <c r="G512" s="20"/>
    </row>
    <row r="513">
      <c r="A513" s="125"/>
      <c r="B513" s="126"/>
      <c r="C513" s="20"/>
      <c r="D513" s="20"/>
      <c r="E513" s="20"/>
      <c r="F513" s="20"/>
      <c r="G513" s="20"/>
    </row>
    <row r="514">
      <c r="A514" s="125"/>
      <c r="B514" s="126"/>
      <c r="C514" s="20"/>
      <c r="D514" s="20"/>
      <c r="E514" s="20"/>
      <c r="F514" s="20"/>
      <c r="G514" s="20"/>
    </row>
    <row r="515">
      <c r="A515" s="125"/>
      <c r="B515" s="126"/>
      <c r="C515" s="20"/>
      <c r="D515" s="20"/>
      <c r="E515" s="20"/>
      <c r="F515" s="20"/>
      <c r="G515" s="20"/>
    </row>
    <row r="516">
      <c r="A516" s="125"/>
      <c r="B516" s="126"/>
      <c r="C516" s="20"/>
      <c r="D516" s="20"/>
      <c r="E516" s="20"/>
      <c r="F516" s="20"/>
      <c r="G516" s="20"/>
    </row>
    <row r="517">
      <c r="A517" s="125"/>
      <c r="B517" s="126"/>
      <c r="C517" s="20"/>
      <c r="D517" s="20"/>
      <c r="E517" s="20"/>
      <c r="F517" s="20"/>
      <c r="G517" s="20"/>
    </row>
    <row r="518">
      <c r="A518" s="125"/>
      <c r="B518" s="126"/>
      <c r="C518" s="20"/>
      <c r="D518" s="20"/>
      <c r="E518" s="20"/>
      <c r="F518" s="20"/>
      <c r="G518" s="20"/>
    </row>
    <row r="519">
      <c r="A519" s="125"/>
      <c r="B519" s="126"/>
      <c r="C519" s="20"/>
      <c r="D519" s="20"/>
      <c r="E519" s="20"/>
      <c r="F519" s="20"/>
      <c r="G519" s="20"/>
    </row>
    <row r="520">
      <c r="A520" s="125"/>
      <c r="B520" s="126"/>
      <c r="C520" s="20"/>
      <c r="D520" s="20"/>
      <c r="E520" s="20"/>
      <c r="F520" s="20"/>
      <c r="G520" s="20"/>
    </row>
    <row r="521">
      <c r="A521" s="125"/>
      <c r="B521" s="126"/>
      <c r="C521" s="20"/>
      <c r="D521" s="20"/>
      <c r="E521" s="20"/>
      <c r="F521" s="20"/>
      <c r="G521" s="20"/>
    </row>
    <row r="522">
      <c r="A522" s="125"/>
      <c r="B522" s="126"/>
      <c r="C522" s="20"/>
      <c r="D522" s="20"/>
      <c r="E522" s="20"/>
      <c r="F522" s="20"/>
      <c r="G522" s="20"/>
    </row>
    <row r="523">
      <c r="A523" s="125"/>
      <c r="B523" s="126"/>
      <c r="C523" s="20"/>
      <c r="D523" s="20"/>
      <c r="E523" s="20"/>
      <c r="F523" s="20"/>
      <c r="G523" s="20"/>
    </row>
    <row r="524">
      <c r="A524" s="125"/>
      <c r="B524" s="126"/>
      <c r="C524" s="20"/>
      <c r="D524" s="20"/>
      <c r="E524" s="20"/>
      <c r="F524" s="20"/>
      <c r="G524" s="20"/>
    </row>
    <row r="525">
      <c r="A525" s="125"/>
      <c r="B525" s="126"/>
      <c r="C525" s="20"/>
      <c r="D525" s="20"/>
      <c r="E525" s="20"/>
      <c r="F525" s="20"/>
      <c r="G525" s="20"/>
    </row>
    <row r="526">
      <c r="A526" s="125"/>
      <c r="B526" s="126"/>
      <c r="C526" s="20"/>
      <c r="D526" s="20"/>
      <c r="E526" s="20"/>
      <c r="F526" s="20"/>
      <c r="G526" s="20"/>
    </row>
    <row r="527">
      <c r="A527" s="125"/>
      <c r="B527" s="126"/>
      <c r="C527" s="20"/>
      <c r="D527" s="20"/>
      <c r="E527" s="20"/>
      <c r="F527" s="20"/>
      <c r="G527" s="20"/>
    </row>
    <row r="528">
      <c r="A528" s="125"/>
      <c r="B528" s="126"/>
      <c r="C528" s="20"/>
      <c r="D528" s="20"/>
      <c r="E528" s="20"/>
      <c r="F528" s="20"/>
      <c r="G528" s="20"/>
    </row>
    <row r="529">
      <c r="A529" s="125"/>
      <c r="B529" s="126"/>
      <c r="C529" s="20"/>
      <c r="D529" s="20"/>
      <c r="E529" s="20"/>
      <c r="F529" s="20"/>
      <c r="G529" s="20"/>
    </row>
    <row r="530">
      <c r="A530" s="125"/>
      <c r="B530" s="126"/>
      <c r="C530" s="20"/>
      <c r="D530" s="20"/>
      <c r="E530" s="20"/>
      <c r="F530" s="20"/>
      <c r="G530" s="20"/>
    </row>
    <row r="531">
      <c r="A531" s="125"/>
      <c r="B531" s="126"/>
      <c r="C531" s="20"/>
      <c r="D531" s="20"/>
      <c r="E531" s="20"/>
      <c r="F531" s="20"/>
      <c r="G531" s="20"/>
    </row>
    <row r="532">
      <c r="A532" s="125"/>
      <c r="B532" s="126"/>
      <c r="C532" s="20"/>
      <c r="D532" s="20"/>
      <c r="E532" s="20"/>
      <c r="F532" s="20"/>
      <c r="G532" s="20"/>
    </row>
    <row r="533">
      <c r="A533" s="125"/>
      <c r="B533" s="126"/>
      <c r="C533" s="20"/>
      <c r="D533" s="20"/>
      <c r="E533" s="20"/>
      <c r="F533" s="20"/>
      <c r="G533" s="20"/>
    </row>
    <row r="534">
      <c r="A534" s="125"/>
      <c r="B534" s="126"/>
      <c r="C534" s="20"/>
      <c r="D534" s="20"/>
      <c r="E534" s="20"/>
      <c r="F534" s="20"/>
      <c r="G534" s="20"/>
    </row>
    <row r="535">
      <c r="A535" s="125"/>
      <c r="B535" s="126"/>
      <c r="C535" s="20"/>
      <c r="D535" s="20"/>
      <c r="E535" s="20"/>
      <c r="F535" s="20"/>
      <c r="G535" s="20"/>
    </row>
    <row r="536">
      <c r="A536" s="125"/>
      <c r="B536" s="126"/>
      <c r="C536" s="20"/>
      <c r="D536" s="20"/>
      <c r="E536" s="20"/>
      <c r="F536" s="20"/>
      <c r="G536" s="20"/>
    </row>
    <row r="537">
      <c r="A537" s="125"/>
      <c r="B537" s="126"/>
      <c r="C537" s="20"/>
      <c r="D537" s="20"/>
      <c r="E537" s="20"/>
      <c r="F537" s="20"/>
      <c r="G537" s="20"/>
    </row>
    <row r="538">
      <c r="A538" s="125"/>
      <c r="B538" s="126"/>
      <c r="C538" s="20"/>
      <c r="D538" s="20"/>
      <c r="E538" s="20"/>
      <c r="F538" s="20"/>
      <c r="G538" s="20"/>
    </row>
    <row r="539">
      <c r="A539" s="125"/>
      <c r="B539" s="126"/>
      <c r="C539" s="20"/>
      <c r="D539" s="20"/>
      <c r="E539" s="20"/>
      <c r="F539" s="20"/>
      <c r="G539" s="20"/>
    </row>
    <row r="540">
      <c r="A540" s="125"/>
      <c r="B540" s="126"/>
      <c r="C540" s="20"/>
      <c r="D540" s="20"/>
      <c r="E540" s="20"/>
      <c r="F540" s="20"/>
      <c r="G540" s="20"/>
    </row>
    <row r="541">
      <c r="A541" s="125"/>
      <c r="B541" s="126"/>
      <c r="C541" s="20"/>
      <c r="D541" s="20"/>
      <c r="E541" s="20"/>
      <c r="F541" s="20"/>
      <c r="G541" s="20"/>
    </row>
    <row r="542">
      <c r="A542" s="125"/>
      <c r="B542" s="126"/>
      <c r="C542" s="20"/>
      <c r="D542" s="20"/>
      <c r="E542" s="20"/>
      <c r="F542" s="20"/>
      <c r="G542" s="20"/>
    </row>
    <row r="543">
      <c r="A543" s="125"/>
      <c r="B543" s="126"/>
      <c r="C543" s="20"/>
      <c r="D543" s="20"/>
      <c r="E543" s="20"/>
      <c r="F543" s="20"/>
      <c r="G543" s="20"/>
    </row>
    <row r="544">
      <c r="A544" s="125"/>
      <c r="B544" s="126"/>
      <c r="C544" s="20"/>
      <c r="D544" s="20"/>
      <c r="E544" s="20"/>
      <c r="F544" s="20"/>
      <c r="G544" s="20"/>
    </row>
    <row r="545">
      <c r="A545" s="125"/>
      <c r="B545" s="126"/>
      <c r="C545" s="20"/>
      <c r="D545" s="20"/>
      <c r="E545" s="20"/>
      <c r="F545" s="20"/>
      <c r="G545" s="20"/>
    </row>
    <row r="546">
      <c r="A546" s="125"/>
      <c r="B546" s="126"/>
      <c r="C546" s="20"/>
      <c r="D546" s="20"/>
      <c r="E546" s="20"/>
      <c r="F546" s="20"/>
      <c r="G546" s="20"/>
    </row>
    <row r="547">
      <c r="A547" s="125"/>
      <c r="B547" s="126"/>
      <c r="C547" s="20"/>
      <c r="D547" s="20"/>
      <c r="E547" s="20"/>
      <c r="F547" s="20"/>
      <c r="G547" s="20"/>
    </row>
    <row r="548">
      <c r="A548" s="125"/>
      <c r="B548" s="126"/>
      <c r="C548" s="20"/>
      <c r="D548" s="20"/>
      <c r="E548" s="20"/>
      <c r="F548" s="20"/>
      <c r="G548" s="20"/>
    </row>
    <row r="549">
      <c r="A549" s="125"/>
      <c r="B549" s="126"/>
      <c r="C549" s="20"/>
      <c r="D549" s="20"/>
      <c r="E549" s="20"/>
      <c r="F549" s="20"/>
      <c r="G549" s="20"/>
    </row>
    <row r="550">
      <c r="A550" s="125"/>
      <c r="B550" s="126"/>
      <c r="C550" s="20"/>
      <c r="D550" s="20"/>
      <c r="E550" s="20"/>
      <c r="F550" s="20"/>
      <c r="G550" s="20"/>
    </row>
    <row r="551">
      <c r="A551" s="125"/>
      <c r="B551" s="126"/>
      <c r="C551" s="20"/>
      <c r="D551" s="20"/>
      <c r="E551" s="20"/>
      <c r="F551" s="20"/>
      <c r="G551" s="20"/>
    </row>
    <row r="552">
      <c r="A552" s="125"/>
      <c r="B552" s="126"/>
      <c r="C552" s="20"/>
      <c r="D552" s="20"/>
      <c r="E552" s="20"/>
      <c r="F552" s="20"/>
      <c r="G552" s="20"/>
    </row>
    <row r="553">
      <c r="A553" s="125"/>
      <c r="B553" s="126"/>
      <c r="C553" s="20"/>
      <c r="D553" s="20"/>
      <c r="E553" s="20"/>
      <c r="F553" s="20"/>
      <c r="G553" s="20"/>
    </row>
    <row r="554">
      <c r="A554" s="125"/>
      <c r="B554" s="126"/>
      <c r="C554" s="20"/>
      <c r="D554" s="20"/>
      <c r="E554" s="20"/>
      <c r="F554" s="20"/>
      <c r="G554" s="20"/>
    </row>
    <row r="555">
      <c r="A555" s="125"/>
      <c r="B555" s="126"/>
      <c r="C555" s="20"/>
      <c r="D555" s="20"/>
      <c r="E555" s="20"/>
      <c r="F555" s="20"/>
      <c r="G555" s="20"/>
    </row>
    <row r="556">
      <c r="A556" s="125"/>
      <c r="B556" s="126"/>
      <c r="C556" s="20"/>
      <c r="D556" s="20"/>
      <c r="E556" s="20"/>
      <c r="F556" s="20"/>
      <c r="G556" s="20"/>
    </row>
    <row r="557">
      <c r="A557" s="125"/>
      <c r="B557" s="126"/>
      <c r="C557" s="20"/>
      <c r="D557" s="20"/>
      <c r="E557" s="20"/>
      <c r="F557" s="20"/>
      <c r="G557" s="20"/>
    </row>
    <row r="558">
      <c r="A558" s="125"/>
      <c r="B558" s="126"/>
      <c r="C558" s="20"/>
      <c r="D558" s="20"/>
      <c r="E558" s="20"/>
      <c r="F558" s="20"/>
      <c r="G558" s="20"/>
    </row>
    <row r="559">
      <c r="A559" s="125"/>
      <c r="B559" s="126"/>
      <c r="C559" s="20"/>
      <c r="D559" s="20"/>
      <c r="E559" s="20"/>
      <c r="F559" s="20"/>
      <c r="G559" s="20"/>
    </row>
    <row r="560">
      <c r="A560" s="125"/>
      <c r="B560" s="126"/>
      <c r="C560" s="20"/>
      <c r="D560" s="20"/>
      <c r="E560" s="20"/>
      <c r="F560" s="20"/>
      <c r="G560" s="20"/>
    </row>
    <row r="561">
      <c r="A561" s="125"/>
      <c r="B561" s="126"/>
      <c r="C561" s="20"/>
      <c r="D561" s="20"/>
      <c r="E561" s="20"/>
      <c r="F561" s="20"/>
      <c r="G561" s="20"/>
    </row>
    <row r="562">
      <c r="A562" s="125"/>
      <c r="B562" s="126"/>
      <c r="C562" s="20"/>
      <c r="D562" s="20"/>
      <c r="E562" s="20"/>
      <c r="F562" s="20"/>
      <c r="G562" s="20"/>
    </row>
    <row r="563">
      <c r="A563" s="125"/>
      <c r="B563" s="126"/>
      <c r="C563" s="20"/>
      <c r="D563" s="20"/>
      <c r="E563" s="20"/>
      <c r="F563" s="20"/>
      <c r="G563" s="20"/>
    </row>
    <row r="564">
      <c r="A564" s="125"/>
      <c r="B564" s="126"/>
      <c r="C564" s="20"/>
      <c r="D564" s="20"/>
      <c r="E564" s="20"/>
      <c r="F564" s="20"/>
      <c r="G564" s="20"/>
    </row>
    <row r="565">
      <c r="A565" s="125"/>
      <c r="B565" s="126"/>
      <c r="C565" s="20"/>
      <c r="D565" s="20"/>
      <c r="E565" s="20"/>
      <c r="F565" s="20"/>
      <c r="G565" s="20"/>
    </row>
    <row r="566">
      <c r="A566" s="125"/>
      <c r="B566" s="126"/>
      <c r="C566" s="20"/>
      <c r="D566" s="20"/>
      <c r="E566" s="20"/>
      <c r="F566" s="20"/>
      <c r="G566" s="20"/>
    </row>
    <row r="567">
      <c r="A567" s="125"/>
      <c r="B567" s="126"/>
      <c r="C567" s="20"/>
      <c r="D567" s="20"/>
      <c r="E567" s="20"/>
      <c r="F567" s="20"/>
      <c r="G567" s="20"/>
    </row>
    <row r="568">
      <c r="A568" s="125"/>
      <c r="B568" s="126"/>
      <c r="C568" s="20"/>
      <c r="D568" s="20"/>
      <c r="E568" s="20"/>
      <c r="F568" s="20"/>
      <c r="G568" s="20"/>
    </row>
    <row r="569">
      <c r="A569" s="125"/>
      <c r="B569" s="126"/>
      <c r="C569" s="20"/>
      <c r="D569" s="20"/>
      <c r="E569" s="20"/>
      <c r="F569" s="20"/>
      <c r="G569" s="20"/>
    </row>
    <row r="570">
      <c r="A570" s="125"/>
      <c r="B570" s="126"/>
      <c r="C570" s="20"/>
      <c r="D570" s="20"/>
      <c r="E570" s="20"/>
      <c r="F570" s="20"/>
      <c r="G570" s="20"/>
    </row>
    <row r="571">
      <c r="A571" s="125"/>
      <c r="B571" s="126"/>
      <c r="C571" s="20"/>
      <c r="D571" s="20"/>
      <c r="E571" s="20"/>
      <c r="F571" s="20"/>
      <c r="G571" s="20"/>
    </row>
    <row r="572">
      <c r="A572" s="125"/>
      <c r="B572" s="126"/>
      <c r="C572" s="20"/>
      <c r="D572" s="20"/>
      <c r="E572" s="20"/>
      <c r="F572" s="20"/>
      <c r="G572" s="20"/>
    </row>
    <row r="573">
      <c r="A573" s="125"/>
      <c r="B573" s="126"/>
      <c r="C573" s="20"/>
      <c r="D573" s="20"/>
      <c r="E573" s="20"/>
      <c r="F573" s="20"/>
      <c r="G573" s="20"/>
    </row>
    <row r="574">
      <c r="A574" s="125"/>
      <c r="B574" s="126"/>
      <c r="C574" s="20"/>
      <c r="D574" s="20"/>
      <c r="E574" s="20"/>
      <c r="F574" s="20"/>
      <c r="G574" s="20"/>
    </row>
    <row r="575">
      <c r="A575" s="125"/>
      <c r="B575" s="126"/>
      <c r="C575" s="20"/>
      <c r="D575" s="20"/>
      <c r="E575" s="20"/>
      <c r="F575" s="20"/>
      <c r="G575" s="20"/>
    </row>
    <row r="576">
      <c r="A576" s="125"/>
      <c r="B576" s="126"/>
      <c r="C576" s="20"/>
      <c r="D576" s="20"/>
      <c r="E576" s="20"/>
      <c r="F576" s="20"/>
      <c r="G576" s="20"/>
    </row>
    <row r="577">
      <c r="A577" s="125"/>
      <c r="B577" s="126"/>
      <c r="C577" s="20"/>
      <c r="D577" s="20"/>
      <c r="E577" s="20"/>
      <c r="F577" s="20"/>
      <c r="G577" s="20"/>
    </row>
    <row r="578">
      <c r="A578" s="125"/>
      <c r="B578" s="126"/>
      <c r="C578" s="20"/>
      <c r="D578" s="20"/>
      <c r="E578" s="20"/>
      <c r="F578" s="20"/>
      <c r="G578" s="20"/>
    </row>
    <row r="579">
      <c r="A579" s="125"/>
      <c r="B579" s="126"/>
      <c r="C579" s="20"/>
      <c r="D579" s="20"/>
      <c r="E579" s="20"/>
      <c r="F579" s="20"/>
      <c r="G579" s="20"/>
    </row>
    <row r="580">
      <c r="A580" s="125"/>
      <c r="B580" s="126"/>
      <c r="C580" s="20"/>
      <c r="D580" s="20"/>
      <c r="E580" s="20"/>
      <c r="F580" s="20"/>
      <c r="G580" s="20"/>
    </row>
    <row r="581">
      <c r="A581" s="125"/>
      <c r="B581" s="126"/>
      <c r="C581" s="20"/>
      <c r="D581" s="20"/>
      <c r="E581" s="20"/>
      <c r="F581" s="20"/>
      <c r="G581" s="20"/>
    </row>
    <row r="582">
      <c r="A582" s="125"/>
      <c r="B582" s="126"/>
      <c r="C582" s="20"/>
      <c r="D582" s="20"/>
      <c r="E582" s="20"/>
      <c r="F582" s="20"/>
      <c r="G582" s="20"/>
    </row>
    <row r="583">
      <c r="A583" s="125"/>
      <c r="B583" s="126"/>
      <c r="C583" s="20"/>
      <c r="D583" s="20"/>
      <c r="E583" s="20"/>
      <c r="F583" s="20"/>
      <c r="G583" s="20"/>
    </row>
    <row r="584">
      <c r="A584" s="125"/>
      <c r="B584" s="126"/>
      <c r="C584" s="20"/>
      <c r="D584" s="20"/>
      <c r="E584" s="20"/>
      <c r="F584" s="20"/>
      <c r="G584" s="20"/>
    </row>
    <row r="585">
      <c r="A585" s="125"/>
      <c r="B585" s="126"/>
      <c r="C585" s="20"/>
      <c r="D585" s="20"/>
      <c r="E585" s="20"/>
      <c r="F585" s="20"/>
      <c r="G585" s="20"/>
    </row>
    <row r="586">
      <c r="A586" s="125"/>
      <c r="B586" s="126"/>
      <c r="C586" s="20"/>
      <c r="D586" s="20"/>
      <c r="E586" s="20"/>
      <c r="F586" s="20"/>
      <c r="G586" s="20"/>
    </row>
    <row r="587">
      <c r="A587" s="125"/>
      <c r="B587" s="126"/>
      <c r="C587" s="20"/>
      <c r="D587" s="20"/>
      <c r="E587" s="20"/>
      <c r="F587" s="20"/>
      <c r="G587" s="20"/>
    </row>
    <row r="588">
      <c r="A588" s="125"/>
      <c r="B588" s="126"/>
      <c r="C588" s="20"/>
      <c r="D588" s="20"/>
      <c r="E588" s="20"/>
      <c r="F588" s="20"/>
      <c r="G588" s="20"/>
    </row>
    <row r="589">
      <c r="A589" s="125"/>
      <c r="B589" s="126"/>
      <c r="C589" s="20"/>
      <c r="D589" s="20"/>
      <c r="E589" s="20"/>
      <c r="F589" s="20"/>
      <c r="G589" s="20"/>
    </row>
    <row r="590">
      <c r="A590" s="125"/>
      <c r="B590" s="126"/>
      <c r="C590" s="20"/>
      <c r="D590" s="20"/>
      <c r="E590" s="20"/>
      <c r="F590" s="20"/>
      <c r="G590" s="20"/>
    </row>
    <row r="591">
      <c r="A591" s="125"/>
      <c r="B591" s="126"/>
      <c r="C591" s="20"/>
      <c r="D591" s="20"/>
      <c r="E591" s="20"/>
      <c r="F591" s="20"/>
      <c r="G591" s="20"/>
    </row>
    <row r="592">
      <c r="A592" s="125"/>
      <c r="B592" s="126"/>
      <c r="C592" s="20"/>
      <c r="D592" s="20"/>
      <c r="E592" s="20"/>
      <c r="F592" s="20"/>
      <c r="G592" s="20"/>
    </row>
    <row r="593">
      <c r="A593" s="125"/>
      <c r="B593" s="126"/>
      <c r="C593" s="20"/>
      <c r="D593" s="20"/>
      <c r="E593" s="20"/>
      <c r="F593" s="20"/>
      <c r="G593" s="20"/>
    </row>
    <row r="594">
      <c r="A594" s="125"/>
      <c r="B594" s="126"/>
      <c r="C594" s="20"/>
      <c r="D594" s="20"/>
      <c r="E594" s="20"/>
      <c r="F594" s="20"/>
      <c r="G594" s="20"/>
    </row>
    <row r="595">
      <c r="A595" s="125"/>
      <c r="B595" s="126"/>
      <c r="C595" s="20"/>
      <c r="D595" s="20"/>
      <c r="E595" s="20"/>
      <c r="F595" s="20"/>
      <c r="G595" s="20"/>
    </row>
    <row r="596">
      <c r="A596" s="125"/>
      <c r="B596" s="126"/>
      <c r="C596" s="20"/>
      <c r="D596" s="20"/>
      <c r="E596" s="20"/>
      <c r="F596" s="20"/>
      <c r="G596" s="20"/>
    </row>
    <row r="597">
      <c r="A597" s="125"/>
      <c r="B597" s="126"/>
      <c r="C597" s="20"/>
      <c r="D597" s="20"/>
      <c r="E597" s="20"/>
      <c r="F597" s="20"/>
      <c r="G597" s="20"/>
    </row>
    <row r="598">
      <c r="A598" s="125"/>
      <c r="B598" s="126"/>
      <c r="C598" s="20"/>
      <c r="D598" s="20"/>
      <c r="E598" s="20"/>
      <c r="F598" s="20"/>
      <c r="G598" s="20"/>
    </row>
    <row r="599">
      <c r="A599" s="125"/>
      <c r="B599" s="126"/>
      <c r="C599" s="20"/>
      <c r="D599" s="20"/>
      <c r="E599" s="20"/>
      <c r="F599" s="20"/>
      <c r="G599" s="20"/>
    </row>
    <row r="600">
      <c r="A600" s="125"/>
      <c r="B600" s="126"/>
      <c r="C600" s="20"/>
      <c r="D600" s="20"/>
      <c r="E600" s="20"/>
      <c r="F600" s="20"/>
      <c r="G600" s="20"/>
    </row>
    <row r="601">
      <c r="A601" s="125"/>
      <c r="B601" s="126"/>
      <c r="C601" s="20"/>
      <c r="D601" s="20"/>
      <c r="E601" s="20"/>
      <c r="F601" s="20"/>
      <c r="G601" s="20"/>
    </row>
    <row r="602">
      <c r="A602" s="125"/>
      <c r="B602" s="126"/>
      <c r="C602" s="20"/>
      <c r="D602" s="20"/>
      <c r="E602" s="20"/>
      <c r="F602" s="20"/>
      <c r="G602" s="20"/>
    </row>
    <row r="603">
      <c r="A603" s="125"/>
      <c r="B603" s="126"/>
      <c r="C603" s="20"/>
      <c r="D603" s="20"/>
      <c r="E603" s="20"/>
      <c r="F603" s="20"/>
      <c r="G603" s="20"/>
    </row>
    <row r="604">
      <c r="A604" s="125"/>
      <c r="B604" s="126"/>
      <c r="C604" s="20"/>
      <c r="D604" s="20"/>
      <c r="E604" s="20"/>
      <c r="F604" s="20"/>
      <c r="G604" s="20"/>
    </row>
    <row r="605">
      <c r="A605" s="125"/>
      <c r="B605" s="126"/>
      <c r="C605" s="20"/>
      <c r="D605" s="20"/>
      <c r="E605" s="20"/>
      <c r="F605" s="20"/>
      <c r="G605" s="20"/>
    </row>
    <row r="606">
      <c r="A606" s="125"/>
      <c r="B606" s="126"/>
      <c r="C606" s="20"/>
      <c r="D606" s="20"/>
      <c r="E606" s="20"/>
      <c r="F606" s="20"/>
      <c r="G606" s="20"/>
    </row>
    <row r="607">
      <c r="A607" s="125"/>
      <c r="B607" s="126"/>
      <c r="C607" s="20"/>
      <c r="D607" s="20"/>
      <c r="E607" s="20"/>
      <c r="F607" s="20"/>
      <c r="G607" s="20"/>
    </row>
    <row r="608">
      <c r="A608" s="125"/>
      <c r="B608" s="126"/>
      <c r="C608" s="20"/>
      <c r="D608" s="20"/>
      <c r="E608" s="20"/>
      <c r="F608" s="20"/>
      <c r="G608" s="20"/>
    </row>
    <row r="609">
      <c r="A609" s="125"/>
      <c r="B609" s="126"/>
      <c r="C609" s="20"/>
      <c r="D609" s="20"/>
      <c r="E609" s="20"/>
      <c r="F609" s="20"/>
      <c r="G609" s="20"/>
    </row>
    <row r="610">
      <c r="A610" s="125"/>
      <c r="B610" s="126"/>
      <c r="C610" s="20"/>
      <c r="D610" s="20"/>
      <c r="E610" s="20"/>
      <c r="F610" s="20"/>
      <c r="G610" s="20"/>
    </row>
    <row r="611">
      <c r="A611" s="125"/>
      <c r="B611" s="126"/>
      <c r="C611" s="20"/>
      <c r="D611" s="20"/>
      <c r="E611" s="20"/>
      <c r="F611" s="20"/>
      <c r="G611" s="20"/>
    </row>
    <row r="612">
      <c r="A612" s="125"/>
      <c r="B612" s="126"/>
      <c r="C612" s="20"/>
      <c r="D612" s="20"/>
      <c r="E612" s="20"/>
      <c r="F612" s="20"/>
      <c r="G612" s="20"/>
    </row>
    <row r="613">
      <c r="A613" s="125"/>
      <c r="B613" s="126"/>
      <c r="C613" s="20"/>
      <c r="D613" s="20"/>
      <c r="E613" s="20"/>
      <c r="F613" s="20"/>
      <c r="G613" s="20"/>
    </row>
    <row r="614">
      <c r="A614" s="125"/>
      <c r="B614" s="126"/>
      <c r="C614" s="20"/>
      <c r="D614" s="20"/>
      <c r="E614" s="20"/>
      <c r="F614" s="20"/>
      <c r="G614" s="20"/>
    </row>
    <row r="615">
      <c r="A615" s="125"/>
      <c r="B615" s="126"/>
      <c r="C615" s="20"/>
      <c r="D615" s="20"/>
      <c r="E615" s="20"/>
      <c r="F615" s="20"/>
      <c r="G615" s="20"/>
    </row>
    <row r="616">
      <c r="A616" s="125"/>
      <c r="B616" s="126"/>
      <c r="C616" s="20"/>
      <c r="D616" s="20"/>
      <c r="E616" s="20"/>
      <c r="F616" s="20"/>
      <c r="G616" s="20"/>
    </row>
    <row r="617">
      <c r="A617" s="125"/>
      <c r="B617" s="126"/>
      <c r="C617" s="20"/>
      <c r="D617" s="20"/>
      <c r="E617" s="20"/>
      <c r="F617" s="20"/>
      <c r="G617" s="20"/>
    </row>
    <row r="618">
      <c r="A618" s="125"/>
      <c r="B618" s="126"/>
      <c r="C618" s="20"/>
      <c r="D618" s="20"/>
      <c r="E618" s="20"/>
      <c r="F618" s="20"/>
      <c r="G618" s="20"/>
    </row>
    <row r="619">
      <c r="A619" s="125"/>
      <c r="B619" s="126"/>
      <c r="C619" s="20"/>
      <c r="D619" s="20"/>
      <c r="E619" s="20"/>
      <c r="F619" s="20"/>
      <c r="G619" s="20"/>
    </row>
    <row r="620">
      <c r="A620" s="125"/>
      <c r="B620" s="126"/>
      <c r="C620" s="20"/>
      <c r="D620" s="20"/>
      <c r="E620" s="20"/>
      <c r="F620" s="20"/>
      <c r="G620" s="20"/>
    </row>
    <row r="621">
      <c r="A621" s="125"/>
      <c r="B621" s="126"/>
      <c r="C621" s="20"/>
      <c r="D621" s="20"/>
      <c r="E621" s="20"/>
      <c r="F621" s="20"/>
      <c r="G621" s="20"/>
    </row>
    <row r="622">
      <c r="A622" s="125"/>
      <c r="B622" s="126"/>
      <c r="C622" s="20"/>
      <c r="D622" s="20"/>
      <c r="E622" s="20"/>
      <c r="F622" s="20"/>
      <c r="G622" s="20"/>
    </row>
    <row r="623">
      <c r="A623" s="125"/>
      <c r="B623" s="126"/>
      <c r="C623" s="20"/>
      <c r="D623" s="20"/>
      <c r="E623" s="20"/>
      <c r="F623" s="20"/>
      <c r="G623" s="20"/>
    </row>
    <row r="624">
      <c r="A624" s="125"/>
      <c r="B624" s="126"/>
      <c r="C624" s="20"/>
      <c r="D624" s="20"/>
      <c r="E624" s="20"/>
      <c r="F624" s="20"/>
      <c r="G624" s="20"/>
    </row>
    <row r="625">
      <c r="A625" s="125"/>
      <c r="B625" s="126"/>
      <c r="C625" s="20"/>
      <c r="D625" s="20"/>
      <c r="E625" s="20"/>
      <c r="F625" s="20"/>
      <c r="G625" s="20"/>
    </row>
    <row r="626">
      <c r="A626" s="125"/>
      <c r="B626" s="126"/>
      <c r="C626" s="20"/>
      <c r="D626" s="20"/>
      <c r="E626" s="20"/>
      <c r="F626" s="20"/>
      <c r="G626" s="20"/>
    </row>
    <row r="627">
      <c r="A627" s="125"/>
      <c r="B627" s="126"/>
      <c r="C627" s="20"/>
      <c r="D627" s="20"/>
      <c r="E627" s="20"/>
      <c r="F627" s="20"/>
      <c r="G627" s="20"/>
    </row>
    <row r="628">
      <c r="A628" s="125"/>
      <c r="B628" s="126"/>
      <c r="C628" s="20"/>
      <c r="D628" s="20"/>
      <c r="E628" s="20"/>
      <c r="F628" s="20"/>
      <c r="G628" s="20"/>
    </row>
    <row r="629">
      <c r="A629" s="125"/>
      <c r="B629" s="126"/>
      <c r="C629" s="20"/>
      <c r="D629" s="20"/>
      <c r="E629" s="20"/>
      <c r="F629" s="20"/>
      <c r="G629" s="20"/>
    </row>
    <row r="630">
      <c r="A630" s="125"/>
      <c r="B630" s="126"/>
      <c r="C630" s="20"/>
      <c r="D630" s="20"/>
      <c r="E630" s="20"/>
      <c r="F630" s="20"/>
      <c r="G630" s="20"/>
    </row>
    <row r="631">
      <c r="A631" s="125"/>
      <c r="B631" s="126"/>
      <c r="C631" s="20"/>
      <c r="D631" s="20"/>
      <c r="E631" s="20"/>
      <c r="F631" s="20"/>
      <c r="G631" s="20"/>
    </row>
    <row r="632">
      <c r="A632" s="125"/>
      <c r="B632" s="126"/>
      <c r="C632" s="20"/>
      <c r="D632" s="20"/>
      <c r="E632" s="20"/>
      <c r="F632" s="20"/>
      <c r="G632" s="20"/>
    </row>
    <row r="633">
      <c r="A633" s="125"/>
      <c r="B633" s="126"/>
      <c r="C633" s="20"/>
      <c r="D633" s="20"/>
      <c r="E633" s="20"/>
      <c r="F633" s="20"/>
      <c r="G633" s="20"/>
    </row>
    <row r="634">
      <c r="A634" s="125"/>
      <c r="B634" s="126"/>
      <c r="C634" s="20"/>
      <c r="D634" s="20"/>
      <c r="E634" s="20"/>
      <c r="F634" s="20"/>
      <c r="G634" s="20"/>
    </row>
    <row r="635">
      <c r="A635" s="125"/>
      <c r="B635" s="126"/>
      <c r="C635" s="20"/>
      <c r="D635" s="20"/>
      <c r="E635" s="20"/>
      <c r="F635" s="20"/>
      <c r="G635" s="20"/>
    </row>
    <row r="636">
      <c r="A636" s="125"/>
      <c r="B636" s="126"/>
      <c r="C636" s="20"/>
      <c r="D636" s="20"/>
      <c r="E636" s="20"/>
      <c r="F636" s="20"/>
      <c r="G636" s="20"/>
    </row>
    <row r="637">
      <c r="A637" s="125"/>
      <c r="B637" s="126"/>
      <c r="C637" s="20"/>
      <c r="D637" s="20"/>
      <c r="E637" s="20"/>
      <c r="F637" s="20"/>
      <c r="G637" s="20"/>
    </row>
    <row r="638">
      <c r="A638" s="125"/>
      <c r="B638" s="126"/>
      <c r="C638" s="20"/>
      <c r="D638" s="20"/>
      <c r="E638" s="20"/>
      <c r="F638" s="20"/>
      <c r="G638" s="20"/>
    </row>
    <row r="639">
      <c r="A639" s="125"/>
      <c r="B639" s="126"/>
      <c r="C639" s="20"/>
      <c r="D639" s="20"/>
      <c r="E639" s="20"/>
      <c r="F639" s="20"/>
      <c r="G639" s="20"/>
    </row>
    <row r="640">
      <c r="A640" s="125"/>
      <c r="B640" s="126"/>
      <c r="C640" s="20"/>
      <c r="D640" s="20"/>
      <c r="E640" s="20"/>
      <c r="F640" s="20"/>
      <c r="G640" s="20"/>
    </row>
    <row r="641">
      <c r="A641" s="125"/>
      <c r="B641" s="126"/>
      <c r="C641" s="20"/>
      <c r="D641" s="20"/>
      <c r="E641" s="20"/>
      <c r="F641" s="20"/>
      <c r="G641" s="20"/>
    </row>
    <row r="642">
      <c r="A642" s="125"/>
      <c r="B642" s="126"/>
      <c r="C642" s="20"/>
      <c r="D642" s="20"/>
      <c r="E642" s="20"/>
      <c r="F642" s="20"/>
      <c r="G642" s="20"/>
    </row>
    <row r="643">
      <c r="A643" s="125"/>
      <c r="B643" s="126"/>
      <c r="C643" s="20"/>
      <c r="D643" s="20"/>
      <c r="E643" s="20"/>
      <c r="F643" s="20"/>
      <c r="G643" s="20"/>
    </row>
    <row r="644">
      <c r="A644" s="125"/>
      <c r="B644" s="126"/>
      <c r="C644" s="20"/>
      <c r="D644" s="20"/>
      <c r="E644" s="20"/>
      <c r="F644" s="20"/>
      <c r="G644" s="20"/>
    </row>
    <row r="645">
      <c r="A645" s="125"/>
      <c r="B645" s="126"/>
      <c r="C645" s="20"/>
      <c r="D645" s="20"/>
      <c r="E645" s="20"/>
      <c r="F645" s="20"/>
      <c r="G645" s="20"/>
    </row>
    <row r="646">
      <c r="A646" s="125"/>
      <c r="B646" s="126"/>
      <c r="C646" s="20"/>
      <c r="D646" s="20"/>
      <c r="E646" s="20"/>
      <c r="F646" s="20"/>
      <c r="G646" s="20"/>
    </row>
    <row r="647">
      <c r="A647" s="125"/>
      <c r="B647" s="126"/>
      <c r="C647" s="20"/>
      <c r="D647" s="20"/>
      <c r="E647" s="20"/>
      <c r="F647" s="20"/>
      <c r="G647" s="20"/>
    </row>
    <row r="648">
      <c r="A648" s="125"/>
      <c r="B648" s="126"/>
      <c r="C648" s="20"/>
      <c r="D648" s="20"/>
      <c r="E648" s="20"/>
      <c r="F648" s="20"/>
      <c r="G648" s="20"/>
    </row>
    <row r="649">
      <c r="A649" s="125"/>
      <c r="B649" s="126"/>
      <c r="C649" s="20"/>
      <c r="D649" s="20"/>
      <c r="E649" s="20"/>
      <c r="F649" s="20"/>
      <c r="G649" s="20"/>
    </row>
    <row r="650">
      <c r="A650" s="125"/>
      <c r="B650" s="126"/>
      <c r="C650" s="20"/>
      <c r="D650" s="20"/>
      <c r="E650" s="20"/>
      <c r="F650" s="20"/>
      <c r="G650" s="20"/>
    </row>
    <row r="651">
      <c r="A651" s="125"/>
      <c r="B651" s="126"/>
      <c r="C651" s="20"/>
      <c r="D651" s="20"/>
      <c r="E651" s="20"/>
      <c r="F651" s="20"/>
      <c r="G651" s="20"/>
    </row>
    <row r="652">
      <c r="A652" s="125"/>
      <c r="B652" s="126"/>
      <c r="C652" s="20"/>
      <c r="D652" s="20"/>
      <c r="E652" s="20"/>
      <c r="F652" s="20"/>
      <c r="G652" s="20"/>
    </row>
    <row r="653">
      <c r="A653" s="125"/>
      <c r="B653" s="126"/>
      <c r="C653" s="20"/>
      <c r="D653" s="20"/>
      <c r="E653" s="20"/>
      <c r="F653" s="20"/>
      <c r="G653" s="20"/>
    </row>
    <row r="654">
      <c r="A654" s="125"/>
      <c r="B654" s="126"/>
      <c r="C654" s="20"/>
      <c r="D654" s="20"/>
      <c r="E654" s="20"/>
      <c r="F654" s="20"/>
      <c r="G654" s="20"/>
    </row>
    <row r="655">
      <c r="A655" s="125"/>
      <c r="B655" s="126"/>
      <c r="C655" s="20"/>
      <c r="D655" s="20"/>
      <c r="E655" s="20"/>
      <c r="F655" s="20"/>
      <c r="G655" s="20"/>
    </row>
    <row r="656">
      <c r="A656" s="125"/>
      <c r="B656" s="126"/>
      <c r="C656" s="20"/>
      <c r="D656" s="20"/>
      <c r="E656" s="20"/>
      <c r="F656" s="20"/>
      <c r="G656" s="20"/>
    </row>
    <row r="657">
      <c r="A657" s="125"/>
      <c r="B657" s="126"/>
      <c r="C657" s="20"/>
      <c r="D657" s="20"/>
      <c r="E657" s="20"/>
      <c r="F657" s="20"/>
      <c r="G657" s="20"/>
    </row>
    <row r="658">
      <c r="A658" s="125"/>
      <c r="B658" s="126"/>
      <c r="C658" s="20"/>
      <c r="D658" s="20"/>
      <c r="E658" s="20"/>
      <c r="F658" s="20"/>
      <c r="G658" s="20"/>
    </row>
    <row r="659">
      <c r="A659" s="125"/>
      <c r="B659" s="126"/>
      <c r="C659" s="20"/>
      <c r="D659" s="20"/>
      <c r="E659" s="20"/>
      <c r="F659" s="20"/>
      <c r="G659" s="20"/>
    </row>
    <row r="660">
      <c r="A660" s="125"/>
      <c r="B660" s="126"/>
      <c r="C660" s="20"/>
      <c r="D660" s="20"/>
      <c r="E660" s="20"/>
      <c r="F660" s="20"/>
      <c r="G660" s="20"/>
    </row>
    <row r="661">
      <c r="A661" s="125"/>
      <c r="B661" s="126"/>
      <c r="C661" s="20"/>
      <c r="D661" s="20"/>
      <c r="E661" s="20"/>
      <c r="F661" s="20"/>
      <c r="G661" s="20"/>
    </row>
    <row r="662">
      <c r="A662" s="125"/>
      <c r="B662" s="126"/>
      <c r="C662" s="20"/>
      <c r="D662" s="20"/>
      <c r="E662" s="20"/>
      <c r="F662" s="20"/>
      <c r="G662" s="20"/>
    </row>
    <row r="663">
      <c r="A663" s="125"/>
      <c r="B663" s="126"/>
      <c r="C663" s="20"/>
      <c r="D663" s="20"/>
      <c r="E663" s="20"/>
      <c r="F663" s="20"/>
      <c r="G663" s="20"/>
    </row>
    <row r="664">
      <c r="A664" s="125"/>
      <c r="B664" s="126"/>
      <c r="C664" s="20"/>
      <c r="D664" s="20"/>
      <c r="E664" s="20"/>
      <c r="F664" s="20"/>
      <c r="G664" s="20"/>
    </row>
    <row r="665">
      <c r="A665" s="125"/>
      <c r="B665" s="126"/>
      <c r="C665" s="20"/>
      <c r="D665" s="20"/>
      <c r="E665" s="20"/>
      <c r="F665" s="20"/>
      <c r="G665" s="20"/>
    </row>
    <row r="666">
      <c r="A666" s="125"/>
      <c r="B666" s="126"/>
      <c r="C666" s="20"/>
      <c r="D666" s="20"/>
      <c r="E666" s="20"/>
      <c r="F666" s="20"/>
      <c r="G666" s="20"/>
    </row>
    <row r="667">
      <c r="A667" s="125"/>
      <c r="B667" s="126"/>
      <c r="C667" s="20"/>
      <c r="D667" s="20"/>
      <c r="E667" s="20"/>
      <c r="F667" s="20"/>
      <c r="G667" s="20"/>
    </row>
    <row r="668">
      <c r="A668" s="125"/>
      <c r="B668" s="126"/>
      <c r="C668" s="20"/>
      <c r="D668" s="20"/>
      <c r="E668" s="20"/>
      <c r="F668" s="20"/>
      <c r="G668" s="20"/>
    </row>
    <row r="669">
      <c r="A669" s="125"/>
      <c r="B669" s="126"/>
      <c r="C669" s="20"/>
      <c r="D669" s="20"/>
      <c r="E669" s="20"/>
      <c r="F669" s="20"/>
      <c r="G669" s="20"/>
    </row>
    <row r="670">
      <c r="A670" s="125"/>
      <c r="B670" s="126"/>
      <c r="C670" s="20"/>
      <c r="D670" s="20"/>
      <c r="E670" s="20"/>
      <c r="F670" s="20"/>
      <c r="G670" s="20"/>
    </row>
    <row r="671">
      <c r="A671" s="125"/>
      <c r="B671" s="126"/>
      <c r="C671" s="20"/>
      <c r="D671" s="20"/>
      <c r="E671" s="20"/>
      <c r="F671" s="20"/>
      <c r="G671" s="20"/>
    </row>
    <row r="672">
      <c r="A672" s="125"/>
      <c r="B672" s="126"/>
      <c r="C672" s="20"/>
      <c r="D672" s="20"/>
      <c r="E672" s="20"/>
      <c r="F672" s="20"/>
      <c r="G672" s="20"/>
    </row>
    <row r="673">
      <c r="A673" s="125"/>
      <c r="B673" s="126"/>
      <c r="C673" s="20"/>
      <c r="D673" s="20"/>
      <c r="E673" s="20"/>
      <c r="F673" s="20"/>
      <c r="G673" s="20"/>
    </row>
    <row r="674">
      <c r="A674" s="125"/>
      <c r="B674" s="126"/>
      <c r="C674" s="20"/>
      <c r="D674" s="20"/>
      <c r="E674" s="20"/>
      <c r="F674" s="20"/>
      <c r="G674" s="20"/>
    </row>
    <row r="675">
      <c r="A675" s="125"/>
      <c r="B675" s="126"/>
      <c r="C675" s="20"/>
      <c r="D675" s="20"/>
      <c r="E675" s="20"/>
      <c r="F675" s="20"/>
      <c r="G675" s="20"/>
    </row>
    <row r="676">
      <c r="A676" s="125"/>
      <c r="B676" s="126"/>
      <c r="C676" s="20"/>
      <c r="D676" s="20"/>
      <c r="E676" s="20"/>
      <c r="F676" s="20"/>
      <c r="G676" s="20"/>
    </row>
    <row r="677">
      <c r="A677" s="125"/>
      <c r="B677" s="126"/>
      <c r="C677" s="20"/>
      <c r="D677" s="20"/>
      <c r="E677" s="20"/>
      <c r="F677" s="20"/>
      <c r="G677" s="20"/>
    </row>
    <row r="678">
      <c r="A678" s="125"/>
      <c r="B678" s="126"/>
      <c r="C678" s="20"/>
      <c r="D678" s="20"/>
      <c r="E678" s="20"/>
      <c r="F678" s="20"/>
      <c r="G678" s="20"/>
    </row>
    <row r="679">
      <c r="A679" s="125"/>
      <c r="B679" s="126"/>
      <c r="C679" s="20"/>
      <c r="D679" s="20"/>
      <c r="E679" s="20"/>
      <c r="F679" s="20"/>
      <c r="G679" s="20"/>
    </row>
    <row r="680">
      <c r="A680" s="125"/>
      <c r="B680" s="126"/>
      <c r="C680" s="20"/>
      <c r="D680" s="20"/>
      <c r="E680" s="20"/>
      <c r="F680" s="20"/>
      <c r="G680" s="20"/>
    </row>
    <row r="681">
      <c r="A681" s="125"/>
      <c r="B681" s="126"/>
      <c r="C681" s="20"/>
      <c r="D681" s="20"/>
      <c r="E681" s="20"/>
      <c r="F681" s="20"/>
      <c r="G681" s="20"/>
    </row>
    <row r="682">
      <c r="A682" s="125"/>
      <c r="B682" s="126"/>
      <c r="C682" s="20"/>
      <c r="D682" s="20"/>
      <c r="E682" s="20"/>
      <c r="F682" s="20"/>
      <c r="G682" s="20"/>
    </row>
    <row r="683">
      <c r="A683" s="125"/>
      <c r="B683" s="126"/>
      <c r="C683" s="20"/>
      <c r="D683" s="20"/>
      <c r="E683" s="20"/>
      <c r="F683" s="20"/>
      <c r="G683" s="20"/>
    </row>
    <row r="684">
      <c r="A684" s="125"/>
      <c r="B684" s="126"/>
      <c r="C684" s="20"/>
      <c r="D684" s="20"/>
      <c r="E684" s="20"/>
      <c r="F684" s="20"/>
      <c r="G684" s="20"/>
    </row>
    <row r="685">
      <c r="A685" s="125"/>
      <c r="B685" s="126"/>
      <c r="C685" s="20"/>
      <c r="D685" s="20"/>
      <c r="E685" s="20"/>
      <c r="F685" s="20"/>
      <c r="G685" s="20"/>
    </row>
    <row r="686">
      <c r="A686" s="125"/>
      <c r="B686" s="126"/>
      <c r="C686" s="20"/>
      <c r="D686" s="20"/>
      <c r="E686" s="20"/>
      <c r="F686" s="20"/>
      <c r="G686" s="20"/>
    </row>
    <row r="687">
      <c r="A687" s="125"/>
      <c r="B687" s="126"/>
      <c r="C687" s="20"/>
      <c r="D687" s="20"/>
      <c r="E687" s="20"/>
      <c r="F687" s="20"/>
      <c r="G687" s="20"/>
    </row>
    <row r="688">
      <c r="A688" s="125"/>
      <c r="B688" s="126"/>
      <c r="C688" s="20"/>
      <c r="D688" s="20"/>
      <c r="E688" s="20"/>
      <c r="F688" s="20"/>
      <c r="G688" s="20"/>
    </row>
    <row r="689">
      <c r="A689" s="125"/>
      <c r="B689" s="126"/>
      <c r="C689" s="20"/>
      <c r="D689" s="20"/>
      <c r="E689" s="20"/>
      <c r="F689" s="20"/>
      <c r="G689" s="20"/>
    </row>
    <row r="690">
      <c r="A690" s="125"/>
      <c r="B690" s="126"/>
      <c r="C690" s="20"/>
      <c r="D690" s="20"/>
      <c r="E690" s="20"/>
      <c r="F690" s="20"/>
      <c r="G690" s="20"/>
    </row>
    <row r="691">
      <c r="A691" s="125"/>
      <c r="B691" s="126"/>
      <c r="C691" s="20"/>
      <c r="D691" s="20"/>
      <c r="E691" s="20"/>
      <c r="F691" s="20"/>
      <c r="G691" s="20"/>
    </row>
    <row r="692">
      <c r="A692" s="125"/>
      <c r="B692" s="126"/>
      <c r="C692" s="20"/>
      <c r="D692" s="20"/>
      <c r="E692" s="20"/>
      <c r="F692" s="20"/>
      <c r="G692" s="20"/>
    </row>
    <row r="693">
      <c r="A693" s="125"/>
      <c r="B693" s="126"/>
      <c r="C693" s="20"/>
      <c r="D693" s="20"/>
      <c r="E693" s="20"/>
      <c r="F693" s="20"/>
      <c r="G693" s="20"/>
    </row>
    <row r="694">
      <c r="A694" s="125"/>
      <c r="B694" s="126"/>
      <c r="C694" s="20"/>
      <c r="D694" s="20"/>
      <c r="E694" s="20"/>
      <c r="F694" s="20"/>
      <c r="G694" s="20"/>
    </row>
    <row r="695">
      <c r="A695" s="125"/>
      <c r="B695" s="126"/>
      <c r="C695" s="20"/>
      <c r="D695" s="20"/>
      <c r="E695" s="20"/>
      <c r="F695" s="20"/>
      <c r="G695" s="20"/>
    </row>
    <row r="696">
      <c r="A696" s="125"/>
      <c r="B696" s="126"/>
      <c r="C696" s="20"/>
      <c r="D696" s="20"/>
      <c r="E696" s="20"/>
      <c r="F696" s="20"/>
      <c r="G696" s="20"/>
    </row>
    <row r="697">
      <c r="A697" s="125"/>
      <c r="B697" s="126"/>
      <c r="C697" s="20"/>
      <c r="D697" s="20"/>
      <c r="E697" s="20"/>
      <c r="F697" s="20"/>
      <c r="G697" s="20"/>
    </row>
    <row r="698">
      <c r="A698" s="125"/>
      <c r="B698" s="126"/>
      <c r="C698" s="20"/>
      <c r="D698" s="20"/>
      <c r="E698" s="20"/>
      <c r="F698" s="20"/>
      <c r="G698" s="20"/>
    </row>
    <row r="699">
      <c r="A699" s="125"/>
      <c r="B699" s="126"/>
      <c r="C699" s="20"/>
      <c r="D699" s="20"/>
      <c r="E699" s="20"/>
      <c r="F699" s="20"/>
      <c r="G699" s="20"/>
    </row>
    <row r="700">
      <c r="A700" s="125"/>
      <c r="B700" s="126"/>
      <c r="C700" s="20"/>
      <c r="D700" s="20"/>
      <c r="E700" s="20"/>
      <c r="F700" s="20"/>
      <c r="G700" s="20"/>
    </row>
    <row r="701">
      <c r="A701" s="125"/>
      <c r="B701" s="126"/>
      <c r="C701" s="20"/>
      <c r="D701" s="20"/>
      <c r="E701" s="20"/>
      <c r="F701" s="20"/>
      <c r="G701" s="20"/>
    </row>
    <row r="702">
      <c r="A702" s="125"/>
      <c r="B702" s="126"/>
      <c r="C702" s="20"/>
      <c r="D702" s="20"/>
      <c r="E702" s="20"/>
      <c r="F702" s="20"/>
      <c r="G702" s="20"/>
    </row>
    <row r="703">
      <c r="A703" s="125"/>
      <c r="B703" s="126"/>
      <c r="C703" s="20"/>
      <c r="D703" s="20"/>
      <c r="E703" s="20"/>
      <c r="F703" s="20"/>
      <c r="G703" s="20"/>
    </row>
    <row r="704">
      <c r="A704" s="125"/>
      <c r="B704" s="126"/>
      <c r="C704" s="20"/>
      <c r="D704" s="20"/>
      <c r="E704" s="20"/>
      <c r="F704" s="20"/>
      <c r="G704" s="20"/>
    </row>
    <row r="705">
      <c r="A705" s="125"/>
      <c r="B705" s="126"/>
      <c r="C705" s="20"/>
      <c r="D705" s="20"/>
      <c r="E705" s="20"/>
      <c r="F705" s="20"/>
      <c r="G705" s="20"/>
    </row>
    <row r="706">
      <c r="A706" s="125"/>
      <c r="B706" s="126"/>
      <c r="C706" s="20"/>
      <c r="D706" s="20"/>
      <c r="E706" s="20"/>
      <c r="F706" s="20"/>
      <c r="G706" s="20"/>
    </row>
    <row r="707">
      <c r="A707" s="125"/>
      <c r="B707" s="126"/>
      <c r="C707" s="20"/>
      <c r="D707" s="20"/>
      <c r="E707" s="20"/>
      <c r="F707" s="20"/>
      <c r="G707" s="20"/>
    </row>
    <row r="708">
      <c r="A708" s="125"/>
      <c r="B708" s="126"/>
      <c r="C708" s="20"/>
      <c r="D708" s="20"/>
      <c r="E708" s="20"/>
      <c r="F708" s="20"/>
      <c r="G708" s="20"/>
    </row>
    <row r="709">
      <c r="A709" s="125"/>
      <c r="B709" s="126"/>
      <c r="C709" s="20"/>
      <c r="D709" s="20"/>
      <c r="E709" s="20"/>
      <c r="F709" s="20"/>
      <c r="G709" s="20"/>
    </row>
    <row r="710">
      <c r="A710" s="125"/>
      <c r="B710" s="126"/>
      <c r="C710" s="20"/>
      <c r="D710" s="20"/>
      <c r="E710" s="20"/>
      <c r="F710" s="20"/>
      <c r="G710" s="20"/>
    </row>
    <row r="711">
      <c r="A711" s="125"/>
      <c r="B711" s="126"/>
      <c r="C711" s="20"/>
      <c r="D711" s="20"/>
      <c r="E711" s="20"/>
      <c r="F711" s="20"/>
      <c r="G711" s="20"/>
    </row>
    <row r="712">
      <c r="A712" s="125"/>
      <c r="B712" s="126"/>
      <c r="C712" s="20"/>
      <c r="D712" s="20"/>
      <c r="E712" s="20"/>
      <c r="F712" s="20"/>
      <c r="G712" s="20"/>
    </row>
    <row r="713">
      <c r="A713" s="125"/>
      <c r="B713" s="126"/>
      <c r="C713" s="20"/>
      <c r="D713" s="20"/>
      <c r="E713" s="20"/>
      <c r="F713" s="20"/>
      <c r="G713" s="20"/>
    </row>
    <row r="714">
      <c r="A714" s="125"/>
      <c r="B714" s="126"/>
      <c r="C714" s="20"/>
      <c r="D714" s="20"/>
      <c r="E714" s="20"/>
      <c r="F714" s="20"/>
      <c r="G714" s="20"/>
    </row>
    <row r="715">
      <c r="A715" s="125"/>
      <c r="B715" s="126"/>
      <c r="C715" s="20"/>
      <c r="D715" s="20"/>
      <c r="E715" s="20"/>
      <c r="F715" s="20"/>
      <c r="G715" s="20"/>
    </row>
    <row r="716">
      <c r="A716" s="125"/>
      <c r="B716" s="126"/>
      <c r="C716" s="20"/>
      <c r="D716" s="20"/>
      <c r="E716" s="20"/>
      <c r="F716" s="20"/>
      <c r="G716" s="20"/>
    </row>
    <row r="717">
      <c r="A717" s="125"/>
      <c r="B717" s="126"/>
      <c r="C717" s="20"/>
      <c r="D717" s="20"/>
      <c r="E717" s="20"/>
      <c r="F717" s="20"/>
      <c r="G717" s="20"/>
    </row>
    <row r="718">
      <c r="A718" s="125"/>
      <c r="B718" s="126"/>
      <c r="C718" s="20"/>
      <c r="D718" s="20"/>
      <c r="E718" s="20"/>
      <c r="F718" s="20"/>
      <c r="G718" s="20"/>
    </row>
    <row r="719">
      <c r="A719" s="125"/>
      <c r="B719" s="126"/>
      <c r="C719" s="20"/>
      <c r="D719" s="20"/>
      <c r="E719" s="20"/>
      <c r="F719" s="20"/>
      <c r="G719" s="20"/>
    </row>
    <row r="720">
      <c r="A720" s="125"/>
      <c r="B720" s="126"/>
      <c r="C720" s="20"/>
      <c r="D720" s="20"/>
      <c r="E720" s="20"/>
      <c r="F720" s="20"/>
      <c r="G720" s="20"/>
    </row>
    <row r="721">
      <c r="A721" s="125"/>
      <c r="B721" s="126"/>
      <c r="C721" s="20"/>
      <c r="D721" s="20"/>
      <c r="E721" s="20"/>
      <c r="F721" s="20"/>
      <c r="G721" s="20"/>
    </row>
    <row r="722">
      <c r="A722" s="125"/>
      <c r="B722" s="126"/>
      <c r="C722" s="20"/>
      <c r="D722" s="20"/>
      <c r="E722" s="20"/>
      <c r="F722" s="20"/>
      <c r="G722" s="20"/>
    </row>
    <row r="723">
      <c r="A723" s="125"/>
      <c r="B723" s="126"/>
      <c r="C723" s="20"/>
      <c r="D723" s="20"/>
      <c r="E723" s="20"/>
      <c r="F723" s="20"/>
      <c r="G723" s="20"/>
    </row>
    <row r="724">
      <c r="A724" s="125"/>
      <c r="B724" s="126"/>
      <c r="C724" s="20"/>
      <c r="D724" s="20"/>
      <c r="E724" s="20"/>
      <c r="F724" s="20"/>
      <c r="G724" s="20"/>
    </row>
    <row r="725">
      <c r="A725" s="125"/>
      <c r="B725" s="126"/>
      <c r="C725" s="20"/>
      <c r="D725" s="20"/>
      <c r="E725" s="20"/>
      <c r="F725" s="20"/>
      <c r="G725" s="20"/>
    </row>
    <row r="726">
      <c r="A726" s="125"/>
      <c r="B726" s="126"/>
      <c r="C726" s="20"/>
      <c r="D726" s="20"/>
      <c r="E726" s="20"/>
      <c r="F726" s="20"/>
      <c r="G726" s="20"/>
    </row>
    <row r="727">
      <c r="A727" s="125"/>
      <c r="B727" s="126"/>
      <c r="C727" s="20"/>
      <c r="D727" s="20"/>
      <c r="E727" s="20"/>
      <c r="F727" s="20"/>
      <c r="G727" s="20"/>
    </row>
    <row r="728">
      <c r="A728" s="125"/>
      <c r="B728" s="126"/>
      <c r="C728" s="20"/>
      <c r="D728" s="20"/>
      <c r="E728" s="20"/>
      <c r="F728" s="20"/>
      <c r="G728" s="20"/>
    </row>
    <row r="729">
      <c r="A729" s="125"/>
      <c r="B729" s="126"/>
      <c r="C729" s="20"/>
      <c r="D729" s="20"/>
      <c r="E729" s="20"/>
      <c r="F729" s="20"/>
      <c r="G729" s="20"/>
    </row>
    <row r="730">
      <c r="A730" s="125"/>
      <c r="B730" s="126"/>
      <c r="C730" s="20"/>
      <c r="D730" s="20"/>
      <c r="E730" s="20"/>
      <c r="F730" s="20"/>
      <c r="G730" s="20"/>
    </row>
    <row r="731">
      <c r="A731" s="125"/>
      <c r="B731" s="126"/>
      <c r="C731" s="20"/>
      <c r="D731" s="20"/>
      <c r="E731" s="20"/>
      <c r="F731" s="20"/>
      <c r="G731" s="20"/>
    </row>
    <row r="732">
      <c r="A732" s="125"/>
      <c r="B732" s="126"/>
      <c r="C732" s="20"/>
      <c r="D732" s="20"/>
      <c r="E732" s="20"/>
      <c r="F732" s="20"/>
      <c r="G732" s="20"/>
    </row>
    <row r="733">
      <c r="A733" s="125"/>
      <c r="B733" s="126"/>
      <c r="C733" s="20"/>
      <c r="D733" s="20"/>
      <c r="E733" s="20"/>
      <c r="F733" s="20"/>
      <c r="G733" s="20"/>
    </row>
    <row r="734">
      <c r="A734" s="125"/>
      <c r="B734" s="126"/>
      <c r="C734" s="20"/>
      <c r="D734" s="20"/>
      <c r="E734" s="20"/>
      <c r="F734" s="20"/>
      <c r="G734" s="20"/>
    </row>
    <row r="735">
      <c r="A735" s="125"/>
      <c r="B735" s="126"/>
      <c r="C735" s="20"/>
      <c r="D735" s="20"/>
      <c r="E735" s="20"/>
      <c r="F735" s="20"/>
      <c r="G735" s="20"/>
    </row>
    <row r="736">
      <c r="A736" s="125"/>
      <c r="B736" s="126"/>
      <c r="C736" s="20"/>
      <c r="D736" s="20"/>
      <c r="E736" s="20"/>
      <c r="F736" s="20"/>
      <c r="G736" s="20"/>
    </row>
    <row r="737">
      <c r="A737" s="125"/>
      <c r="B737" s="126"/>
      <c r="C737" s="20"/>
      <c r="D737" s="20"/>
      <c r="E737" s="20"/>
      <c r="F737" s="20"/>
      <c r="G737" s="20"/>
    </row>
    <row r="738">
      <c r="A738" s="125"/>
      <c r="B738" s="126"/>
      <c r="C738" s="20"/>
      <c r="D738" s="20"/>
      <c r="E738" s="20"/>
      <c r="F738" s="20"/>
      <c r="G738" s="20"/>
    </row>
    <row r="739">
      <c r="A739" s="125"/>
      <c r="B739" s="126"/>
      <c r="C739" s="20"/>
      <c r="D739" s="20"/>
      <c r="E739" s="20"/>
      <c r="F739" s="20"/>
      <c r="G739" s="20"/>
    </row>
    <row r="740">
      <c r="A740" s="125"/>
      <c r="B740" s="126"/>
      <c r="C740" s="20"/>
      <c r="D740" s="20"/>
      <c r="E740" s="20"/>
      <c r="F740" s="20"/>
      <c r="G740" s="20"/>
    </row>
    <row r="741">
      <c r="A741" s="125"/>
      <c r="B741" s="126"/>
      <c r="C741" s="20"/>
      <c r="D741" s="20"/>
      <c r="E741" s="20"/>
      <c r="F741" s="20"/>
      <c r="G741" s="20"/>
    </row>
    <row r="742">
      <c r="A742" s="125"/>
      <c r="B742" s="126"/>
      <c r="C742" s="20"/>
      <c r="D742" s="20"/>
      <c r="E742" s="20"/>
      <c r="F742" s="20"/>
      <c r="G742" s="20"/>
    </row>
    <row r="743">
      <c r="A743" s="125"/>
      <c r="B743" s="126"/>
      <c r="C743" s="20"/>
      <c r="D743" s="20"/>
      <c r="E743" s="20"/>
      <c r="F743" s="20"/>
      <c r="G743" s="20"/>
    </row>
    <row r="744">
      <c r="A744" s="125"/>
      <c r="B744" s="126"/>
      <c r="C744" s="20"/>
      <c r="D744" s="20"/>
      <c r="E744" s="20"/>
      <c r="F744" s="20"/>
      <c r="G744" s="20"/>
    </row>
    <row r="745">
      <c r="A745" s="125"/>
      <c r="B745" s="126"/>
      <c r="C745" s="20"/>
      <c r="D745" s="20"/>
      <c r="E745" s="20"/>
      <c r="F745" s="20"/>
      <c r="G745" s="20"/>
    </row>
    <row r="746">
      <c r="A746" s="125"/>
      <c r="B746" s="126"/>
      <c r="C746" s="20"/>
      <c r="D746" s="20"/>
      <c r="E746" s="20"/>
      <c r="F746" s="20"/>
      <c r="G746" s="20"/>
    </row>
    <row r="747">
      <c r="A747" s="125"/>
      <c r="B747" s="126"/>
      <c r="C747" s="20"/>
      <c r="D747" s="20"/>
      <c r="E747" s="20"/>
      <c r="F747" s="20"/>
      <c r="G747" s="20"/>
    </row>
    <row r="748">
      <c r="A748" s="125"/>
      <c r="B748" s="126"/>
      <c r="C748" s="20"/>
      <c r="D748" s="20"/>
      <c r="E748" s="20"/>
      <c r="F748" s="20"/>
      <c r="G748" s="20"/>
    </row>
    <row r="749">
      <c r="A749" s="125"/>
      <c r="B749" s="126"/>
      <c r="C749" s="20"/>
      <c r="D749" s="20"/>
      <c r="E749" s="20"/>
      <c r="F749" s="20"/>
      <c r="G749" s="20"/>
    </row>
    <row r="750">
      <c r="A750" s="125"/>
      <c r="B750" s="126"/>
      <c r="C750" s="20"/>
      <c r="D750" s="20"/>
      <c r="E750" s="20"/>
      <c r="F750" s="20"/>
      <c r="G750" s="20"/>
    </row>
    <row r="751">
      <c r="A751" s="125"/>
      <c r="B751" s="126"/>
      <c r="C751" s="20"/>
      <c r="D751" s="20"/>
      <c r="E751" s="20"/>
      <c r="F751" s="20"/>
      <c r="G751" s="20"/>
    </row>
    <row r="752">
      <c r="A752" s="125"/>
      <c r="B752" s="126"/>
      <c r="C752" s="20"/>
      <c r="D752" s="20"/>
      <c r="E752" s="20"/>
      <c r="F752" s="20"/>
      <c r="G752" s="20"/>
    </row>
    <row r="753">
      <c r="A753" s="125"/>
      <c r="B753" s="126"/>
      <c r="C753" s="20"/>
      <c r="D753" s="20"/>
      <c r="E753" s="20"/>
      <c r="F753" s="20"/>
      <c r="G753" s="20"/>
    </row>
    <row r="754">
      <c r="A754" s="125"/>
      <c r="B754" s="126"/>
      <c r="C754" s="20"/>
      <c r="D754" s="20"/>
      <c r="E754" s="20"/>
      <c r="F754" s="20"/>
      <c r="G754" s="20"/>
    </row>
    <row r="755">
      <c r="A755" s="125"/>
      <c r="B755" s="126"/>
      <c r="C755" s="20"/>
      <c r="D755" s="20"/>
      <c r="E755" s="20"/>
      <c r="F755" s="20"/>
      <c r="G755" s="20"/>
    </row>
    <row r="756">
      <c r="A756" s="125"/>
      <c r="B756" s="126"/>
      <c r="C756" s="20"/>
      <c r="D756" s="20"/>
      <c r="E756" s="20"/>
      <c r="F756" s="20"/>
      <c r="G756" s="20"/>
    </row>
    <row r="757">
      <c r="A757" s="125"/>
      <c r="B757" s="126"/>
      <c r="C757" s="20"/>
      <c r="D757" s="20"/>
      <c r="E757" s="20"/>
      <c r="F757" s="20"/>
      <c r="G757" s="20"/>
    </row>
    <row r="758">
      <c r="A758" s="125"/>
      <c r="B758" s="126"/>
      <c r="C758" s="20"/>
      <c r="D758" s="20"/>
      <c r="E758" s="20"/>
      <c r="F758" s="20"/>
      <c r="G758" s="20"/>
    </row>
    <row r="759">
      <c r="A759" s="125"/>
      <c r="B759" s="126"/>
      <c r="C759" s="20"/>
      <c r="D759" s="20"/>
      <c r="E759" s="20"/>
      <c r="F759" s="20"/>
      <c r="G759" s="20"/>
    </row>
    <row r="760">
      <c r="A760" s="125"/>
      <c r="B760" s="126"/>
      <c r="C760" s="20"/>
      <c r="D760" s="20"/>
      <c r="E760" s="20"/>
      <c r="F760" s="20"/>
      <c r="G760" s="20"/>
    </row>
    <row r="761">
      <c r="A761" s="125"/>
      <c r="B761" s="126"/>
      <c r="C761" s="20"/>
      <c r="D761" s="20"/>
      <c r="E761" s="20"/>
      <c r="F761" s="20"/>
      <c r="G761" s="20"/>
    </row>
    <row r="762">
      <c r="A762" s="125"/>
      <c r="B762" s="126"/>
      <c r="C762" s="20"/>
      <c r="D762" s="20"/>
      <c r="E762" s="20"/>
      <c r="F762" s="20"/>
      <c r="G762" s="20"/>
    </row>
    <row r="763">
      <c r="A763" s="125"/>
      <c r="B763" s="126"/>
      <c r="C763" s="20"/>
      <c r="D763" s="20"/>
      <c r="E763" s="20"/>
      <c r="F763" s="20"/>
      <c r="G763" s="20"/>
    </row>
    <row r="764">
      <c r="A764" s="125"/>
      <c r="B764" s="126"/>
      <c r="C764" s="20"/>
      <c r="D764" s="20"/>
      <c r="E764" s="20"/>
      <c r="F764" s="20"/>
      <c r="G764" s="20"/>
    </row>
    <row r="765">
      <c r="A765" s="125"/>
      <c r="B765" s="126"/>
      <c r="C765" s="20"/>
      <c r="D765" s="20"/>
      <c r="E765" s="20"/>
      <c r="F765" s="20"/>
      <c r="G765" s="20"/>
    </row>
    <row r="766">
      <c r="A766" s="125"/>
      <c r="B766" s="126"/>
      <c r="C766" s="20"/>
      <c r="D766" s="20"/>
      <c r="E766" s="20"/>
      <c r="F766" s="20"/>
      <c r="G766" s="20"/>
    </row>
    <row r="767">
      <c r="A767" s="125"/>
      <c r="B767" s="126"/>
      <c r="C767" s="20"/>
      <c r="D767" s="20"/>
      <c r="E767" s="20"/>
      <c r="F767" s="20"/>
      <c r="G767" s="20"/>
    </row>
    <row r="768">
      <c r="A768" s="125"/>
      <c r="B768" s="126"/>
      <c r="C768" s="20"/>
      <c r="D768" s="20"/>
      <c r="E768" s="20"/>
      <c r="F768" s="20"/>
      <c r="G768" s="20"/>
    </row>
    <row r="769">
      <c r="A769" s="125"/>
      <c r="B769" s="126"/>
      <c r="C769" s="20"/>
      <c r="D769" s="20"/>
      <c r="E769" s="20"/>
      <c r="F769" s="20"/>
      <c r="G769" s="20"/>
    </row>
    <row r="770">
      <c r="A770" s="125"/>
      <c r="B770" s="126"/>
      <c r="C770" s="20"/>
      <c r="D770" s="20"/>
      <c r="E770" s="20"/>
      <c r="F770" s="20"/>
      <c r="G770" s="20"/>
    </row>
    <row r="771">
      <c r="A771" s="125"/>
      <c r="B771" s="126"/>
      <c r="C771" s="20"/>
      <c r="D771" s="20"/>
      <c r="E771" s="20"/>
      <c r="F771" s="20"/>
      <c r="G771" s="20"/>
    </row>
    <row r="772">
      <c r="A772" s="125"/>
      <c r="B772" s="126"/>
      <c r="C772" s="20"/>
      <c r="D772" s="20"/>
      <c r="E772" s="20"/>
      <c r="F772" s="20"/>
      <c r="G772" s="20"/>
    </row>
    <row r="773">
      <c r="A773" s="125"/>
      <c r="B773" s="126"/>
      <c r="C773" s="20"/>
      <c r="D773" s="20"/>
      <c r="E773" s="20"/>
      <c r="F773" s="20"/>
      <c r="G773" s="20"/>
    </row>
    <row r="774">
      <c r="A774" s="125"/>
      <c r="B774" s="126"/>
      <c r="C774" s="20"/>
      <c r="D774" s="20"/>
      <c r="E774" s="20"/>
      <c r="F774" s="20"/>
      <c r="G774" s="20"/>
    </row>
    <row r="775">
      <c r="A775" s="125"/>
      <c r="B775" s="126"/>
      <c r="C775" s="20"/>
      <c r="D775" s="20"/>
      <c r="E775" s="20"/>
      <c r="F775" s="20"/>
      <c r="G775" s="20"/>
    </row>
    <row r="776">
      <c r="A776" s="125"/>
      <c r="B776" s="126"/>
      <c r="C776" s="20"/>
      <c r="D776" s="20"/>
      <c r="E776" s="20"/>
      <c r="F776" s="20"/>
      <c r="G776" s="20"/>
    </row>
    <row r="777">
      <c r="A777" s="125"/>
      <c r="B777" s="126"/>
      <c r="C777" s="20"/>
      <c r="D777" s="20"/>
      <c r="E777" s="20"/>
      <c r="F777" s="20"/>
      <c r="G777" s="20"/>
    </row>
    <row r="778">
      <c r="A778" s="125"/>
      <c r="B778" s="126"/>
      <c r="C778" s="20"/>
      <c r="D778" s="20"/>
      <c r="E778" s="20"/>
      <c r="F778" s="20"/>
      <c r="G778" s="20"/>
    </row>
    <row r="779">
      <c r="A779" s="125"/>
      <c r="B779" s="126"/>
      <c r="C779" s="20"/>
      <c r="D779" s="20"/>
      <c r="E779" s="20"/>
      <c r="F779" s="20"/>
      <c r="G779" s="20"/>
    </row>
    <row r="780">
      <c r="A780" s="125"/>
      <c r="B780" s="126"/>
      <c r="C780" s="20"/>
      <c r="D780" s="20"/>
      <c r="E780" s="20"/>
      <c r="F780" s="20"/>
      <c r="G780" s="20"/>
    </row>
    <row r="781">
      <c r="A781" s="125"/>
      <c r="B781" s="126"/>
      <c r="C781" s="20"/>
      <c r="D781" s="20"/>
      <c r="E781" s="20"/>
      <c r="F781" s="20"/>
      <c r="G781" s="20"/>
    </row>
    <row r="782">
      <c r="A782" s="125"/>
      <c r="B782" s="126"/>
      <c r="C782" s="20"/>
      <c r="D782" s="20"/>
      <c r="E782" s="20"/>
      <c r="F782" s="20"/>
      <c r="G782" s="20"/>
    </row>
    <row r="783">
      <c r="A783" s="125"/>
      <c r="B783" s="126"/>
      <c r="C783" s="20"/>
      <c r="D783" s="20"/>
      <c r="E783" s="20"/>
      <c r="F783" s="20"/>
      <c r="G783" s="20"/>
    </row>
    <row r="784">
      <c r="A784" s="125"/>
      <c r="B784" s="126"/>
      <c r="C784" s="20"/>
      <c r="D784" s="20"/>
      <c r="E784" s="20"/>
      <c r="F784" s="20"/>
      <c r="G784" s="20"/>
    </row>
    <row r="785">
      <c r="A785" s="125"/>
      <c r="B785" s="126"/>
      <c r="C785" s="20"/>
      <c r="D785" s="20"/>
      <c r="E785" s="20"/>
      <c r="F785" s="20"/>
      <c r="G785" s="20"/>
    </row>
    <row r="786">
      <c r="A786" s="125"/>
      <c r="B786" s="126"/>
      <c r="C786" s="20"/>
      <c r="D786" s="20"/>
      <c r="E786" s="20"/>
      <c r="F786" s="20"/>
      <c r="G786" s="20"/>
    </row>
    <row r="787">
      <c r="A787" s="125"/>
      <c r="B787" s="126"/>
      <c r="C787" s="20"/>
      <c r="D787" s="20"/>
      <c r="E787" s="20"/>
      <c r="F787" s="20"/>
      <c r="G787" s="20"/>
    </row>
    <row r="788">
      <c r="A788" s="125"/>
      <c r="B788" s="126"/>
      <c r="C788" s="20"/>
      <c r="D788" s="20"/>
      <c r="E788" s="20"/>
      <c r="F788" s="20"/>
      <c r="G788" s="20"/>
    </row>
    <row r="789">
      <c r="A789" s="125"/>
      <c r="B789" s="126"/>
      <c r="C789" s="20"/>
      <c r="D789" s="20"/>
      <c r="E789" s="20"/>
      <c r="F789" s="20"/>
      <c r="G789" s="20"/>
    </row>
    <row r="790">
      <c r="A790" s="125"/>
      <c r="B790" s="126"/>
      <c r="C790" s="20"/>
      <c r="D790" s="20"/>
      <c r="E790" s="20"/>
      <c r="F790" s="20"/>
      <c r="G790" s="20"/>
    </row>
    <row r="791">
      <c r="A791" s="125"/>
      <c r="B791" s="126"/>
      <c r="C791" s="20"/>
      <c r="D791" s="20"/>
      <c r="E791" s="20"/>
      <c r="F791" s="20"/>
      <c r="G791" s="20"/>
    </row>
    <row r="792">
      <c r="A792" s="125"/>
      <c r="B792" s="126"/>
      <c r="C792" s="20"/>
      <c r="D792" s="20"/>
      <c r="E792" s="20"/>
      <c r="F792" s="20"/>
      <c r="G792" s="20"/>
    </row>
    <row r="793">
      <c r="A793" s="125"/>
      <c r="B793" s="126"/>
      <c r="C793" s="20"/>
      <c r="D793" s="20"/>
      <c r="E793" s="20"/>
      <c r="F793" s="20"/>
      <c r="G793" s="20"/>
    </row>
    <row r="794">
      <c r="A794" s="125"/>
      <c r="B794" s="126"/>
      <c r="C794" s="20"/>
      <c r="D794" s="20"/>
      <c r="E794" s="20"/>
      <c r="F794" s="20"/>
      <c r="G794" s="20"/>
    </row>
    <row r="795">
      <c r="A795" s="125"/>
      <c r="B795" s="126"/>
      <c r="C795" s="20"/>
      <c r="D795" s="20"/>
      <c r="E795" s="20"/>
      <c r="F795" s="20"/>
      <c r="G795" s="20"/>
    </row>
    <row r="796">
      <c r="A796" s="125"/>
      <c r="B796" s="126"/>
      <c r="C796" s="20"/>
      <c r="D796" s="20"/>
      <c r="E796" s="20"/>
      <c r="F796" s="20"/>
      <c r="G796" s="20"/>
    </row>
    <row r="797">
      <c r="A797" s="125"/>
      <c r="B797" s="126"/>
      <c r="C797" s="20"/>
      <c r="D797" s="20"/>
      <c r="E797" s="20"/>
      <c r="F797" s="20"/>
      <c r="G797" s="20"/>
    </row>
    <row r="798">
      <c r="A798" s="125"/>
      <c r="B798" s="126"/>
      <c r="C798" s="20"/>
      <c r="D798" s="20"/>
      <c r="E798" s="20"/>
      <c r="F798" s="20"/>
      <c r="G798" s="20"/>
    </row>
    <row r="799">
      <c r="A799" s="125"/>
      <c r="B799" s="126"/>
      <c r="C799" s="20"/>
      <c r="D799" s="20"/>
      <c r="E799" s="20"/>
      <c r="F799" s="20"/>
      <c r="G799" s="20"/>
    </row>
    <row r="800">
      <c r="A800" s="125"/>
      <c r="B800" s="126"/>
      <c r="C800" s="20"/>
      <c r="D800" s="20"/>
      <c r="E800" s="20"/>
      <c r="F800" s="20"/>
      <c r="G800" s="20"/>
    </row>
    <row r="801">
      <c r="A801" s="125"/>
      <c r="B801" s="126"/>
      <c r="C801" s="20"/>
      <c r="D801" s="20"/>
      <c r="E801" s="20"/>
      <c r="F801" s="20"/>
      <c r="G801" s="20"/>
    </row>
    <row r="802">
      <c r="A802" s="125"/>
      <c r="B802" s="126"/>
      <c r="C802" s="20"/>
      <c r="D802" s="20"/>
      <c r="E802" s="20"/>
      <c r="F802" s="20"/>
      <c r="G802" s="20"/>
    </row>
    <row r="803">
      <c r="A803" s="125"/>
      <c r="B803" s="126"/>
      <c r="C803" s="20"/>
      <c r="D803" s="20"/>
      <c r="E803" s="20"/>
      <c r="F803" s="20"/>
      <c r="G803" s="20"/>
    </row>
    <row r="804">
      <c r="A804" s="125"/>
      <c r="B804" s="126"/>
      <c r="C804" s="20"/>
      <c r="D804" s="20"/>
      <c r="E804" s="20"/>
      <c r="F804" s="20"/>
      <c r="G804" s="20"/>
    </row>
    <row r="805">
      <c r="A805" s="125"/>
      <c r="B805" s="126"/>
      <c r="C805" s="20"/>
      <c r="D805" s="20"/>
      <c r="E805" s="20"/>
      <c r="F805" s="20"/>
      <c r="G805" s="20"/>
    </row>
    <row r="806">
      <c r="A806" s="125"/>
      <c r="B806" s="126"/>
      <c r="C806" s="20"/>
      <c r="D806" s="20"/>
      <c r="E806" s="20"/>
      <c r="F806" s="20"/>
      <c r="G806" s="20"/>
    </row>
    <row r="807">
      <c r="A807" s="125"/>
      <c r="B807" s="126"/>
      <c r="C807" s="20"/>
      <c r="D807" s="20"/>
      <c r="E807" s="20"/>
      <c r="F807" s="20"/>
      <c r="G807" s="20"/>
    </row>
    <row r="808">
      <c r="A808" s="125"/>
      <c r="B808" s="126"/>
      <c r="C808" s="20"/>
      <c r="D808" s="20"/>
      <c r="E808" s="20"/>
      <c r="F808" s="20"/>
      <c r="G808" s="20"/>
    </row>
    <row r="809">
      <c r="A809" s="125"/>
      <c r="B809" s="126"/>
      <c r="C809" s="20"/>
      <c r="D809" s="20"/>
      <c r="E809" s="20"/>
      <c r="F809" s="20"/>
      <c r="G809" s="20"/>
    </row>
    <row r="810">
      <c r="A810" s="125"/>
      <c r="B810" s="126"/>
      <c r="C810" s="20"/>
      <c r="D810" s="20"/>
      <c r="E810" s="20"/>
      <c r="F810" s="20"/>
      <c r="G810" s="20"/>
    </row>
    <row r="811">
      <c r="A811" s="125"/>
      <c r="B811" s="126"/>
      <c r="C811" s="20"/>
      <c r="D811" s="20"/>
      <c r="E811" s="20"/>
      <c r="F811" s="20"/>
      <c r="G811" s="20"/>
    </row>
    <row r="812">
      <c r="A812" s="125"/>
      <c r="B812" s="126"/>
      <c r="C812" s="20"/>
      <c r="D812" s="20"/>
      <c r="E812" s="20"/>
      <c r="F812" s="20"/>
      <c r="G812" s="20"/>
    </row>
    <row r="813">
      <c r="A813" s="125"/>
      <c r="B813" s="126"/>
      <c r="C813" s="20"/>
      <c r="D813" s="20"/>
      <c r="E813" s="20"/>
      <c r="F813" s="20"/>
      <c r="G813" s="20"/>
    </row>
    <row r="814">
      <c r="A814" s="125"/>
      <c r="B814" s="126"/>
      <c r="C814" s="20"/>
      <c r="D814" s="20"/>
      <c r="E814" s="20"/>
      <c r="F814" s="20"/>
      <c r="G814" s="20"/>
    </row>
    <row r="815">
      <c r="A815" s="125"/>
      <c r="B815" s="126"/>
      <c r="C815" s="20"/>
      <c r="D815" s="20"/>
      <c r="E815" s="20"/>
      <c r="F815" s="20"/>
      <c r="G815" s="20"/>
    </row>
    <row r="816">
      <c r="A816" s="125"/>
      <c r="B816" s="126"/>
      <c r="C816" s="20"/>
      <c r="D816" s="20"/>
      <c r="E816" s="20"/>
      <c r="F816" s="20"/>
      <c r="G816" s="20"/>
    </row>
    <row r="817">
      <c r="A817" s="125"/>
      <c r="B817" s="126"/>
      <c r="C817" s="20"/>
      <c r="D817" s="20"/>
      <c r="E817" s="20"/>
      <c r="F817" s="20"/>
      <c r="G817" s="20"/>
    </row>
    <row r="818">
      <c r="A818" s="125"/>
      <c r="B818" s="126"/>
      <c r="C818" s="20"/>
      <c r="D818" s="20"/>
      <c r="E818" s="20"/>
      <c r="F818" s="20"/>
      <c r="G818" s="20"/>
    </row>
    <row r="819">
      <c r="A819" s="125"/>
      <c r="B819" s="126"/>
      <c r="C819" s="20"/>
      <c r="D819" s="20"/>
      <c r="E819" s="20"/>
      <c r="F819" s="20"/>
      <c r="G819" s="20"/>
    </row>
    <row r="820">
      <c r="A820" s="125"/>
      <c r="B820" s="126"/>
      <c r="C820" s="20"/>
      <c r="D820" s="20"/>
      <c r="E820" s="20"/>
      <c r="F820" s="20"/>
      <c r="G820" s="20"/>
    </row>
    <row r="821">
      <c r="A821" s="125"/>
      <c r="B821" s="126"/>
      <c r="C821" s="20"/>
      <c r="D821" s="20"/>
      <c r="E821" s="20"/>
      <c r="F821" s="20"/>
      <c r="G821" s="20"/>
    </row>
    <row r="822">
      <c r="A822" s="125"/>
      <c r="B822" s="126"/>
      <c r="C822" s="20"/>
      <c r="D822" s="20"/>
      <c r="E822" s="20"/>
      <c r="F822" s="20"/>
      <c r="G822" s="20"/>
    </row>
    <row r="823">
      <c r="A823" s="125"/>
      <c r="B823" s="126"/>
      <c r="C823" s="20"/>
      <c r="D823" s="20"/>
      <c r="E823" s="20"/>
      <c r="F823" s="20"/>
      <c r="G823" s="20"/>
    </row>
    <row r="824">
      <c r="A824" s="125"/>
      <c r="B824" s="126"/>
      <c r="C824" s="20"/>
      <c r="D824" s="20"/>
      <c r="E824" s="20"/>
      <c r="F824" s="20"/>
      <c r="G824" s="20"/>
    </row>
    <row r="825">
      <c r="A825" s="125"/>
      <c r="B825" s="126"/>
      <c r="C825" s="20"/>
      <c r="D825" s="20"/>
      <c r="E825" s="20"/>
      <c r="F825" s="20"/>
      <c r="G825" s="20"/>
    </row>
    <row r="826">
      <c r="A826" s="125"/>
      <c r="B826" s="126"/>
      <c r="C826" s="20"/>
      <c r="D826" s="20"/>
      <c r="E826" s="20"/>
      <c r="F826" s="20"/>
      <c r="G826" s="20"/>
    </row>
    <row r="827">
      <c r="A827" s="125"/>
      <c r="B827" s="126"/>
      <c r="C827" s="20"/>
      <c r="D827" s="20"/>
      <c r="E827" s="20"/>
      <c r="F827" s="20"/>
      <c r="G827" s="20"/>
    </row>
    <row r="828">
      <c r="A828" s="125"/>
      <c r="B828" s="126"/>
      <c r="C828" s="20"/>
      <c r="D828" s="20"/>
      <c r="E828" s="20"/>
      <c r="F828" s="20"/>
      <c r="G828" s="20"/>
    </row>
    <row r="829">
      <c r="A829" s="125"/>
      <c r="B829" s="126"/>
      <c r="C829" s="20"/>
      <c r="D829" s="20"/>
      <c r="E829" s="20"/>
      <c r="F829" s="20"/>
      <c r="G829" s="20"/>
    </row>
    <row r="830">
      <c r="A830" s="125"/>
      <c r="B830" s="126"/>
      <c r="C830" s="20"/>
      <c r="D830" s="20"/>
      <c r="E830" s="20"/>
      <c r="F830" s="20"/>
      <c r="G830" s="20"/>
    </row>
    <row r="831">
      <c r="A831" s="125"/>
      <c r="B831" s="126"/>
      <c r="C831" s="20"/>
      <c r="D831" s="20"/>
      <c r="E831" s="20"/>
      <c r="F831" s="20"/>
      <c r="G831" s="20"/>
    </row>
    <row r="832">
      <c r="A832" s="125"/>
      <c r="B832" s="126"/>
      <c r="C832" s="20"/>
      <c r="D832" s="20"/>
      <c r="E832" s="20"/>
      <c r="F832" s="20"/>
      <c r="G832" s="20"/>
    </row>
    <row r="833">
      <c r="A833" s="125"/>
      <c r="B833" s="126"/>
      <c r="C833" s="20"/>
      <c r="D833" s="20"/>
      <c r="E833" s="20"/>
      <c r="F833" s="20"/>
      <c r="G833" s="20"/>
    </row>
    <row r="834">
      <c r="A834" s="125"/>
      <c r="B834" s="126"/>
      <c r="C834" s="20"/>
      <c r="D834" s="20"/>
      <c r="E834" s="20"/>
      <c r="F834" s="20"/>
      <c r="G834" s="20"/>
    </row>
    <row r="835">
      <c r="A835" s="125"/>
      <c r="B835" s="126"/>
      <c r="C835" s="20"/>
      <c r="D835" s="20"/>
      <c r="E835" s="20"/>
      <c r="F835" s="20"/>
      <c r="G835" s="20"/>
    </row>
    <row r="836">
      <c r="A836" s="125"/>
      <c r="B836" s="126"/>
      <c r="C836" s="20"/>
      <c r="D836" s="20"/>
      <c r="E836" s="20"/>
      <c r="F836" s="20"/>
      <c r="G836" s="20"/>
    </row>
    <row r="837">
      <c r="A837" s="125"/>
      <c r="B837" s="126"/>
      <c r="C837" s="20"/>
      <c r="D837" s="20"/>
      <c r="E837" s="20"/>
      <c r="F837" s="20"/>
      <c r="G837" s="20"/>
    </row>
    <row r="838">
      <c r="A838" s="125"/>
      <c r="B838" s="126"/>
      <c r="C838" s="20"/>
      <c r="D838" s="20"/>
      <c r="E838" s="20"/>
      <c r="F838" s="20"/>
      <c r="G838" s="20"/>
    </row>
    <row r="839">
      <c r="A839" s="125"/>
      <c r="B839" s="126"/>
      <c r="C839" s="20"/>
      <c r="D839" s="20"/>
      <c r="E839" s="20"/>
      <c r="F839" s="20"/>
      <c r="G839" s="20"/>
    </row>
    <row r="840">
      <c r="A840" s="125"/>
      <c r="B840" s="126"/>
      <c r="C840" s="20"/>
      <c r="D840" s="20"/>
      <c r="E840" s="20"/>
      <c r="F840" s="20"/>
      <c r="G840" s="20"/>
    </row>
    <row r="841">
      <c r="A841" s="125"/>
      <c r="B841" s="126"/>
      <c r="C841" s="20"/>
      <c r="D841" s="20"/>
      <c r="E841" s="20"/>
      <c r="F841" s="20"/>
      <c r="G841" s="20"/>
    </row>
    <row r="842">
      <c r="A842" s="125"/>
      <c r="B842" s="126"/>
      <c r="C842" s="20"/>
      <c r="D842" s="20"/>
      <c r="E842" s="20"/>
      <c r="F842" s="20"/>
      <c r="G842" s="20"/>
    </row>
    <row r="843">
      <c r="A843" s="125"/>
      <c r="B843" s="126"/>
      <c r="C843" s="20"/>
      <c r="D843" s="20"/>
      <c r="E843" s="20"/>
      <c r="F843" s="20"/>
      <c r="G843" s="20"/>
    </row>
    <row r="844">
      <c r="A844" s="125"/>
      <c r="B844" s="126"/>
      <c r="C844" s="20"/>
      <c r="D844" s="20"/>
      <c r="E844" s="20"/>
      <c r="F844" s="20"/>
      <c r="G844" s="20"/>
    </row>
    <row r="845">
      <c r="A845" s="125"/>
      <c r="B845" s="126"/>
      <c r="C845" s="20"/>
      <c r="D845" s="20"/>
      <c r="E845" s="20"/>
      <c r="F845" s="20"/>
      <c r="G845" s="20"/>
    </row>
    <row r="846">
      <c r="A846" s="125"/>
      <c r="B846" s="126"/>
      <c r="C846" s="20"/>
      <c r="D846" s="20"/>
      <c r="E846" s="20"/>
      <c r="F846" s="20"/>
      <c r="G846" s="20"/>
    </row>
    <row r="847">
      <c r="A847" s="125"/>
      <c r="B847" s="126"/>
      <c r="C847" s="20"/>
      <c r="D847" s="20"/>
      <c r="E847" s="20"/>
      <c r="F847" s="20"/>
      <c r="G847" s="20"/>
    </row>
    <row r="848">
      <c r="A848" s="125"/>
      <c r="B848" s="126"/>
      <c r="C848" s="20"/>
      <c r="D848" s="20"/>
      <c r="E848" s="20"/>
      <c r="F848" s="20"/>
      <c r="G848" s="20"/>
    </row>
    <row r="849">
      <c r="A849" s="125"/>
      <c r="B849" s="126"/>
      <c r="C849" s="20"/>
      <c r="D849" s="20"/>
      <c r="E849" s="20"/>
      <c r="F849" s="20"/>
      <c r="G849" s="20"/>
    </row>
    <row r="850">
      <c r="A850" s="125"/>
      <c r="B850" s="126"/>
      <c r="C850" s="20"/>
      <c r="D850" s="20"/>
      <c r="E850" s="20"/>
      <c r="F850" s="20"/>
      <c r="G850" s="20"/>
    </row>
    <row r="851">
      <c r="A851" s="125"/>
      <c r="B851" s="126"/>
      <c r="C851" s="20"/>
      <c r="D851" s="20"/>
      <c r="E851" s="20"/>
      <c r="F851" s="20"/>
      <c r="G851" s="20"/>
    </row>
    <row r="852">
      <c r="A852" s="125"/>
      <c r="B852" s="126"/>
      <c r="C852" s="20"/>
      <c r="D852" s="20"/>
      <c r="E852" s="20"/>
      <c r="F852" s="20"/>
      <c r="G852" s="20"/>
    </row>
    <row r="853">
      <c r="A853" s="125"/>
      <c r="B853" s="126"/>
      <c r="C853" s="20"/>
      <c r="D853" s="20"/>
      <c r="E853" s="20"/>
      <c r="F853" s="20"/>
      <c r="G853" s="20"/>
    </row>
    <row r="854">
      <c r="A854" s="125"/>
      <c r="B854" s="126"/>
      <c r="C854" s="20"/>
      <c r="D854" s="20"/>
      <c r="E854" s="20"/>
      <c r="F854" s="20"/>
      <c r="G854" s="20"/>
    </row>
    <row r="855">
      <c r="A855" s="125"/>
      <c r="B855" s="126"/>
      <c r="C855" s="20"/>
      <c r="D855" s="20"/>
      <c r="E855" s="20"/>
      <c r="F855" s="20"/>
      <c r="G855" s="20"/>
    </row>
    <row r="856">
      <c r="A856" s="125"/>
      <c r="B856" s="126"/>
      <c r="C856" s="20"/>
      <c r="D856" s="20"/>
      <c r="E856" s="20"/>
      <c r="F856" s="20"/>
      <c r="G856" s="20"/>
    </row>
    <row r="857">
      <c r="A857" s="125"/>
      <c r="B857" s="126"/>
      <c r="C857" s="20"/>
      <c r="D857" s="20"/>
      <c r="E857" s="20"/>
      <c r="F857" s="20"/>
      <c r="G857" s="20"/>
    </row>
    <row r="858">
      <c r="A858" s="125"/>
      <c r="B858" s="126"/>
      <c r="C858" s="20"/>
      <c r="D858" s="20"/>
      <c r="E858" s="20"/>
      <c r="F858" s="20"/>
      <c r="G858" s="20"/>
    </row>
    <row r="859">
      <c r="A859" s="125"/>
      <c r="B859" s="126"/>
      <c r="C859" s="20"/>
      <c r="D859" s="20"/>
      <c r="E859" s="20"/>
      <c r="F859" s="20"/>
      <c r="G859" s="20"/>
    </row>
    <row r="860">
      <c r="A860" s="125"/>
      <c r="B860" s="126"/>
      <c r="C860" s="20"/>
      <c r="D860" s="20"/>
      <c r="E860" s="20"/>
      <c r="F860" s="20"/>
      <c r="G860" s="20"/>
    </row>
    <row r="861">
      <c r="A861" s="125"/>
      <c r="B861" s="126"/>
      <c r="C861" s="20"/>
      <c r="D861" s="20"/>
      <c r="E861" s="20"/>
      <c r="F861" s="20"/>
      <c r="G861" s="20"/>
    </row>
    <row r="862">
      <c r="A862" s="125"/>
      <c r="B862" s="126"/>
      <c r="C862" s="20"/>
      <c r="D862" s="20"/>
      <c r="E862" s="20"/>
      <c r="F862" s="20"/>
      <c r="G862" s="20"/>
    </row>
    <row r="863">
      <c r="A863" s="125"/>
      <c r="B863" s="126"/>
      <c r="C863" s="20"/>
      <c r="D863" s="20"/>
      <c r="E863" s="20"/>
      <c r="F863" s="20"/>
      <c r="G863" s="20"/>
    </row>
    <row r="864">
      <c r="A864" s="125"/>
      <c r="B864" s="126"/>
      <c r="C864" s="20"/>
      <c r="D864" s="20"/>
      <c r="E864" s="20"/>
      <c r="F864" s="20"/>
      <c r="G864" s="20"/>
    </row>
    <row r="865">
      <c r="A865" s="125"/>
      <c r="B865" s="126"/>
      <c r="C865" s="20"/>
      <c r="D865" s="20"/>
      <c r="E865" s="20"/>
      <c r="F865" s="20"/>
      <c r="G865" s="20"/>
    </row>
    <row r="866">
      <c r="A866" s="125"/>
      <c r="B866" s="126"/>
      <c r="C866" s="20"/>
      <c r="D866" s="20"/>
      <c r="E866" s="20"/>
      <c r="F866" s="20"/>
      <c r="G866" s="20"/>
    </row>
    <row r="867">
      <c r="A867" s="125"/>
      <c r="B867" s="126"/>
      <c r="C867" s="20"/>
      <c r="D867" s="20"/>
      <c r="E867" s="20"/>
      <c r="F867" s="20"/>
      <c r="G867" s="20"/>
    </row>
    <row r="868">
      <c r="A868" s="125"/>
      <c r="B868" s="126"/>
      <c r="C868" s="20"/>
      <c r="D868" s="20"/>
      <c r="E868" s="20"/>
      <c r="F868" s="20"/>
      <c r="G868" s="20"/>
    </row>
    <row r="869">
      <c r="A869" s="125"/>
      <c r="B869" s="126"/>
      <c r="C869" s="20"/>
      <c r="D869" s="20"/>
      <c r="E869" s="20"/>
      <c r="F869" s="20"/>
      <c r="G869" s="20"/>
    </row>
    <row r="870">
      <c r="A870" s="125"/>
      <c r="B870" s="126"/>
      <c r="C870" s="20"/>
      <c r="D870" s="20"/>
      <c r="E870" s="20"/>
      <c r="F870" s="20"/>
      <c r="G870" s="20"/>
    </row>
    <row r="871">
      <c r="A871" s="125"/>
      <c r="B871" s="126"/>
      <c r="C871" s="20"/>
      <c r="D871" s="20"/>
      <c r="E871" s="20"/>
      <c r="F871" s="20"/>
      <c r="G871" s="20"/>
    </row>
    <row r="872">
      <c r="A872" s="125"/>
      <c r="B872" s="126"/>
      <c r="C872" s="20"/>
      <c r="D872" s="20"/>
      <c r="E872" s="20"/>
      <c r="F872" s="20"/>
      <c r="G872" s="20"/>
    </row>
    <row r="873">
      <c r="A873" s="125"/>
      <c r="B873" s="126"/>
      <c r="C873" s="20"/>
      <c r="D873" s="20"/>
      <c r="E873" s="20"/>
      <c r="F873" s="20"/>
      <c r="G873" s="20"/>
    </row>
    <row r="874">
      <c r="A874" s="125"/>
      <c r="B874" s="126"/>
      <c r="C874" s="20"/>
      <c r="D874" s="20"/>
      <c r="E874" s="20"/>
      <c r="F874" s="20"/>
      <c r="G874" s="20"/>
    </row>
    <row r="875">
      <c r="A875" s="125"/>
      <c r="B875" s="126"/>
      <c r="C875" s="20"/>
      <c r="D875" s="20"/>
      <c r="E875" s="20"/>
      <c r="F875" s="20"/>
      <c r="G875" s="20"/>
    </row>
    <row r="876">
      <c r="A876" s="125"/>
      <c r="B876" s="126"/>
      <c r="C876" s="20"/>
      <c r="D876" s="20"/>
      <c r="E876" s="20"/>
      <c r="F876" s="20"/>
      <c r="G876" s="20"/>
    </row>
    <row r="877">
      <c r="A877" s="125"/>
      <c r="B877" s="126"/>
      <c r="C877" s="20"/>
      <c r="D877" s="20"/>
      <c r="E877" s="20"/>
      <c r="F877" s="20"/>
      <c r="G877" s="20"/>
    </row>
    <row r="878">
      <c r="A878" s="125"/>
      <c r="B878" s="126"/>
      <c r="C878" s="20"/>
      <c r="D878" s="20"/>
      <c r="E878" s="20"/>
      <c r="F878" s="20"/>
      <c r="G878" s="20"/>
    </row>
    <row r="879">
      <c r="A879" s="125"/>
      <c r="B879" s="126"/>
      <c r="C879" s="20"/>
      <c r="D879" s="20"/>
      <c r="E879" s="20"/>
      <c r="F879" s="20"/>
      <c r="G879" s="20"/>
    </row>
    <row r="880">
      <c r="A880" s="125"/>
      <c r="B880" s="126"/>
      <c r="C880" s="20"/>
      <c r="D880" s="20"/>
      <c r="E880" s="20"/>
      <c r="F880" s="20"/>
      <c r="G880" s="20"/>
    </row>
    <row r="881">
      <c r="A881" s="125"/>
      <c r="B881" s="126"/>
      <c r="C881" s="20"/>
      <c r="D881" s="20"/>
      <c r="E881" s="20"/>
      <c r="F881" s="20"/>
      <c r="G881" s="20"/>
    </row>
    <row r="882">
      <c r="A882" s="125"/>
      <c r="B882" s="126"/>
      <c r="C882" s="20"/>
      <c r="D882" s="20"/>
      <c r="E882" s="20"/>
      <c r="F882" s="20"/>
      <c r="G882" s="20"/>
    </row>
    <row r="883">
      <c r="A883" s="125"/>
      <c r="B883" s="126"/>
      <c r="C883" s="20"/>
      <c r="D883" s="20"/>
      <c r="E883" s="20"/>
      <c r="F883" s="20"/>
      <c r="G883" s="20"/>
    </row>
    <row r="884">
      <c r="A884" s="125"/>
      <c r="B884" s="126"/>
      <c r="C884" s="20"/>
      <c r="D884" s="20"/>
      <c r="E884" s="20"/>
      <c r="F884" s="20"/>
      <c r="G884" s="20"/>
    </row>
    <row r="885">
      <c r="A885" s="125"/>
      <c r="B885" s="126"/>
      <c r="C885" s="20"/>
      <c r="D885" s="20"/>
      <c r="E885" s="20"/>
      <c r="F885" s="20"/>
      <c r="G885" s="20"/>
    </row>
    <row r="886">
      <c r="A886" s="125"/>
      <c r="B886" s="126"/>
      <c r="C886" s="20"/>
      <c r="D886" s="20"/>
      <c r="E886" s="20"/>
      <c r="F886" s="20"/>
      <c r="G886" s="20"/>
    </row>
    <row r="887">
      <c r="A887" s="125"/>
      <c r="B887" s="126"/>
      <c r="C887" s="20"/>
      <c r="D887" s="20"/>
      <c r="E887" s="20"/>
      <c r="F887" s="20"/>
      <c r="G887" s="20"/>
    </row>
    <row r="888">
      <c r="A888" s="125"/>
      <c r="B888" s="126"/>
      <c r="C888" s="20"/>
      <c r="D888" s="20"/>
      <c r="E888" s="20"/>
      <c r="F888" s="20"/>
      <c r="G888" s="20"/>
    </row>
    <row r="889">
      <c r="A889" s="125"/>
      <c r="B889" s="126"/>
      <c r="C889" s="20"/>
      <c r="D889" s="20"/>
      <c r="E889" s="20"/>
      <c r="F889" s="20"/>
      <c r="G889" s="20"/>
    </row>
    <row r="890">
      <c r="A890" s="125"/>
      <c r="B890" s="126"/>
      <c r="C890" s="20"/>
      <c r="D890" s="20"/>
      <c r="E890" s="20"/>
      <c r="F890" s="20"/>
      <c r="G890" s="20"/>
    </row>
    <row r="891">
      <c r="A891" s="125"/>
      <c r="B891" s="126"/>
      <c r="C891" s="20"/>
      <c r="D891" s="20"/>
      <c r="E891" s="20"/>
      <c r="F891" s="20"/>
      <c r="G891" s="20"/>
    </row>
    <row r="892">
      <c r="A892" s="125"/>
      <c r="B892" s="126"/>
      <c r="C892" s="20"/>
      <c r="D892" s="20"/>
      <c r="E892" s="20"/>
      <c r="F892" s="20"/>
      <c r="G892" s="20"/>
    </row>
    <row r="893">
      <c r="A893" s="125"/>
      <c r="B893" s="126"/>
      <c r="C893" s="20"/>
      <c r="D893" s="20"/>
      <c r="E893" s="20"/>
      <c r="F893" s="20"/>
      <c r="G893" s="20"/>
    </row>
    <row r="894">
      <c r="A894" s="125"/>
      <c r="B894" s="126"/>
      <c r="C894" s="20"/>
      <c r="D894" s="20"/>
      <c r="E894" s="20"/>
      <c r="F894" s="20"/>
      <c r="G894" s="20"/>
    </row>
    <row r="895">
      <c r="A895" s="125"/>
      <c r="B895" s="126"/>
      <c r="C895" s="20"/>
      <c r="D895" s="20"/>
      <c r="E895" s="20"/>
      <c r="F895" s="20"/>
      <c r="G895" s="20"/>
    </row>
    <row r="896">
      <c r="A896" s="125"/>
      <c r="B896" s="126"/>
      <c r="C896" s="20"/>
      <c r="D896" s="20"/>
      <c r="E896" s="20"/>
      <c r="F896" s="20"/>
      <c r="G896" s="20"/>
    </row>
    <row r="897">
      <c r="A897" s="125"/>
      <c r="B897" s="126"/>
      <c r="C897" s="20"/>
      <c r="D897" s="20"/>
      <c r="E897" s="20"/>
      <c r="F897" s="20"/>
      <c r="G897" s="20"/>
    </row>
    <row r="898">
      <c r="A898" s="125"/>
      <c r="B898" s="126"/>
      <c r="C898" s="20"/>
      <c r="D898" s="20"/>
      <c r="E898" s="20"/>
      <c r="F898" s="20"/>
      <c r="G898" s="20"/>
    </row>
    <row r="899">
      <c r="A899" s="125"/>
      <c r="B899" s="126"/>
      <c r="C899" s="20"/>
      <c r="D899" s="20"/>
      <c r="E899" s="20"/>
      <c r="F899" s="20"/>
      <c r="G899" s="20"/>
    </row>
    <row r="900">
      <c r="A900" s="125"/>
      <c r="B900" s="126"/>
      <c r="C900" s="20"/>
      <c r="D900" s="20"/>
      <c r="E900" s="20"/>
      <c r="F900" s="20"/>
      <c r="G900" s="20"/>
    </row>
    <row r="901">
      <c r="A901" s="125"/>
      <c r="B901" s="126"/>
      <c r="C901" s="20"/>
      <c r="D901" s="20"/>
      <c r="E901" s="20"/>
      <c r="F901" s="20"/>
      <c r="G901" s="20"/>
    </row>
    <row r="902">
      <c r="A902" s="125"/>
      <c r="B902" s="126"/>
      <c r="C902" s="20"/>
      <c r="D902" s="20"/>
      <c r="E902" s="20"/>
      <c r="F902" s="20"/>
      <c r="G902" s="20"/>
    </row>
    <row r="903">
      <c r="A903" s="125"/>
      <c r="B903" s="126"/>
      <c r="C903" s="20"/>
      <c r="D903" s="20"/>
      <c r="E903" s="20"/>
      <c r="F903" s="20"/>
      <c r="G903" s="20"/>
    </row>
    <row r="904">
      <c r="A904" s="125"/>
      <c r="B904" s="126"/>
      <c r="C904" s="20"/>
      <c r="D904" s="20"/>
      <c r="E904" s="20"/>
      <c r="F904" s="20"/>
      <c r="G904" s="20"/>
    </row>
    <row r="905">
      <c r="A905" s="125"/>
      <c r="B905" s="126"/>
      <c r="C905" s="20"/>
      <c r="D905" s="20"/>
      <c r="E905" s="20"/>
      <c r="F905" s="20"/>
      <c r="G905" s="20"/>
    </row>
    <row r="906">
      <c r="A906" s="125"/>
      <c r="B906" s="126"/>
      <c r="C906" s="20"/>
      <c r="D906" s="20"/>
      <c r="E906" s="20"/>
      <c r="F906" s="20"/>
      <c r="G906" s="20"/>
    </row>
    <row r="907">
      <c r="A907" s="125"/>
      <c r="B907" s="126"/>
      <c r="C907" s="20"/>
      <c r="D907" s="20"/>
      <c r="E907" s="20"/>
      <c r="F907" s="20"/>
      <c r="G907" s="20"/>
    </row>
    <row r="908">
      <c r="A908" s="125"/>
      <c r="B908" s="126"/>
      <c r="C908" s="20"/>
      <c r="D908" s="20"/>
      <c r="E908" s="20"/>
      <c r="F908" s="20"/>
      <c r="G908" s="20"/>
    </row>
    <row r="909">
      <c r="A909" s="125"/>
      <c r="B909" s="126"/>
      <c r="C909" s="20"/>
      <c r="D909" s="20"/>
      <c r="E909" s="20"/>
      <c r="F909" s="20"/>
      <c r="G909" s="20"/>
    </row>
    <row r="910">
      <c r="A910" s="125"/>
      <c r="B910" s="126"/>
      <c r="C910" s="20"/>
      <c r="D910" s="20"/>
      <c r="E910" s="20"/>
      <c r="F910" s="20"/>
      <c r="G910" s="20"/>
    </row>
    <row r="911">
      <c r="A911" s="125"/>
      <c r="B911" s="126"/>
      <c r="C911" s="20"/>
      <c r="D911" s="20"/>
      <c r="E911" s="20"/>
      <c r="F911" s="20"/>
      <c r="G911" s="20"/>
    </row>
    <row r="912">
      <c r="A912" s="125"/>
      <c r="B912" s="126"/>
      <c r="C912" s="20"/>
      <c r="D912" s="20"/>
      <c r="E912" s="20"/>
      <c r="F912" s="20"/>
      <c r="G912" s="20"/>
    </row>
    <row r="913">
      <c r="A913" s="125"/>
      <c r="B913" s="126"/>
      <c r="C913" s="20"/>
      <c r="D913" s="20"/>
      <c r="E913" s="20"/>
      <c r="F913" s="20"/>
      <c r="G913" s="20"/>
    </row>
    <row r="914">
      <c r="A914" s="125"/>
      <c r="B914" s="126"/>
      <c r="C914" s="20"/>
      <c r="D914" s="20"/>
      <c r="E914" s="20"/>
      <c r="F914" s="20"/>
      <c r="G914" s="20"/>
    </row>
    <row r="915">
      <c r="A915" s="125"/>
      <c r="B915" s="126"/>
      <c r="C915" s="20"/>
      <c r="D915" s="20"/>
      <c r="E915" s="20"/>
      <c r="F915" s="20"/>
      <c r="G915" s="20"/>
    </row>
    <row r="916">
      <c r="A916" s="125"/>
      <c r="B916" s="126"/>
      <c r="C916" s="20"/>
      <c r="D916" s="20"/>
      <c r="E916" s="20"/>
      <c r="F916" s="20"/>
      <c r="G916" s="20"/>
    </row>
    <row r="917">
      <c r="A917" s="125"/>
      <c r="B917" s="126"/>
      <c r="C917" s="20"/>
      <c r="D917" s="20"/>
      <c r="E917" s="20"/>
      <c r="F917" s="20"/>
      <c r="G917" s="20"/>
    </row>
    <row r="918">
      <c r="A918" s="125"/>
      <c r="B918" s="126"/>
      <c r="C918" s="20"/>
      <c r="D918" s="20"/>
      <c r="E918" s="20"/>
      <c r="F918" s="20"/>
      <c r="G918" s="20"/>
    </row>
    <row r="919">
      <c r="A919" s="125"/>
      <c r="B919" s="126"/>
      <c r="C919" s="20"/>
      <c r="D919" s="20"/>
      <c r="E919" s="20"/>
      <c r="F919" s="20"/>
      <c r="G919" s="20"/>
    </row>
    <row r="920">
      <c r="A920" s="125"/>
      <c r="B920" s="126"/>
      <c r="C920" s="20"/>
      <c r="D920" s="20"/>
      <c r="E920" s="20"/>
      <c r="F920" s="20"/>
      <c r="G920" s="20"/>
    </row>
    <row r="921">
      <c r="A921" s="125"/>
      <c r="B921" s="126"/>
      <c r="C921" s="20"/>
      <c r="D921" s="20"/>
      <c r="E921" s="20"/>
      <c r="F921" s="20"/>
      <c r="G921" s="20"/>
    </row>
    <row r="922">
      <c r="A922" s="125"/>
      <c r="B922" s="126"/>
      <c r="C922" s="20"/>
      <c r="D922" s="20"/>
      <c r="E922" s="20"/>
      <c r="F922" s="20"/>
      <c r="G922" s="20"/>
    </row>
    <row r="923">
      <c r="A923" s="125"/>
      <c r="B923" s="126"/>
      <c r="C923" s="20"/>
      <c r="D923" s="20"/>
      <c r="E923" s="20"/>
      <c r="F923" s="20"/>
      <c r="G923" s="20"/>
    </row>
    <row r="924">
      <c r="A924" s="125"/>
      <c r="B924" s="126"/>
      <c r="C924" s="20"/>
      <c r="D924" s="20"/>
      <c r="E924" s="20"/>
      <c r="F924" s="20"/>
      <c r="G924" s="20"/>
    </row>
    <row r="925">
      <c r="A925" s="125"/>
      <c r="B925" s="126"/>
      <c r="C925" s="20"/>
      <c r="D925" s="20"/>
      <c r="E925" s="20"/>
      <c r="F925" s="20"/>
      <c r="G925" s="20"/>
    </row>
    <row r="926">
      <c r="A926" s="125"/>
      <c r="B926" s="126"/>
      <c r="C926" s="20"/>
      <c r="D926" s="20"/>
      <c r="E926" s="20"/>
      <c r="F926" s="20"/>
      <c r="G926" s="20"/>
    </row>
    <row r="927">
      <c r="A927" s="125"/>
      <c r="B927" s="126"/>
      <c r="C927" s="20"/>
      <c r="D927" s="20"/>
      <c r="E927" s="20"/>
      <c r="F927" s="20"/>
      <c r="G927" s="20"/>
    </row>
    <row r="928">
      <c r="A928" s="125"/>
      <c r="B928" s="126"/>
      <c r="C928" s="20"/>
      <c r="D928" s="20"/>
      <c r="E928" s="20"/>
      <c r="F928" s="20"/>
      <c r="G928" s="20"/>
    </row>
    <row r="929">
      <c r="A929" s="125"/>
      <c r="B929" s="126"/>
      <c r="C929" s="20"/>
      <c r="D929" s="20"/>
      <c r="E929" s="20"/>
      <c r="F929" s="20"/>
      <c r="G929" s="20"/>
    </row>
    <row r="930">
      <c r="A930" s="125"/>
      <c r="B930" s="126"/>
      <c r="C930" s="20"/>
      <c r="D930" s="20"/>
      <c r="E930" s="20"/>
      <c r="F930" s="20"/>
      <c r="G930" s="20"/>
    </row>
    <row r="931">
      <c r="A931" s="125"/>
      <c r="B931" s="126"/>
      <c r="C931" s="20"/>
      <c r="D931" s="20"/>
      <c r="E931" s="20"/>
      <c r="F931" s="20"/>
      <c r="G931" s="20"/>
    </row>
    <row r="932">
      <c r="A932" s="125"/>
      <c r="B932" s="126"/>
      <c r="C932" s="20"/>
      <c r="D932" s="20"/>
      <c r="E932" s="20"/>
      <c r="F932" s="20"/>
      <c r="G932" s="20"/>
    </row>
    <row r="933">
      <c r="A933" s="125"/>
      <c r="B933" s="126"/>
      <c r="C933" s="20"/>
      <c r="D933" s="20"/>
      <c r="E933" s="20"/>
      <c r="F933" s="20"/>
      <c r="G933" s="20"/>
    </row>
    <row r="934">
      <c r="A934" s="125"/>
      <c r="B934" s="126"/>
      <c r="C934" s="20"/>
      <c r="D934" s="20"/>
      <c r="E934" s="20"/>
      <c r="F934" s="20"/>
      <c r="G934" s="20"/>
    </row>
    <row r="935">
      <c r="A935" s="125"/>
      <c r="B935" s="126"/>
      <c r="C935" s="20"/>
      <c r="D935" s="20"/>
      <c r="E935" s="20"/>
      <c r="F935" s="20"/>
      <c r="G935" s="20"/>
    </row>
    <row r="936">
      <c r="A936" s="125"/>
      <c r="B936" s="126"/>
      <c r="C936" s="20"/>
      <c r="D936" s="20"/>
      <c r="E936" s="20"/>
      <c r="F936" s="20"/>
      <c r="G936" s="20"/>
    </row>
    <row r="937">
      <c r="A937" s="125"/>
      <c r="B937" s="126"/>
      <c r="C937" s="20"/>
      <c r="D937" s="20"/>
      <c r="E937" s="20"/>
      <c r="F937" s="20"/>
      <c r="G937" s="20"/>
    </row>
    <row r="938">
      <c r="A938" s="125"/>
      <c r="B938" s="126"/>
      <c r="C938" s="20"/>
      <c r="D938" s="20"/>
      <c r="E938" s="20"/>
      <c r="F938" s="20"/>
      <c r="G938" s="20"/>
    </row>
    <row r="939">
      <c r="A939" s="125"/>
      <c r="B939" s="126"/>
      <c r="C939" s="20"/>
      <c r="D939" s="20"/>
      <c r="E939" s="20"/>
      <c r="F939" s="20"/>
      <c r="G939" s="20"/>
    </row>
    <row r="940">
      <c r="A940" s="125"/>
      <c r="B940" s="126"/>
      <c r="C940" s="20"/>
      <c r="D940" s="20"/>
      <c r="E940" s="20"/>
      <c r="F940" s="20"/>
      <c r="G940" s="20"/>
    </row>
    <row r="941">
      <c r="A941" s="125"/>
      <c r="B941" s="126"/>
      <c r="C941" s="20"/>
      <c r="D941" s="20"/>
      <c r="E941" s="20"/>
      <c r="F941" s="20"/>
      <c r="G941" s="20"/>
    </row>
    <row r="942">
      <c r="A942" s="125"/>
      <c r="B942" s="126"/>
      <c r="C942" s="20"/>
      <c r="D942" s="20"/>
      <c r="E942" s="20"/>
      <c r="F942" s="20"/>
      <c r="G942" s="20"/>
    </row>
    <row r="943">
      <c r="A943" s="125"/>
      <c r="B943" s="126"/>
      <c r="C943" s="20"/>
      <c r="D943" s="20"/>
      <c r="E943" s="20"/>
      <c r="F943" s="20"/>
      <c r="G943" s="20"/>
    </row>
    <row r="944">
      <c r="A944" s="125"/>
      <c r="B944" s="126"/>
      <c r="C944" s="20"/>
      <c r="D944" s="20"/>
      <c r="E944" s="20"/>
      <c r="F944" s="20"/>
      <c r="G944" s="20"/>
    </row>
    <row r="945">
      <c r="A945" s="125"/>
      <c r="B945" s="126"/>
      <c r="C945" s="20"/>
      <c r="D945" s="20"/>
      <c r="E945" s="20"/>
      <c r="F945" s="20"/>
      <c r="G945" s="20"/>
    </row>
    <row r="946">
      <c r="A946" s="125"/>
      <c r="B946" s="126"/>
      <c r="C946" s="20"/>
      <c r="D946" s="20"/>
      <c r="E946" s="20"/>
      <c r="F946" s="20"/>
      <c r="G946" s="20"/>
    </row>
    <row r="947">
      <c r="A947" s="125"/>
      <c r="B947" s="126"/>
      <c r="C947" s="20"/>
      <c r="D947" s="20"/>
      <c r="E947" s="20"/>
      <c r="F947" s="20"/>
      <c r="G947" s="20"/>
    </row>
    <row r="948">
      <c r="A948" s="125"/>
      <c r="B948" s="126"/>
      <c r="C948" s="20"/>
      <c r="D948" s="20"/>
      <c r="E948" s="20"/>
      <c r="F948" s="20"/>
      <c r="G948" s="20"/>
    </row>
    <row r="949">
      <c r="A949" s="125"/>
      <c r="B949" s="126"/>
      <c r="C949" s="20"/>
      <c r="D949" s="20"/>
      <c r="E949" s="20"/>
      <c r="F949" s="20"/>
      <c r="G949" s="20"/>
    </row>
    <row r="950">
      <c r="A950" s="125"/>
      <c r="B950" s="126"/>
      <c r="C950" s="20"/>
      <c r="D950" s="20"/>
      <c r="E950" s="20"/>
      <c r="F950" s="20"/>
      <c r="G950" s="20"/>
    </row>
    <row r="951">
      <c r="A951" s="125"/>
      <c r="B951" s="126"/>
      <c r="C951" s="20"/>
      <c r="D951" s="20"/>
      <c r="E951" s="20"/>
      <c r="F951" s="20"/>
      <c r="G951" s="20"/>
    </row>
    <row r="952">
      <c r="A952" s="125"/>
      <c r="B952" s="126"/>
      <c r="C952" s="20"/>
      <c r="D952" s="20"/>
      <c r="E952" s="20"/>
      <c r="F952" s="20"/>
      <c r="G952" s="20"/>
    </row>
    <row r="953">
      <c r="A953" s="125"/>
      <c r="B953" s="126"/>
      <c r="C953" s="20"/>
      <c r="D953" s="20"/>
      <c r="E953" s="20"/>
      <c r="F953" s="20"/>
      <c r="G953" s="20"/>
    </row>
    <row r="954">
      <c r="A954" s="125"/>
      <c r="B954" s="126"/>
      <c r="C954" s="20"/>
      <c r="D954" s="20"/>
      <c r="E954" s="20"/>
      <c r="F954" s="20"/>
      <c r="G954" s="20"/>
    </row>
    <row r="955">
      <c r="A955" s="125"/>
      <c r="B955" s="126"/>
      <c r="C955" s="20"/>
      <c r="D955" s="20"/>
      <c r="E955" s="20"/>
      <c r="F955" s="20"/>
      <c r="G955" s="20"/>
    </row>
    <row r="956">
      <c r="A956" s="125"/>
      <c r="B956" s="126"/>
      <c r="C956" s="20"/>
      <c r="D956" s="20"/>
      <c r="E956" s="20"/>
      <c r="F956" s="20"/>
      <c r="G956" s="20"/>
    </row>
    <row r="957">
      <c r="A957" s="125"/>
      <c r="B957" s="126"/>
      <c r="C957" s="20"/>
      <c r="D957" s="20"/>
      <c r="E957" s="20"/>
      <c r="F957" s="20"/>
      <c r="G957" s="20"/>
    </row>
    <row r="958">
      <c r="A958" s="125"/>
      <c r="B958" s="126"/>
      <c r="C958" s="20"/>
      <c r="D958" s="20"/>
      <c r="E958" s="20"/>
      <c r="F958" s="20"/>
      <c r="G958" s="20"/>
    </row>
    <row r="959">
      <c r="A959" s="125"/>
      <c r="B959" s="126"/>
      <c r="C959" s="20"/>
      <c r="D959" s="20"/>
      <c r="E959" s="20"/>
      <c r="F959" s="20"/>
      <c r="G959" s="20"/>
    </row>
    <row r="960">
      <c r="A960" s="125"/>
      <c r="B960" s="126"/>
      <c r="C960" s="20"/>
      <c r="D960" s="20"/>
      <c r="E960" s="20"/>
      <c r="F960" s="20"/>
      <c r="G960" s="20"/>
    </row>
    <row r="961">
      <c r="A961" s="125"/>
      <c r="B961" s="126"/>
      <c r="C961" s="20"/>
      <c r="D961" s="20"/>
      <c r="E961" s="20"/>
      <c r="F961" s="20"/>
      <c r="G961" s="20"/>
    </row>
    <row r="962">
      <c r="A962" s="125"/>
      <c r="B962" s="126"/>
      <c r="C962" s="20"/>
      <c r="D962" s="20"/>
      <c r="E962" s="20"/>
      <c r="F962" s="20"/>
      <c r="G962" s="20"/>
    </row>
    <row r="963">
      <c r="A963" s="125"/>
      <c r="B963" s="126"/>
      <c r="C963" s="20"/>
      <c r="D963" s="20"/>
      <c r="E963" s="20"/>
      <c r="F963" s="20"/>
      <c r="G963" s="20"/>
    </row>
    <row r="964">
      <c r="A964" s="125"/>
      <c r="B964" s="126"/>
      <c r="C964" s="20"/>
      <c r="D964" s="20"/>
      <c r="E964" s="20"/>
      <c r="F964" s="20"/>
      <c r="G964" s="20"/>
    </row>
    <row r="965">
      <c r="A965" s="125"/>
      <c r="B965" s="126"/>
      <c r="C965" s="20"/>
      <c r="D965" s="20"/>
      <c r="E965" s="20"/>
      <c r="F965" s="20"/>
      <c r="G965" s="20"/>
    </row>
    <row r="966">
      <c r="A966" s="125"/>
      <c r="B966" s="126"/>
      <c r="C966" s="20"/>
      <c r="D966" s="20"/>
      <c r="E966" s="20"/>
      <c r="F966" s="20"/>
      <c r="G966" s="20"/>
    </row>
    <row r="967">
      <c r="A967" s="125"/>
      <c r="B967" s="126"/>
      <c r="C967" s="20"/>
      <c r="D967" s="20"/>
      <c r="E967" s="20"/>
      <c r="F967" s="20"/>
      <c r="G967" s="20"/>
    </row>
    <row r="968">
      <c r="A968" s="125"/>
      <c r="B968" s="126"/>
      <c r="C968" s="20"/>
      <c r="D968" s="20"/>
      <c r="E968" s="20"/>
      <c r="F968" s="20"/>
      <c r="G968" s="20"/>
    </row>
    <row r="969">
      <c r="A969" s="125"/>
      <c r="B969" s="126"/>
      <c r="C969" s="20"/>
      <c r="D969" s="20"/>
      <c r="E969" s="20"/>
      <c r="F969" s="20"/>
      <c r="G969" s="20"/>
    </row>
    <row r="970">
      <c r="A970" s="125"/>
      <c r="B970" s="126"/>
      <c r="C970" s="20"/>
      <c r="D970" s="20"/>
      <c r="E970" s="20"/>
      <c r="F970" s="20"/>
      <c r="G970" s="20"/>
    </row>
    <row r="971">
      <c r="A971" s="125"/>
      <c r="B971" s="126"/>
      <c r="C971" s="20"/>
      <c r="D971" s="20"/>
      <c r="E971" s="20"/>
      <c r="F971" s="20"/>
      <c r="G971" s="20"/>
    </row>
    <row r="972">
      <c r="A972" s="125"/>
      <c r="B972" s="126"/>
      <c r="C972" s="20"/>
      <c r="D972" s="20"/>
      <c r="E972" s="20"/>
      <c r="F972" s="20"/>
      <c r="G972" s="20"/>
    </row>
    <row r="973">
      <c r="A973" s="125"/>
      <c r="B973" s="126"/>
      <c r="C973" s="20"/>
      <c r="D973" s="20"/>
      <c r="E973" s="20"/>
      <c r="F973" s="20"/>
      <c r="G973" s="20"/>
    </row>
    <row r="974">
      <c r="A974" s="125"/>
      <c r="B974" s="126"/>
      <c r="C974" s="20"/>
      <c r="D974" s="20"/>
      <c r="E974" s="20"/>
      <c r="F974" s="20"/>
      <c r="G974" s="20"/>
    </row>
    <row r="975">
      <c r="A975" s="125"/>
      <c r="B975" s="126"/>
      <c r="C975" s="20"/>
      <c r="D975" s="20"/>
      <c r="E975" s="20"/>
      <c r="F975" s="20"/>
      <c r="G975" s="20"/>
    </row>
    <row r="976">
      <c r="A976" s="125"/>
      <c r="B976" s="126"/>
      <c r="C976" s="20"/>
      <c r="D976" s="20"/>
      <c r="E976" s="20"/>
      <c r="F976" s="20"/>
      <c r="G976" s="20"/>
    </row>
    <row r="977">
      <c r="A977" s="125"/>
      <c r="B977" s="126"/>
      <c r="C977" s="20"/>
      <c r="D977" s="20"/>
      <c r="E977" s="20"/>
      <c r="F977" s="20"/>
      <c r="G977" s="20"/>
    </row>
    <row r="978">
      <c r="A978" s="125"/>
      <c r="B978" s="126"/>
      <c r="C978" s="20"/>
      <c r="D978" s="20"/>
      <c r="E978" s="20"/>
      <c r="F978" s="20"/>
      <c r="G978" s="20"/>
    </row>
    <row r="979">
      <c r="A979" s="125"/>
      <c r="B979" s="126"/>
      <c r="C979" s="20"/>
      <c r="D979" s="20"/>
      <c r="E979" s="20"/>
      <c r="F979" s="20"/>
      <c r="G979" s="20"/>
    </row>
    <row r="980">
      <c r="A980" s="125"/>
      <c r="B980" s="126"/>
      <c r="C980" s="20"/>
      <c r="D980" s="20"/>
      <c r="E980" s="20"/>
      <c r="F980" s="20"/>
      <c r="G980" s="20"/>
    </row>
    <row r="981">
      <c r="A981" s="125"/>
      <c r="B981" s="126"/>
      <c r="C981" s="20"/>
      <c r="D981" s="20"/>
      <c r="E981" s="20"/>
      <c r="F981" s="20"/>
      <c r="G981" s="20"/>
    </row>
    <row r="982">
      <c r="A982" s="125"/>
      <c r="B982" s="126"/>
      <c r="C982" s="20"/>
      <c r="D982" s="20"/>
      <c r="E982" s="20"/>
      <c r="F982" s="20"/>
      <c r="G982" s="20"/>
    </row>
    <row r="983">
      <c r="A983" s="125"/>
      <c r="B983" s="126"/>
      <c r="C983" s="20"/>
      <c r="D983" s="20"/>
      <c r="E983" s="20"/>
      <c r="F983" s="20"/>
      <c r="G983" s="20"/>
    </row>
    <row r="984">
      <c r="A984" s="125"/>
      <c r="B984" s="126"/>
      <c r="C984" s="20"/>
      <c r="D984" s="20"/>
      <c r="E984" s="20"/>
      <c r="F984" s="20"/>
      <c r="G984" s="20"/>
    </row>
    <row r="985">
      <c r="A985" s="125"/>
      <c r="B985" s="126"/>
      <c r="C985" s="20"/>
      <c r="D985" s="20"/>
      <c r="E985" s="20"/>
      <c r="F985" s="20"/>
      <c r="G985" s="20"/>
    </row>
    <row r="986">
      <c r="A986" s="125"/>
      <c r="B986" s="126"/>
      <c r="C986" s="20"/>
      <c r="D986" s="20"/>
      <c r="E986" s="20"/>
      <c r="F986" s="20"/>
      <c r="G986" s="20"/>
    </row>
    <row r="987">
      <c r="A987" s="125"/>
      <c r="B987" s="126"/>
      <c r="C987" s="20"/>
      <c r="D987" s="20"/>
      <c r="E987" s="20"/>
      <c r="F987" s="20"/>
      <c r="G987" s="20"/>
    </row>
    <row r="988">
      <c r="A988" s="125"/>
      <c r="B988" s="126"/>
      <c r="C988" s="20"/>
      <c r="D988" s="20"/>
      <c r="E988" s="20"/>
      <c r="F988" s="20"/>
      <c r="G988" s="20"/>
    </row>
    <row r="989">
      <c r="A989" s="125"/>
      <c r="B989" s="126"/>
      <c r="C989" s="20"/>
      <c r="D989" s="20"/>
      <c r="E989" s="20"/>
      <c r="F989" s="20"/>
      <c r="G989" s="20"/>
    </row>
    <row r="990">
      <c r="A990" s="125"/>
      <c r="B990" s="126"/>
      <c r="C990" s="20"/>
      <c r="D990" s="20"/>
      <c r="E990" s="20"/>
      <c r="F990" s="20"/>
      <c r="G990" s="20"/>
    </row>
    <row r="991">
      <c r="A991" s="125"/>
      <c r="B991" s="126"/>
      <c r="C991" s="20"/>
      <c r="D991" s="20"/>
      <c r="E991" s="20"/>
      <c r="F991" s="20"/>
      <c r="G991" s="20"/>
    </row>
    <row r="992">
      <c r="A992" s="125"/>
      <c r="B992" s="126"/>
      <c r="C992" s="20"/>
      <c r="D992" s="20"/>
      <c r="E992" s="20"/>
      <c r="F992" s="20"/>
      <c r="G992" s="20"/>
    </row>
    <row r="993">
      <c r="A993" s="125"/>
      <c r="B993" s="126"/>
      <c r="C993" s="20"/>
      <c r="D993" s="20"/>
      <c r="E993" s="20"/>
      <c r="F993" s="20"/>
      <c r="G993" s="20"/>
    </row>
    <row r="994">
      <c r="A994" s="125"/>
      <c r="B994" s="126"/>
      <c r="C994" s="20"/>
      <c r="D994" s="20"/>
      <c r="E994" s="20"/>
      <c r="F994" s="20"/>
      <c r="G994" s="20"/>
    </row>
    <row r="995">
      <c r="A995" s="125"/>
      <c r="B995" s="126"/>
      <c r="C995" s="20"/>
      <c r="D995" s="20"/>
      <c r="E995" s="20"/>
      <c r="F995" s="20"/>
      <c r="G995" s="20"/>
    </row>
    <row r="996">
      <c r="A996" s="125"/>
      <c r="B996" s="126"/>
      <c r="C996" s="20"/>
      <c r="D996" s="20"/>
      <c r="E996" s="20"/>
      <c r="F996" s="20"/>
      <c r="G996" s="20"/>
    </row>
    <row r="997">
      <c r="A997" s="125"/>
      <c r="B997" s="126"/>
      <c r="C997" s="20"/>
      <c r="D997" s="20"/>
      <c r="E997" s="20"/>
      <c r="F997" s="20"/>
      <c r="G997" s="20"/>
    </row>
    <row r="998">
      <c r="A998" s="125"/>
      <c r="B998" s="126"/>
      <c r="C998" s="20"/>
      <c r="D998" s="20"/>
      <c r="E998" s="20"/>
      <c r="F998" s="20"/>
      <c r="G998" s="20"/>
    </row>
    <row r="999">
      <c r="A999" s="125"/>
      <c r="B999" s="126"/>
      <c r="C999" s="20"/>
      <c r="D999" s="20"/>
      <c r="E999" s="20"/>
      <c r="F999" s="20"/>
      <c r="G999" s="20"/>
    </row>
    <row r="1000">
      <c r="A1000" s="125"/>
      <c r="B1000" s="126"/>
      <c r="C1000" s="20"/>
      <c r="D1000" s="20"/>
      <c r="E1000" s="20"/>
      <c r="F1000" s="20"/>
      <c r="G1000" s="20"/>
    </row>
  </sheetData>
  <mergeCells count="1">
    <mergeCell ref="B2:G2"/>
  </mergeCells>
  <printOptions/>
  <pageMargins bottom="0.0" footer="0.0" header="0.0" left="0.2362204724409449" right="0.0" top="0.0"/>
  <pageSetup paperSize="9" scale="55" orientation="portrait"/>
  <headerFooter>
    <oddHeader>&amp;R14/04/2025</oddHeader>
    <oddFooter>&amp;RPágina &amp;P de </oddFooter>
  </headerFooter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7" width="20.0"/>
    <col customWidth="1" min="8" max="8" width="20.14"/>
    <col customWidth="1" min="9" max="26" width="8.71"/>
  </cols>
  <sheetData>
    <row r="1" ht="17.25" customHeight="1">
      <c r="B1" s="138" t="s">
        <v>2202</v>
      </c>
      <c r="C1" s="139" t="s">
        <v>2203</v>
      </c>
      <c r="D1" s="139" t="s">
        <v>2204</v>
      </c>
      <c r="E1" s="139" t="s">
        <v>2205</v>
      </c>
      <c r="F1" s="140" t="s">
        <v>2271</v>
      </c>
      <c r="G1" s="141" t="s">
        <v>2272</v>
      </c>
      <c r="H1" s="142" t="s">
        <v>2207</v>
      </c>
      <c r="I1" s="143"/>
      <c r="J1" s="143"/>
      <c r="K1" s="143"/>
    </row>
    <row r="2" ht="17.25" customHeight="1">
      <c r="A2" s="125">
        <v>1.0</v>
      </c>
      <c r="B2" s="132" t="s">
        <v>2208</v>
      </c>
      <c r="C2" s="133">
        <v>1007.0</v>
      </c>
      <c r="D2" s="133">
        <v>370.0</v>
      </c>
      <c r="E2" s="133">
        <v>1709.0</v>
      </c>
      <c r="F2" s="144" t="s">
        <v>23</v>
      </c>
      <c r="G2" s="134" t="s">
        <v>23</v>
      </c>
      <c r="H2" s="145">
        <v>854.0</v>
      </c>
      <c r="I2" s="143"/>
      <c r="J2" s="143"/>
      <c r="K2" s="143"/>
    </row>
    <row r="3" ht="17.25" customHeight="1">
      <c r="A3" s="125">
        <v>2.0</v>
      </c>
      <c r="B3" s="135" t="s">
        <v>2209</v>
      </c>
      <c r="C3" s="133">
        <v>1168.0</v>
      </c>
      <c r="D3" s="133">
        <v>428.0</v>
      </c>
      <c r="E3" s="133">
        <v>1935.0</v>
      </c>
      <c r="F3" s="144" t="s">
        <v>23</v>
      </c>
      <c r="G3" s="134" t="s">
        <v>23</v>
      </c>
      <c r="H3" s="145">
        <v>990.0</v>
      </c>
      <c r="I3" s="143"/>
      <c r="J3" s="143"/>
      <c r="K3" s="143"/>
    </row>
    <row r="4" ht="17.25" customHeight="1">
      <c r="A4" s="125">
        <v>3.0</v>
      </c>
      <c r="B4" s="135" t="s">
        <v>2210</v>
      </c>
      <c r="C4" s="133">
        <v>1340.0</v>
      </c>
      <c r="D4" s="133">
        <v>491.0</v>
      </c>
      <c r="E4" s="133">
        <v>2221.0</v>
      </c>
      <c r="F4" s="144" t="s">
        <v>23</v>
      </c>
      <c r="G4" s="134" t="s">
        <v>23</v>
      </c>
      <c r="H4" s="145">
        <v>1065.0</v>
      </c>
      <c r="I4" s="143"/>
      <c r="J4" s="143"/>
      <c r="K4" s="143"/>
    </row>
    <row r="5" ht="17.25" customHeight="1">
      <c r="A5" s="125">
        <v>4.0</v>
      </c>
      <c r="B5" s="135" t="s">
        <v>2211</v>
      </c>
      <c r="C5" s="133">
        <v>1525.0</v>
      </c>
      <c r="D5" s="133">
        <v>558.0</v>
      </c>
      <c r="E5" s="133">
        <v>2527.0</v>
      </c>
      <c r="F5" s="144" t="s">
        <v>23</v>
      </c>
      <c r="G5" s="134" t="s">
        <v>23</v>
      </c>
      <c r="H5" s="145">
        <v>1211.0</v>
      </c>
      <c r="I5" s="143"/>
      <c r="J5" s="143"/>
      <c r="K5" s="143"/>
    </row>
    <row r="6" ht="17.25" customHeight="1">
      <c r="A6" s="125">
        <v>5.0</v>
      </c>
      <c r="B6" s="135" t="s">
        <v>2212</v>
      </c>
      <c r="C6" s="133">
        <v>858.0</v>
      </c>
      <c r="D6" s="133">
        <v>315.0</v>
      </c>
      <c r="E6" s="133">
        <v>1456.0</v>
      </c>
      <c r="F6" s="144">
        <v>511.0</v>
      </c>
      <c r="G6" s="134">
        <v>1130.0</v>
      </c>
      <c r="H6" s="145">
        <v>728.0</v>
      </c>
      <c r="I6" s="143"/>
      <c r="J6" s="143"/>
      <c r="K6" s="143"/>
    </row>
    <row r="7" ht="17.25" customHeight="1">
      <c r="A7" s="125">
        <v>6.0</v>
      </c>
      <c r="B7" s="135" t="s">
        <v>2213</v>
      </c>
      <c r="C7" s="133">
        <v>953.0</v>
      </c>
      <c r="D7" s="133">
        <v>349.0</v>
      </c>
      <c r="E7" s="133">
        <v>1617.0</v>
      </c>
      <c r="F7" s="144">
        <v>568.0</v>
      </c>
      <c r="G7" s="134">
        <v>1130.0</v>
      </c>
      <c r="H7" s="145">
        <v>809.0</v>
      </c>
      <c r="I7" s="143"/>
      <c r="J7" s="143"/>
      <c r="K7" s="143"/>
    </row>
    <row r="8" ht="17.25" customHeight="1">
      <c r="A8" s="125">
        <v>7.0</v>
      </c>
      <c r="B8" s="135" t="s">
        <v>2214</v>
      </c>
      <c r="C8" s="133">
        <v>1072.0</v>
      </c>
      <c r="D8" s="133">
        <v>393.0</v>
      </c>
      <c r="E8" s="133">
        <v>1820.0</v>
      </c>
      <c r="F8" s="144">
        <v>639.0</v>
      </c>
      <c r="G8" s="134">
        <v>1272.0</v>
      </c>
      <c r="H8" s="145">
        <v>910.0</v>
      </c>
      <c r="I8" s="143"/>
      <c r="J8" s="143"/>
      <c r="K8" s="143"/>
    </row>
    <row r="9" ht="17.25" customHeight="1">
      <c r="A9" s="125">
        <v>8.0</v>
      </c>
      <c r="B9" s="135" t="s">
        <v>2215</v>
      </c>
      <c r="C9" s="133">
        <v>1192.0</v>
      </c>
      <c r="D9" s="133">
        <v>436.0</v>
      </c>
      <c r="E9" s="133">
        <v>2022.0</v>
      </c>
      <c r="F9" s="144">
        <v>709.0</v>
      </c>
      <c r="G9" s="134">
        <v>1336.0</v>
      </c>
      <c r="H9" s="145">
        <v>1011.0</v>
      </c>
      <c r="I9" s="143"/>
      <c r="J9" s="143"/>
      <c r="K9" s="143"/>
    </row>
    <row r="10" ht="17.25" customHeight="1">
      <c r="A10" s="125">
        <v>9.0</v>
      </c>
      <c r="B10" s="135" t="s">
        <v>2216</v>
      </c>
      <c r="C10" s="133">
        <v>1441.0</v>
      </c>
      <c r="D10" s="133">
        <v>528.0</v>
      </c>
      <c r="E10" s="133">
        <v>2389.0</v>
      </c>
      <c r="F10" s="144">
        <v>858.0</v>
      </c>
      <c r="G10" s="134">
        <v>1426.0</v>
      </c>
      <c r="H10" s="145">
        <v>1145.0</v>
      </c>
      <c r="I10" s="143"/>
      <c r="J10" s="143"/>
      <c r="K10" s="143"/>
    </row>
    <row r="11" ht="17.25" customHeight="1">
      <c r="A11" s="125">
        <v>10.0</v>
      </c>
      <c r="B11" s="135" t="s">
        <v>2217</v>
      </c>
      <c r="C11" s="133">
        <v>1572.0</v>
      </c>
      <c r="D11" s="133">
        <v>629.0</v>
      </c>
      <c r="E11" s="133">
        <v>2606.0</v>
      </c>
      <c r="F11" s="144">
        <v>936.0</v>
      </c>
      <c r="G11" s="134">
        <v>1649.0</v>
      </c>
      <c r="H11" s="145">
        <v>1249.0</v>
      </c>
      <c r="I11" s="143"/>
      <c r="J11" s="143"/>
      <c r="K11" s="143"/>
    </row>
    <row r="12" ht="17.25" customHeight="1">
      <c r="A12" s="125">
        <v>11.0</v>
      </c>
      <c r="B12" s="135" t="s">
        <v>2218</v>
      </c>
      <c r="C12" s="133">
        <v>1930.0</v>
      </c>
      <c r="D12" s="133">
        <v>707.0</v>
      </c>
      <c r="E12" s="133">
        <v>3198.0</v>
      </c>
      <c r="F12" s="144" t="s">
        <v>23</v>
      </c>
      <c r="G12" s="134">
        <v>1831.0</v>
      </c>
      <c r="H12" s="145">
        <v>1533.0</v>
      </c>
      <c r="I12" s="143"/>
      <c r="J12" s="143"/>
      <c r="K12" s="143"/>
    </row>
    <row r="13" ht="17.25" customHeight="1">
      <c r="A13" s="125">
        <v>12.0</v>
      </c>
      <c r="B13" s="136" t="s">
        <v>2219</v>
      </c>
      <c r="C13" s="133">
        <v>2143.0</v>
      </c>
      <c r="D13" s="133">
        <v>785.0</v>
      </c>
      <c r="E13" s="133">
        <v>3553.0</v>
      </c>
      <c r="F13" s="144" t="s">
        <v>23</v>
      </c>
      <c r="G13" s="134">
        <v>1980.0</v>
      </c>
      <c r="H13" s="145">
        <v>1703.0</v>
      </c>
      <c r="I13" s="143"/>
      <c r="J13" s="143"/>
      <c r="K13" s="143"/>
    </row>
    <row r="14" ht="17.25" customHeight="1">
      <c r="A14" s="125">
        <v>13.0</v>
      </c>
      <c r="B14" s="136" t="s">
        <v>2220</v>
      </c>
      <c r="C14" s="133">
        <v>2286.0</v>
      </c>
      <c r="D14" s="133">
        <v>838.0</v>
      </c>
      <c r="E14" s="133">
        <v>3791.0</v>
      </c>
      <c r="F14" s="144" t="s">
        <v>23</v>
      </c>
      <c r="G14" s="134" t="s">
        <v>23</v>
      </c>
      <c r="H14" s="145">
        <v>1817.0</v>
      </c>
      <c r="I14" s="143"/>
      <c r="J14" s="143"/>
      <c r="K14" s="143"/>
    </row>
    <row r="15" ht="17.25" customHeight="1">
      <c r="A15" s="125">
        <v>14.0</v>
      </c>
      <c r="B15" s="136" t="s">
        <v>2221</v>
      </c>
      <c r="C15" s="133">
        <v>257.0</v>
      </c>
      <c r="D15" s="133">
        <v>97.0</v>
      </c>
      <c r="E15" s="133">
        <v>434.0</v>
      </c>
      <c r="F15" s="144">
        <v>153.0</v>
      </c>
      <c r="G15" s="134">
        <v>360.0</v>
      </c>
      <c r="H15" s="145">
        <v>217.0</v>
      </c>
      <c r="I15" s="143"/>
      <c r="J15" s="143"/>
      <c r="K15" s="143"/>
    </row>
    <row r="16" ht="17.25" customHeight="1">
      <c r="A16" s="125">
        <v>15.0</v>
      </c>
      <c r="B16" s="136" t="s">
        <v>2222</v>
      </c>
      <c r="C16" s="133">
        <v>326.0</v>
      </c>
      <c r="D16" s="133">
        <v>123.0</v>
      </c>
      <c r="E16" s="133">
        <v>553.0</v>
      </c>
      <c r="F16" s="144">
        <v>200.0</v>
      </c>
      <c r="G16" s="134">
        <v>385.0</v>
      </c>
      <c r="H16" s="145">
        <v>276.0</v>
      </c>
      <c r="I16" s="143"/>
      <c r="J16" s="143"/>
      <c r="K16" s="143"/>
    </row>
    <row r="17" ht="17.25" customHeight="1">
      <c r="A17" s="125">
        <v>16.0</v>
      </c>
      <c r="B17" s="136" t="s">
        <v>2223</v>
      </c>
      <c r="C17" s="133">
        <v>372.0</v>
      </c>
      <c r="D17" s="133">
        <v>140.0</v>
      </c>
      <c r="E17" s="133">
        <v>631.0</v>
      </c>
      <c r="F17" s="144">
        <v>228.0</v>
      </c>
      <c r="G17" s="134">
        <v>451.0</v>
      </c>
      <c r="H17" s="145">
        <v>315.0</v>
      </c>
      <c r="I17" s="143"/>
      <c r="J17" s="143"/>
      <c r="K17" s="143"/>
    </row>
    <row r="18" ht="17.25" customHeight="1">
      <c r="A18" s="125">
        <v>17.0</v>
      </c>
      <c r="B18" s="136" t="s">
        <v>2224</v>
      </c>
      <c r="C18" s="133">
        <v>418.0</v>
      </c>
      <c r="D18" s="133">
        <v>158.0</v>
      </c>
      <c r="E18" s="133">
        <v>710.0</v>
      </c>
      <c r="F18" s="144">
        <v>251.0</v>
      </c>
      <c r="G18" s="134">
        <v>610.0</v>
      </c>
      <c r="H18" s="145">
        <v>355.0</v>
      </c>
      <c r="I18" s="143"/>
      <c r="J18" s="143"/>
      <c r="K18" s="143"/>
    </row>
    <row r="19" ht="17.25" customHeight="1">
      <c r="A19" s="125">
        <v>18.0</v>
      </c>
      <c r="B19" s="136" t="s">
        <v>2225</v>
      </c>
      <c r="C19" s="133">
        <v>295.0</v>
      </c>
      <c r="D19" s="133">
        <v>110.0</v>
      </c>
      <c r="E19" s="133">
        <v>501.0</v>
      </c>
      <c r="F19" s="144">
        <v>177.0</v>
      </c>
      <c r="G19" s="134">
        <v>435.0</v>
      </c>
      <c r="H19" s="145">
        <v>250.0</v>
      </c>
      <c r="I19" s="143"/>
      <c r="J19" s="143"/>
      <c r="K19" s="143"/>
    </row>
    <row r="20" ht="17.25" customHeight="1">
      <c r="A20" s="125">
        <v>19.0</v>
      </c>
      <c r="B20" s="136" t="s">
        <v>2226</v>
      </c>
      <c r="C20" s="133">
        <v>376.0</v>
      </c>
      <c r="D20" s="133">
        <v>138.0</v>
      </c>
      <c r="E20" s="133">
        <v>637.0</v>
      </c>
      <c r="F20" s="144">
        <v>224.0</v>
      </c>
      <c r="G20" s="134">
        <v>553.0</v>
      </c>
      <c r="H20" s="145">
        <v>318.0</v>
      </c>
      <c r="I20" s="143"/>
      <c r="J20" s="143"/>
      <c r="K20" s="143"/>
    </row>
    <row r="21" ht="17.25" customHeight="1">
      <c r="A21" s="125">
        <v>20.0</v>
      </c>
      <c r="B21" s="136" t="s">
        <v>2227</v>
      </c>
      <c r="C21" s="133">
        <v>429.0</v>
      </c>
      <c r="D21" s="133">
        <v>158.0</v>
      </c>
      <c r="E21" s="133">
        <v>729.0</v>
      </c>
      <c r="F21" s="144">
        <v>256.0</v>
      </c>
      <c r="G21" s="134">
        <v>631.0</v>
      </c>
      <c r="H21" s="145">
        <v>364.0</v>
      </c>
      <c r="I21" s="143"/>
      <c r="J21" s="143"/>
      <c r="K21" s="143"/>
    </row>
    <row r="22" ht="17.25" customHeight="1">
      <c r="A22" s="125">
        <v>21.0</v>
      </c>
      <c r="B22" s="136" t="s">
        <v>2228</v>
      </c>
      <c r="C22" s="133">
        <v>483.0</v>
      </c>
      <c r="D22" s="133">
        <v>178.0</v>
      </c>
      <c r="E22" s="133">
        <v>819.0</v>
      </c>
      <c r="F22" s="144">
        <v>288.0</v>
      </c>
      <c r="G22" s="134">
        <v>708.0</v>
      </c>
      <c r="H22" s="145">
        <v>409.3</v>
      </c>
      <c r="I22" s="143"/>
      <c r="J22" s="143"/>
      <c r="K22" s="143"/>
    </row>
    <row r="23" ht="17.25" customHeight="1">
      <c r="A23" s="125">
        <v>22.0</v>
      </c>
      <c r="B23" s="136" t="s">
        <v>2229</v>
      </c>
      <c r="C23" s="133">
        <v>536.0</v>
      </c>
      <c r="D23" s="133">
        <v>197.0</v>
      </c>
      <c r="E23" s="133">
        <v>910.0</v>
      </c>
      <c r="F23" s="144">
        <v>320.0</v>
      </c>
      <c r="G23" s="134">
        <v>787.0</v>
      </c>
      <c r="H23" s="145">
        <v>455.0</v>
      </c>
      <c r="I23" s="143"/>
      <c r="J23" s="143"/>
      <c r="K23" s="143"/>
    </row>
    <row r="24" ht="17.25" customHeight="1">
      <c r="A24" s="125">
        <v>23.0</v>
      </c>
      <c r="B24" s="136" t="s">
        <v>2230</v>
      </c>
      <c r="C24" s="133">
        <v>590.0</v>
      </c>
      <c r="D24" s="133">
        <v>217.0</v>
      </c>
      <c r="E24" s="133">
        <v>977.0</v>
      </c>
      <c r="F24" s="144">
        <v>352.0</v>
      </c>
      <c r="G24" s="134">
        <v>871.0</v>
      </c>
      <c r="H24" s="145">
        <v>468.0</v>
      </c>
      <c r="I24" s="143"/>
      <c r="J24" s="143"/>
      <c r="K24" s="143"/>
    </row>
    <row r="25" ht="17.25" customHeight="1">
      <c r="A25" s="125">
        <v>24.0</v>
      </c>
      <c r="B25" s="136" t="s">
        <v>2231</v>
      </c>
      <c r="C25" s="133">
        <v>670.0</v>
      </c>
      <c r="D25" s="133">
        <v>247.0</v>
      </c>
      <c r="E25" s="133">
        <v>1110.0</v>
      </c>
      <c r="F25" s="144" t="s">
        <v>23</v>
      </c>
      <c r="G25" s="134">
        <v>994.0</v>
      </c>
      <c r="H25" s="145">
        <v>532.0</v>
      </c>
      <c r="I25" s="143"/>
      <c r="J25" s="143"/>
      <c r="K25" s="143"/>
    </row>
    <row r="26" ht="17.25" customHeight="1">
      <c r="A26" s="125">
        <v>25.0</v>
      </c>
      <c r="B26" s="136" t="s">
        <v>2232</v>
      </c>
      <c r="C26" s="133">
        <v>483.0</v>
      </c>
      <c r="D26" s="133">
        <v>178.0</v>
      </c>
      <c r="E26" s="133">
        <v>819.0</v>
      </c>
      <c r="F26" s="144">
        <v>288.0</v>
      </c>
      <c r="G26" s="134">
        <v>708.0</v>
      </c>
      <c r="H26" s="145">
        <v>409.0</v>
      </c>
      <c r="I26" s="143"/>
      <c r="J26" s="143"/>
      <c r="K26" s="143"/>
    </row>
    <row r="27" ht="17.25" customHeight="1">
      <c r="A27" s="125">
        <v>26.0</v>
      </c>
      <c r="B27" s="136" t="s">
        <v>2233</v>
      </c>
      <c r="C27" s="133">
        <v>376.0</v>
      </c>
      <c r="D27" s="133">
        <v>138.0</v>
      </c>
      <c r="E27" s="133">
        <v>637.0</v>
      </c>
      <c r="F27" s="144">
        <v>224.0</v>
      </c>
      <c r="G27" s="134">
        <v>551.0</v>
      </c>
      <c r="H27" s="145">
        <v>318.0</v>
      </c>
      <c r="I27" s="143"/>
      <c r="J27" s="143"/>
      <c r="K27" s="143"/>
    </row>
    <row r="28" ht="17.25" customHeight="1">
      <c r="A28" s="125">
        <v>27.0</v>
      </c>
      <c r="B28" s="136" t="s">
        <v>2234</v>
      </c>
      <c r="C28" s="133">
        <v>429.0</v>
      </c>
      <c r="D28" s="133">
        <v>158.0</v>
      </c>
      <c r="E28" s="133">
        <v>729.0</v>
      </c>
      <c r="F28" s="144">
        <v>256.0</v>
      </c>
      <c r="G28" s="134">
        <v>472.0</v>
      </c>
      <c r="H28" s="145">
        <v>364.0</v>
      </c>
      <c r="I28" s="143"/>
      <c r="J28" s="143"/>
      <c r="K28" s="143"/>
    </row>
    <row r="29" ht="17.25" customHeight="1">
      <c r="A29" s="125">
        <v>28.0</v>
      </c>
      <c r="B29" s="136" t="s">
        <v>2235</v>
      </c>
      <c r="C29" s="133">
        <v>501.0</v>
      </c>
      <c r="D29" s="133">
        <v>184.0</v>
      </c>
      <c r="E29" s="133">
        <v>850.0</v>
      </c>
      <c r="F29" s="144">
        <v>299.0</v>
      </c>
      <c r="G29" s="134">
        <v>944.0</v>
      </c>
      <c r="H29" s="145">
        <v>424.0</v>
      </c>
      <c r="I29" s="143"/>
      <c r="J29" s="143"/>
      <c r="K29" s="143"/>
    </row>
    <row r="30" ht="17.25" customHeight="1">
      <c r="A30" s="125">
        <v>29.0</v>
      </c>
      <c r="B30" s="136" t="s">
        <v>2236</v>
      </c>
      <c r="C30" s="133">
        <v>585.0</v>
      </c>
      <c r="D30" s="133">
        <v>215.0</v>
      </c>
      <c r="E30" s="133">
        <v>992.0</v>
      </c>
      <c r="F30" s="144">
        <v>348.0</v>
      </c>
      <c r="G30" s="134">
        <v>1101.0</v>
      </c>
      <c r="H30" s="145">
        <v>495.0</v>
      </c>
      <c r="I30" s="143"/>
      <c r="J30" s="143"/>
      <c r="K30" s="143"/>
    </row>
    <row r="31" ht="17.25" customHeight="1">
      <c r="A31" s="125">
        <v>30.0</v>
      </c>
      <c r="B31" s="136" t="s">
        <v>2237</v>
      </c>
      <c r="C31" s="133">
        <v>751.0</v>
      </c>
      <c r="D31" s="133">
        <v>275.0</v>
      </c>
      <c r="E31" s="133">
        <v>1274.0</v>
      </c>
      <c r="F31" s="144">
        <v>448.0</v>
      </c>
      <c r="G31" s="134">
        <v>1133.0</v>
      </c>
      <c r="H31" s="145">
        <v>637.0</v>
      </c>
      <c r="I31" s="143"/>
      <c r="J31" s="143"/>
      <c r="K31" s="143"/>
    </row>
    <row r="32" ht="17.25" customHeight="1">
      <c r="A32" s="125">
        <v>31.0</v>
      </c>
      <c r="B32" s="136" t="s">
        <v>2238</v>
      </c>
      <c r="C32" s="133">
        <v>858.0</v>
      </c>
      <c r="D32" s="133">
        <v>315.0</v>
      </c>
      <c r="E32" s="133">
        <v>1456.0</v>
      </c>
      <c r="F32" s="144">
        <v>511.0</v>
      </c>
      <c r="G32" s="134">
        <v>1034.0</v>
      </c>
      <c r="H32" s="145">
        <v>728.0</v>
      </c>
      <c r="I32" s="143"/>
      <c r="J32" s="143"/>
      <c r="K32" s="143"/>
    </row>
    <row r="33" ht="17.25" customHeight="1">
      <c r="A33" s="125">
        <v>32.0</v>
      </c>
      <c r="B33" s="136" t="s">
        <v>2239</v>
      </c>
      <c r="C33" s="133">
        <v>721.0</v>
      </c>
      <c r="D33" s="133">
        <v>264.0</v>
      </c>
      <c r="E33" s="133">
        <v>1224.0</v>
      </c>
      <c r="F33" s="144">
        <v>430.0</v>
      </c>
      <c r="G33" s="134">
        <v>923.0</v>
      </c>
      <c r="H33" s="145">
        <v>611.0</v>
      </c>
      <c r="I33" s="143"/>
      <c r="J33" s="143"/>
      <c r="K33" s="143"/>
    </row>
    <row r="34" ht="17.25" customHeight="1">
      <c r="A34" s="125">
        <v>33.0</v>
      </c>
      <c r="B34" s="136" t="s">
        <v>2240</v>
      </c>
      <c r="C34" s="133">
        <v>597.0</v>
      </c>
      <c r="D34" s="133">
        <v>219.0</v>
      </c>
      <c r="E34" s="133">
        <v>1011.0</v>
      </c>
      <c r="F34" s="144">
        <v>355.0</v>
      </c>
      <c r="G34" s="134">
        <v>841.0</v>
      </c>
      <c r="H34" s="145">
        <v>505.0</v>
      </c>
      <c r="I34" s="143"/>
      <c r="J34" s="143"/>
      <c r="K34" s="143"/>
    </row>
    <row r="35" ht="17.25" customHeight="1">
      <c r="A35" s="125">
        <v>34.0</v>
      </c>
      <c r="B35" s="136" t="s">
        <v>2241</v>
      </c>
      <c r="C35" s="133">
        <v>150.0</v>
      </c>
      <c r="D35" s="133">
        <v>55.0</v>
      </c>
      <c r="E35" s="133">
        <v>253.0</v>
      </c>
      <c r="F35" s="144">
        <v>89.0</v>
      </c>
      <c r="G35" s="134">
        <v>228.0</v>
      </c>
      <c r="H35" s="145">
        <v>126.0</v>
      </c>
      <c r="I35" s="143"/>
      <c r="J35" s="143"/>
      <c r="K35" s="143"/>
    </row>
    <row r="36" ht="17.25" customHeight="1">
      <c r="A36" s="125">
        <v>35.0</v>
      </c>
      <c r="B36" s="136" t="s">
        <v>2242</v>
      </c>
      <c r="C36" s="133">
        <v>215.0</v>
      </c>
      <c r="D36" s="133">
        <v>81.0</v>
      </c>
      <c r="E36" s="133">
        <v>365.0</v>
      </c>
      <c r="F36" s="144">
        <v>128.0</v>
      </c>
      <c r="G36" s="134">
        <v>250.0</v>
      </c>
      <c r="H36" s="145">
        <v>182.0</v>
      </c>
      <c r="I36" s="143"/>
      <c r="J36" s="143"/>
      <c r="K36" s="143"/>
    </row>
    <row r="37" ht="17.25" customHeight="1">
      <c r="A37" s="125">
        <v>36.0</v>
      </c>
      <c r="B37" s="130" t="s">
        <v>2243</v>
      </c>
      <c r="C37" s="131" t="s">
        <v>2203</v>
      </c>
      <c r="D37" s="131" t="s">
        <v>2244</v>
      </c>
      <c r="E37" s="146" t="s">
        <v>2245</v>
      </c>
      <c r="F37" s="147" t="s">
        <v>2273</v>
      </c>
      <c r="G37" s="141" t="s">
        <v>2272</v>
      </c>
      <c r="H37" s="142" t="s">
        <v>2207</v>
      </c>
      <c r="I37" s="143"/>
      <c r="J37" s="143"/>
      <c r="K37" s="143"/>
    </row>
    <row r="38" ht="17.25" customHeight="1">
      <c r="A38" s="125">
        <v>37.0</v>
      </c>
      <c r="B38" s="132" t="s">
        <v>2246</v>
      </c>
      <c r="C38" s="133">
        <v>74.0</v>
      </c>
      <c r="D38" s="133">
        <v>30.0</v>
      </c>
      <c r="E38" s="133">
        <v>125.0</v>
      </c>
      <c r="F38" s="144">
        <v>48.0</v>
      </c>
      <c r="G38" s="134">
        <v>104.0</v>
      </c>
      <c r="H38" s="145">
        <v>62.0</v>
      </c>
      <c r="I38" s="143"/>
      <c r="J38" s="143"/>
      <c r="K38" s="143"/>
    </row>
    <row r="39" ht="17.25" customHeight="1">
      <c r="A39" s="125">
        <v>38.0</v>
      </c>
      <c r="B39" s="132" t="s">
        <v>2247</v>
      </c>
      <c r="C39" s="133">
        <v>121.0</v>
      </c>
      <c r="D39" s="133">
        <v>46.0</v>
      </c>
      <c r="E39" s="133">
        <v>205.0</v>
      </c>
      <c r="F39" s="144">
        <v>79.0</v>
      </c>
      <c r="G39" s="134">
        <v>157.0</v>
      </c>
      <c r="H39" s="145">
        <v>102.0</v>
      </c>
      <c r="I39" s="143"/>
      <c r="J39" s="143"/>
      <c r="K39" s="143"/>
    </row>
    <row r="40" ht="17.25" customHeight="1">
      <c r="A40" s="125">
        <v>39.0</v>
      </c>
      <c r="B40" s="136" t="s">
        <v>2248</v>
      </c>
      <c r="C40" s="133">
        <v>181.0</v>
      </c>
      <c r="D40" s="133">
        <v>73.0</v>
      </c>
      <c r="E40" s="133">
        <v>306.0</v>
      </c>
      <c r="F40" s="144">
        <v>117.0</v>
      </c>
      <c r="G40" s="134">
        <v>228.0</v>
      </c>
      <c r="H40" s="145">
        <v>153.0</v>
      </c>
      <c r="I40" s="143"/>
      <c r="J40" s="143"/>
      <c r="K40" s="143"/>
    </row>
    <row r="41" ht="17.25" customHeight="1">
      <c r="A41" s="125">
        <v>40.0</v>
      </c>
      <c r="B41" s="136" t="s">
        <v>2249</v>
      </c>
      <c r="C41" s="133">
        <v>252.0</v>
      </c>
      <c r="D41" s="133">
        <v>101.0</v>
      </c>
      <c r="E41" s="133">
        <v>427.0</v>
      </c>
      <c r="F41" s="144">
        <v>162.0</v>
      </c>
      <c r="G41" s="134">
        <v>250.0</v>
      </c>
      <c r="H41" s="145">
        <v>214.0</v>
      </c>
      <c r="I41" s="143"/>
      <c r="J41" s="143"/>
      <c r="K41" s="143"/>
    </row>
    <row r="42" ht="17.25" customHeight="1">
      <c r="A42" s="125">
        <v>41.0</v>
      </c>
      <c r="B42" s="136" t="s">
        <v>2250</v>
      </c>
      <c r="C42" s="133">
        <v>336.0</v>
      </c>
      <c r="D42" s="133">
        <v>134.0</v>
      </c>
      <c r="E42" s="133">
        <v>569.0</v>
      </c>
      <c r="F42" s="144">
        <v>218.0</v>
      </c>
      <c r="G42" s="134">
        <v>529.0</v>
      </c>
      <c r="H42" s="145">
        <v>284.0</v>
      </c>
      <c r="I42" s="143"/>
      <c r="J42" s="143"/>
      <c r="K42" s="143"/>
    </row>
    <row r="43" ht="17.25" customHeight="1">
      <c r="A43" s="125">
        <v>42.0</v>
      </c>
      <c r="B43" s="136" t="s">
        <v>2251</v>
      </c>
      <c r="C43" s="133">
        <v>431.0</v>
      </c>
      <c r="D43" s="133">
        <v>170.0</v>
      </c>
      <c r="E43" s="133">
        <v>731.0</v>
      </c>
      <c r="F43" s="144">
        <v>276.0</v>
      </c>
      <c r="G43" s="134">
        <v>629.0</v>
      </c>
      <c r="H43" s="145">
        <v>365.0</v>
      </c>
      <c r="I43" s="143"/>
      <c r="J43" s="143"/>
      <c r="K43" s="143"/>
    </row>
    <row r="44" ht="17.25" customHeight="1">
      <c r="A44" s="125">
        <v>43.0</v>
      </c>
      <c r="B44" s="136" t="s">
        <v>2252</v>
      </c>
      <c r="C44" s="133">
        <v>538.0</v>
      </c>
      <c r="D44" s="133">
        <v>214.0</v>
      </c>
      <c r="E44" s="133">
        <v>912.0</v>
      </c>
      <c r="F44" s="144">
        <v>347.0</v>
      </c>
      <c r="G44" s="134">
        <v>708.0</v>
      </c>
      <c r="H44" s="145">
        <v>456.0</v>
      </c>
      <c r="I44" s="143"/>
      <c r="J44" s="143"/>
      <c r="K44" s="143"/>
    </row>
    <row r="45" ht="17.25" customHeight="1">
      <c r="A45" s="125">
        <v>44.0</v>
      </c>
      <c r="B45" s="136" t="s">
        <v>2253</v>
      </c>
      <c r="C45" s="133">
        <v>657.0</v>
      </c>
      <c r="D45" s="133">
        <v>261.0</v>
      </c>
      <c r="E45" s="133">
        <v>1115.0</v>
      </c>
      <c r="F45" s="144">
        <v>422.0</v>
      </c>
      <c r="G45" s="134">
        <v>841.0</v>
      </c>
      <c r="H45" s="145">
        <v>557.0</v>
      </c>
      <c r="I45" s="143"/>
      <c r="J45" s="143"/>
      <c r="K45" s="143"/>
    </row>
    <row r="46" ht="17.25" customHeight="1">
      <c r="A46" s="125">
        <v>45.0</v>
      </c>
      <c r="B46" s="136" t="s">
        <v>2254</v>
      </c>
      <c r="C46" s="133">
        <v>788.0</v>
      </c>
      <c r="D46" s="133">
        <v>311.0</v>
      </c>
      <c r="E46" s="133">
        <v>1337.0</v>
      </c>
      <c r="F46" s="144">
        <v>506.0</v>
      </c>
      <c r="G46" s="134">
        <v>923.0</v>
      </c>
      <c r="H46" s="145">
        <v>668.0</v>
      </c>
      <c r="I46" s="143"/>
      <c r="J46" s="143"/>
      <c r="K46" s="143"/>
    </row>
    <row r="47" ht="17.25" customHeight="1">
      <c r="A47" s="125">
        <v>46.0</v>
      </c>
      <c r="B47" s="136" t="s">
        <v>2255</v>
      </c>
      <c r="C47" s="133">
        <v>931.0</v>
      </c>
      <c r="D47" s="133">
        <v>366.0</v>
      </c>
      <c r="E47" s="133">
        <v>1580.0</v>
      </c>
      <c r="F47" s="144">
        <v>595.0</v>
      </c>
      <c r="G47" s="134">
        <v>1034.0</v>
      </c>
      <c r="H47" s="145">
        <v>790.0</v>
      </c>
      <c r="I47" s="143"/>
      <c r="J47" s="143"/>
      <c r="K47" s="143"/>
    </row>
    <row r="48" ht="17.25" customHeight="1">
      <c r="A48" s="125">
        <v>47.0</v>
      </c>
      <c r="B48" s="136" t="s">
        <v>2256</v>
      </c>
      <c r="C48" s="133">
        <v>1168.0</v>
      </c>
      <c r="D48" s="133">
        <v>457.0</v>
      </c>
      <c r="E48" s="133">
        <v>1982.0</v>
      </c>
      <c r="F48" s="144" t="s">
        <v>23</v>
      </c>
      <c r="G48" s="134" t="s">
        <v>23</v>
      </c>
      <c r="H48" s="145">
        <v>990.0</v>
      </c>
      <c r="I48" s="143"/>
      <c r="J48" s="143"/>
      <c r="K48" s="143"/>
    </row>
    <row r="49" ht="17.25" customHeight="1">
      <c r="A49" s="125">
        <v>48.0</v>
      </c>
      <c r="B49" s="136" t="s">
        <v>2257</v>
      </c>
      <c r="C49" s="133">
        <v>1394.0</v>
      </c>
      <c r="D49" s="133">
        <v>511.0</v>
      </c>
      <c r="E49" s="133">
        <v>2310.0</v>
      </c>
      <c r="F49" s="144" t="s">
        <v>23</v>
      </c>
      <c r="G49" s="134" t="s">
        <v>23</v>
      </c>
      <c r="H49" s="145">
        <v>1108.0</v>
      </c>
      <c r="I49" s="143"/>
      <c r="J49" s="143"/>
      <c r="K49" s="143"/>
    </row>
    <row r="50" ht="17.25" customHeight="1">
      <c r="A50" s="125">
        <v>49.0</v>
      </c>
      <c r="B50" s="136" t="s">
        <v>2258</v>
      </c>
      <c r="C50" s="133">
        <v>1622.0</v>
      </c>
      <c r="D50" s="133">
        <v>638.0</v>
      </c>
      <c r="E50" s="133">
        <v>2688.0</v>
      </c>
      <c r="F50" s="144" t="s">
        <v>23</v>
      </c>
      <c r="G50" s="134" t="s">
        <v>23</v>
      </c>
      <c r="H50" s="145">
        <v>1288.0</v>
      </c>
      <c r="I50" s="143"/>
      <c r="J50" s="143"/>
      <c r="K50" s="143"/>
    </row>
    <row r="51" ht="17.25" customHeight="1">
      <c r="A51" s="125">
        <v>50.0</v>
      </c>
      <c r="B51" s="136" t="s">
        <v>2259</v>
      </c>
      <c r="C51" s="133">
        <v>2038.0</v>
      </c>
      <c r="D51" s="133">
        <v>796.0</v>
      </c>
      <c r="E51" s="133">
        <v>3379.0</v>
      </c>
      <c r="F51" s="144" t="s">
        <v>23</v>
      </c>
      <c r="G51" s="134" t="s">
        <v>23</v>
      </c>
      <c r="H51" s="145">
        <v>1619.0</v>
      </c>
      <c r="I51" s="143"/>
      <c r="J51" s="143"/>
      <c r="K51" s="143"/>
    </row>
    <row r="52" ht="17.25" customHeight="1">
      <c r="A52" s="125">
        <v>51.0</v>
      </c>
      <c r="B52" s="136" t="s">
        <v>2260</v>
      </c>
      <c r="C52" s="133">
        <v>2643.0</v>
      </c>
      <c r="D52" s="134" t="s">
        <v>23</v>
      </c>
      <c r="E52" s="144" t="s">
        <v>23</v>
      </c>
      <c r="F52" s="144" t="s">
        <v>23</v>
      </c>
      <c r="G52" s="134" t="s">
        <v>23</v>
      </c>
      <c r="H52" s="145">
        <v>1988.0</v>
      </c>
      <c r="I52" s="143"/>
      <c r="J52" s="143"/>
      <c r="K52" s="143"/>
    </row>
    <row r="53" ht="17.25" customHeight="1">
      <c r="A53" s="125">
        <v>52.0</v>
      </c>
      <c r="B53" s="130" t="s">
        <v>2261</v>
      </c>
      <c r="C53" s="131" t="s">
        <v>2203</v>
      </c>
      <c r="D53" s="131" t="s">
        <v>2244</v>
      </c>
      <c r="E53" s="146" t="s">
        <v>2245</v>
      </c>
      <c r="F53" s="147" t="s">
        <v>2273</v>
      </c>
      <c r="G53" s="141" t="s">
        <v>2272</v>
      </c>
      <c r="H53" s="142" t="s">
        <v>2207</v>
      </c>
      <c r="I53" s="143"/>
      <c r="J53" s="143"/>
      <c r="K53" s="143"/>
    </row>
    <row r="54" ht="17.25" customHeight="1">
      <c r="A54" s="125">
        <v>53.0</v>
      </c>
      <c r="B54" s="135" t="s">
        <v>2241</v>
      </c>
      <c r="C54" s="133">
        <v>202.0</v>
      </c>
      <c r="D54" s="133">
        <v>80.0</v>
      </c>
      <c r="E54" s="133">
        <v>329.0</v>
      </c>
      <c r="F54" s="144">
        <v>126.0</v>
      </c>
      <c r="G54" s="134">
        <v>228.0</v>
      </c>
      <c r="H54" s="145">
        <v>164.0</v>
      </c>
      <c r="I54" s="143"/>
      <c r="J54" s="143"/>
      <c r="K54" s="143"/>
    </row>
    <row r="55" ht="17.25" customHeight="1">
      <c r="A55" s="125">
        <v>54.0</v>
      </c>
      <c r="B55" s="135" t="s">
        <v>2242</v>
      </c>
      <c r="C55" s="133">
        <v>290.0</v>
      </c>
      <c r="D55" s="133">
        <v>114.0</v>
      </c>
      <c r="E55" s="133">
        <v>473.0</v>
      </c>
      <c r="F55" s="144">
        <v>182.0</v>
      </c>
      <c r="G55" s="134">
        <v>250.0</v>
      </c>
      <c r="H55" s="145">
        <v>236.0</v>
      </c>
      <c r="I55" s="143"/>
      <c r="J55" s="143"/>
      <c r="K55" s="143"/>
    </row>
    <row r="56" ht="17.25" customHeight="1">
      <c r="A56" s="125">
        <v>55.0</v>
      </c>
      <c r="B56" s="135" t="s">
        <v>2262</v>
      </c>
      <c r="C56" s="133">
        <v>290.0</v>
      </c>
      <c r="D56" s="133">
        <v>114.0</v>
      </c>
      <c r="E56" s="133">
        <v>473.0</v>
      </c>
      <c r="F56" s="144">
        <v>182.0</v>
      </c>
      <c r="G56" s="134">
        <v>345.0</v>
      </c>
      <c r="H56" s="145">
        <v>237.0</v>
      </c>
      <c r="I56" s="143"/>
      <c r="J56" s="143"/>
      <c r="K56" s="143"/>
    </row>
    <row r="57" ht="17.25" customHeight="1">
      <c r="A57" s="125">
        <v>56.0</v>
      </c>
      <c r="B57" s="132" t="s">
        <v>2263</v>
      </c>
      <c r="C57" s="133">
        <v>579.0</v>
      </c>
      <c r="D57" s="133">
        <v>225.0</v>
      </c>
      <c r="E57" s="133">
        <v>1262.0</v>
      </c>
      <c r="F57" s="144">
        <v>363.0</v>
      </c>
      <c r="G57" s="134">
        <v>472.0</v>
      </c>
      <c r="H57" s="145">
        <v>473.0</v>
      </c>
      <c r="I57" s="143"/>
      <c r="J57" s="143"/>
      <c r="K57" s="143"/>
    </row>
    <row r="58" ht="17.25" customHeight="1">
      <c r="A58" s="125">
        <v>57.0</v>
      </c>
      <c r="B58" s="135" t="s">
        <v>2236</v>
      </c>
      <c r="C58" s="133">
        <v>788.0</v>
      </c>
      <c r="D58" s="133">
        <v>306.0</v>
      </c>
      <c r="E58" s="133">
        <v>1289.0</v>
      </c>
      <c r="F58" s="144">
        <v>494.0</v>
      </c>
      <c r="G58" s="134">
        <v>1101.0</v>
      </c>
      <c r="H58" s="145">
        <v>644.0</v>
      </c>
      <c r="I58" s="143"/>
      <c r="J58" s="143"/>
      <c r="K58" s="143"/>
    </row>
    <row r="59" ht="17.25" customHeight="1">
      <c r="A59" s="125">
        <v>58.0</v>
      </c>
      <c r="B59" s="135" t="s">
        <v>2264</v>
      </c>
      <c r="C59" s="133">
        <v>1029.0</v>
      </c>
      <c r="D59" s="133">
        <v>396.0</v>
      </c>
      <c r="E59" s="133">
        <v>1682.0</v>
      </c>
      <c r="F59" s="144">
        <v>645.0</v>
      </c>
      <c r="G59" s="134">
        <v>1129.0</v>
      </c>
      <c r="H59" s="145">
        <v>841.0</v>
      </c>
      <c r="I59" s="143"/>
      <c r="J59" s="143"/>
      <c r="K59" s="143"/>
    </row>
    <row r="60" ht="17.25" customHeight="1">
      <c r="A60" s="125">
        <v>59.0</v>
      </c>
      <c r="B60" s="135" t="s">
        <v>2265</v>
      </c>
      <c r="C60" s="133">
        <v>1158.0</v>
      </c>
      <c r="D60" s="133">
        <v>446.0</v>
      </c>
      <c r="E60" s="133">
        <v>1892.0</v>
      </c>
      <c r="F60" s="144">
        <v>726.0</v>
      </c>
      <c r="G60" s="134">
        <v>1272.0</v>
      </c>
      <c r="H60" s="145">
        <v>946.0</v>
      </c>
      <c r="I60" s="143"/>
      <c r="J60" s="143"/>
      <c r="K60" s="143"/>
    </row>
    <row r="61" ht="17.25" customHeight="1">
      <c r="A61" s="125">
        <v>60.0</v>
      </c>
      <c r="B61" s="135" t="s">
        <v>2266</v>
      </c>
      <c r="C61" s="133">
        <v>1447.0</v>
      </c>
      <c r="D61" s="133">
        <v>555.0</v>
      </c>
      <c r="E61" s="133">
        <v>2365.0</v>
      </c>
      <c r="F61" s="144">
        <v>907.0</v>
      </c>
      <c r="G61" s="134">
        <v>1272.0</v>
      </c>
      <c r="H61" s="145">
        <v>1182.0</v>
      </c>
      <c r="I61" s="143"/>
      <c r="J61" s="143"/>
      <c r="K61" s="143"/>
    </row>
    <row r="62" ht="17.25" customHeight="1">
      <c r="A62" s="125">
        <v>61.0</v>
      </c>
      <c r="B62" s="135" t="s">
        <v>2267</v>
      </c>
      <c r="C62" s="133">
        <v>1608.0</v>
      </c>
      <c r="D62" s="133">
        <v>618.0</v>
      </c>
      <c r="E62" s="133">
        <v>2628.0</v>
      </c>
      <c r="F62" s="144">
        <v>1007.0</v>
      </c>
      <c r="G62" s="134">
        <v>1336.0</v>
      </c>
      <c r="H62" s="145">
        <v>1314.0</v>
      </c>
      <c r="I62" s="143"/>
      <c r="J62" s="143"/>
      <c r="K62" s="143"/>
    </row>
    <row r="63" ht="17.25" customHeight="1">
      <c r="A63" s="125">
        <v>62.0</v>
      </c>
      <c r="B63" s="135" t="s">
        <v>2268</v>
      </c>
      <c r="C63" s="133">
        <v>1930.0</v>
      </c>
      <c r="D63" s="133">
        <v>737.0</v>
      </c>
      <c r="E63" s="133">
        <v>3154.0</v>
      </c>
      <c r="F63" s="144">
        <v>1208.0</v>
      </c>
      <c r="G63" s="134">
        <v>1336.0</v>
      </c>
      <c r="H63" s="145">
        <v>1577.0</v>
      </c>
      <c r="I63" s="143"/>
      <c r="J63" s="143"/>
      <c r="K63" s="143"/>
    </row>
    <row r="64" ht="17.25" customHeight="1">
      <c r="A64" s="125">
        <v>63.0</v>
      </c>
      <c r="B64" s="135" t="s">
        <v>2269</v>
      </c>
      <c r="C64" s="133">
        <v>2122.0</v>
      </c>
      <c r="D64" s="133">
        <v>810.0</v>
      </c>
      <c r="E64" s="133">
        <v>3388.0</v>
      </c>
      <c r="F64" s="144">
        <v>1330.0</v>
      </c>
      <c r="G64" s="134">
        <v>1426.0</v>
      </c>
      <c r="H64" s="145">
        <v>1624.0</v>
      </c>
      <c r="I64" s="143"/>
      <c r="J64" s="143"/>
      <c r="K64" s="143"/>
    </row>
    <row r="65" ht="17.25" customHeight="1">
      <c r="A65" s="125">
        <v>64.0</v>
      </c>
      <c r="B65" s="135" t="s">
        <v>2270</v>
      </c>
      <c r="C65" s="133">
        <v>2315.0</v>
      </c>
      <c r="D65" s="133">
        <v>883.0</v>
      </c>
      <c r="E65" s="133">
        <v>3695.0</v>
      </c>
      <c r="F65" s="144">
        <v>1451.0</v>
      </c>
      <c r="G65" s="134">
        <v>1649.0</v>
      </c>
      <c r="H65" s="145">
        <v>1771.0</v>
      </c>
      <c r="I65" s="143"/>
      <c r="J65" s="143"/>
      <c r="K65" s="143"/>
    </row>
    <row r="66" ht="17.25" customHeight="1">
      <c r="A66" s="125">
        <v>65.0</v>
      </c>
      <c r="B66" s="135" t="s">
        <v>2218</v>
      </c>
      <c r="C66" s="133">
        <v>2604.0</v>
      </c>
      <c r="D66" s="133">
        <v>993.0</v>
      </c>
      <c r="E66" s="133">
        <v>4156.0</v>
      </c>
      <c r="F66" s="144" t="s">
        <v>23</v>
      </c>
      <c r="G66" s="134">
        <v>1831.0</v>
      </c>
      <c r="H66" s="145">
        <v>1993.0</v>
      </c>
      <c r="I66" s="143"/>
      <c r="J66" s="143"/>
      <c r="K66" s="143"/>
    </row>
    <row r="67" ht="17.25" customHeight="1">
      <c r="A67" s="125">
        <v>66.0</v>
      </c>
      <c r="B67" s="135" t="s">
        <v>2219</v>
      </c>
      <c r="C67" s="133">
        <v>2893.0</v>
      </c>
      <c r="D67" s="133">
        <v>1103.0</v>
      </c>
      <c r="E67" s="133">
        <v>4619.0</v>
      </c>
      <c r="F67" s="144" t="s">
        <v>23</v>
      </c>
      <c r="G67" s="134">
        <v>1980.0</v>
      </c>
      <c r="H67" s="145">
        <v>2214.0</v>
      </c>
      <c r="I67" s="143"/>
      <c r="J67" s="143"/>
      <c r="K67" s="143"/>
    </row>
    <row r="68" ht="17.25" customHeight="1">
      <c r="A68" s="125">
        <v>67.0</v>
      </c>
      <c r="B68" s="135" t="s">
        <v>2220</v>
      </c>
      <c r="C68" s="133">
        <v>3086.0</v>
      </c>
      <c r="D68" s="133">
        <v>1176.0</v>
      </c>
      <c r="E68" s="133">
        <v>4927.0</v>
      </c>
      <c r="F68" s="144" t="s">
        <v>23</v>
      </c>
      <c r="G68" s="134" t="s">
        <v>23</v>
      </c>
      <c r="H68" s="145">
        <v>2362.0</v>
      </c>
      <c r="I68" s="143"/>
      <c r="J68" s="143"/>
      <c r="K68" s="143"/>
    </row>
    <row r="69" ht="17.25" customHeight="1">
      <c r="H69" s="148"/>
      <c r="I69" s="143"/>
      <c r="J69" s="143"/>
      <c r="K69" s="143"/>
    </row>
    <row r="70" ht="17.25" customHeight="1">
      <c r="H70" s="148"/>
      <c r="I70" s="143"/>
      <c r="J70" s="143"/>
      <c r="K70" s="143"/>
    </row>
    <row r="71" ht="17.25" customHeight="1">
      <c r="H71" s="148"/>
      <c r="I71" s="143"/>
      <c r="J71" s="143"/>
      <c r="K71" s="143"/>
    </row>
    <row r="72" ht="17.25" customHeight="1">
      <c r="H72" s="148"/>
      <c r="I72" s="143"/>
      <c r="J72" s="143"/>
      <c r="K72" s="143"/>
    </row>
    <row r="73" ht="17.25" customHeight="1">
      <c r="H73" s="148"/>
      <c r="I73" s="143"/>
      <c r="J73" s="143"/>
      <c r="K73" s="143"/>
    </row>
    <row r="74" ht="17.25" customHeight="1">
      <c r="H74" s="148"/>
      <c r="I74" s="143"/>
      <c r="J74" s="143"/>
      <c r="K74" s="143"/>
    </row>
    <row r="75" ht="17.25" customHeight="1">
      <c r="H75" s="148"/>
      <c r="I75" s="143"/>
      <c r="J75" s="143"/>
      <c r="K75" s="143"/>
    </row>
    <row r="76" ht="17.25" customHeight="1">
      <c r="H76" s="148"/>
      <c r="I76" s="143"/>
      <c r="J76" s="143"/>
      <c r="K76" s="143"/>
    </row>
    <row r="77" ht="17.25" customHeight="1">
      <c r="H77" s="148"/>
      <c r="I77" s="143"/>
      <c r="J77" s="143"/>
      <c r="K77" s="143"/>
    </row>
    <row r="78" ht="17.25" customHeight="1">
      <c r="H78" s="148"/>
      <c r="I78" s="143"/>
      <c r="J78" s="143"/>
      <c r="K78" s="143"/>
    </row>
    <row r="79" ht="17.25" customHeight="1">
      <c r="H79" s="148"/>
      <c r="I79" s="143"/>
      <c r="J79" s="143"/>
      <c r="K79" s="143"/>
    </row>
    <row r="80" ht="17.25" customHeight="1">
      <c r="H80" s="148"/>
      <c r="I80" s="143"/>
      <c r="J80" s="143"/>
      <c r="K80" s="143"/>
    </row>
    <row r="81" ht="17.25" customHeight="1">
      <c r="H81" s="148"/>
      <c r="I81" s="143"/>
      <c r="J81" s="143"/>
      <c r="K81" s="143"/>
    </row>
    <row r="82" ht="17.25" customHeight="1">
      <c r="H82" s="148"/>
      <c r="I82" s="143"/>
      <c r="J82" s="143"/>
      <c r="K82" s="143"/>
    </row>
    <row r="83" ht="17.25" customHeight="1">
      <c r="H83" s="148"/>
      <c r="I83" s="143"/>
      <c r="J83" s="143"/>
      <c r="K83" s="143"/>
    </row>
    <row r="84" ht="17.25" customHeight="1">
      <c r="H84" s="148"/>
      <c r="I84" s="143"/>
      <c r="J84" s="143"/>
      <c r="K84" s="143"/>
    </row>
    <row r="85" ht="17.25" customHeight="1">
      <c r="H85" s="148"/>
      <c r="I85" s="143"/>
      <c r="J85" s="143"/>
      <c r="K85" s="143"/>
    </row>
    <row r="86" ht="17.25" customHeight="1">
      <c r="H86" s="148"/>
      <c r="I86" s="143"/>
      <c r="J86" s="143"/>
      <c r="K86" s="143"/>
    </row>
    <row r="87" ht="17.25" customHeight="1">
      <c r="H87" s="148"/>
      <c r="I87" s="143"/>
      <c r="J87" s="143"/>
      <c r="K87" s="143"/>
    </row>
    <row r="88" ht="17.25" customHeight="1">
      <c r="H88" s="148"/>
      <c r="I88" s="143"/>
      <c r="J88" s="143"/>
      <c r="K88" s="143"/>
    </row>
    <row r="89" ht="17.25" customHeight="1">
      <c r="H89" s="148"/>
      <c r="I89" s="143"/>
      <c r="J89" s="143"/>
      <c r="K89" s="143"/>
    </row>
    <row r="90" ht="17.25" customHeight="1">
      <c r="H90" s="148"/>
      <c r="I90" s="143"/>
      <c r="J90" s="143"/>
      <c r="K90" s="143"/>
    </row>
    <row r="91" ht="17.25" customHeight="1">
      <c r="H91" s="148"/>
      <c r="I91" s="143"/>
      <c r="J91" s="143"/>
      <c r="K91" s="143"/>
    </row>
    <row r="92" ht="17.25" customHeight="1">
      <c r="H92" s="148"/>
      <c r="I92" s="143"/>
      <c r="J92" s="143"/>
      <c r="K92" s="143"/>
    </row>
    <row r="93" ht="17.25" customHeight="1">
      <c r="H93" s="148"/>
      <c r="I93" s="143"/>
      <c r="J93" s="143"/>
      <c r="K93" s="143"/>
    </row>
    <row r="94" ht="17.25" customHeight="1">
      <c r="H94" s="148"/>
      <c r="I94" s="143"/>
      <c r="J94" s="143"/>
      <c r="K94" s="143"/>
    </row>
    <row r="95" ht="17.25" customHeight="1">
      <c r="H95" s="148"/>
      <c r="I95" s="143"/>
      <c r="J95" s="143"/>
      <c r="K95" s="143"/>
    </row>
    <row r="96" ht="17.25" customHeight="1">
      <c r="H96" s="148"/>
      <c r="I96" s="143"/>
      <c r="J96" s="143"/>
      <c r="K96" s="143"/>
    </row>
    <row r="97" ht="17.25" customHeight="1">
      <c r="H97" s="148"/>
      <c r="I97" s="143"/>
      <c r="J97" s="143"/>
      <c r="K97" s="143"/>
    </row>
    <row r="98" ht="17.25" customHeight="1">
      <c r="H98" s="148"/>
      <c r="I98" s="143"/>
      <c r="J98" s="143"/>
      <c r="K98" s="143"/>
    </row>
    <row r="99" ht="17.25" customHeight="1">
      <c r="H99" s="148"/>
      <c r="I99" s="143"/>
      <c r="J99" s="143"/>
      <c r="K99" s="143"/>
    </row>
    <row r="100" ht="17.25" customHeight="1">
      <c r="H100" s="148"/>
      <c r="I100" s="143"/>
      <c r="J100" s="143"/>
      <c r="K100" s="143"/>
    </row>
    <row r="101" ht="17.25" customHeight="1">
      <c r="H101" s="148"/>
      <c r="I101" s="143"/>
      <c r="J101" s="143"/>
      <c r="K101" s="143"/>
    </row>
    <row r="102" ht="17.25" customHeight="1">
      <c r="H102" s="148"/>
      <c r="I102" s="143"/>
      <c r="J102" s="143"/>
      <c r="K102" s="143"/>
    </row>
    <row r="103" ht="17.25" customHeight="1">
      <c r="H103" s="148"/>
      <c r="I103" s="143"/>
      <c r="J103" s="143"/>
      <c r="K103" s="143"/>
    </row>
    <row r="104" ht="17.25" customHeight="1">
      <c r="H104" s="148"/>
      <c r="I104" s="143"/>
      <c r="J104" s="143"/>
      <c r="K104" s="143"/>
    </row>
    <row r="105" ht="17.25" customHeight="1">
      <c r="H105" s="148"/>
      <c r="I105" s="143"/>
      <c r="J105" s="143"/>
      <c r="K105" s="143"/>
    </row>
    <row r="106" ht="17.25" customHeight="1">
      <c r="H106" s="148"/>
      <c r="I106" s="143"/>
      <c r="J106" s="143"/>
      <c r="K106" s="143"/>
    </row>
    <row r="107" ht="17.25" customHeight="1">
      <c r="H107" s="148"/>
      <c r="I107" s="143"/>
      <c r="J107" s="143"/>
      <c r="K107" s="143"/>
    </row>
    <row r="108" ht="17.25" customHeight="1">
      <c r="H108" s="148"/>
      <c r="I108" s="143"/>
      <c r="J108" s="143"/>
      <c r="K108" s="143"/>
    </row>
    <row r="109" ht="17.25" customHeight="1">
      <c r="H109" s="148"/>
      <c r="I109" s="143"/>
      <c r="J109" s="143"/>
      <c r="K109" s="143"/>
    </row>
    <row r="110" ht="17.25" customHeight="1">
      <c r="H110" s="148"/>
      <c r="I110" s="143"/>
      <c r="J110" s="143"/>
      <c r="K110" s="143"/>
    </row>
    <row r="111" ht="17.25" customHeight="1">
      <c r="H111" s="148"/>
      <c r="I111" s="143"/>
      <c r="J111" s="143"/>
      <c r="K111" s="143"/>
    </row>
    <row r="112" ht="17.25" customHeight="1">
      <c r="H112" s="148"/>
      <c r="I112" s="143"/>
      <c r="J112" s="143"/>
      <c r="K112" s="143"/>
    </row>
    <row r="113" ht="17.25" customHeight="1">
      <c r="H113" s="148"/>
      <c r="I113" s="143"/>
      <c r="J113" s="143"/>
      <c r="K113" s="143"/>
    </row>
    <row r="114" ht="17.25" customHeight="1">
      <c r="H114" s="148"/>
      <c r="I114" s="143"/>
      <c r="J114" s="143"/>
      <c r="K114" s="143"/>
    </row>
    <row r="115" ht="17.25" customHeight="1">
      <c r="H115" s="148"/>
      <c r="I115" s="143"/>
      <c r="J115" s="143"/>
      <c r="K115" s="143"/>
    </row>
    <row r="116" ht="17.25" customHeight="1">
      <c r="H116" s="148"/>
      <c r="I116" s="143"/>
      <c r="J116" s="143"/>
      <c r="K116" s="143"/>
    </row>
    <row r="117" ht="17.25" customHeight="1">
      <c r="H117" s="148"/>
      <c r="I117" s="143"/>
      <c r="J117" s="143"/>
      <c r="K117" s="143"/>
    </row>
    <row r="118" ht="17.25" customHeight="1">
      <c r="H118" s="148"/>
      <c r="I118" s="143"/>
      <c r="J118" s="143"/>
      <c r="K118" s="143"/>
    </row>
    <row r="119" ht="17.25" customHeight="1">
      <c r="H119" s="148"/>
      <c r="I119" s="143"/>
      <c r="J119" s="143"/>
      <c r="K119" s="143"/>
    </row>
    <row r="120" ht="17.25" customHeight="1">
      <c r="H120" s="148"/>
      <c r="I120" s="143"/>
      <c r="J120" s="143"/>
      <c r="K120" s="143"/>
    </row>
    <row r="121" ht="17.25" customHeight="1">
      <c r="H121" s="148"/>
      <c r="I121" s="143"/>
      <c r="J121" s="143"/>
      <c r="K121" s="143"/>
    </row>
    <row r="122" ht="17.25" customHeight="1">
      <c r="H122" s="148"/>
      <c r="I122" s="143"/>
      <c r="J122" s="143"/>
      <c r="K122" s="143"/>
    </row>
    <row r="123" ht="17.25" customHeight="1">
      <c r="H123" s="148"/>
      <c r="I123" s="143"/>
      <c r="J123" s="143"/>
      <c r="K123" s="143"/>
    </row>
    <row r="124" ht="17.25" customHeight="1">
      <c r="H124" s="148"/>
      <c r="I124" s="143"/>
      <c r="J124" s="143"/>
      <c r="K124" s="143"/>
    </row>
    <row r="125" ht="17.25" customHeight="1">
      <c r="H125" s="148"/>
      <c r="I125" s="143"/>
      <c r="J125" s="143"/>
      <c r="K125" s="143"/>
    </row>
    <row r="126" ht="17.25" customHeight="1">
      <c r="H126" s="148"/>
      <c r="I126" s="143"/>
      <c r="J126" s="143"/>
      <c r="K126" s="143"/>
    </row>
    <row r="127" ht="17.25" customHeight="1">
      <c r="H127" s="148"/>
      <c r="I127" s="143"/>
      <c r="J127" s="143"/>
      <c r="K127" s="143"/>
    </row>
    <row r="128" ht="17.25" customHeight="1">
      <c r="H128" s="148"/>
      <c r="I128" s="143"/>
      <c r="J128" s="143"/>
      <c r="K128" s="143"/>
    </row>
    <row r="129" ht="17.25" customHeight="1">
      <c r="H129" s="148"/>
      <c r="I129" s="143"/>
      <c r="J129" s="143"/>
      <c r="K129" s="143"/>
    </row>
    <row r="130" ht="17.25" customHeight="1">
      <c r="H130" s="148"/>
      <c r="I130" s="143"/>
      <c r="J130" s="143"/>
      <c r="K130" s="143"/>
    </row>
    <row r="131" ht="17.25" customHeight="1">
      <c r="H131" s="148"/>
      <c r="I131" s="143"/>
      <c r="J131" s="143"/>
      <c r="K131" s="143"/>
    </row>
    <row r="132" ht="17.25" customHeight="1">
      <c r="H132" s="148"/>
      <c r="I132" s="143"/>
      <c r="J132" s="143"/>
      <c r="K132" s="143"/>
    </row>
    <row r="133" ht="17.25" customHeight="1">
      <c r="H133" s="148"/>
      <c r="I133" s="143"/>
      <c r="J133" s="143"/>
      <c r="K133" s="143"/>
    </row>
    <row r="134" ht="17.25" customHeight="1">
      <c r="H134" s="148"/>
      <c r="I134" s="143"/>
      <c r="J134" s="143"/>
      <c r="K134" s="143"/>
    </row>
    <row r="135" ht="17.25" customHeight="1">
      <c r="H135" s="148"/>
      <c r="I135" s="143"/>
      <c r="J135" s="143"/>
      <c r="K135" s="143"/>
    </row>
    <row r="136" ht="17.25" customHeight="1">
      <c r="H136" s="148"/>
      <c r="I136" s="143"/>
      <c r="J136" s="143"/>
      <c r="K136" s="143"/>
    </row>
    <row r="137" ht="17.25" customHeight="1">
      <c r="H137" s="148"/>
      <c r="I137" s="143"/>
      <c r="J137" s="143"/>
      <c r="K137" s="143"/>
    </row>
    <row r="138" ht="17.25" customHeight="1">
      <c r="H138" s="148"/>
      <c r="I138" s="143"/>
      <c r="J138" s="143"/>
      <c r="K138" s="143"/>
    </row>
    <row r="139" ht="17.25" customHeight="1">
      <c r="H139" s="148"/>
      <c r="I139" s="143"/>
      <c r="J139" s="143"/>
      <c r="K139" s="143"/>
    </row>
    <row r="140" ht="17.25" customHeight="1">
      <c r="H140" s="148"/>
      <c r="I140" s="143"/>
      <c r="J140" s="143"/>
      <c r="K140" s="143"/>
    </row>
    <row r="141" ht="17.25" customHeight="1">
      <c r="H141" s="148"/>
      <c r="I141" s="143"/>
      <c r="J141" s="143"/>
      <c r="K141" s="143"/>
    </row>
    <row r="142" ht="17.25" customHeight="1">
      <c r="H142" s="148"/>
      <c r="I142" s="143"/>
      <c r="J142" s="143"/>
      <c r="K142" s="143"/>
    </row>
    <row r="143" ht="17.25" customHeight="1">
      <c r="H143" s="148"/>
      <c r="I143" s="143"/>
      <c r="J143" s="143"/>
      <c r="K143" s="143"/>
    </row>
    <row r="144" ht="17.25" customHeight="1">
      <c r="H144" s="148"/>
      <c r="I144" s="143"/>
      <c r="J144" s="143"/>
      <c r="K144" s="143"/>
    </row>
    <row r="145" ht="17.25" customHeight="1">
      <c r="H145" s="148"/>
      <c r="I145" s="143"/>
      <c r="J145" s="143"/>
      <c r="K145" s="143"/>
    </row>
    <row r="146" ht="17.25" customHeight="1">
      <c r="H146" s="148"/>
      <c r="I146" s="143"/>
      <c r="J146" s="143"/>
      <c r="K146" s="143"/>
    </row>
    <row r="147" ht="17.25" customHeight="1">
      <c r="H147" s="148"/>
      <c r="I147" s="143"/>
      <c r="J147" s="143"/>
      <c r="K147" s="143"/>
    </row>
    <row r="148" ht="17.25" customHeight="1">
      <c r="H148" s="148"/>
      <c r="I148" s="143"/>
      <c r="J148" s="143"/>
      <c r="K148" s="143"/>
    </row>
    <row r="149" ht="17.25" customHeight="1">
      <c r="H149" s="148"/>
      <c r="I149" s="143"/>
      <c r="J149" s="143"/>
      <c r="K149" s="143"/>
    </row>
    <row r="150" ht="17.25" customHeight="1">
      <c r="H150" s="148"/>
      <c r="I150" s="143"/>
      <c r="J150" s="143"/>
      <c r="K150" s="143"/>
    </row>
    <row r="151" ht="17.25" customHeight="1">
      <c r="H151" s="148"/>
      <c r="I151" s="143"/>
      <c r="J151" s="143"/>
      <c r="K151" s="143"/>
    </row>
    <row r="152" ht="17.25" customHeight="1">
      <c r="H152" s="148"/>
      <c r="I152" s="143"/>
      <c r="J152" s="143"/>
      <c r="K152" s="143"/>
    </row>
    <row r="153" ht="17.25" customHeight="1">
      <c r="H153" s="148"/>
      <c r="I153" s="143"/>
      <c r="J153" s="143"/>
      <c r="K153" s="143"/>
    </row>
    <row r="154" ht="17.25" customHeight="1">
      <c r="H154" s="148"/>
      <c r="I154" s="143"/>
      <c r="J154" s="143"/>
      <c r="K154" s="143"/>
    </row>
    <row r="155" ht="17.25" customHeight="1">
      <c r="H155" s="148"/>
      <c r="I155" s="143"/>
      <c r="J155" s="143"/>
      <c r="K155" s="143"/>
    </row>
    <row r="156" ht="17.25" customHeight="1">
      <c r="H156" s="148"/>
      <c r="I156" s="143"/>
      <c r="J156" s="143"/>
      <c r="K156" s="143"/>
    </row>
    <row r="157" ht="17.25" customHeight="1">
      <c r="H157" s="148"/>
      <c r="I157" s="143"/>
      <c r="J157" s="143"/>
      <c r="K157" s="143"/>
    </row>
    <row r="158" ht="17.25" customHeight="1">
      <c r="H158" s="148"/>
      <c r="I158" s="143"/>
      <c r="J158" s="143"/>
      <c r="K158" s="143"/>
    </row>
    <row r="159" ht="17.25" customHeight="1">
      <c r="H159" s="148"/>
      <c r="I159" s="143"/>
      <c r="J159" s="143"/>
      <c r="K159" s="143"/>
    </row>
    <row r="160" ht="17.25" customHeight="1">
      <c r="H160" s="148"/>
      <c r="I160" s="143"/>
      <c r="J160" s="143"/>
      <c r="K160" s="143"/>
    </row>
    <row r="161" ht="17.25" customHeight="1">
      <c r="H161" s="148"/>
      <c r="I161" s="143"/>
      <c r="J161" s="143"/>
      <c r="K161" s="143"/>
    </row>
    <row r="162" ht="17.25" customHeight="1">
      <c r="H162" s="148"/>
      <c r="I162" s="143"/>
      <c r="J162" s="143"/>
      <c r="K162" s="143"/>
    </row>
    <row r="163" ht="17.25" customHeight="1">
      <c r="H163" s="148"/>
      <c r="I163" s="143"/>
      <c r="J163" s="143"/>
      <c r="K163" s="143"/>
    </row>
    <row r="164" ht="17.25" customHeight="1">
      <c r="H164" s="148"/>
      <c r="I164" s="143"/>
      <c r="J164" s="143"/>
      <c r="K164" s="143"/>
    </row>
    <row r="165" ht="17.25" customHeight="1">
      <c r="H165" s="148"/>
      <c r="I165" s="143"/>
      <c r="J165" s="143"/>
      <c r="K165" s="143"/>
    </row>
    <row r="166" ht="17.25" customHeight="1">
      <c r="H166" s="148"/>
      <c r="I166" s="143"/>
      <c r="J166" s="143"/>
      <c r="K166" s="143"/>
    </row>
    <row r="167" ht="17.25" customHeight="1">
      <c r="H167" s="148"/>
      <c r="I167" s="143"/>
      <c r="J167" s="143"/>
      <c r="K167" s="143"/>
    </row>
    <row r="168" ht="17.25" customHeight="1">
      <c r="H168" s="148"/>
      <c r="I168" s="143"/>
      <c r="J168" s="143"/>
      <c r="K168" s="143"/>
    </row>
    <row r="169" ht="17.25" customHeight="1">
      <c r="H169" s="148"/>
      <c r="I169" s="143"/>
      <c r="J169" s="143"/>
      <c r="K169" s="143"/>
    </row>
    <row r="170" ht="17.25" customHeight="1">
      <c r="H170" s="148"/>
      <c r="I170" s="143"/>
      <c r="J170" s="143"/>
      <c r="K170" s="143"/>
    </row>
    <row r="171" ht="17.25" customHeight="1">
      <c r="H171" s="148"/>
      <c r="I171" s="143"/>
      <c r="J171" s="143"/>
      <c r="K171" s="143"/>
    </row>
    <row r="172" ht="17.25" customHeight="1">
      <c r="H172" s="148"/>
      <c r="I172" s="143"/>
      <c r="J172" s="143"/>
      <c r="K172" s="143"/>
    </row>
    <row r="173" ht="17.25" customHeight="1">
      <c r="H173" s="148"/>
      <c r="I173" s="143"/>
      <c r="J173" s="143"/>
      <c r="K173" s="143"/>
    </row>
    <row r="174" ht="17.25" customHeight="1">
      <c r="H174" s="148"/>
      <c r="I174" s="143"/>
      <c r="J174" s="143"/>
      <c r="K174" s="143"/>
    </row>
    <row r="175" ht="17.25" customHeight="1">
      <c r="H175" s="148"/>
      <c r="I175" s="143"/>
      <c r="J175" s="143"/>
      <c r="K175" s="143"/>
    </row>
    <row r="176" ht="17.25" customHeight="1">
      <c r="H176" s="148"/>
      <c r="I176" s="143"/>
      <c r="J176" s="143"/>
      <c r="K176" s="143"/>
    </row>
    <row r="177" ht="17.25" customHeight="1">
      <c r="H177" s="148"/>
      <c r="I177" s="143"/>
      <c r="J177" s="143"/>
      <c r="K177" s="143"/>
    </row>
    <row r="178" ht="17.25" customHeight="1">
      <c r="H178" s="148"/>
      <c r="I178" s="143"/>
      <c r="J178" s="143"/>
      <c r="K178" s="143"/>
    </row>
    <row r="179" ht="17.25" customHeight="1">
      <c r="H179" s="148"/>
      <c r="I179" s="143"/>
      <c r="J179" s="143"/>
      <c r="K179" s="143"/>
    </row>
    <row r="180" ht="17.25" customHeight="1">
      <c r="H180" s="148"/>
      <c r="I180" s="143"/>
      <c r="J180" s="143"/>
      <c r="K180" s="143"/>
    </row>
    <row r="181" ht="17.25" customHeight="1">
      <c r="H181" s="148"/>
      <c r="I181" s="143"/>
      <c r="J181" s="143"/>
      <c r="K181" s="143"/>
    </row>
    <row r="182" ht="17.25" customHeight="1">
      <c r="H182" s="148"/>
      <c r="I182" s="143"/>
      <c r="J182" s="143"/>
      <c r="K182" s="143"/>
    </row>
    <row r="183" ht="17.25" customHeight="1">
      <c r="H183" s="148"/>
      <c r="I183" s="143"/>
      <c r="J183" s="143"/>
      <c r="K183" s="143"/>
    </row>
    <row r="184" ht="17.25" customHeight="1">
      <c r="H184" s="148"/>
      <c r="I184" s="143"/>
      <c r="J184" s="143"/>
      <c r="K184" s="143"/>
    </row>
    <row r="185" ht="17.25" customHeight="1">
      <c r="H185" s="148"/>
      <c r="I185" s="143"/>
      <c r="J185" s="143"/>
      <c r="K185" s="143"/>
    </row>
    <row r="186" ht="17.25" customHeight="1">
      <c r="H186" s="148"/>
      <c r="I186" s="143"/>
      <c r="J186" s="143"/>
      <c r="K186" s="143"/>
    </row>
    <row r="187" ht="17.25" customHeight="1">
      <c r="H187" s="148"/>
      <c r="I187" s="143"/>
      <c r="J187" s="143"/>
      <c r="K187" s="143"/>
    </row>
    <row r="188" ht="17.25" customHeight="1">
      <c r="H188" s="148"/>
      <c r="I188" s="143"/>
      <c r="J188" s="143"/>
      <c r="K188" s="143"/>
    </row>
    <row r="189" ht="17.25" customHeight="1">
      <c r="H189" s="148"/>
      <c r="I189" s="143"/>
      <c r="J189" s="143"/>
      <c r="K189" s="143"/>
    </row>
    <row r="190" ht="17.25" customHeight="1">
      <c r="H190" s="148"/>
      <c r="I190" s="143"/>
      <c r="J190" s="143"/>
      <c r="K190" s="143"/>
    </row>
    <row r="191" ht="17.25" customHeight="1">
      <c r="H191" s="148"/>
      <c r="I191" s="143"/>
      <c r="J191" s="143"/>
      <c r="K191" s="143"/>
    </row>
    <row r="192" ht="17.25" customHeight="1">
      <c r="H192" s="148"/>
      <c r="I192" s="143"/>
      <c r="J192" s="143"/>
      <c r="K192" s="143"/>
    </row>
    <row r="193" ht="17.25" customHeight="1">
      <c r="H193" s="148"/>
      <c r="I193" s="143"/>
      <c r="J193" s="143"/>
      <c r="K193" s="143"/>
    </row>
    <row r="194" ht="17.25" customHeight="1">
      <c r="H194" s="148"/>
      <c r="I194" s="143"/>
      <c r="J194" s="143"/>
      <c r="K194" s="143"/>
    </row>
    <row r="195" ht="17.25" customHeight="1">
      <c r="H195" s="148"/>
      <c r="I195" s="143"/>
      <c r="J195" s="143"/>
      <c r="K195" s="143"/>
    </row>
    <row r="196" ht="17.25" customHeight="1">
      <c r="H196" s="148"/>
      <c r="I196" s="143"/>
      <c r="J196" s="143"/>
      <c r="K196" s="143"/>
    </row>
    <row r="197" ht="17.25" customHeight="1">
      <c r="H197" s="148"/>
      <c r="I197" s="143"/>
      <c r="J197" s="143"/>
      <c r="K197" s="143"/>
    </row>
    <row r="198" ht="17.25" customHeight="1">
      <c r="H198" s="148"/>
      <c r="I198" s="143"/>
      <c r="J198" s="143"/>
      <c r="K198" s="143"/>
    </row>
    <row r="199" ht="17.25" customHeight="1">
      <c r="H199" s="148"/>
      <c r="I199" s="143"/>
      <c r="J199" s="143"/>
      <c r="K199" s="143"/>
    </row>
    <row r="200" ht="17.25" customHeight="1">
      <c r="H200" s="148"/>
      <c r="I200" s="143"/>
      <c r="J200" s="143"/>
      <c r="K200" s="143"/>
    </row>
    <row r="201" ht="17.25" customHeight="1">
      <c r="H201" s="148"/>
      <c r="I201" s="143"/>
      <c r="J201" s="143"/>
      <c r="K201" s="143"/>
    </row>
    <row r="202" ht="17.25" customHeight="1">
      <c r="H202" s="148"/>
      <c r="I202" s="143"/>
      <c r="J202" s="143"/>
      <c r="K202" s="143"/>
    </row>
    <row r="203" ht="17.25" customHeight="1">
      <c r="H203" s="148"/>
      <c r="I203" s="143"/>
      <c r="J203" s="143"/>
      <c r="K203" s="143"/>
    </row>
    <row r="204" ht="17.25" customHeight="1">
      <c r="H204" s="148"/>
      <c r="I204" s="143"/>
      <c r="J204" s="143"/>
      <c r="K204" s="143"/>
    </row>
    <row r="205" ht="17.25" customHeight="1">
      <c r="H205" s="148"/>
      <c r="I205" s="143"/>
      <c r="J205" s="143"/>
      <c r="K205" s="143"/>
    </row>
    <row r="206" ht="17.25" customHeight="1">
      <c r="H206" s="148"/>
      <c r="I206" s="143"/>
      <c r="J206" s="143"/>
      <c r="K206" s="143"/>
    </row>
    <row r="207" ht="17.25" customHeight="1">
      <c r="H207" s="148"/>
      <c r="I207" s="143"/>
      <c r="J207" s="143"/>
      <c r="K207" s="143"/>
    </row>
    <row r="208" ht="17.25" customHeight="1">
      <c r="H208" s="148"/>
      <c r="I208" s="143"/>
      <c r="J208" s="143"/>
      <c r="K208" s="143"/>
    </row>
    <row r="209" ht="17.25" customHeight="1">
      <c r="H209" s="148"/>
      <c r="I209" s="143"/>
      <c r="J209" s="143"/>
      <c r="K209" s="143"/>
    </row>
    <row r="210" ht="17.25" customHeight="1">
      <c r="H210" s="148"/>
      <c r="I210" s="143"/>
      <c r="J210" s="143"/>
      <c r="K210" s="143"/>
    </row>
    <row r="211" ht="17.25" customHeight="1">
      <c r="H211" s="148"/>
      <c r="I211" s="143"/>
      <c r="J211" s="143"/>
      <c r="K211" s="143"/>
    </row>
    <row r="212" ht="17.25" customHeight="1">
      <c r="H212" s="148"/>
      <c r="I212" s="143"/>
      <c r="J212" s="143"/>
      <c r="K212" s="143"/>
    </row>
    <row r="213" ht="17.25" customHeight="1">
      <c r="H213" s="148"/>
      <c r="I213" s="143"/>
      <c r="J213" s="143"/>
      <c r="K213" s="143"/>
    </row>
    <row r="214" ht="17.25" customHeight="1">
      <c r="H214" s="148"/>
      <c r="I214" s="143"/>
      <c r="J214" s="143"/>
      <c r="K214" s="143"/>
    </row>
    <row r="215" ht="17.25" customHeight="1">
      <c r="H215" s="148"/>
      <c r="I215" s="143"/>
      <c r="J215" s="143"/>
      <c r="K215" s="143"/>
    </row>
    <row r="216" ht="17.25" customHeight="1">
      <c r="H216" s="148"/>
      <c r="I216" s="143"/>
      <c r="J216" s="143"/>
      <c r="K216" s="143"/>
    </row>
    <row r="217" ht="17.25" customHeight="1">
      <c r="H217" s="148"/>
      <c r="I217" s="143"/>
      <c r="J217" s="143"/>
      <c r="K217" s="143"/>
    </row>
    <row r="218" ht="17.25" customHeight="1">
      <c r="H218" s="148"/>
      <c r="I218" s="143"/>
      <c r="J218" s="143"/>
      <c r="K218" s="143"/>
    </row>
    <row r="219" ht="17.25" customHeight="1">
      <c r="H219" s="148"/>
      <c r="I219" s="143"/>
      <c r="J219" s="143"/>
      <c r="K219" s="143"/>
    </row>
    <row r="220" ht="17.25" customHeight="1">
      <c r="H220" s="148"/>
      <c r="I220" s="143"/>
      <c r="J220" s="143"/>
      <c r="K220" s="143"/>
    </row>
    <row r="221" ht="17.25" customHeight="1">
      <c r="H221" s="148"/>
      <c r="I221" s="143"/>
      <c r="J221" s="143"/>
      <c r="K221" s="143"/>
    </row>
    <row r="222" ht="17.25" customHeight="1">
      <c r="H222" s="148"/>
      <c r="I222" s="143"/>
      <c r="J222" s="143"/>
      <c r="K222" s="143"/>
    </row>
    <row r="223" ht="17.25" customHeight="1">
      <c r="H223" s="148"/>
      <c r="I223" s="143"/>
      <c r="J223" s="143"/>
      <c r="K223" s="143"/>
    </row>
    <row r="224" ht="17.25" customHeight="1">
      <c r="H224" s="148"/>
      <c r="I224" s="143"/>
      <c r="J224" s="143"/>
      <c r="K224" s="143"/>
    </row>
    <row r="225" ht="17.25" customHeight="1">
      <c r="H225" s="148"/>
      <c r="I225" s="143"/>
      <c r="J225" s="143"/>
      <c r="K225" s="143"/>
    </row>
    <row r="226" ht="17.25" customHeight="1">
      <c r="H226" s="148"/>
      <c r="I226" s="143"/>
      <c r="J226" s="143"/>
      <c r="K226" s="143"/>
    </row>
    <row r="227" ht="17.25" customHeight="1">
      <c r="H227" s="148"/>
      <c r="I227" s="143"/>
      <c r="J227" s="143"/>
      <c r="K227" s="143"/>
    </row>
    <row r="228" ht="17.25" customHeight="1">
      <c r="H228" s="148"/>
      <c r="I228" s="143"/>
      <c r="J228" s="143"/>
      <c r="K228" s="143"/>
    </row>
    <row r="229" ht="17.25" customHeight="1">
      <c r="H229" s="148"/>
      <c r="I229" s="143"/>
      <c r="J229" s="143"/>
      <c r="K229" s="143"/>
    </row>
    <row r="230" ht="17.25" customHeight="1">
      <c r="H230" s="148"/>
      <c r="I230" s="143"/>
      <c r="J230" s="143"/>
      <c r="K230" s="143"/>
    </row>
    <row r="231" ht="17.25" customHeight="1">
      <c r="H231" s="148"/>
      <c r="I231" s="143"/>
      <c r="J231" s="143"/>
      <c r="K231" s="143"/>
    </row>
    <row r="232" ht="17.25" customHeight="1">
      <c r="H232" s="148"/>
      <c r="I232" s="143"/>
      <c r="J232" s="143"/>
      <c r="K232" s="143"/>
    </row>
    <row r="233" ht="17.25" customHeight="1">
      <c r="H233" s="148"/>
      <c r="I233" s="143"/>
      <c r="J233" s="143"/>
      <c r="K233" s="143"/>
    </row>
    <row r="234" ht="17.25" customHeight="1">
      <c r="H234" s="148"/>
      <c r="I234" s="143"/>
      <c r="J234" s="143"/>
      <c r="K234" s="143"/>
    </row>
    <row r="235" ht="17.25" customHeight="1">
      <c r="H235" s="148"/>
      <c r="I235" s="143"/>
      <c r="J235" s="143"/>
      <c r="K235" s="143"/>
    </row>
    <row r="236" ht="17.25" customHeight="1">
      <c r="H236" s="148"/>
      <c r="I236" s="143"/>
      <c r="J236" s="143"/>
      <c r="K236" s="143"/>
    </row>
    <row r="237" ht="17.25" customHeight="1">
      <c r="H237" s="148"/>
      <c r="I237" s="143"/>
      <c r="J237" s="143"/>
      <c r="K237" s="143"/>
    </row>
    <row r="238" ht="17.25" customHeight="1">
      <c r="H238" s="148"/>
      <c r="I238" s="143"/>
      <c r="J238" s="143"/>
      <c r="K238" s="143"/>
    </row>
    <row r="239" ht="17.25" customHeight="1">
      <c r="H239" s="148"/>
      <c r="I239" s="143"/>
      <c r="J239" s="143"/>
      <c r="K239" s="143"/>
    </row>
    <row r="240" ht="17.25" customHeight="1">
      <c r="H240" s="148"/>
      <c r="I240" s="143"/>
      <c r="J240" s="143"/>
      <c r="K240" s="143"/>
    </row>
    <row r="241" ht="17.25" customHeight="1">
      <c r="H241" s="148"/>
      <c r="I241" s="143"/>
      <c r="J241" s="143"/>
      <c r="K241" s="143"/>
    </row>
    <row r="242" ht="17.25" customHeight="1">
      <c r="H242" s="148"/>
      <c r="I242" s="143"/>
      <c r="J242" s="143"/>
      <c r="K242" s="143"/>
    </row>
    <row r="243" ht="17.25" customHeight="1">
      <c r="H243" s="148"/>
      <c r="I243" s="143"/>
      <c r="J243" s="143"/>
      <c r="K243" s="143"/>
    </row>
    <row r="244" ht="17.25" customHeight="1">
      <c r="H244" s="148"/>
      <c r="I244" s="143"/>
      <c r="J244" s="143"/>
      <c r="K244" s="143"/>
    </row>
    <row r="245" ht="17.25" customHeight="1">
      <c r="H245" s="148"/>
      <c r="I245" s="143"/>
      <c r="J245" s="143"/>
      <c r="K245" s="143"/>
    </row>
    <row r="246" ht="17.25" customHeight="1">
      <c r="H246" s="148"/>
      <c r="I246" s="143"/>
      <c r="J246" s="143"/>
      <c r="K246" s="143"/>
    </row>
    <row r="247" ht="17.25" customHeight="1">
      <c r="H247" s="148"/>
      <c r="I247" s="143"/>
      <c r="J247" s="143"/>
      <c r="K247" s="143"/>
    </row>
    <row r="248" ht="17.25" customHeight="1">
      <c r="H248" s="148"/>
      <c r="I248" s="143"/>
      <c r="J248" s="143"/>
      <c r="K248" s="143"/>
    </row>
    <row r="249" ht="17.25" customHeight="1">
      <c r="H249" s="148"/>
      <c r="I249" s="143"/>
      <c r="J249" s="143"/>
      <c r="K249" s="143"/>
    </row>
    <row r="250" ht="17.25" customHeight="1">
      <c r="H250" s="148"/>
      <c r="I250" s="143"/>
      <c r="J250" s="143"/>
      <c r="K250" s="143"/>
    </row>
    <row r="251" ht="17.25" customHeight="1">
      <c r="H251" s="148"/>
      <c r="I251" s="143"/>
      <c r="J251" s="143"/>
      <c r="K251" s="143"/>
    </row>
    <row r="252" ht="17.25" customHeight="1">
      <c r="H252" s="148"/>
      <c r="I252" s="143"/>
      <c r="J252" s="143"/>
      <c r="K252" s="143"/>
    </row>
    <row r="253" ht="17.25" customHeight="1">
      <c r="H253" s="148"/>
      <c r="I253" s="143"/>
      <c r="J253" s="143"/>
      <c r="K253" s="143"/>
    </row>
    <row r="254" ht="17.25" customHeight="1">
      <c r="H254" s="148"/>
      <c r="I254" s="143"/>
      <c r="J254" s="143"/>
      <c r="K254" s="143"/>
    </row>
    <row r="255" ht="17.25" customHeight="1">
      <c r="H255" s="148"/>
      <c r="I255" s="143"/>
      <c r="J255" s="143"/>
      <c r="K255" s="143"/>
    </row>
    <row r="256" ht="17.25" customHeight="1">
      <c r="H256" s="148"/>
      <c r="I256" s="143"/>
      <c r="J256" s="143"/>
      <c r="K256" s="143"/>
    </row>
    <row r="257" ht="17.25" customHeight="1">
      <c r="H257" s="148"/>
      <c r="I257" s="143"/>
      <c r="J257" s="143"/>
      <c r="K257" s="143"/>
    </row>
    <row r="258" ht="17.25" customHeight="1">
      <c r="H258" s="148"/>
      <c r="I258" s="143"/>
      <c r="J258" s="143"/>
      <c r="K258" s="143"/>
    </row>
    <row r="259" ht="17.25" customHeight="1">
      <c r="H259" s="148"/>
      <c r="I259" s="143"/>
      <c r="J259" s="143"/>
      <c r="K259" s="143"/>
    </row>
    <row r="260" ht="17.25" customHeight="1">
      <c r="H260" s="148"/>
      <c r="I260" s="143"/>
      <c r="J260" s="143"/>
      <c r="K260" s="143"/>
    </row>
    <row r="261" ht="17.25" customHeight="1">
      <c r="H261" s="148"/>
      <c r="I261" s="143"/>
      <c r="J261" s="143"/>
      <c r="K261" s="143"/>
    </row>
    <row r="262" ht="17.25" customHeight="1">
      <c r="H262" s="148"/>
      <c r="I262" s="143"/>
      <c r="J262" s="143"/>
      <c r="K262" s="143"/>
    </row>
    <row r="263" ht="17.25" customHeight="1">
      <c r="H263" s="148"/>
      <c r="I263" s="143"/>
      <c r="J263" s="143"/>
      <c r="K263" s="143"/>
    </row>
    <row r="264" ht="17.25" customHeight="1">
      <c r="H264" s="148"/>
      <c r="I264" s="143"/>
      <c r="J264" s="143"/>
      <c r="K264" s="143"/>
    </row>
    <row r="265" ht="17.25" customHeight="1">
      <c r="H265" s="148"/>
      <c r="I265" s="143"/>
      <c r="J265" s="143"/>
      <c r="K265" s="143"/>
    </row>
    <row r="266" ht="17.25" customHeight="1">
      <c r="H266" s="148"/>
      <c r="I266" s="143"/>
      <c r="J266" s="143"/>
      <c r="K266" s="143"/>
    </row>
    <row r="267" ht="17.25" customHeight="1">
      <c r="H267" s="148"/>
      <c r="I267" s="143"/>
      <c r="J267" s="143"/>
      <c r="K267" s="143"/>
    </row>
    <row r="268" ht="17.25" customHeight="1">
      <c r="H268" s="148"/>
      <c r="I268" s="143"/>
      <c r="J268" s="143"/>
      <c r="K268" s="143"/>
    </row>
    <row r="269" ht="17.25" customHeight="1">
      <c r="H269" s="148"/>
      <c r="I269" s="143"/>
      <c r="J269" s="143"/>
      <c r="K269" s="143"/>
    </row>
    <row r="270" ht="17.25" customHeight="1">
      <c r="H270" s="148"/>
      <c r="I270" s="143"/>
      <c r="J270" s="143"/>
      <c r="K270" s="143"/>
    </row>
    <row r="271" ht="17.25" customHeight="1">
      <c r="H271" s="148"/>
      <c r="I271" s="143"/>
      <c r="J271" s="143"/>
      <c r="K271" s="143"/>
    </row>
    <row r="272" ht="17.25" customHeight="1">
      <c r="H272" s="148"/>
      <c r="I272" s="143"/>
      <c r="J272" s="143"/>
      <c r="K272" s="143"/>
    </row>
    <row r="273" ht="17.25" customHeight="1">
      <c r="H273" s="148"/>
      <c r="I273" s="143"/>
      <c r="J273" s="143"/>
      <c r="K273" s="143"/>
    </row>
    <row r="274" ht="17.25" customHeight="1">
      <c r="H274" s="148"/>
      <c r="I274" s="143"/>
      <c r="J274" s="143"/>
      <c r="K274" s="143"/>
    </row>
    <row r="275" ht="17.25" customHeight="1">
      <c r="H275" s="148"/>
      <c r="I275" s="143"/>
      <c r="J275" s="143"/>
      <c r="K275" s="143"/>
    </row>
    <row r="276" ht="17.25" customHeight="1">
      <c r="H276" s="148"/>
      <c r="I276" s="143"/>
      <c r="J276" s="143"/>
      <c r="K276" s="143"/>
    </row>
    <row r="277" ht="17.25" customHeight="1">
      <c r="H277" s="148"/>
      <c r="I277" s="143"/>
      <c r="J277" s="143"/>
      <c r="K277" s="143"/>
    </row>
    <row r="278" ht="17.25" customHeight="1">
      <c r="H278" s="148"/>
      <c r="I278" s="143"/>
      <c r="J278" s="143"/>
      <c r="K278" s="143"/>
    </row>
    <row r="279" ht="17.25" customHeight="1">
      <c r="H279" s="148"/>
      <c r="I279" s="143"/>
      <c r="J279" s="143"/>
      <c r="K279" s="143"/>
    </row>
    <row r="280" ht="17.25" customHeight="1">
      <c r="H280" s="148"/>
      <c r="I280" s="143"/>
      <c r="J280" s="143"/>
      <c r="K280" s="143"/>
    </row>
    <row r="281" ht="17.25" customHeight="1">
      <c r="H281" s="148"/>
      <c r="I281" s="143"/>
      <c r="J281" s="143"/>
      <c r="K281" s="143"/>
    </row>
    <row r="282" ht="17.25" customHeight="1">
      <c r="H282" s="148"/>
      <c r="I282" s="143"/>
      <c r="J282" s="143"/>
      <c r="K282" s="143"/>
    </row>
    <row r="283" ht="17.25" customHeight="1">
      <c r="H283" s="148"/>
      <c r="I283" s="143"/>
      <c r="J283" s="143"/>
      <c r="K283" s="143"/>
    </row>
    <row r="284" ht="17.25" customHeight="1">
      <c r="H284" s="148"/>
      <c r="I284" s="143"/>
      <c r="J284" s="143"/>
      <c r="K284" s="143"/>
    </row>
    <row r="285" ht="17.25" customHeight="1">
      <c r="H285" s="148"/>
      <c r="I285" s="143"/>
      <c r="J285" s="143"/>
      <c r="K285" s="143"/>
    </row>
    <row r="286" ht="17.25" customHeight="1">
      <c r="H286" s="148"/>
      <c r="I286" s="143"/>
      <c r="J286" s="143"/>
      <c r="K286" s="143"/>
    </row>
    <row r="287" ht="17.25" customHeight="1">
      <c r="H287" s="148"/>
      <c r="I287" s="143"/>
      <c r="J287" s="143"/>
      <c r="K287" s="143"/>
    </row>
    <row r="288" ht="17.25" customHeight="1">
      <c r="H288" s="148"/>
      <c r="I288" s="143"/>
      <c r="J288" s="143"/>
      <c r="K288" s="143"/>
    </row>
    <row r="289" ht="17.25" customHeight="1">
      <c r="H289" s="148"/>
      <c r="I289" s="143"/>
      <c r="J289" s="143"/>
      <c r="K289" s="143"/>
    </row>
    <row r="290" ht="17.25" customHeight="1">
      <c r="H290" s="148"/>
      <c r="I290" s="143"/>
      <c r="J290" s="143"/>
      <c r="K290" s="143"/>
    </row>
    <row r="291" ht="17.25" customHeight="1">
      <c r="H291" s="148"/>
      <c r="I291" s="143"/>
      <c r="J291" s="143"/>
      <c r="K291" s="143"/>
    </row>
    <row r="292" ht="17.25" customHeight="1">
      <c r="H292" s="148"/>
      <c r="I292" s="143"/>
      <c r="J292" s="143"/>
      <c r="K292" s="143"/>
    </row>
    <row r="293" ht="17.25" customHeight="1">
      <c r="H293" s="148"/>
      <c r="I293" s="143"/>
      <c r="J293" s="143"/>
      <c r="K293" s="143"/>
    </row>
    <row r="294" ht="17.25" customHeight="1">
      <c r="H294" s="148"/>
      <c r="I294" s="143"/>
      <c r="J294" s="143"/>
      <c r="K294" s="143"/>
    </row>
    <row r="295" ht="17.25" customHeight="1">
      <c r="H295" s="148"/>
      <c r="I295" s="143"/>
      <c r="J295" s="143"/>
      <c r="K295" s="143"/>
    </row>
    <row r="296" ht="17.25" customHeight="1">
      <c r="H296" s="148"/>
      <c r="I296" s="143"/>
      <c r="J296" s="143"/>
      <c r="K296" s="143"/>
    </row>
    <row r="297" ht="17.25" customHeight="1">
      <c r="H297" s="148"/>
      <c r="I297" s="143"/>
      <c r="J297" s="143"/>
      <c r="K297" s="143"/>
    </row>
    <row r="298" ht="17.25" customHeight="1">
      <c r="H298" s="148"/>
      <c r="I298" s="143"/>
      <c r="J298" s="143"/>
      <c r="K298" s="143"/>
    </row>
    <row r="299" ht="17.25" customHeight="1">
      <c r="H299" s="148"/>
      <c r="I299" s="143"/>
      <c r="J299" s="143"/>
      <c r="K299" s="143"/>
    </row>
    <row r="300" ht="17.25" customHeight="1">
      <c r="H300" s="148"/>
      <c r="I300" s="143"/>
      <c r="J300" s="143"/>
      <c r="K300" s="143"/>
    </row>
    <row r="301" ht="17.25" customHeight="1">
      <c r="H301" s="148"/>
      <c r="I301" s="143"/>
      <c r="J301" s="143"/>
      <c r="K301" s="143"/>
    </row>
    <row r="302" ht="17.25" customHeight="1">
      <c r="H302" s="148"/>
      <c r="I302" s="143"/>
      <c r="J302" s="143"/>
      <c r="K302" s="143"/>
    </row>
    <row r="303" ht="17.25" customHeight="1">
      <c r="H303" s="148"/>
      <c r="I303" s="143"/>
      <c r="J303" s="143"/>
      <c r="K303" s="143"/>
    </row>
    <row r="304" ht="17.25" customHeight="1">
      <c r="H304" s="148"/>
      <c r="I304" s="143"/>
      <c r="J304" s="143"/>
      <c r="K304" s="143"/>
    </row>
    <row r="305" ht="17.25" customHeight="1">
      <c r="H305" s="148"/>
      <c r="I305" s="143"/>
      <c r="J305" s="143"/>
      <c r="K305" s="143"/>
    </row>
    <row r="306" ht="17.25" customHeight="1">
      <c r="H306" s="148"/>
      <c r="I306" s="143"/>
      <c r="J306" s="143"/>
      <c r="K306" s="143"/>
    </row>
    <row r="307" ht="17.25" customHeight="1">
      <c r="H307" s="148"/>
      <c r="I307" s="143"/>
      <c r="J307" s="143"/>
      <c r="K307" s="143"/>
    </row>
    <row r="308" ht="17.25" customHeight="1">
      <c r="H308" s="148"/>
      <c r="I308" s="143"/>
      <c r="J308" s="143"/>
      <c r="K308" s="143"/>
    </row>
    <row r="309" ht="17.25" customHeight="1">
      <c r="H309" s="148"/>
      <c r="I309" s="143"/>
      <c r="J309" s="143"/>
      <c r="K309" s="143"/>
    </row>
    <row r="310" ht="17.25" customHeight="1">
      <c r="H310" s="148"/>
      <c r="I310" s="143"/>
      <c r="J310" s="143"/>
      <c r="K310" s="143"/>
    </row>
    <row r="311" ht="17.25" customHeight="1">
      <c r="H311" s="148"/>
      <c r="I311" s="143"/>
      <c r="J311" s="143"/>
      <c r="K311" s="143"/>
    </row>
    <row r="312" ht="17.25" customHeight="1">
      <c r="H312" s="148"/>
      <c r="I312" s="143"/>
      <c r="J312" s="143"/>
      <c r="K312" s="143"/>
    </row>
    <row r="313" ht="17.25" customHeight="1">
      <c r="H313" s="148"/>
      <c r="I313" s="143"/>
      <c r="J313" s="143"/>
      <c r="K313" s="143"/>
    </row>
    <row r="314" ht="17.25" customHeight="1">
      <c r="H314" s="148"/>
      <c r="I314" s="143"/>
      <c r="J314" s="143"/>
      <c r="K314" s="143"/>
    </row>
    <row r="315" ht="17.25" customHeight="1">
      <c r="H315" s="148"/>
      <c r="I315" s="143"/>
      <c r="J315" s="143"/>
      <c r="K315" s="143"/>
    </row>
    <row r="316" ht="17.25" customHeight="1">
      <c r="H316" s="148"/>
      <c r="I316" s="143"/>
      <c r="J316" s="143"/>
      <c r="K316" s="143"/>
    </row>
    <row r="317" ht="17.25" customHeight="1">
      <c r="H317" s="148"/>
      <c r="I317" s="143"/>
      <c r="J317" s="143"/>
      <c r="K317" s="143"/>
    </row>
    <row r="318" ht="17.25" customHeight="1">
      <c r="H318" s="148"/>
      <c r="I318" s="143"/>
      <c r="J318" s="143"/>
      <c r="K318" s="143"/>
    </row>
    <row r="319" ht="17.25" customHeight="1">
      <c r="H319" s="148"/>
      <c r="I319" s="143"/>
      <c r="J319" s="143"/>
      <c r="K319" s="143"/>
    </row>
    <row r="320" ht="17.25" customHeight="1">
      <c r="H320" s="148"/>
      <c r="I320" s="143"/>
      <c r="J320" s="143"/>
      <c r="K320" s="143"/>
    </row>
    <row r="321" ht="17.25" customHeight="1">
      <c r="H321" s="148"/>
      <c r="I321" s="143"/>
      <c r="J321" s="143"/>
      <c r="K321" s="143"/>
    </row>
    <row r="322" ht="17.25" customHeight="1">
      <c r="H322" s="148"/>
      <c r="I322" s="143"/>
      <c r="J322" s="143"/>
      <c r="K322" s="143"/>
    </row>
    <row r="323" ht="17.25" customHeight="1">
      <c r="H323" s="148"/>
      <c r="I323" s="143"/>
      <c r="J323" s="143"/>
      <c r="K323" s="143"/>
    </row>
    <row r="324" ht="17.25" customHeight="1">
      <c r="H324" s="148"/>
      <c r="I324" s="143"/>
      <c r="J324" s="143"/>
      <c r="K324" s="143"/>
    </row>
    <row r="325" ht="17.25" customHeight="1">
      <c r="H325" s="148"/>
      <c r="I325" s="143"/>
      <c r="J325" s="143"/>
      <c r="K325" s="143"/>
    </row>
    <row r="326" ht="17.25" customHeight="1">
      <c r="H326" s="148"/>
      <c r="I326" s="143"/>
      <c r="J326" s="143"/>
      <c r="K326" s="143"/>
    </row>
    <row r="327" ht="17.25" customHeight="1">
      <c r="H327" s="148"/>
      <c r="I327" s="143"/>
      <c r="J327" s="143"/>
      <c r="K327" s="143"/>
    </row>
    <row r="328" ht="17.25" customHeight="1">
      <c r="H328" s="148"/>
      <c r="I328" s="143"/>
      <c r="J328" s="143"/>
      <c r="K328" s="143"/>
    </row>
    <row r="329" ht="17.25" customHeight="1">
      <c r="H329" s="148"/>
      <c r="I329" s="143"/>
      <c r="J329" s="143"/>
      <c r="K329" s="143"/>
    </row>
    <row r="330" ht="17.25" customHeight="1">
      <c r="H330" s="148"/>
      <c r="I330" s="143"/>
      <c r="J330" s="143"/>
      <c r="K330" s="143"/>
    </row>
    <row r="331" ht="17.25" customHeight="1">
      <c r="H331" s="148"/>
      <c r="I331" s="143"/>
      <c r="J331" s="143"/>
      <c r="K331" s="143"/>
    </row>
    <row r="332" ht="17.25" customHeight="1">
      <c r="H332" s="148"/>
      <c r="I332" s="143"/>
      <c r="J332" s="143"/>
      <c r="K332" s="143"/>
    </row>
    <row r="333" ht="17.25" customHeight="1">
      <c r="H333" s="148"/>
      <c r="I333" s="143"/>
      <c r="J333" s="143"/>
      <c r="K333" s="143"/>
    </row>
    <row r="334" ht="17.25" customHeight="1">
      <c r="H334" s="148"/>
      <c r="I334" s="143"/>
      <c r="J334" s="143"/>
      <c r="K334" s="143"/>
    </row>
    <row r="335" ht="17.25" customHeight="1">
      <c r="H335" s="148"/>
      <c r="I335" s="143"/>
      <c r="J335" s="143"/>
      <c r="K335" s="143"/>
    </row>
    <row r="336" ht="17.25" customHeight="1">
      <c r="H336" s="148"/>
      <c r="I336" s="143"/>
      <c r="J336" s="143"/>
      <c r="K336" s="143"/>
    </row>
    <row r="337" ht="17.25" customHeight="1">
      <c r="H337" s="148"/>
      <c r="I337" s="143"/>
      <c r="J337" s="143"/>
      <c r="K337" s="143"/>
    </row>
    <row r="338" ht="17.25" customHeight="1">
      <c r="H338" s="148"/>
      <c r="I338" s="143"/>
      <c r="J338" s="143"/>
      <c r="K338" s="143"/>
    </row>
    <row r="339" ht="17.25" customHeight="1">
      <c r="H339" s="148"/>
      <c r="I339" s="143"/>
      <c r="J339" s="143"/>
      <c r="K339" s="143"/>
    </row>
    <row r="340" ht="17.25" customHeight="1">
      <c r="H340" s="148"/>
      <c r="I340" s="143"/>
      <c r="J340" s="143"/>
      <c r="K340" s="143"/>
    </row>
    <row r="341" ht="17.25" customHeight="1">
      <c r="H341" s="148"/>
      <c r="I341" s="143"/>
      <c r="J341" s="143"/>
      <c r="K341" s="143"/>
    </row>
    <row r="342" ht="17.25" customHeight="1">
      <c r="H342" s="148"/>
      <c r="I342" s="143"/>
      <c r="J342" s="143"/>
      <c r="K342" s="143"/>
    </row>
    <row r="343" ht="17.25" customHeight="1">
      <c r="H343" s="148"/>
      <c r="I343" s="143"/>
      <c r="J343" s="143"/>
      <c r="K343" s="143"/>
    </row>
    <row r="344" ht="17.25" customHeight="1">
      <c r="H344" s="148"/>
      <c r="I344" s="143"/>
      <c r="J344" s="143"/>
      <c r="K344" s="143"/>
    </row>
    <row r="345" ht="17.25" customHeight="1">
      <c r="H345" s="148"/>
      <c r="I345" s="143"/>
      <c r="J345" s="143"/>
      <c r="K345" s="143"/>
    </row>
    <row r="346" ht="17.25" customHeight="1">
      <c r="H346" s="148"/>
      <c r="I346" s="143"/>
      <c r="J346" s="143"/>
      <c r="K346" s="143"/>
    </row>
    <row r="347" ht="17.25" customHeight="1">
      <c r="H347" s="148"/>
      <c r="I347" s="143"/>
      <c r="J347" s="143"/>
      <c r="K347" s="143"/>
    </row>
    <row r="348" ht="17.25" customHeight="1">
      <c r="H348" s="148"/>
      <c r="I348" s="143"/>
      <c r="J348" s="143"/>
      <c r="K348" s="143"/>
    </row>
    <row r="349" ht="17.25" customHeight="1">
      <c r="H349" s="148"/>
      <c r="I349" s="143"/>
      <c r="J349" s="143"/>
      <c r="K349" s="143"/>
    </row>
    <row r="350" ht="17.25" customHeight="1">
      <c r="H350" s="148"/>
      <c r="I350" s="143"/>
      <c r="J350" s="143"/>
      <c r="K350" s="143"/>
    </row>
    <row r="351" ht="17.25" customHeight="1">
      <c r="H351" s="148"/>
      <c r="I351" s="143"/>
      <c r="J351" s="143"/>
      <c r="K351" s="143"/>
    </row>
    <row r="352" ht="17.25" customHeight="1">
      <c r="H352" s="148"/>
      <c r="I352" s="143"/>
      <c r="J352" s="143"/>
      <c r="K352" s="143"/>
    </row>
    <row r="353" ht="17.25" customHeight="1">
      <c r="H353" s="148"/>
      <c r="I353" s="143"/>
      <c r="J353" s="143"/>
      <c r="K353" s="143"/>
    </row>
    <row r="354" ht="17.25" customHeight="1">
      <c r="H354" s="148"/>
      <c r="I354" s="143"/>
      <c r="J354" s="143"/>
      <c r="K354" s="143"/>
    </row>
    <row r="355" ht="17.25" customHeight="1">
      <c r="H355" s="148"/>
      <c r="I355" s="143"/>
      <c r="J355" s="143"/>
      <c r="K355" s="143"/>
    </row>
    <row r="356" ht="17.25" customHeight="1">
      <c r="H356" s="148"/>
      <c r="I356" s="143"/>
      <c r="J356" s="143"/>
      <c r="K356" s="143"/>
    </row>
    <row r="357" ht="17.25" customHeight="1">
      <c r="H357" s="148"/>
      <c r="I357" s="143"/>
      <c r="J357" s="143"/>
      <c r="K357" s="143"/>
    </row>
    <row r="358" ht="17.25" customHeight="1">
      <c r="H358" s="148"/>
      <c r="I358" s="143"/>
      <c r="J358" s="143"/>
      <c r="K358" s="143"/>
    </row>
    <row r="359" ht="17.25" customHeight="1">
      <c r="H359" s="148"/>
      <c r="I359" s="143"/>
      <c r="J359" s="143"/>
      <c r="K359" s="143"/>
    </row>
    <row r="360" ht="17.25" customHeight="1">
      <c r="H360" s="148"/>
      <c r="I360" s="143"/>
      <c r="J360" s="143"/>
      <c r="K360" s="143"/>
    </row>
    <row r="361" ht="17.25" customHeight="1">
      <c r="H361" s="148"/>
      <c r="I361" s="143"/>
      <c r="J361" s="143"/>
      <c r="K361" s="143"/>
    </row>
    <row r="362" ht="17.25" customHeight="1">
      <c r="H362" s="148"/>
      <c r="I362" s="143"/>
      <c r="J362" s="143"/>
      <c r="K362" s="143"/>
    </row>
    <row r="363" ht="17.25" customHeight="1">
      <c r="H363" s="148"/>
      <c r="I363" s="143"/>
      <c r="J363" s="143"/>
      <c r="K363" s="143"/>
    </row>
    <row r="364" ht="17.25" customHeight="1">
      <c r="H364" s="148"/>
      <c r="I364" s="143"/>
      <c r="J364" s="143"/>
      <c r="K364" s="143"/>
    </row>
    <row r="365" ht="17.25" customHeight="1">
      <c r="H365" s="148"/>
      <c r="I365" s="143"/>
      <c r="J365" s="143"/>
      <c r="K365" s="143"/>
    </row>
    <row r="366" ht="17.25" customHeight="1">
      <c r="H366" s="148"/>
      <c r="I366" s="143"/>
      <c r="J366" s="143"/>
      <c r="K366" s="143"/>
    </row>
    <row r="367" ht="17.25" customHeight="1">
      <c r="H367" s="148"/>
      <c r="I367" s="143"/>
      <c r="J367" s="143"/>
      <c r="K367" s="143"/>
    </row>
    <row r="368" ht="17.25" customHeight="1">
      <c r="H368" s="148"/>
      <c r="I368" s="143"/>
      <c r="J368" s="143"/>
      <c r="K368" s="143"/>
    </row>
    <row r="369" ht="17.25" customHeight="1">
      <c r="H369" s="148"/>
      <c r="I369" s="143"/>
      <c r="J369" s="143"/>
      <c r="K369" s="143"/>
    </row>
    <row r="370" ht="17.25" customHeight="1">
      <c r="H370" s="148"/>
      <c r="I370" s="143"/>
      <c r="J370" s="143"/>
      <c r="K370" s="143"/>
    </row>
    <row r="371" ht="17.25" customHeight="1">
      <c r="H371" s="148"/>
      <c r="I371" s="143"/>
      <c r="J371" s="143"/>
      <c r="K371" s="143"/>
    </row>
    <row r="372" ht="17.25" customHeight="1">
      <c r="H372" s="148"/>
      <c r="I372" s="143"/>
      <c r="J372" s="143"/>
      <c r="K372" s="143"/>
    </row>
    <row r="373" ht="17.25" customHeight="1">
      <c r="H373" s="148"/>
      <c r="I373" s="143"/>
      <c r="J373" s="143"/>
      <c r="K373" s="143"/>
    </row>
    <row r="374" ht="17.25" customHeight="1">
      <c r="H374" s="148"/>
      <c r="I374" s="143"/>
      <c r="J374" s="143"/>
      <c r="K374" s="143"/>
    </row>
    <row r="375" ht="17.25" customHeight="1">
      <c r="H375" s="148"/>
      <c r="I375" s="143"/>
      <c r="J375" s="143"/>
      <c r="K375" s="143"/>
    </row>
    <row r="376" ht="17.25" customHeight="1">
      <c r="H376" s="148"/>
      <c r="I376" s="143"/>
      <c r="J376" s="143"/>
      <c r="K376" s="143"/>
    </row>
    <row r="377" ht="17.25" customHeight="1">
      <c r="H377" s="148"/>
      <c r="I377" s="143"/>
      <c r="J377" s="143"/>
      <c r="K377" s="143"/>
    </row>
    <row r="378" ht="17.25" customHeight="1">
      <c r="H378" s="148"/>
      <c r="I378" s="143"/>
      <c r="J378" s="143"/>
      <c r="K378" s="143"/>
    </row>
    <row r="379" ht="17.25" customHeight="1">
      <c r="H379" s="148"/>
      <c r="I379" s="143"/>
      <c r="J379" s="143"/>
      <c r="K379" s="143"/>
    </row>
    <row r="380" ht="17.25" customHeight="1">
      <c r="H380" s="148"/>
      <c r="I380" s="143"/>
      <c r="J380" s="143"/>
      <c r="K380" s="143"/>
    </row>
    <row r="381" ht="17.25" customHeight="1">
      <c r="H381" s="148"/>
      <c r="I381" s="143"/>
      <c r="J381" s="143"/>
      <c r="K381" s="143"/>
    </row>
    <row r="382" ht="17.25" customHeight="1">
      <c r="H382" s="148"/>
      <c r="I382" s="143"/>
      <c r="J382" s="143"/>
      <c r="K382" s="143"/>
    </row>
    <row r="383" ht="17.25" customHeight="1">
      <c r="H383" s="148"/>
      <c r="I383" s="143"/>
      <c r="J383" s="143"/>
      <c r="K383" s="143"/>
    </row>
    <row r="384" ht="17.25" customHeight="1">
      <c r="H384" s="148"/>
      <c r="I384" s="143"/>
      <c r="J384" s="143"/>
      <c r="K384" s="143"/>
    </row>
    <row r="385" ht="17.25" customHeight="1">
      <c r="H385" s="148"/>
      <c r="I385" s="143"/>
      <c r="J385" s="143"/>
      <c r="K385" s="143"/>
    </row>
    <row r="386" ht="17.25" customHeight="1">
      <c r="H386" s="148"/>
      <c r="I386" s="143"/>
      <c r="J386" s="143"/>
      <c r="K386" s="143"/>
    </row>
    <row r="387" ht="17.25" customHeight="1">
      <c r="H387" s="148"/>
      <c r="I387" s="143"/>
      <c r="J387" s="143"/>
      <c r="K387" s="143"/>
    </row>
    <row r="388" ht="17.25" customHeight="1">
      <c r="H388" s="148"/>
      <c r="I388" s="143"/>
      <c r="J388" s="143"/>
      <c r="K388" s="143"/>
    </row>
    <row r="389" ht="17.25" customHeight="1">
      <c r="H389" s="148"/>
      <c r="I389" s="143"/>
      <c r="J389" s="143"/>
      <c r="K389" s="143"/>
    </row>
    <row r="390" ht="17.25" customHeight="1">
      <c r="H390" s="148"/>
      <c r="I390" s="143"/>
      <c r="J390" s="143"/>
      <c r="K390" s="143"/>
    </row>
    <row r="391" ht="17.25" customHeight="1">
      <c r="H391" s="148"/>
      <c r="I391" s="143"/>
      <c r="J391" s="143"/>
      <c r="K391" s="143"/>
    </row>
    <row r="392" ht="17.25" customHeight="1">
      <c r="H392" s="148"/>
      <c r="I392" s="143"/>
      <c r="J392" s="143"/>
      <c r="K392" s="143"/>
    </row>
    <row r="393" ht="17.25" customHeight="1">
      <c r="H393" s="148"/>
      <c r="I393" s="143"/>
      <c r="J393" s="143"/>
      <c r="K393" s="143"/>
    </row>
    <row r="394" ht="17.25" customHeight="1">
      <c r="H394" s="148"/>
      <c r="I394" s="143"/>
      <c r="J394" s="143"/>
      <c r="K394" s="143"/>
    </row>
    <row r="395" ht="17.25" customHeight="1">
      <c r="H395" s="148"/>
      <c r="I395" s="143"/>
      <c r="J395" s="143"/>
      <c r="K395" s="143"/>
    </row>
    <row r="396" ht="17.25" customHeight="1">
      <c r="H396" s="148"/>
      <c r="I396" s="143"/>
      <c r="J396" s="143"/>
      <c r="K396" s="143"/>
    </row>
    <row r="397" ht="17.25" customHeight="1">
      <c r="H397" s="148"/>
      <c r="I397" s="143"/>
      <c r="J397" s="143"/>
      <c r="K397" s="143"/>
    </row>
    <row r="398" ht="17.25" customHeight="1">
      <c r="H398" s="148"/>
      <c r="I398" s="143"/>
      <c r="J398" s="143"/>
      <c r="K398" s="143"/>
    </row>
    <row r="399" ht="17.25" customHeight="1">
      <c r="H399" s="148"/>
      <c r="I399" s="143"/>
      <c r="J399" s="143"/>
      <c r="K399" s="143"/>
    </row>
    <row r="400" ht="17.25" customHeight="1">
      <c r="H400" s="148"/>
      <c r="I400" s="143"/>
      <c r="J400" s="143"/>
      <c r="K400" s="143"/>
    </row>
    <row r="401" ht="17.25" customHeight="1">
      <c r="H401" s="148"/>
      <c r="I401" s="143"/>
      <c r="J401" s="143"/>
      <c r="K401" s="143"/>
    </row>
    <row r="402" ht="17.25" customHeight="1">
      <c r="H402" s="148"/>
      <c r="I402" s="143"/>
      <c r="J402" s="143"/>
      <c r="K402" s="143"/>
    </row>
    <row r="403" ht="17.25" customHeight="1">
      <c r="H403" s="148"/>
      <c r="I403" s="143"/>
      <c r="J403" s="143"/>
      <c r="K403" s="143"/>
    </row>
    <row r="404" ht="17.25" customHeight="1">
      <c r="H404" s="148"/>
      <c r="I404" s="143"/>
      <c r="J404" s="143"/>
      <c r="K404" s="143"/>
    </row>
    <row r="405" ht="17.25" customHeight="1">
      <c r="H405" s="148"/>
      <c r="I405" s="143"/>
      <c r="J405" s="143"/>
      <c r="K405" s="143"/>
    </row>
    <row r="406" ht="17.25" customHeight="1">
      <c r="H406" s="148"/>
      <c r="I406" s="143"/>
      <c r="J406" s="143"/>
      <c r="K406" s="143"/>
    </row>
    <row r="407" ht="17.25" customHeight="1">
      <c r="H407" s="148"/>
      <c r="I407" s="143"/>
      <c r="J407" s="143"/>
      <c r="K407" s="143"/>
    </row>
    <row r="408" ht="17.25" customHeight="1">
      <c r="H408" s="148"/>
      <c r="I408" s="143"/>
      <c r="J408" s="143"/>
      <c r="K408" s="143"/>
    </row>
    <row r="409" ht="17.25" customHeight="1">
      <c r="H409" s="148"/>
      <c r="I409" s="143"/>
      <c r="J409" s="143"/>
      <c r="K409" s="143"/>
    </row>
    <row r="410" ht="17.25" customHeight="1">
      <c r="H410" s="148"/>
      <c r="I410" s="143"/>
      <c r="J410" s="143"/>
      <c r="K410" s="143"/>
    </row>
    <row r="411" ht="17.25" customHeight="1">
      <c r="H411" s="148"/>
      <c r="I411" s="143"/>
      <c r="J411" s="143"/>
      <c r="K411" s="143"/>
    </row>
    <row r="412" ht="17.25" customHeight="1">
      <c r="H412" s="148"/>
      <c r="I412" s="143"/>
      <c r="J412" s="143"/>
      <c r="K412" s="143"/>
    </row>
    <row r="413" ht="17.25" customHeight="1">
      <c r="H413" s="148"/>
      <c r="I413" s="143"/>
      <c r="J413" s="143"/>
      <c r="K413" s="143"/>
    </row>
    <row r="414" ht="17.25" customHeight="1">
      <c r="H414" s="148"/>
      <c r="I414" s="143"/>
      <c r="J414" s="143"/>
      <c r="K414" s="143"/>
    </row>
    <row r="415" ht="17.25" customHeight="1">
      <c r="H415" s="148"/>
      <c r="I415" s="143"/>
      <c r="J415" s="143"/>
      <c r="K415" s="143"/>
    </row>
    <row r="416" ht="17.25" customHeight="1">
      <c r="H416" s="148"/>
      <c r="I416" s="143"/>
      <c r="J416" s="143"/>
      <c r="K416" s="143"/>
    </row>
    <row r="417" ht="17.25" customHeight="1">
      <c r="H417" s="148"/>
      <c r="I417" s="143"/>
      <c r="J417" s="143"/>
      <c r="K417" s="143"/>
    </row>
    <row r="418" ht="17.25" customHeight="1">
      <c r="H418" s="148"/>
      <c r="I418" s="143"/>
      <c r="J418" s="143"/>
      <c r="K418" s="143"/>
    </row>
    <row r="419" ht="17.25" customHeight="1">
      <c r="H419" s="148"/>
      <c r="I419" s="143"/>
      <c r="J419" s="143"/>
      <c r="K419" s="143"/>
    </row>
    <row r="420" ht="17.25" customHeight="1">
      <c r="H420" s="148"/>
      <c r="I420" s="143"/>
      <c r="J420" s="143"/>
      <c r="K420" s="143"/>
    </row>
    <row r="421" ht="17.25" customHeight="1">
      <c r="H421" s="148"/>
      <c r="I421" s="143"/>
      <c r="J421" s="143"/>
      <c r="K421" s="143"/>
    </row>
    <row r="422" ht="17.25" customHeight="1">
      <c r="H422" s="148"/>
      <c r="I422" s="143"/>
      <c r="J422" s="143"/>
      <c r="K422" s="143"/>
    </row>
    <row r="423" ht="17.25" customHeight="1">
      <c r="H423" s="148"/>
      <c r="I423" s="143"/>
      <c r="J423" s="143"/>
      <c r="K423" s="143"/>
    </row>
    <row r="424" ht="17.25" customHeight="1">
      <c r="H424" s="148"/>
      <c r="I424" s="143"/>
      <c r="J424" s="143"/>
      <c r="K424" s="143"/>
    </row>
    <row r="425" ht="17.25" customHeight="1">
      <c r="H425" s="148"/>
      <c r="I425" s="143"/>
      <c r="J425" s="143"/>
      <c r="K425" s="143"/>
    </row>
    <row r="426" ht="17.25" customHeight="1">
      <c r="H426" s="148"/>
      <c r="I426" s="143"/>
      <c r="J426" s="143"/>
      <c r="K426" s="143"/>
    </row>
    <row r="427" ht="17.25" customHeight="1">
      <c r="H427" s="148"/>
      <c r="I427" s="143"/>
      <c r="J427" s="143"/>
      <c r="K427" s="143"/>
    </row>
    <row r="428" ht="17.25" customHeight="1">
      <c r="H428" s="148"/>
      <c r="I428" s="143"/>
      <c r="J428" s="143"/>
      <c r="K428" s="143"/>
    </row>
    <row r="429" ht="17.25" customHeight="1">
      <c r="H429" s="148"/>
      <c r="I429" s="143"/>
      <c r="J429" s="143"/>
      <c r="K429" s="143"/>
    </row>
    <row r="430" ht="17.25" customHeight="1">
      <c r="H430" s="148"/>
      <c r="I430" s="143"/>
      <c r="J430" s="143"/>
      <c r="K430" s="143"/>
    </row>
    <row r="431" ht="17.25" customHeight="1">
      <c r="H431" s="148"/>
      <c r="I431" s="143"/>
      <c r="J431" s="143"/>
      <c r="K431" s="143"/>
    </row>
    <row r="432" ht="17.25" customHeight="1">
      <c r="H432" s="148"/>
      <c r="I432" s="143"/>
      <c r="J432" s="143"/>
      <c r="K432" s="143"/>
    </row>
    <row r="433" ht="17.25" customHeight="1">
      <c r="H433" s="148"/>
      <c r="I433" s="143"/>
      <c r="J433" s="143"/>
      <c r="K433" s="143"/>
    </row>
    <row r="434" ht="17.25" customHeight="1">
      <c r="H434" s="148"/>
      <c r="I434" s="143"/>
      <c r="J434" s="143"/>
      <c r="K434" s="143"/>
    </row>
    <row r="435" ht="17.25" customHeight="1">
      <c r="H435" s="148"/>
      <c r="I435" s="143"/>
      <c r="J435" s="143"/>
      <c r="K435" s="143"/>
    </row>
    <row r="436" ht="17.25" customHeight="1">
      <c r="H436" s="148"/>
      <c r="I436" s="143"/>
      <c r="J436" s="143"/>
      <c r="K436" s="143"/>
    </row>
    <row r="437" ht="17.25" customHeight="1">
      <c r="H437" s="148"/>
      <c r="I437" s="143"/>
      <c r="J437" s="143"/>
      <c r="K437" s="143"/>
    </row>
    <row r="438" ht="17.25" customHeight="1">
      <c r="H438" s="148"/>
      <c r="I438" s="143"/>
      <c r="J438" s="143"/>
      <c r="K438" s="143"/>
    </row>
    <row r="439" ht="17.25" customHeight="1">
      <c r="H439" s="148"/>
      <c r="I439" s="143"/>
      <c r="J439" s="143"/>
      <c r="K439" s="143"/>
    </row>
    <row r="440" ht="17.25" customHeight="1">
      <c r="H440" s="148"/>
      <c r="I440" s="143"/>
      <c r="J440" s="143"/>
      <c r="K440" s="143"/>
    </row>
    <row r="441" ht="17.25" customHeight="1">
      <c r="H441" s="148"/>
      <c r="I441" s="143"/>
      <c r="J441" s="143"/>
      <c r="K441" s="143"/>
    </row>
    <row r="442" ht="17.25" customHeight="1">
      <c r="H442" s="148"/>
      <c r="I442" s="143"/>
      <c r="J442" s="143"/>
      <c r="K442" s="143"/>
    </row>
    <row r="443" ht="17.25" customHeight="1">
      <c r="H443" s="148"/>
      <c r="I443" s="143"/>
      <c r="J443" s="143"/>
      <c r="K443" s="143"/>
    </row>
    <row r="444" ht="17.25" customHeight="1">
      <c r="H444" s="148"/>
      <c r="I444" s="143"/>
      <c r="J444" s="143"/>
      <c r="K444" s="143"/>
    </row>
    <row r="445" ht="17.25" customHeight="1">
      <c r="H445" s="148"/>
      <c r="I445" s="143"/>
      <c r="J445" s="143"/>
      <c r="K445" s="143"/>
    </row>
    <row r="446" ht="17.25" customHeight="1">
      <c r="H446" s="148"/>
      <c r="I446" s="143"/>
      <c r="J446" s="143"/>
      <c r="K446" s="143"/>
    </row>
    <row r="447" ht="17.25" customHeight="1">
      <c r="H447" s="148"/>
      <c r="I447" s="143"/>
      <c r="J447" s="143"/>
      <c r="K447" s="143"/>
    </row>
    <row r="448" ht="17.25" customHeight="1">
      <c r="H448" s="148"/>
      <c r="I448" s="143"/>
      <c r="J448" s="143"/>
      <c r="K448" s="143"/>
    </row>
    <row r="449" ht="17.25" customHeight="1">
      <c r="H449" s="148"/>
      <c r="I449" s="143"/>
      <c r="J449" s="143"/>
      <c r="K449" s="143"/>
    </row>
    <row r="450" ht="17.25" customHeight="1">
      <c r="H450" s="148"/>
      <c r="I450" s="143"/>
      <c r="J450" s="143"/>
      <c r="K450" s="143"/>
    </row>
    <row r="451" ht="17.25" customHeight="1">
      <c r="H451" s="148"/>
      <c r="I451" s="143"/>
      <c r="J451" s="143"/>
      <c r="K451" s="143"/>
    </row>
    <row r="452" ht="17.25" customHeight="1">
      <c r="H452" s="148"/>
      <c r="I452" s="143"/>
      <c r="J452" s="143"/>
      <c r="K452" s="143"/>
    </row>
    <row r="453" ht="17.25" customHeight="1">
      <c r="H453" s="148"/>
      <c r="I453" s="143"/>
      <c r="J453" s="143"/>
      <c r="K453" s="143"/>
    </row>
    <row r="454" ht="17.25" customHeight="1">
      <c r="H454" s="148"/>
      <c r="I454" s="143"/>
      <c r="J454" s="143"/>
      <c r="K454" s="143"/>
    </row>
    <row r="455" ht="17.25" customHeight="1">
      <c r="H455" s="148"/>
      <c r="I455" s="143"/>
      <c r="J455" s="143"/>
      <c r="K455" s="143"/>
    </row>
    <row r="456" ht="17.25" customHeight="1">
      <c r="H456" s="148"/>
      <c r="I456" s="143"/>
      <c r="J456" s="143"/>
      <c r="K456" s="143"/>
    </row>
    <row r="457" ht="17.25" customHeight="1">
      <c r="H457" s="148"/>
      <c r="I457" s="143"/>
      <c r="J457" s="143"/>
      <c r="K457" s="143"/>
    </row>
    <row r="458" ht="17.25" customHeight="1">
      <c r="H458" s="148"/>
      <c r="I458" s="143"/>
      <c r="J458" s="143"/>
      <c r="K458" s="143"/>
    </row>
    <row r="459" ht="17.25" customHeight="1">
      <c r="H459" s="148"/>
      <c r="I459" s="143"/>
      <c r="J459" s="143"/>
      <c r="K459" s="143"/>
    </row>
    <row r="460" ht="17.25" customHeight="1">
      <c r="H460" s="148"/>
      <c r="I460" s="143"/>
      <c r="J460" s="143"/>
      <c r="K460" s="143"/>
    </row>
    <row r="461" ht="17.25" customHeight="1">
      <c r="H461" s="148"/>
      <c r="I461" s="143"/>
      <c r="J461" s="143"/>
      <c r="K461" s="143"/>
    </row>
    <row r="462" ht="17.25" customHeight="1">
      <c r="H462" s="148"/>
      <c r="I462" s="143"/>
      <c r="J462" s="143"/>
      <c r="K462" s="143"/>
    </row>
    <row r="463" ht="17.25" customHeight="1">
      <c r="H463" s="148"/>
      <c r="I463" s="143"/>
      <c r="J463" s="143"/>
      <c r="K463" s="143"/>
    </row>
    <row r="464" ht="17.25" customHeight="1">
      <c r="H464" s="148"/>
      <c r="I464" s="143"/>
      <c r="J464" s="143"/>
      <c r="K464" s="143"/>
    </row>
    <row r="465" ht="17.25" customHeight="1">
      <c r="H465" s="148"/>
      <c r="I465" s="143"/>
      <c r="J465" s="143"/>
      <c r="K465" s="143"/>
    </row>
    <row r="466" ht="17.25" customHeight="1">
      <c r="H466" s="148"/>
      <c r="I466" s="143"/>
      <c r="J466" s="143"/>
      <c r="K466" s="143"/>
    </row>
    <row r="467" ht="17.25" customHeight="1">
      <c r="H467" s="148"/>
      <c r="I467" s="143"/>
      <c r="J467" s="143"/>
      <c r="K467" s="143"/>
    </row>
    <row r="468" ht="17.25" customHeight="1">
      <c r="H468" s="148"/>
      <c r="I468" s="143"/>
      <c r="J468" s="143"/>
      <c r="K468" s="143"/>
    </row>
    <row r="469" ht="17.25" customHeight="1">
      <c r="H469" s="148"/>
      <c r="I469" s="143"/>
      <c r="J469" s="143"/>
      <c r="K469" s="143"/>
    </row>
    <row r="470" ht="17.25" customHeight="1">
      <c r="H470" s="148"/>
      <c r="I470" s="143"/>
      <c r="J470" s="143"/>
      <c r="K470" s="143"/>
    </row>
    <row r="471" ht="17.25" customHeight="1">
      <c r="H471" s="148"/>
      <c r="I471" s="143"/>
      <c r="J471" s="143"/>
      <c r="K471" s="143"/>
    </row>
    <row r="472" ht="17.25" customHeight="1">
      <c r="H472" s="148"/>
      <c r="I472" s="143"/>
      <c r="J472" s="143"/>
      <c r="K472" s="143"/>
    </row>
    <row r="473" ht="17.25" customHeight="1">
      <c r="H473" s="148"/>
      <c r="I473" s="143"/>
      <c r="J473" s="143"/>
      <c r="K473" s="143"/>
    </row>
    <row r="474" ht="17.25" customHeight="1">
      <c r="H474" s="148"/>
      <c r="I474" s="143"/>
      <c r="J474" s="143"/>
      <c r="K474" s="143"/>
    </row>
    <row r="475" ht="17.25" customHeight="1">
      <c r="H475" s="148"/>
      <c r="I475" s="143"/>
      <c r="J475" s="143"/>
      <c r="K475" s="143"/>
    </row>
    <row r="476" ht="17.25" customHeight="1">
      <c r="H476" s="148"/>
      <c r="I476" s="143"/>
      <c r="J476" s="143"/>
      <c r="K476" s="143"/>
    </row>
    <row r="477" ht="17.25" customHeight="1">
      <c r="H477" s="148"/>
      <c r="I477" s="143"/>
      <c r="J477" s="143"/>
      <c r="K477" s="143"/>
    </row>
    <row r="478" ht="17.25" customHeight="1">
      <c r="H478" s="148"/>
      <c r="I478" s="143"/>
      <c r="J478" s="143"/>
      <c r="K478" s="143"/>
    </row>
    <row r="479" ht="17.25" customHeight="1">
      <c r="H479" s="148"/>
      <c r="I479" s="143"/>
      <c r="J479" s="143"/>
      <c r="K479" s="143"/>
    </row>
    <row r="480" ht="17.25" customHeight="1">
      <c r="H480" s="148"/>
      <c r="I480" s="143"/>
      <c r="J480" s="143"/>
      <c r="K480" s="143"/>
    </row>
    <row r="481" ht="17.25" customHeight="1">
      <c r="H481" s="148"/>
      <c r="I481" s="143"/>
      <c r="J481" s="143"/>
      <c r="K481" s="143"/>
    </row>
    <row r="482" ht="17.25" customHeight="1">
      <c r="H482" s="148"/>
      <c r="I482" s="143"/>
      <c r="J482" s="143"/>
      <c r="K482" s="143"/>
    </row>
    <row r="483" ht="17.25" customHeight="1">
      <c r="H483" s="148"/>
      <c r="I483" s="143"/>
      <c r="J483" s="143"/>
      <c r="K483" s="143"/>
    </row>
    <row r="484" ht="17.25" customHeight="1">
      <c r="H484" s="148"/>
      <c r="I484" s="143"/>
      <c r="J484" s="143"/>
      <c r="K484" s="143"/>
    </row>
    <row r="485" ht="17.25" customHeight="1">
      <c r="H485" s="148"/>
      <c r="I485" s="143"/>
      <c r="J485" s="143"/>
      <c r="K485" s="143"/>
    </row>
    <row r="486" ht="17.25" customHeight="1">
      <c r="H486" s="148"/>
      <c r="I486" s="143"/>
      <c r="J486" s="143"/>
      <c r="K486" s="143"/>
    </row>
    <row r="487" ht="17.25" customHeight="1">
      <c r="H487" s="148"/>
      <c r="I487" s="143"/>
      <c r="J487" s="143"/>
      <c r="K487" s="143"/>
    </row>
    <row r="488" ht="17.25" customHeight="1">
      <c r="H488" s="148"/>
      <c r="I488" s="143"/>
      <c r="J488" s="143"/>
      <c r="K488" s="143"/>
    </row>
    <row r="489" ht="17.25" customHeight="1">
      <c r="H489" s="148"/>
      <c r="I489" s="143"/>
      <c r="J489" s="143"/>
      <c r="K489" s="143"/>
    </row>
    <row r="490" ht="17.25" customHeight="1">
      <c r="H490" s="148"/>
      <c r="I490" s="143"/>
      <c r="J490" s="143"/>
      <c r="K490" s="143"/>
    </row>
    <row r="491" ht="17.25" customHeight="1">
      <c r="H491" s="148"/>
      <c r="I491" s="143"/>
      <c r="J491" s="143"/>
      <c r="K491" s="143"/>
    </row>
    <row r="492" ht="17.25" customHeight="1">
      <c r="H492" s="148"/>
      <c r="I492" s="143"/>
      <c r="J492" s="143"/>
      <c r="K492" s="143"/>
    </row>
    <row r="493" ht="17.25" customHeight="1">
      <c r="H493" s="148"/>
      <c r="I493" s="143"/>
      <c r="J493" s="143"/>
      <c r="K493" s="143"/>
    </row>
    <row r="494" ht="17.25" customHeight="1">
      <c r="H494" s="148"/>
      <c r="I494" s="143"/>
      <c r="J494" s="143"/>
      <c r="K494" s="143"/>
    </row>
    <row r="495" ht="17.25" customHeight="1">
      <c r="H495" s="148"/>
      <c r="I495" s="143"/>
      <c r="J495" s="143"/>
      <c r="K495" s="143"/>
    </row>
    <row r="496" ht="17.25" customHeight="1">
      <c r="H496" s="148"/>
      <c r="I496" s="143"/>
      <c r="J496" s="143"/>
      <c r="K496" s="143"/>
    </row>
    <row r="497" ht="17.25" customHeight="1">
      <c r="H497" s="148"/>
      <c r="I497" s="143"/>
      <c r="J497" s="143"/>
      <c r="K497" s="143"/>
    </row>
    <row r="498" ht="17.25" customHeight="1">
      <c r="H498" s="148"/>
      <c r="I498" s="143"/>
      <c r="J498" s="143"/>
      <c r="K498" s="143"/>
    </row>
    <row r="499" ht="17.25" customHeight="1">
      <c r="H499" s="148"/>
      <c r="I499" s="143"/>
      <c r="J499" s="143"/>
      <c r="K499" s="143"/>
    </row>
    <row r="500" ht="17.25" customHeight="1">
      <c r="H500" s="148"/>
      <c r="I500" s="143"/>
      <c r="J500" s="143"/>
      <c r="K500" s="143"/>
    </row>
    <row r="501" ht="17.25" customHeight="1">
      <c r="H501" s="148"/>
      <c r="I501" s="143"/>
      <c r="J501" s="143"/>
      <c r="K501" s="143"/>
    </row>
    <row r="502" ht="17.25" customHeight="1">
      <c r="H502" s="148"/>
      <c r="I502" s="143"/>
      <c r="J502" s="143"/>
      <c r="K502" s="143"/>
    </row>
    <row r="503" ht="17.25" customHeight="1">
      <c r="H503" s="148"/>
      <c r="I503" s="143"/>
      <c r="J503" s="143"/>
      <c r="K503" s="143"/>
    </row>
    <row r="504" ht="17.25" customHeight="1">
      <c r="H504" s="148"/>
      <c r="I504" s="143"/>
      <c r="J504" s="143"/>
      <c r="K504" s="143"/>
    </row>
    <row r="505" ht="17.25" customHeight="1">
      <c r="H505" s="148"/>
      <c r="I505" s="143"/>
      <c r="J505" s="143"/>
      <c r="K505" s="143"/>
    </row>
    <row r="506" ht="17.25" customHeight="1">
      <c r="H506" s="148"/>
      <c r="I506" s="143"/>
      <c r="J506" s="143"/>
      <c r="K506" s="143"/>
    </row>
    <row r="507" ht="17.25" customHeight="1">
      <c r="H507" s="148"/>
      <c r="I507" s="143"/>
      <c r="J507" s="143"/>
      <c r="K507" s="143"/>
    </row>
    <row r="508" ht="17.25" customHeight="1">
      <c r="H508" s="148"/>
      <c r="I508" s="143"/>
      <c r="J508" s="143"/>
      <c r="K508" s="143"/>
    </row>
    <row r="509" ht="17.25" customHeight="1">
      <c r="H509" s="148"/>
      <c r="I509" s="143"/>
      <c r="J509" s="143"/>
      <c r="K509" s="143"/>
    </row>
    <row r="510" ht="17.25" customHeight="1">
      <c r="H510" s="148"/>
      <c r="I510" s="143"/>
      <c r="J510" s="143"/>
      <c r="K510" s="143"/>
    </row>
    <row r="511" ht="17.25" customHeight="1">
      <c r="H511" s="148"/>
      <c r="I511" s="143"/>
      <c r="J511" s="143"/>
      <c r="K511" s="143"/>
    </row>
    <row r="512" ht="17.25" customHeight="1">
      <c r="H512" s="148"/>
      <c r="I512" s="143"/>
      <c r="J512" s="143"/>
      <c r="K512" s="143"/>
    </row>
    <row r="513" ht="17.25" customHeight="1">
      <c r="H513" s="148"/>
      <c r="I513" s="143"/>
      <c r="J513" s="143"/>
      <c r="K513" s="143"/>
    </row>
    <row r="514" ht="17.25" customHeight="1">
      <c r="H514" s="148"/>
      <c r="I514" s="143"/>
      <c r="J514" s="143"/>
      <c r="K514" s="143"/>
    </row>
    <row r="515" ht="17.25" customHeight="1">
      <c r="H515" s="148"/>
      <c r="I515" s="143"/>
      <c r="J515" s="143"/>
      <c r="K515" s="143"/>
    </row>
    <row r="516" ht="17.25" customHeight="1">
      <c r="H516" s="148"/>
      <c r="I516" s="143"/>
      <c r="J516" s="143"/>
      <c r="K516" s="143"/>
    </row>
    <row r="517" ht="17.25" customHeight="1">
      <c r="H517" s="148"/>
      <c r="I517" s="143"/>
      <c r="J517" s="143"/>
      <c r="K517" s="143"/>
    </row>
    <row r="518" ht="17.25" customHeight="1">
      <c r="H518" s="148"/>
      <c r="I518" s="143"/>
      <c r="J518" s="143"/>
      <c r="K518" s="143"/>
    </row>
    <row r="519" ht="17.25" customHeight="1">
      <c r="H519" s="148"/>
      <c r="I519" s="143"/>
      <c r="J519" s="143"/>
      <c r="K519" s="143"/>
    </row>
    <row r="520" ht="17.25" customHeight="1">
      <c r="H520" s="148"/>
      <c r="I520" s="143"/>
      <c r="J520" s="143"/>
      <c r="K520" s="143"/>
    </row>
    <row r="521" ht="17.25" customHeight="1">
      <c r="H521" s="148"/>
      <c r="I521" s="143"/>
      <c r="J521" s="143"/>
      <c r="K521" s="143"/>
    </row>
    <row r="522" ht="17.25" customHeight="1">
      <c r="H522" s="148"/>
      <c r="I522" s="143"/>
      <c r="J522" s="143"/>
      <c r="K522" s="143"/>
    </row>
    <row r="523" ht="17.25" customHeight="1">
      <c r="H523" s="148"/>
      <c r="I523" s="143"/>
      <c r="J523" s="143"/>
      <c r="K523" s="143"/>
    </row>
    <row r="524" ht="17.25" customHeight="1">
      <c r="H524" s="148"/>
      <c r="I524" s="143"/>
      <c r="J524" s="143"/>
      <c r="K524" s="143"/>
    </row>
    <row r="525" ht="17.25" customHeight="1">
      <c r="H525" s="148"/>
      <c r="I525" s="143"/>
      <c r="J525" s="143"/>
      <c r="K525" s="143"/>
    </row>
    <row r="526" ht="17.25" customHeight="1">
      <c r="H526" s="148"/>
      <c r="I526" s="143"/>
      <c r="J526" s="143"/>
      <c r="K526" s="143"/>
    </row>
    <row r="527" ht="17.25" customHeight="1">
      <c r="H527" s="148"/>
      <c r="I527" s="143"/>
      <c r="J527" s="143"/>
      <c r="K527" s="143"/>
    </row>
    <row r="528" ht="17.25" customHeight="1">
      <c r="H528" s="148"/>
      <c r="I528" s="143"/>
      <c r="J528" s="143"/>
      <c r="K528" s="143"/>
    </row>
    <row r="529" ht="17.25" customHeight="1">
      <c r="H529" s="148"/>
      <c r="I529" s="143"/>
      <c r="J529" s="143"/>
      <c r="K529" s="143"/>
    </row>
    <row r="530" ht="17.25" customHeight="1">
      <c r="H530" s="148"/>
      <c r="I530" s="143"/>
      <c r="J530" s="143"/>
      <c r="K530" s="143"/>
    </row>
    <row r="531" ht="17.25" customHeight="1">
      <c r="H531" s="148"/>
      <c r="I531" s="143"/>
      <c r="J531" s="143"/>
      <c r="K531" s="143"/>
    </row>
    <row r="532" ht="17.25" customHeight="1">
      <c r="H532" s="148"/>
      <c r="I532" s="143"/>
      <c r="J532" s="143"/>
      <c r="K532" s="143"/>
    </row>
    <row r="533" ht="17.25" customHeight="1">
      <c r="H533" s="148"/>
      <c r="I533" s="143"/>
      <c r="J533" s="143"/>
      <c r="K533" s="143"/>
    </row>
    <row r="534" ht="17.25" customHeight="1">
      <c r="H534" s="148"/>
      <c r="I534" s="143"/>
      <c r="J534" s="143"/>
      <c r="K534" s="143"/>
    </row>
    <row r="535" ht="17.25" customHeight="1">
      <c r="H535" s="148"/>
      <c r="I535" s="143"/>
      <c r="J535" s="143"/>
      <c r="K535" s="143"/>
    </row>
    <row r="536" ht="17.25" customHeight="1">
      <c r="H536" s="148"/>
      <c r="I536" s="143"/>
      <c r="J536" s="143"/>
      <c r="K536" s="143"/>
    </row>
    <row r="537" ht="17.25" customHeight="1">
      <c r="H537" s="148"/>
      <c r="I537" s="143"/>
      <c r="J537" s="143"/>
      <c r="K537" s="143"/>
    </row>
    <row r="538" ht="17.25" customHeight="1">
      <c r="H538" s="148"/>
      <c r="I538" s="143"/>
      <c r="J538" s="143"/>
      <c r="K538" s="143"/>
    </row>
    <row r="539" ht="17.25" customHeight="1">
      <c r="H539" s="148"/>
      <c r="I539" s="143"/>
      <c r="J539" s="143"/>
      <c r="K539" s="143"/>
    </row>
    <row r="540" ht="17.25" customHeight="1">
      <c r="H540" s="148"/>
      <c r="I540" s="143"/>
      <c r="J540" s="143"/>
      <c r="K540" s="143"/>
    </row>
    <row r="541" ht="17.25" customHeight="1">
      <c r="H541" s="148"/>
      <c r="I541" s="143"/>
      <c r="J541" s="143"/>
      <c r="K541" s="143"/>
    </row>
    <row r="542" ht="17.25" customHeight="1">
      <c r="H542" s="148"/>
      <c r="I542" s="143"/>
      <c r="J542" s="143"/>
      <c r="K542" s="143"/>
    </row>
    <row r="543" ht="17.25" customHeight="1">
      <c r="H543" s="148"/>
      <c r="I543" s="143"/>
      <c r="J543" s="143"/>
      <c r="K543" s="143"/>
    </row>
    <row r="544" ht="17.25" customHeight="1">
      <c r="H544" s="148"/>
      <c r="I544" s="143"/>
      <c r="J544" s="143"/>
      <c r="K544" s="143"/>
    </row>
    <row r="545" ht="17.25" customHeight="1">
      <c r="H545" s="148"/>
      <c r="I545" s="143"/>
      <c r="J545" s="143"/>
      <c r="K545" s="143"/>
    </row>
    <row r="546" ht="17.25" customHeight="1">
      <c r="H546" s="148"/>
      <c r="I546" s="143"/>
      <c r="J546" s="143"/>
      <c r="K546" s="143"/>
    </row>
    <row r="547" ht="17.25" customHeight="1">
      <c r="H547" s="148"/>
      <c r="I547" s="143"/>
      <c r="J547" s="143"/>
      <c r="K547" s="143"/>
    </row>
    <row r="548" ht="17.25" customHeight="1">
      <c r="H548" s="148"/>
      <c r="I548" s="143"/>
      <c r="J548" s="143"/>
      <c r="K548" s="143"/>
    </row>
    <row r="549" ht="17.25" customHeight="1">
      <c r="H549" s="148"/>
      <c r="I549" s="143"/>
      <c r="J549" s="143"/>
      <c r="K549" s="143"/>
    </row>
    <row r="550" ht="17.25" customHeight="1">
      <c r="H550" s="148"/>
      <c r="I550" s="143"/>
      <c r="J550" s="143"/>
      <c r="K550" s="143"/>
    </row>
    <row r="551" ht="17.25" customHeight="1">
      <c r="H551" s="148"/>
      <c r="I551" s="143"/>
      <c r="J551" s="143"/>
      <c r="K551" s="143"/>
    </row>
    <row r="552" ht="17.25" customHeight="1">
      <c r="H552" s="148"/>
      <c r="I552" s="143"/>
      <c r="J552" s="143"/>
      <c r="K552" s="143"/>
    </row>
    <row r="553" ht="17.25" customHeight="1">
      <c r="H553" s="148"/>
      <c r="I553" s="143"/>
      <c r="J553" s="143"/>
      <c r="K553" s="143"/>
    </row>
    <row r="554" ht="17.25" customHeight="1">
      <c r="H554" s="148"/>
      <c r="I554" s="143"/>
      <c r="J554" s="143"/>
      <c r="K554" s="143"/>
    </row>
    <row r="555" ht="17.25" customHeight="1">
      <c r="H555" s="148"/>
      <c r="I555" s="143"/>
      <c r="J555" s="143"/>
      <c r="K555" s="143"/>
    </row>
    <row r="556" ht="17.25" customHeight="1">
      <c r="H556" s="148"/>
      <c r="I556" s="143"/>
      <c r="J556" s="143"/>
      <c r="K556" s="143"/>
    </row>
    <row r="557" ht="17.25" customHeight="1">
      <c r="H557" s="148"/>
      <c r="I557" s="143"/>
      <c r="J557" s="143"/>
      <c r="K557" s="143"/>
    </row>
    <row r="558" ht="17.25" customHeight="1">
      <c r="H558" s="148"/>
      <c r="I558" s="143"/>
      <c r="J558" s="143"/>
      <c r="K558" s="143"/>
    </row>
    <row r="559" ht="17.25" customHeight="1">
      <c r="H559" s="148"/>
      <c r="I559" s="143"/>
      <c r="J559" s="143"/>
      <c r="K559" s="143"/>
    </row>
    <row r="560" ht="17.25" customHeight="1">
      <c r="H560" s="148"/>
      <c r="I560" s="143"/>
      <c r="J560" s="143"/>
      <c r="K560" s="143"/>
    </row>
    <row r="561" ht="17.25" customHeight="1">
      <c r="H561" s="148"/>
      <c r="I561" s="143"/>
      <c r="J561" s="143"/>
      <c r="K561" s="143"/>
    </row>
    <row r="562" ht="17.25" customHeight="1">
      <c r="H562" s="148"/>
      <c r="I562" s="143"/>
      <c r="J562" s="143"/>
      <c r="K562" s="143"/>
    </row>
    <row r="563" ht="17.25" customHeight="1">
      <c r="H563" s="148"/>
      <c r="I563" s="143"/>
      <c r="J563" s="143"/>
      <c r="K563" s="143"/>
    </row>
    <row r="564" ht="17.25" customHeight="1">
      <c r="H564" s="148"/>
      <c r="I564" s="143"/>
      <c r="J564" s="143"/>
      <c r="K564" s="143"/>
    </row>
    <row r="565" ht="17.25" customHeight="1">
      <c r="H565" s="148"/>
      <c r="I565" s="143"/>
      <c r="J565" s="143"/>
      <c r="K565" s="143"/>
    </row>
    <row r="566" ht="17.25" customHeight="1">
      <c r="H566" s="148"/>
      <c r="I566" s="143"/>
      <c r="J566" s="143"/>
      <c r="K566" s="143"/>
    </row>
    <row r="567" ht="17.25" customHeight="1">
      <c r="H567" s="148"/>
      <c r="I567" s="143"/>
      <c r="J567" s="143"/>
      <c r="K567" s="143"/>
    </row>
    <row r="568" ht="17.25" customHeight="1">
      <c r="H568" s="148"/>
      <c r="I568" s="143"/>
      <c r="J568" s="143"/>
      <c r="K568" s="143"/>
    </row>
    <row r="569" ht="17.25" customHeight="1">
      <c r="H569" s="148"/>
      <c r="I569" s="143"/>
      <c r="J569" s="143"/>
      <c r="K569" s="143"/>
    </row>
    <row r="570" ht="17.25" customHeight="1">
      <c r="H570" s="148"/>
      <c r="I570" s="143"/>
      <c r="J570" s="143"/>
      <c r="K570" s="143"/>
    </row>
    <row r="571" ht="17.25" customHeight="1">
      <c r="H571" s="148"/>
      <c r="I571" s="143"/>
      <c r="J571" s="143"/>
      <c r="K571" s="143"/>
    </row>
    <row r="572" ht="17.25" customHeight="1">
      <c r="H572" s="148"/>
      <c r="I572" s="143"/>
      <c r="J572" s="143"/>
      <c r="K572" s="143"/>
    </row>
    <row r="573" ht="17.25" customHeight="1">
      <c r="H573" s="148"/>
      <c r="I573" s="143"/>
      <c r="J573" s="143"/>
      <c r="K573" s="143"/>
    </row>
    <row r="574" ht="17.25" customHeight="1">
      <c r="H574" s="148"/>
      <c r="I574" s="143"/>
      <c r="J574" s="143"/>
      <c r="K574" s="143"/>
    </row>
    <row r="575" ht="17.25" customHeight="1">
      <c r="H575" s="148"/>
      <c r="I575" s="143"/>
      <c r="J575" s="143"/>
      <c r="K575" s="143"/>
    </row>
    <row r="576" ht="17.25" customHeight="1">
      <c r="H576" s="148"/>
      <c r="I576" s="143"/>
      <c r="J576" s="143"/>
      <c r="K576" s="143"/>
    </row>
    <row r="577" ht="17.25" customHeight="1">
      <c r="H577" s="148"/>
      <c r="I577" s="143"/>
      <c r="J577" s="143"/>
      <c r="K577" s="143"/>
    </row>
    <row r="578" ht="17.25" customHeight="1">
      <c r="H578" s="148"/>
      <c r="I578" s="143"/>
      <c r="J578" s="143"/>
      <c r="K578" s="143"/>
    </row>
    <row r="579" ht="17.25" customHeight="1">
      <c r="H579" s="148"/>
      <c r="I579" s="143"/>
      <c r="J579" s="143"/>
      <c r="K579" s="143"/>
    </row>
    <row r="580" ht="17.25" customHeight="1">
      <c r="H580" s="148"/>
      <c r="I580" s="143"/>
      <c r="J580" s="143"/>
      <c r="K580" s="143"/>
    </row>
    <row r="581" ht="17.25" customHeight="1">
      <c r="H581" s="148"/>
      <c r="I581" s="143"/>
      <c r="J581" s="143"/>
      <c r="K581" s="143"/>
    </row>
    <row r="582" ht="17.25" customHeight="1">
      <c r="H582" s="148"/>
      <c r="I582" s="143"/>
      <c r="J582" s="143"/>
      <c r="K582" s="143"/>
    </row>
    <row r="583" ht="17.25" customHeight="1">
      <c r="H583" s="148"/>
      <c r="I583" s="143"/>
      <c r="J583" s="143"/>
      <c r="K583" s="143"/>
    </row>
    <row r="584" ht="17.25" customHeight="1">
      <c r="H584" s="148"/>
      <c r="I584" s="143"/>
      <c r="J584" s="143"/>
      <c r="K584" s="143"/>
    </row>
    <row r="585" ht="17.25" customHeight="1">
      <c r="H585" s="148"/>
      <c r="I585" s="143"/>
      <c r="J585" s="143"/>
      <c r="K585" s="143"/>
    </row>
    <row r="586" ht="17.25" customHeight="1">
      <c r="H586" s="148"/>
      <c r="I586" s="143"/>
      <c r="J586" s="143"/>
      <c r="K586" s="143"/>
    </row>
    <row r="587" ht="17.25" customHeight="1">
      <c r="H587" s="148"/>
      <c r="I587" s="143"/>
      <c r="J587" s="143"/>
      <c r="K587" s="143"/>
    </row>
    <row r="588" ht="17.25" customHeight="1">
      <c r="H588" s="148"/>
      <c r="I588" s="143"/>
      <c r="J588" s="143"/>
      <c r="K588" s="143"/>
    </row>
    <row r="589" ht="17.25" customHeight="1">
      <c r="H589" s="148"/>
      <c r="I589" s="143"/>
      <c r="J589" s="143"/>
      <c r="K589" s="143"/>
    </row>
    <row r="590" ht="17.25" customHeight="1">
      <c r="H590" s="148"/>
      <c r="I590" s="143"/>
      <c r="J590" s="143"/>
      <c r="K590" s="143"/>
    </row>
    <row r="591" ht="17.25" customHeight="1">
      <c r="H591" s="148"/>
      <c r="I591" s="143"/>
      <c r="J591" s="143"/>
      <c r="K591" s="143"/>
    </row>
    <row r="592" ht="17.25" customHeight="1">
      <c r="H592" s="148"/>
      <c r="I592" s="143"/>
      <c r="J592" s="143"/>
      <c r="K592" s="143"/>
    </row>
    <row r="593" ht="17.25" customHeight="1">
      <c r="H593" s="148"/>
      <c r="I593" s="143"/>
      <c r="J593" s="143"/>
      <c r="K593" s="143"/>
    </row>
    <row r="594" ht="17.25" customHeight="1">
      <c r="H594" s="148"/>
      <c r="I594" s="143"/>
      <c r="J594" s="143"/>
      <c r="K594" s="143"/>
    </row>
    <row r="595" ht="17.25" customHeight="1">
      <c r="H595" s="148"/>
      <c r="I595" s="143"/>
      <c r="J595" s="143"/>
      <c r="K595" s="143"/>
    </row>
    <row r="596" ht="17.25" customHeight="1">
      <c r="H596" s="148"/>
      <c r="I596" s="143"/>
      <c r="J596" s="143"/>
      <c r="K596" s="143"/>
    </row>
    <row r="597" ht="17.25" customHeight="1">
      <c r="H597" s="148"/>
      <c r="I597" s="143"/>
      <c r="J597" s="143"/>
      <c r="K597" s="143"/>
    </row>
    <row r="598" ht="17.25" customHeight="1">
      <c r="H598" s="148"/>
      <c r="I598" s="143"/>
      <c r="J598" s="143"/>
      <c r="K598" s="143"/>
    </row>
    <row r="599" ht="17.25" customHeight="1">
      <c r="H599" s="148"/>
      <c r="I599" s="143"/>
      <c r="J599" s="143"/>
      <c r="K599" s="143"/>
    </row>
    <row r="600" ht="17.25" customHeight="1">
      <c r="H600" s="148"/>
      <c r="I600" s="143"/>
      <c r="J600" s="143"/>
      <c r="K600" s="143"/>
    </row>
    <row r="601" ht="17.25" customHeight="1">
      <c r="H601" s="148"/>
      <c r="I601" s="143"/>
      <c r="J601" s="143"/>
      <c r="K601" s="143"/>
    </row>
    <row r="602" ht="17.25" customHeight="1">
      <c r="H602" s="148"/>
      <c r="I602" s="143"/>
      <c r="J602" s="143"/>
      <c r="K602" s="143"/>
    </row>
    <row r="603" ht="17.25" customHeight="1">
      <c r="H603" s="148"/>
      <c r="I603" s="143"/>
      <c r="J603" s="143"/>
      <c r="K603" s="143"/>
    </row>
    <row r="604" ht="17.25" customHeight="1">
      <c r="H604" s="148"/>
      <c r="I604" s="143"/>
      <c r="J604" s="143"/>
      <c r="K604" s="143"/>
    </row>
    <row r="605" ht="17.25" customHeight="1">
      <c r="H605" s="148"/>
      <c r="I605" s="143"/>
      <c r="J605" s="143"/>
      <c r="K605" s="143"/>
    </row>
    <row r="606" ht="17.25" customHeight="1">
      <c r="H606" s="148"/>
      <c r="I606" s="143"/>
      <c r="J606" s="143"/>
      <c r="K606" s="143"/>
    </row>
    <row r="607" ht="17.25" customHeight="1">
      <c r="H607" s="148"/>
      <c r="I607" s="143"/>
      <c r="J607" s="143"/>
      <c r="K607" s="143"/>
    </row>
    <row r="608" ht="17.25" customHeight="1">
      <c r="H608" s="148"/>
      <c r="I608" s="143"/>
      <c r="J608" s="143"/>
      <c r="K608" s="143"/>
    </row>
    <row r="609" ht="17.25" customHeight="1">
      <c r="H609" s="148"/>
      <c r="I609" s="143"/>
      <c r="J609" s="143"/>
      <c r="K609" s="143"/>
    </row>
    <row r="610" ht="17.25" customHeight="1">
      <c r="H610" s="148"/>
      <c r="I610" s="143"/>
      <c r="J610" s="143"/>
      <c r="K610" s="143"/>
    </row>
    <row r="611" ht="17.25" customHeight="1">
      <c r="H611" s="148"/>
      <c r="I611" s="143"/>
      <c r="J611" s="143"/>
      <c r="K611" s="143"/>
    </row>
    <row r="612" ht="17.25" customHeight="1">
      <c r="H612" s="148"/>
      <c r="I612" s="143"/>
      <c r="J612" s="143"/>
      <c r="K612" s="143"/>
    </row>
    <row r="613" ht="17.25" customHeight="1">
      <c r="H613" s="148"/>
      <c r="I613" s="143"/>
      <c r="J613" s="143"/>
      <c r="K613" s="143"/>
    </row>
    <row r="614" ht="17.25" customHeight="1">
      <c r="H614" s="148"/>
      <c r="I614" s="143"/>
      <c r="J614" s="143"/>
      <c r="K614" s="143"/>
    </row>
    <row r="615" ht="17.25" customHeight="1">
      <c r="H615" s="148"/>
      <c r="I615" s="143"/>
      <c r="J615" s="143"/>
      <c r="K615" s="143"/>
    </row>
    <row r="616" ht="17.25" customHeight="1">
      <c r="H616" s="148"/>
      <c r="I616" s="143"/>
      <c r="J616" s="143"/>
      <c r="K616" s="143"/>
    </row>
    <row r="617" ht="17.25" customHeight="1">
      <c r="H617" s="148"/>
      <c r="I617" s="143"/>
      <c r="J617" s="143"/>
      <c r="K617" s="143"/>
    </row>
    <row r="618" ht="17.25" customHeight="1">
      <c r="H618" s="148"/>
      <c r="I618" s="143"/>
      <c r="J618" s="143"/>
      <c r="K618" s="143"/>
    </row>
    <row r="619" ht="17.25" customHeight="1">
      <c r="H619" s="148"/>
      <c r="I619" s="143"/>
      <c r="J619" s="143"/>
      <c r="K619" s="143"/>
    </row>
    <row r="620" ht="17.25" customHeight="1">
      <c r="H620" s="148"/>
      <c r="I620" s="143"/>
      <c r="J620" s="143"/>
      <c r="K620" s="143"/>
    </row>
    <row r="621" ht="17.25" customHeight="1">
      <c r="H621" s="148"/>
      <c r="I621" s="143"/>
      <c r="J621" s="143"/>
      <c r="K621" s="143"/>
    </row>
    <row r="622" ht="17.25" customHeight="1">
      <c r="H622" s="148"/>
      <c r="I622" s="143"/>
      <c r="J622" s="143"/>
      <c r="K622" s="143"/>
    </row>
    <row r="623" ht="17.25" customHeight="1">
      <c r="H623" s="148"/>
      <c r="I623" s="143"/>
      <c r="J623" s="143"/>
      <c r="K623" s="143"/>
    </row>
    <row r="624" ht="17.25" customHeight="1">
      <c r="H624" s="148"/>
      <c r="I624" s="143"/>
      <c r="J624" s="143"/>
      <c r="K624" s="143"/>
    </row>
    <row r="625" ht="17.25" customHeight="1">
      <c r="H625" s="148"/>
      <c r="I625" s="143"/>
      <c r="J625" s="143"/>
      <c r="K625" s="143"/>
    </row>
    <row r="626" ht="17.25" customHeight="1">
      <c r="H626" s="148"/>
      <c r="I626" s="143"/>
      <c r="J626" s="143"/>
      <c r="K626" s="143"/>
    </row>
    <row r="627" ht="17.25" customHeight="1">
      <c r="H627" s="148"/>
      <c r="I627" s="143"/>
      <c r="J627" s="143"/>
      <c r="K627" s="143"/>
    </row>
    <row r="628" ht="17.25" customHeight="1">
      <c r="H628" s="148"/>
      <c r="I628" s="143"/>
      <c r="J628" s="143"/>
      <c r="K628" s="143"/>
    </row>
    <row r="629" ht="17.25" customHeight="1">
      <c r="H629" s="148"/>
      <c r="I629" s="143"/>
      <c r="J629" s="143"/>
      <c r="K629" s="143"/>
    </row>
    <row r="630" ht="17.25" customHeight="1">
      <c r="H630" s="148"/>
      <c r="I630" s="143"/>
      <c r="J630" s="143"/>
      <c r="K630" s="143"/>
    </row>
    <row r="631" ht="17.25" customHeight="1">
      <c r="H631" s="148"/>
      <c r="I631" s="143"/>
      <c r="J631" s="143"/>
      <c r="K631" s="143"/>
    </row>
    <row r="632" ht="17.25" customHeight="1">
      <c r="H632" s="148"/>
      <c r="I632" s="143"/>
      <c r="J632" s="143"/>
      <c r="K632" s="143"/>
    </row>
    <row r="633" ht="17.25" customHeight="1">
      <c r="H633" s="148"/>
      <c r="I633" s="143"/>
      <c r="J633" s="143"/>
      <c r="K633" s="143"/>
    </row>
    <row r="634" ht="17.25" customHeight="1">
      <c r="H634" s="148"/>
      <c r="I634" s="143"/>
      <c r="J634" s="143"/>
      <c r="K634" s="143"/>
    </row>
    <row r="635" ht="17.25" customHeight="1">
      <c r="H635" s="148"/>
      <c r="I635" s="143"/>
      <c r="J635" s="143"/>
      <c r="K635" s="143"/>
    </row>
    <row r="636" ht="17.25" customHeight="1">
      <c r="H636" s="148"/>
      <c r="I636" s="143"/>
      <c r="J636" s="143"/>
      <c r="K636" s="143"/>
    </row>
    <row r="637" ht="17.25" customHeight="1">
      <c r="H637" s="148"/>
      <c r="I637" s="143"/>
      <c r="J637" s="143"/>
      <c r="K637" s="143"/>
    </row>
    <row r="638" ht="17.25" customHeight="1">
      <c r="H638" s="148"/>
      <c r="I638" s="143"/>
      <c r="J638" s="143"/>
      <c r="K638" s="143"/>
    </row>
    <row r="639" ht="17.25" customHeight="1">
      <c r="H639" s="148"/>
      <c r="I639" s="143"/>
      <c r="J639" s="143"/>
      <c r="K639" s="143"/>
    </row>
    <row r="640" ht="17.25" customHeight="1">
      <c r="H640" s="148"/>
      <c r="I640" s="143"/>
      <c r="J640" s="143"/>
      <c r="K640" s="143"/>
    </row>
    <row r="641" ht="17.25" customHeight="1">
      <c r="H641" s="148"/>
      <c r="I641" s="143"/>
      <c r="J641" s="143"/>
      <c r="K641" s="143"/>
    </row>
    <row r="642" ht="17.25" customHeight="1">
      <c r="H642" s="148"/>
      <c r="I642" s="143"/>
      <c r="J642" s="143"/>
      <c r="K642" s="143"/>
    </row>
    <row r="643" ht="17.25" customHeight="1">
      <c r="H643" s="148"/>
      <c r="I643" s="143"/>
      <c r="J643" s="143"/>
      <c r="K643" s="143"/>
    </row>
    <row r="644" ht="17.25" customHeight="1">
      <c r="H644" s="148"/>
      <c r="I644" s="143"/>
      <c r="J644" s="143"/>
      <c r="K644" s="143"/>
    </row>
    <row r="645" ht="17.25" customHeight="1">
      <c r="H645" s="148"/>
      <c r="I645" s="143"/>
      <c r="J645" s="143"/>
      <c r="K645" s="143"/>
    </row>
    <row r="646" ht="17.25" customHeight="1">
      <c r="H646" s="148"/>
      <c r="I646" s="143"/>
      <c r="J646" s="143"/>
      <c r="K646" s="143"/>
    </row>
    <row r="647" ht="17.25" customHeight="1">
      <c r="H647" s="148"/>
      <c r="I647" s="143"/>
      <c r="J647" s="143"/>
      <c r="K647" s="143"/>
    </row>
    <row r="648" ht="17.25" customHeight="1">
      <c r="H648" s="148"/>
      <c r="I648" s="143"/>
      <c r="J648" s="143"/>
      <c r="K648" s="143"/>
    </row>
    <row r="649" ht="17.25" customHeight="1">
      <c r="H649" s="148"/>
      <c r="I649" s="143"/>
      <c r="J649" s="143"/>
      <c r="K649" s="143"/>
    </row>
    <row r="650" ht="17.25" customHeight="1">
      <c r="H650" s="148"/>
      <c r="I650" s="143"/>
      <c r="J650" s="143"/>
      <c r="K650" s="143"/>
    </row>
    <row r="651" ht="17.25" customHeight="1">
      <c r="H651" s="148"/>
      <c r="I651" s="143"/>
      <c r="J651" s="143"/>
      <c r="K651" s="143"/>
    </row>
    <row r="652" ht="17.25" customHeight="1">
      <c r="H652" s="148"/>
      <c r="I652" s="143"/>
      <c r="J652" s="143"/>
      <c r="K652" s="143"/>
    </row>
    <row r="653" ht="17.25" customHeight="1">
      <c r="H653" s="148"/>
      <c r="I653" s="143"/>
      <c r="J653" s="143"/>
      <c r="K653" s="143"/>
    </row>
    <row r="654" ht="17.25" customHeight="1">
      <c r="H654" s="148"/>
      <c r="I654" s="143"/>
      <c r="J654" s="143"/>
      <c r="K654" s="143"/>
    </row>
    <row r="655" ht="17.25" customHeight="1">
      <c r="H655" s="148"/>
      <c r="I655" s="143"/>
      <c r="J655" s="143"/>
      <c r="K655" s="143"/>
    </row>
    <row r="656" ht="17.25" customHeight="1">
      <c r="H656" s="148"/>
      <c r="I656" s="143"/>
      <c r="J656" s="143"/>
      <c r="K656" s="143"/>
    </row>
    <row r="657" ht="17.25" customHeight="1">
      <c r="H657" s="148"/>
      <c r="I657" s="143"/>
      <c r="J657" s="143"/>
      <c r="K657" s="143"/>
    </row>
    <row r="658" ht="17.25" customHeight="1">
      <c r="H658" s="148"/>
      <c r="I658" s="143"/>
      <c r="J658" s="143"/>
      <c r="K658" s="143"/>
    </row>
    <row r="659" ht="17.25" customHeight="1">
      <c r="H659" s="148"/>
      <c r="I659" s="143"/>
      <c r="J659" s="143"/>
      <c r="K659" s="143"/>
    </row>
    <row r="660" ht="17.25" customHeight="1">
      <c r="H660" s="148"/>
      <c r="I660" s="143"/>
      <c r="J660" s="143"/>
      <c r="K660" s="143"/>
    </row>
    <row r="661" ht="17.25" customHeight="1">
      <c r="H661" s="148"/>
      <c r="I661" s="143"/>
      <c r="J661" s="143"/>
      <c r="K661" s="143"/>
    </row>
    <row r="662" ht="17.25" customHeight="1">
      <c r="H662" s="148"/>
      <c r="I662" s="143"/>
      <c r="J662" s="143"/>
      <c r="K662" s="143"/>
    </row>
    <row r="663" ht="17.25" customHeight="1">
      <c r="H663" s="148"/>
      <c r="I663" s="143"/>
      <c r="J663" s="143"/>
      <c r="K663" s="143"/>
    </row>
    <row r="664" ht="17.25" customHeight="1">
      <c r="H664" s="148"/>
      <c r="I664" s="143"/>
      <c r="J664" s="143"/>
      <c r="K664" s="143"/>
    </row>
    <row r="665" ht="17.25" customHeight="1">
      <c r="H665" s="148"/>
      <c r="I665" s="143"/>
      <c r="J665" s="143"/>
      <c r="K665" s="143"/>
    </row>
    <row r="666" ht="17.25" customHeight="1">
      <c r="H666" s="148"/>
      <c r="I666" s="143"/>
      <c r="J666" s="143"/>
      <c r="K666" s="143"/>
    </row>
    <row r="667" ht="17.25" customHeight="1">
      <c r="H667" s="148"/>
      <c r="I667" s="143"/>
      <c r="J667" s="143"/>
      <c r="K667" s="143"/>
    </row>
    <row r="668" ht="17.25" customHeight="1">
      <c r="H668" s="148"/>
      <c r="I668" s="143"/>
      <c r="J668" s="143"/>
      <c r="K668" s="143"/>
    </row>
    <row r="669" ht="17.25" customHeight="1">
      <c r="H669" s="148"/>
      <c r="I669" s="143"/>
      <c r="J669" s="143"/>
      <c r="K669" s="143"/>
    </row>
    <row r="670" ht="17.25" customHeight="1">
      <c r="H670" s="148"/>
      <c r="I670" s="143"/>
      <c r="J670" s="143"/>
      <c r="K670" s="143"/>
    </row>
    <row r="671" ht="17.25" customHeight="1">
      <c r="H671" s="148"/>
      <c r="I671" s="143"/>
      <c r="J671" s="143"/>
      <c r="K671" s="143"/>
    </row>
    <row r="672" ht="17.25" customHeight="1">
      <c r="H672" s="148"/>
      <c r="I672" s="143"/>
      <c r="J672" s="143"/>
      <c r="K672" s="143"/>
    </row>
    <row r="673" ht="17.25" customHeight="1">
      <c r="H673" s="148"/>
      <c r="I673" s="143"/>
      <c r="J673" s="143"/>
      <c r="K673" s="143"/>
    </row>
    <row r="674" ht="17.25" customHeight="1">
      <c r="H674" s="148"/>
      <c r="I674" s="143"/>
      <c r="J674" s="143"/>
      <c r="K674" s="143"/>
    </row>
    <row r="675" ht="17.25" customHeight="1">
      <c r="H675" s="148"/>
      <c r="I675" s="143"/>
      <c r="J675" s="143"/>
      <c r="K675" s="143"/>
    </row>
    <row r="676" ht="17.25" customHeight="1">
      <c r="H676" s="148"/>
      <c r="I676" s="143"/>
      <c r="J676" s="143"/>
      <c r="K676" s="143"/>
    </row>
    <row r="677" ht="17.25" customHeight="1">
      <c r="H677" s="148"/>
      <c r="I677" s="143"/>
      <c r="J677" s="143"/>
      <c r="K677" s="143"/>
    </row>
    <row r="678" ht="17.25" customHeight="1">
      <c r="H678" s="148"/>
      <c r="I678" s="143"/>
      <c r="J678" s="143"/>
      <c r="K678" s="143"/>
    </row>
    <row r="679" ht="17.25" customHeight="1">
      <c r="H679" s="148"/>
      <c r="I679" s="143"/>
      <c r="J679" s="143"/>
      <c r="K679" s="143"/>
    </row>
    <row r="680" ht="17.25" customHeight="1">
      <c r="H680" s="148"/>
      <c r="I680" s="143"/>
      <c r="J680" s="143"/>
      <c r="K680" s="143"/>
    </row>
    <row r="681" ht="17.25" customHeight="1">
      <c r="H681" s="148"/>
      <c r="I681" s="143"/>
      <c r="J681" s="143"/>
      <c r="K681" s="143"/>
    </row>
    <row r="682" ht="17.25" customHeight="1">
      <c r="H682" s="148"/>
      <c r="I682" s="143"/>
      <c r="J682" s="143"/>
      <c r="K682" s="143"/>
    </row>
    <row r="683" ht="17.25" customHeight="1">
      <c r="H683" s="148"/>
      <c r="I683" s="143"/>
      <c r="J683" s="143"/>
      <c r="K683" s="143"/>
    </row>
    <row r="684" ht="17.25" customHeight="1">
      <c r="H684" s="148"/>
      <c r="I684" s="143"/>
      <c r="J684" s="143"/>
      <c r="K684" s="143"/>
    </row>
    <row r="685" ht="17.25" customHeight="1">
      <c r="H685" s="148"/>
      <c r="I685" s="143"/>
      <c r="J685" s="143"/>
      <c r="K685" s="143"/>
    </row>
    <row r="686" ht="17.25" customHeight="1">
      <c r="H686" s="148"/>
      <c r="I686" s="143"/>
      <c r="J686" s="143"/>
      <c r="K686" s="143"/>
    </row>
    <row r="687" ht="17.25" customHeight="1">
      <c r="H687" s="148"/>
      <c r="I687" s="143"/>
      <c r="J687" s="143"/>
      <c r="K687" s="143"/>
    </row>
    <row r="688" ht="17.25" customHeight="1">
      <c r="H688" s="148"/>
      <c r="I688" s="143"/>
      <c r="J688" s="143"/>
      <c r="K688" s="143"/>
    </row>
    <row r="689" ht="17.25" customHeight="1">
      <c r="H689" s="148"/>
      <c r="I689" s="143"/>
      <c r="J689" s="143"/>
      <c r="K689" s="143"/>
    </row>
    <row r="690" ht="17.25" customHeight="1">
      <c r="H690" s="148"/>
      <c r="I690" s="143"/>
      <c r="J690" s="143"/>
      <c r="K690" s="143"/>
    </row>
    <row r="691" ht="17.25" customHeight="1">
      <c r="H691" s="148"/>
      <c r="I691" s="143"/>
      <c r="J691" s="143"/>
      <c r="K691" s="143"/>
    </row>
    <row r="692" ht="17.25" customHeight="1">
      <c r="H692" s="148"/>
      <c r="I692" s="143"/>
      <c r="J692" s="143"/>
      <c r="K692" s="143"/>
    </row>
    <row r="693" ht="17.25" customHeight="1">
      <c r="H693" s="148"/>
      <c r="I693" s="143"/>
      <c r="J693" s="143"/>
      <c r="K693" s="143"/>
    </row>
    <row r="694" ht="17.25" customHeight="1">
      <c r="H694" s="148"/>
      <c r="I694" s="143"/>
      <c r="J694" s="143"/>
      <c r="K694" s="143"/>
    </row>
    <row r="695" ht="17.25" customHeight="1">
      <c r="H695" s="148"/>
      <c r="I695" s="143"/>
      <c r="J695" s="143"/>
      <c r="K695" s="143"/>
    </row>
    <row r="696" ht="17.25" customHeight="1">
      <c r="H696" s="148"/>
      <c r="I696" s="143"/>
      <c r="J696" s="143"/>
      <c r="K696" s="143"/>
    </row>
    <row r="697" ht="17.25" customHeight="1">
      <c r="H697" s="148"/>
      <c r="I697" s="143"/>
      <c r="J697" s="143"/>
      <c r="K697" s="143"/>
    </row>
    <row r="698" ht="17.25" customHeight="1">
      <c r="H698" s="148"/>
      <c r="I698" s="143"/>
      <c r="J698" s="143"/>
      <c r="K698" s="143"/>
    </row>
    <row r="699" ht="17.25" customHeight="1">
      <c r="H699" s="148"/>
      <c r="I699" s="143"/>
      <c r="J699" s="143"/>
      <c r="K699" s="143"/>
    </row>
    <row r="700" ht="17.25" customHeight="1">
      <c r="H700" s="148"/>
      <c r="I700" s="143"/>
      <c r="J700" s="143"/>
      <c r="K700" s="143"/>
    </row>
    <row r="701" ht="17.25" customHeight="1">
      <c r="H701" s="148"/>
      <c r="I701" s="143"/>
      <c r="J701" s="143"/>
      <c r="K701" s="143"/>
    </row>
    <row r="702" ht="17.25" customHeight="1">
      <c r="H702" s="148"/>
      <c r="I702" s="143"/>
      <c r="J702" s="143"/>
      <c r="K702" s="143"/>
    </row>
    <row r="703" ht="17.25" customHeight="1">
      <c r="H703" s="148"/>
      <c r="I703" s="143"/>
      <c r="J703" s="143"/>
      <c r="K703" s="143"/>
    </row>
    <row r="704" ht="17.25" customHeight="1">
      <c r="H704" s="148"/>
      <c r="I704" s="143"/>
      <c r="J704" s="143"/>
      <c r="K704" s="143"/>
    </row>
    <row r="705" ht="17.25" customHeight="1">
      <c r="H705" s="148"/>
      <c r="I705" s="143"/>
      <c r="J705" s="143"/>
      <c r="K705" s="143"/>
    </row>
    <row r="706" ht="17.25" customHeight="1">
      <c r="H706" s="148"/>
      <c r="I706" s="143"/>
      <c r="J706" s="143"/>
      <c r="K706" s="143"/>
    </row>
    <row r="707" ht="17.25" customHeight="1">
      <c r="H707" s="148"/>
      <c r="I707" s="143"/>
      <c r="J707" s="143"/>
      <c r="K707" s="143"/>
    </row>
    <row r="708" ht="17.25" customHeight="1">
      <c r="H708" s="148"/>
      <c r="I708" s="143"/>
      <c r="J708" s="143"/>
      <c r="K708" s="143"/>
    </row>
    <row r="709" ht="17.25" customHeight="1">
      <c r="H709" s="148"/>
      <c r="I709" s="143"/>
      <c r="J709" s="143"/>
      <c r="K709" s="143"/>
    </row>
    <row r="710" ht="17.25" customHeight="1">
      <c r="H710" s="148"/>
      <c r="I710" s="143"/>
      <c r="J710" s="143"/>
      <c r="K710" s="143"/>
    </row>
    <row r="711" ht="17.25" customHeight="1">
      <c r="H711" s="148"/>
      <c r="I711" s="143"/>
      <c r="J711" s="143"/>
      <c r="K711" s="143"/>
    </row>
    <row r="712" ht="17.25" customHeight="1">
      <c r="H712" s="148"/>
      <c r="I712" s="143"/>
      <c r="J712" s="143"/>
      <c r="K712" s="143"/>
    </row>
    <row r="713" ht="17.25" customHeight="1">
      <c r="H713" s="148"/>
      <c r="I713" s="143"/>
      <c r="J713" s="143"/>
      <c r="K713" s="143"/>
    </row>
    <row r="714" ht="17.25" customHeight="1">
      <c r="H714" s="148"/>
      <c r="I714" s="143"/>
      <c r="J714" s="143"/>
      <c r="K714" s="143"/>
    </row>
    <row r="715" ht="17.25" customHeight="1">
      <c r="H715" s="148"/>
      <c r="I715" s="143"/>
      <c r="J715" s="143"/>
      <c r="K715" s="143"/>
    </row>
    <row r="716" ht="17.25" customHeight="1">
      <c r="H716" s="148"/>
      <c r="I716" s="143"/>
      <c r="J716" s="143"/>
      <c r="K716" s="143"/>
    </row>
    <row r="717" ht="17.25" customHeight="1">
      <c r="H717" s="148"/>
      <c r="I717" s="143"/>
      <c r="J717" s="143"/>
      <c r="K717" s="143"/>
    </row>
    <row r="718" ht="17.25" customHeight="1">
      <c r="H718" s="148"/>
      <c r="I718" s="143"/>
      <c r="J718" s="143"/>
      <c r="K718" s="143"/>
    </row>
    <row r="719" ht="17.25" customHeight="1">
      <c r="H719" s="148"/>
      <c r="I719" s="143"/>
      <c r="J719" s="143"/>
      <c r="K719" s="143"/>
    </row>
    <row r="720" ht="17.25" customHeight="1">
      <c r="H720" s="148"/>
      <c r="I720" s="143"/>
      <c r="J720" s="143"/>
      <c r="K720" s="143"/>
    </row>
    <row r="721" ht="17.25" customHeight="1">
      <c r="H721" s="148"/>
      <c r="I721" s="143"/>
      <c r="J721" s="143"/>
      <c r="K721" s="143"/>
    </row>
    <row r="722" ht="17.25" customHeight="1">
      <c r="H722" s="148"/>
      <c r="I722" s="143"/>
      <c r="J722" s="143"/>
      <c r="K722" s="143"/>
    </row>
    <row r="723" ht="17.25" customHeight="1">
      <c r="H723" s="148"/>
      <c r="I723" s="143"/>
      <c r="J723" s="143"/>
      <c r="K723" s="143"/>
    </row>
    <row r="724" ht="17.25" customHeight="1">
      <c r="H724" s="148"/>
      <c r="I724" s="143"/>
      <c r="J724" s="143"/>
      <c r="K724" s="143"/>
    </row>
    <row r="725" ht="17.25" customHeight="1">
      <c r="H725" s="148"/>
      <c r="I725" s="143"/>
      <c r="J725" s="143"/>
      <c r="K725" s="143"/>
    </row>
    <row r="726" ht="17.25" customHeight="1">
      <c r="H726" s="148"/>
      <c r="I726" s="143"/>
      <c r="J726" s="143"/>
      <c r="K726" s="143"/>
    </row>
    <row r="727" ht="17.25" customHeight="1">
      <c r="H727" s="148"/>
      <c r="I727" s="143"/>
      <c r="J727" s="143"/>
      <c r="K727" s="143"/>
    </row>
    <row r="728" ht="17.25" customHeight="1">
      <c r="H728" s="148"/>
      <c r="I728" s="143"/>
      <c r="J728" s="143"/>
      <c r="K728" s="143"/>
    </row>
    <row r="729" ht="17.25" customHeight="1">
      <c r="H729" s="148"/>
      <c r="I729" s="143"/>
      <c r="J729" s="143"/>
      <c r="K729" s="143"/>
    </row>
    <row r="730" ht="17.25" customHeight="1">
      <c r="H730" s="148"/>
      <c r="I730" s="143"/>
      <c r="J730" s="143"/>
      <c r="K730" s="143"/>
    </row>
    <row r="731" ht="17.25" customHeight="1">
      <c r="H731" s="148"/>
      <c r="I731" s="143"/>
      <c r="J731" s="143"/>
      <c r="K731" s="143"/>
    </row>
    <row r="732" ht="17.25" customHeight="1">
      <c r="H732" s="148"/>
      <c r="I732" s="143"/>
      <c r="J732" s="143"/>
      <c r="K732" s="143"/>
    </row>
    <row r="733" ht="17.25" customHeight="1">
      <c r="H733" s="148"/>
      <c r="I733" s="143"/>
      <c r="J733" s="143"/>
      <c r="K733" s="143"/>
    </row>
    <row r="734" ht="17.25" customHeight="1">
      <c r="H734" s="148"/>
      <c r="I734" s="143"/>
      <c r="J734" s="143"/>
      <c r="K734" s="143"/>
    </row>
    <row r="735" ht="17.25" customHeight="1">
      <c r="H735" s="148"/>
      <c r="I735" s="143"/>
      <c r="J735" s="143"/>
      <c r="K735" s="143"/>
    </row>
    <row r="736" ht="17.25" customHeight="1">
      <c r="H736" s="148"/>
      <c r="I736" s="143"/>
      <c r="J736" s="143"/>
      <c r="K736" s="143"/>
    </row>
    <row r="737" ht="17.25" customHeight="1">
      <c r="H737" s="148"/>
      <c r="I737" s="143"/>
      <c r="J737" s="143"/>
      <c r="K737" s="143"/>
    </row>
    <row r="738" ht="17.25" customHeight="1">
      <c r="H738" s="148"/>
      <c r="I738" s="143"/>
      <c r="J738" s="143"/>
      <c r="K738" s="143"/>
    </row>
    <row r="739" ht="17.25" customHeight="1">
      <c r="H739" s="148"/>
      <c r="I739" s="143"/>
      <c r="J739" s="143"/>
      <c r="K739" s="143"/>
    </row>
    <row r="740" ht="17.25" customHeight="1">
      <c r="H740" s="148"/>
      <c r="I740" s="143"/>
      <c r="J740" s="143"/>
      <c r="K740" s="143"/>
    </row>
    <row r="741" ht="17.25" customHeight="1">
      <c r="H741" s="148"/>
      <c r="I741" s="143"/>
      <c r="J741" s="143"/>
      <c r="K741" s="143"/>
    </row>
    <row r="742" ht="17.25" customHeight="1">
      <c r="H742" s="148"/>
      <c r="I742" s="143"/>
      <c r="J742" s="143"/>
      <c r="K742" s="143"/>
    </row>
    <row r="743" ht="17.25" customHeight="1">
      <c r="H743" s="148"/>
      <c r="I743" s="143"/>
      <c r="J743" s="143"/>
      <c r="K743" s="143"/>
    </row>
    <row r="744" ht="17.25" customHeight="1">
      <c r="H744" s="148"/>
      <c r="I744" s="143"/>
      <c r="J744" s="143"/>
      <c r="K744" s="143"/>
    </row>
    <row r="745" ht="17.25" customHeight="1">
      <c r="H745" s="148"/>
      <c r="I745" s="143"/>
      <c r="J745" s="143"/>
      <c r="K745" s="143"/>
    </row>
    <row r="746" ht="17.25" customHeight="1">
      <c r="H746" s="148"/>
      <c r="I746" s="143"/>
      <c r="J746" s="143"/>
      <c r="K746" s="143"/>
    </row>
    <row r="747" ht="17.25" customHeight="1">
      <c r="H747" s="148"/>
      <c r="I747" s="143"/>
      <c r="J747" s="143"/>
      <c r="K747" s="143"/>
    </row>
    <row r="748" ht="17.25" customHeight="1">
      <c r="H748" s="148"/>
      <c r="I748" s="143"/>
      <c r="J748" s="143"/>
      <c r="K748" s="143"/>
    </row>
    <row r="749" ht="17.25" customHeight="1">
      <c r="H749" s="148"/>
      <c r="I749" s="143"/>
      <c r="J749" s="143"/>
      <c r="K749" s="143"/>
    </row>
    <row r="750" ht="17.25" customHeight="1">
      <c r="H750" s="148"/>
      <c r="I750" s="143"/>
      <c r="J750" s="143"/>
      <c r="K750" s="143"/>
    </row>
    <row r="751" ht="17.25" customHeight="1">
      <c r="H751" s="148"/>
      <c r="I751" s="143"/>
      <c r="J751" s="143"/>
      <c r="K751" s="143"/>
    </row>
    <row r="752" ht="17.25" customHeight="1">
      <c r="H752" s="148"/>
      <c r="I752" s="143"/>
      <c r="J752" s="143"/>
      <c r="K752" s="143"/>
    </row>
    <row r="753" ht="17.25" customHeight="1">
      <c r="H753" s="148"/>
      <c r="I753" s="143"/>
      <c r="J753" s="143"/>
      <c r="K753" s="143"/>
    </row>
    <row r="754" ht="17.25" customHeight="1">
      <c r="H754" s="148"/>
      <c r="I754" s="143"/>
      <c r="J754" s="143"/>
      <c r="K754" s="143"/>
    </row>
    <row r="755" ht="17.25" customHeight="1">
      <c r="H755" s="148"/>
      <c r="I755" s="143"/>
      <c r="J755" s="143"/>
      <c r="K755" s="143"/>
    </row>
    <row r="756" ht="17.25" customHeight="1">
      <c r="H756" s="148"/>
      <c r="I756" s="143"/>
      <c r="J756" s="143"/>
      <c r="K756" s="143"/>
    </row>
    <row r="757" ht="17.25" customHeight="1">
      <c r="H757" s="148"/>
      <c r="I757" s="143"/>
      <c r="J757" s="143"/>
      <c r="K757" s="143"/>
    </row>
    <row r="758" ht="17.25" customHeight="1">
      <c r="H758" s="148"/>
      <c r="I758" s="143"/>
      <c r="J758" s="143"/>
      <c r="K758" s="143"/>
    </row>
    <row r="759" ht="17.25" customHeight="1">
      <c r="H759" s="148"/>
      <c r="I759" s="143"/>
      <c r="J759" s="143"/>
      <c r="K759" s="143"/>
    </row>
    <row r="760" ht="17.25" customHeight="1">
      <c r="H760" s="148"/>
      <c r="I760" s="143"/>
      <c r="J760" s="143"/>
      <c r="K760" s="143"/>
    </row>
    <row r="761" ht="17.25" customHeight="1">
      <c r="H761" s="148"/>
      <c r="I761" s="143"/>
      <c r="J761" s="143"/>
      <c r="K761" s="143"/>
    </row>
    <row r="762" ht="17.25" customHeight="1">
      <c r="H762" s="148"/>
      <c r="I762" s="143"/>
      <c r="J762" s="143"/>
      <c r="K762" s="143"/>
    </row>
    <row r="763" ht="17.25" customHeight="1">
      <c r="H763" s="148"/>
      <c r="I763" s="143"/>
      <c r="J763" s="143"/>
      <c r="K763" s="143"/>
    </row>
    <row r="764" ht="17.25" customHeight="1">
      <c r="H764" s="148"/>
      <c r="I764" s="143"/>
      <c r="J764" s="143"/>
      <c r="K764" s="143"/>
    </row>
    <row r="765" ht="17.25" customHeight="1">
      <c r="H765" s="148"/>
      <c r="I765" s="143"/>
      <c r="J765" s="143"/>
      <c r="K765" s="143"/>
    </row>
    <row r="766" ht="17.25" customHeight="1">
      <c r="H766" s="148"/>
      <c r="I766" s="143"/>
      <c r="J766" s="143"/>
      <c r="K766" s="143"/>
    </row>
    <row r="767" ht="17.25" customHeight="1">
      <c r="H767" s="148"/>
      <c r="I767" s="143"/>
      <c r="J767" s="143"/>
      <c r="K767" s="143"/>
    </row>
    <row r="768" ht="17.25" customHeight="1">
      <c r="H768" s="148"/>
      <c r="I768" s="143"/>
      <c r="J768" s="143"/>
      <c r="K768" s="143"/>
    </row>
    <row r="769" ht="17.25" customHeight="1">
      <c r="H769" s="148"/>
      <c r="I769" s="143"/>
      <c r="J769" s="143"/>
      <c r="K769" s="143"/>
    </row>
    <row r="770" ht="17.25" customHeight="1">
      <c r="H770" s="148"/>
      <c r="I770" s="143"/>
      <c r="J770" s="143"/>
      <c r="K770" s="143"/>
    </row>
    <row r="771" ht="17.25" customHeight="1">
      <c r="H771" s="148"/>
      <c r="I771" s="143"/>
      <c r="J771" s="143"/>
      <c r="K771" s="143"/>
    </row>
    <row r="772" ht="17.25" customHeight="1">
      <c r="H772" s="148"/>
      <c r="I772" s="143"/>
      <c r="J772" s="143"/>
      <c r="K772" s="143"/>
    </row>
    <row r="773" ht="17.25" customHeight="1">
      <c r="H773" s="148"/>
      <c r="I773" s="143"/>
      <c r="J773" s="143"/>
      <c r="K773" s="143"/>
    </row>
    <row r="774" ht="17.25" customHeight="1">
      <c r="H774" s="148"/>
      <c r="I774" s="143"/>
      <c r="J774" s="143"/>
      <c r="K774" s="143"/>
    </row>
    <row r="775" ht="17.25" customHeight="1">
      <c r="H775" s="148"/>
      <c r="I775" s="143"/>
      <c r="J775" s="143"/>
      <c r="K775" s="143"/>
    </row>
    <row r="776" ht="17.25" customHeight="1">
      <c r="H776" s="148"/>
      <c r="I776" s="143"/>
      <c r="J776" s="143"/>
      <c r="K776" s="143"/>
    </row>
    <row r="777" ht="17.25" customHeight="1">
      <c r="H777" s="148"/>
      <c r="I777" s="143"/>
      <c r="J777" s="143"/>
      <c r="K777" s="143"/>
    </row>
    <row r="778" ht="17.25" customHeight="1">
      <c r="H778" s="148"/>
      <c r="I778" s="143"/>
      <c r="J778" s="143"/>
      <c r="K778" s="143"/>
    </row>
    <row r="779" ht="17.25" customHeight="1">
      <c r="H779" s="148"/>
      <c r="I779" s="143"/>
      <c r="J779" s="143"/>
      <c r="K779" s="143"/>
    </row>
    <row r="780" ht="17.25" customHeight="1">
      <c r="H780" s="148"/>
      <c r="I780" s="143"/>
      <c r="J780" s="143"/>
      <c r="K780" s="143"/>
    </row>
    <row r="781" ht="17.25" customHeight="1">
      <c r="H781" s="148"/>
      <c r="I781" s="143"/>
      <c r="J781" s="143"/>
      <c r="K781" s="143"/>
    </row>
    <row r="782" ht="17.25" customHeight="1">
      <c r="H782" s="148"/>
      <c r="I782" s="143"/>
      <c r="J782" s="143"/>
      <c r="K782" s="143"/>
    </row>
    <row r="783" ht="17.25" customHeight="1">
      <c r="H783" s="148"/>
      <c r="I783" s="143"/>
      <c r="J783" s="143"/>
      <c r="K783" s="143"/>
    </row>
    <row r="784" ht="17.25" customHeight="1">
      <c r="H784" s="148"/>
      <c r="I784" s="143"/>
      <c r="J784" s="143"/>
      <c r="K784" s="143"/>
    </row>
    <row r="785" ht="17.25" customHeight="1">
      <c r="H785" s="148"/>
      <c r="I785" s="143"/>
      <c r="J785" s="143"/>
      <c r="K785" s="143"/>
    </row>
    <row r="786" ht="17.25" customHeight="1">
      <c r="H786" s="148"/>
      <c r="I786" s="143"/>
      <c r="J786" s="143"/>
      <c r="K786" s="143"/>
    </row>
    <row r="787" ht="17.25" customHeight="1">
      <c r="H787" s="148"/>
      <c r="I787" s="143"/>
      <c r="J787" s="143"/>
      <c r="K787" s="143"/>
    </row>
    <row r="788" ht="17.25" customHeight="1">
      <c r="H788" s="148"/>
      <c r="I788" s="143"/>
      <c r="J788" s="143"/>
      <c r="K788" s="143"/>
    </row>
    <row r="789" ht="17.25" customHeight="1">
      <c r="H789" s="148"/>
      <c r="I789" s="143"/>
      <c r="J789" s="143"/>
      <c r="K789" s="143"/>
    </row>
    <row r="790" ht="17.25" customHeight="1">
      <c r="H790" s="148"/>
      <c r="I790" s="143"/>
      <c r="J790" s="143"/>
      <c r="K790" s="143"/>
    </row>
    <row r="791" ht="17.25" customHeight="1">
      <c r="H791" s="148"/>
      <c r="I791" s="143"/>
      <c r="J791" s="143"/>
      <c r="K791" s="143"/>
    </row>
    <row r="792" ht="17.25" customHeight="1">
      <c r="H792" s="148"/>
      <c r="I792" s="143"/>
      <c r="J792" s="143"/>
      <c r="K792" s="143"/>
    </row>
    <row r="793" ht="17.25" customHeight="1">
      <c r="H793" s="148"/>
      <c r="I793" s="143"/>
      <c r="J793" s="143"/>
      <c r="K793" s="143"/>
    </row>
    <row r="794" ht="17.25" customHeight="1">
      <c r="H794" s="148"/>
      <c r="I794" s="143"/>
      <c r="J794" s="143"/>
      <c r="K794" s="143"/>
    </row>
    <row r="795" ht="17.25" customHeight="1">
      <c r="H795" s="148"/>
      <c r="I795" s="143"/>
      <c r="J795" s="143"/>
      <c r="K795" s="143"/>
    </row>
    <row r="796" ht="17.25" customHeight="1">
      <c r="H796" s="148"/>
      <c r="I796" s="143"/>
      <c r="J796" s="143"/>
      <c r="K796" s="143"/>
    </row>
    <row r="797" ht="17.25" customHeight="1">
      <c r="H797" s="148"/>
      <c r="I797" s="143"/>
      <c r="J797" s="143"/>
      <c r="K797" s="143"/>
    </row>
    <row r="798" ht="17.25" customHeight="1">
      <c r="H798" s="148"/>
      <c r="I798" s="143"/>
      <c r="J798" s="143"/>
      <c r="K798" s="143"/>
    </row>
    <row r="799" ht="17.25" customHeight="1">
      <c r="H799" s="148"/>
      <c r="I799" s="143"/>
      <c r="J799" s="143"/>
      <c r="K799" s="143"/>
    </row>
    <row r="800" ht="17.25" customHeight="1">
      <c r="H800" s="148"/>
      <c r="I800" s="143"/>
      <c r="J800" s="143"/>
      <c r="K800" s="143"/>
    </row>
    <row r="801" ht="17.25" customHeight="1">
      <c r="H801" s="148"/>
      <c r="I801" s="143"/>
      <c r="J801" s="143"/>
      <c r="K801" s="143"/>
    </row>
    <row r="802" ht="17.25" customHeight="1">
      <c r="H802" s="148"/>
      <c r="I802" s="143"/>
      <c r="J802" s="143"/>
      <c r="K802" s="143"/>
    </row>
    <row r="803" ht="17.25" customHeight="1">
      <c r="H803" s="148"/>
      <c r="I803" s="143"/>
      <c r="J803" s="143"/>
      <c r="K803" s="143"/>
    </row>
    <row r="804" ht="17.25" customHeight="1">
      <c r="H804" s="148"/>
      <c r="I804" s="143"/>
      <c r="J804" s="143"/>
      <c r="K804" s="143"/>
    </row>
    <row r="805" ht="17.25" customHeight="1">
      <c r="H805" s="148"/>
      <c r="I805" s="143"/>
      <c r="J805" s="143"/>
      <c r="K805" s="143"/>
    </row>
    <row r="806" ht="17.25" customHeight="1">
      <c r="H806" s="148"/>
      <c r="I806" s="143"/>
      <c r="J806" s="143"/>
      <c r="K806" s="143"/>
    </row>
    <row r="807" ht="17.25" customHeight="1">
      <c r="H807" s="148"/>
      <c r="I807" s="143"/>
      <c r="J807" s="143"/>
      <c r="K807" s="143"/>
    </row>
    <row r="808" ht="17.25" customHeight="1">
      <c r="H808" s="148"/>
      <c r="I808" s="143"/>
      <c r="J808" s="143"/>
      <c r="K808" s="143"/>
    </row>
    <row r="809" ht="17.25" customHeight="1">
      <c r="H809" s="148"/>
      <c r="I809" s="143"/>
      <c r="J809" s="143"/>
      <c r="K809" s="143"/>
    </row>
    <row r="810" ht="17.25" customHeight="1">
      <c r="H810" s="148"/>
      <c r="I810" s="143"/>
      <c r="J810" s="143"/>
      <c r="K810" s="143"/>
    </row>
    <row r="811" ht="17.25" customHeight="1">
      <c r="H811" s="148"/>
      <c r="I811" s="143"/>
      <c r="J811" s="143"/>
      <c r="K811" s="143"/>
    </row>
    <row r="812" ht="17.25" customHeight="1">
      <c r="H812" s="148"/>
      <c r="I812" s="143"/>
      <c r="J812" s="143"/>
      <c r="K812" s="143"/>
    </row>
    <row r="813" ht="17.25" customHeight="1">
      <c r="H813" s="148"/>
      <c r="I813" s="143"/>
      <c r="J813" s="143"/>
      <c r="K813" s="143"/>
    </row>
    <row r="814" ht="17.25" customHeight="1">
      <c r="H814" s="148"/>
      <c r="I814" s="143"/>
      <c r="J814" s="143"/>
      <c r="K814" s="143"/>
    </row>
    <row r="815" ht="17.25" customHeight="1">
      <c r="H815" s="148"/>
      <c r="I815" s="143"/>
      <c r="J815" s="143"/>
      <c r="K815" s="143"/>
    </row>
    <row r="816" ht="17.25" customHeight="1">
      <c r="H816" s="148"/>
      <c r="I816" s="143"/>
      <c r="J816" s="143"/>
      <c r="K816" s="143"/>
    </row>
    <row r="817" ht="17.25" customHeight="1">
      <c r="H817" s="148"/>
      <c r="I817" s="143"/>
      <c r="J817" s="143"/>
      <c r="K817" s="143"/>
    </row>
    <row r="818" ht="17.25" customHeight="1">
      <c r="H818" s="148"/>
      <c r="I818" s="143"/>
      <c r="J818" s="143"/>
      <c r="K818" s="143"/>
    </row>
    <row r="819" ht="17.25" customHeight="1">
      <c r="H819" s="148"/>
      <c r="I819" s="143"/>
      <c r="J819" s="143"/>
      <c r="K819" s="143"/>
    </row>
    <row r="820" ht="17.25" customHeight="1">
      <c r="H820" s="148"/>
      <c r="I820" s="143"/>
      <c r="J820" s="143"/>
      <c r="K820" s="143"/>
    </row>
    <row r="821" ht="17.25" customHeight="1">
      <c r="H821" s="148"/>
      <c r="I821" s="143"/>
      <c r="J821" s="143"/>
      <c r="K821" s="143"/>
    </row>
    <row r="822" ht="17.25" customHeight="1">
      <c r="H822" s="148"/>
      <c r="I822" s="143"/>
      <c r="J822" s="143"/>
      <c r="K822" s="143"/>
    </row>
    <row r="823" ht="17.25" customHeight="1">
      <c r="H823" s="148"/>
      <c r="I823" s="143"/>
      <c r="J823" s="143"/>
      <c r="K823" s="143"/>
    </row>
    <row r="824" ht="17.25" customHeight="1">
      <c r="H824" s="148"/>
      <c r="I824" s="143"/>
      <c r="J824" s="143"/>
      <c r="K824" s="143"/>
    </row>
    <row r="825" ht="17.25" customHeight="1">
      <c r="H825" s="148"/>
      <c r="I825" s="143"/>
      <c r="J825" s="143"/>
      <c r="K825" s="143"/>
    </row>
    <row r="826" ht="17.25" customHeight="1">
      <c r="H826" s="148"/>
      <c r="I826" s="143"/>
      <c r="J826" s="143"/>
      <c r="K826" s="143"/>
    </row>
    <row r="827" ht="17.25" customHeight="1">
      <c r="H827" s="148"/>
      <c r="I827" s="143"/>
      <c r="J827" s="143"/>
      <c r="K827" s="143"/>
    </row>
    <row r="828" ht="17.25" customHeight="1">
      <c r="H828" s="148"/>
      <c r="I828" s="143"/>
      <c r="J828" s="143"/>
      <c r="K828" s="143"/>
    </row>
    <row r="829" ht="17.25" customHeight="1">
      <c r="H829" s="148"/>
      <c r="I829" s="143"/>
      <c r="J829" s="143"/>
      <c r="K829" s="143"/>
    </row>
    <row r="830" ht="17.25" customHeight="1">
      <c r="H830" s="148"/>
      <c r="I830" s="143"/>
      <c r="J830" s="143"/>
      <c r="K830" s="143"/>
    </row>
    <row r="831" ht="17.25" customHeight="1">
      <c r="H831" s="148"/>
      <c r="I831" s="143"/>
      <c r="J831" s="143"/>
      <c r="K831" s="143"/>
    </row>
    <row r="832" ht="17.25" customHeight="1">
      <c r="H832" s="148"/>
      <c r="I832" s="143"/>
      <c r="J832" s="143"/>
      <c r="K832" s="143"/>
    </row>
    <row r="833" ht="17.25" customHeight="1">
      <c r="H833" s="148"/>
      <c r="I833" s="143"/>
      <c r="J833" s="143"/>
      <c r="K833" s="143"/>
    </row>
    <row r="834" ht="17.25" customHeight="1">
      <c r="H834" s="148"/>
      <c r="I834" s="143"/>
      <c r="J834" s="143"/>
      <c r="K834" s="143"/>
    </row>
    <row r="835" ht="17.25" customHeight="1">
      <c r="H835" s="148"/>
      <c r="I835" s="143"/>
      <c r="J835" s="143"/>
      <c r="K835" s="143"/>
    </row>
    <row r="836" ht="17.25" customHeight="1">
      <c r="H836" s="148"/>
      <c r="I836" s="143"/>
      <c r="J836" s="143"/>
      <c r="K836" s="143"/>
    </row>
    <row r="837" ht="17.25" customHeight="1">
      <c r="H837" s="148"/>
      <c r="I837" s="143"/>
      <c r="J837" s="143"/>
      <c r="K837" s="143"/>
    </row>
    <row r="838" ht="17.25" customHeight="1">
      <c r="H838" s="148"/>
      <c r="I838" s="143"/>
      <c r="J838" s="143"/>
      <c r="K838" s="143"/>
    </row>
    <row r="839" ht="17.25" customHeight="1">
      <c r="H839" s="148"/>
      <c r="I839" s="143"/>
      <c r="J839" s="143"/>
      <c r="K839" s="143"/>
    </row>
    <row r="840" ht="17.25" customHeight="1">
      <c r="H840" s="148"/>
      <c r="I840" s="143"/>
      <c r="J840" s="143"/>
      <c r="K840" s="143"/>
    </row>
    <row r="841" ht="17.25" customHeight="1">
      <c r="H841" s="148"/>
      <c r="I841" s="143"/>
      <c r="J841" s="143"/>
      <c r="K841" s="143"/>
    </row>
    <row r="842" ht="17.25" customHeight="1">
      <c r="H842" s="148"/>
      <c r="I842" s="143"/>
      <c r="J842" s="143"/>
      <c r="K842" s="143"/>
    </row>
    <row r="843" ht="17.25" customHeight="1">
      <c r="H843" s="148"/>
      <c r="I843" s="143"/>
      <c r="J843" s="143"/>
      <c r="K843" s="143"/>
    </row>
    <row r="844" ht="17.25" customHeight="1">
      <c r="H844" s="148"/>
      <c r="I844" s="143"/>
      <c r="J844" s="143"/>
      <c r="K844" s="143"/>
    </row>
    <row r="845" ht="17.25" customHeight="1">
      <c r="H845" s="148"/>
      <c r="I845" s="143"/>
      <c r="J845" s="143"/>
      <c r="K845" s="143"/>
    </row>
    <row r="846" ht="17.25" customHeight="1">
      <c r="H846" s="148"/>
      <c r="I846" s="143"/>
      <c r="J846" s="143"/>
      <c r="K846" s="143"/>
    </row>
    <row r="847" ht="17.25" customHeight="1">
      <c r="H847" s="148"/>
      <c r="I847" s="143"/>
      <c r="J847" s="143"/>
      <c r="K847" s="143"/>
    </row>
    <row r="848" ht="17.25" customHeight="1">
      <c r="H848" s="148"/>
      <c r="I848" s="143"/>
      <c r="J848" s="143"/>
      <c r="K848" s="143"/>
    </row>
    <row r="849" ht="17.25" customHeight="1">
      <c r="H849" s="148"/>
      <c r="I849" s="143"/>
      <c r="J849" s="143"/>
      <c r="K849" s="143"/>
    </row>
    <row r="850" ht="17.25" customHeight="1">
      <c r="H850" s="148"/>
      <c r="I850" s="143"/>
      <c r="J850" s="143"/>
      <c r="K850" s="143"/>
    </row>
    <row r="851" ht="17.25" customHeight="1">
      <c r="H851" s="148"/>
      <c r="I851" s="143"/>
      <c r="J851" s="143"/>
      <c r="K851" s="143"/>
    </row>
    <row r="852" ht="17.25" customHeight="1">
      <c r="H852" s="148"/>
      <c r="I852" s="143"/>
      <c r="J852" s="143"/>
      <c r="K852" s="143"/>
    </row>
    <row r="853" ht="17.25" customHeight="1">
      <c r="H853" s="148"/>
      <c r="I853" s="143"/>
      <c r="J853" s="143"/>
      <c r="K853" s="143"/>
    </row>
    <row r="854" ht="17.25" customHeight="1">
      <c r="H854" s="148"/>
      <c r="I854" s="143"/>
      <c r="J854" s="143"/>
      <c r="K854" s="143"/>
    </row>
    <row r="855" ht="17.25" customHeight="1">
      <c r="H855" s="148"/>
      <c r="I855" s="143"/>
      <c r="J855" s="143"/>
      <c r="K855" s="143"/>
    </row>
    <row r="856" ht="17.25" customHeight="1">
      <c r="H856" s="148"/>
      <c r="I856" s="143"/>
      <c r="J856" s="143"/>
      <c r="K856" s="143"/>
    </row>
    <row r="857" ht="17.25" customHeight="1">
      <c r="H857" s="148"/>
      <c r="I857" s="143"/>
      <c r="J857" s="143"/>
      <c r="K857" s="143"/>
    </row>
    <row r="858" ht="17.25" customHeight="1">
      <c r="H858" s="148"/>
      <c r="I858" s="143"/>
      <c r="J858" s="143"/>
      <c r="K858" s="143"/>
    </row>
    <row r="859" ht="17.25" customHeight="1">
      <c r="H859" s="148"/>
      <c r="I859" s="143"/>
      <c r="J859" s="143"/>
      <c r="K859" s="143"/>
    </row>
    <row r="860" ht="17.25" customHeight="1">
      <c r="H860" s="148"/>
      <c r="I860" s="143"/>
      <c r="J860" s="143"/>
      <c r="K860" s="143"/>
    </row>
    <row r="861" ht="17.25" customHeight="1">
      <c r="H861" s="148"/>
      <c r="I861" s="143"/>
      <c r="J861" s="143"/>
      <c r="K861" s="143"/>
    </row>
    <row r="862" ht="17.25" customHeight="1">
      <c r="H862" s="148"/>
      <c r="I862" s="143"/>
      <c r="J862" s="143"/>
      <c r="K862" s="143"/>
    </row>
    <row r="863" ht="17.25" customHeight="1">
      <c r="H863" s="148"/>
      <c r="I863" s="143"/>
      <c r="J863" s="143"/>
      <c r="K863" s="143"/>
    </row>
    <row r="864" ht="17.25" customHeight="1">
      <c r="H864" s="148"/>
      <c r="I864" s="143"/>
      <c r="J864" s="143"/>
      <c r="K864" s="143"/>
    </row>
    <row r="865" ht="17.25" customHeight="1">
      <c r="H865" s="148"/>
      <c r="I865" s="143"/>
      <c r="J865" s="143"/>
      <c r="K865" s="143"/>
    </row>
    <row r="866" ht="17.25" customHeight="1">
      <c r="H866" s="148"/>
      <c r="I866" s="143"/>
      <c r="J866" s="143"/>
      <c r="K866" s="143"/>
    </row>
    <row r="867" ht="17.25" customHeight="1">
      <c r="H867" s="148"/>
      <c r="I867" s="143"/>
      <c r="J867" s="143"/>
      <c r="K867" s="143"/>
    </row>
    <row r="868" ht="17.25" customHeight="1">
      <c r="H868" s="148"/>
      <c r="I868" s="143"/>
      <c r="J868" s="143"/>
      <c r="K868" s="143"/>
    </row>
    <row r="869" ht="17.25" customHeight="1">
      <c r="H869" s="148"/>
      <c r="I869" s="143"/>
      <c r="J869" s="143"/>
      <c r="K869" s="143"/>
    </row>
    <row r="870" ht="17.25" customHeight="1">
      <c r="H870" s="148"/>
      <c r="I870" s="143"/>
      <c r="J870" s="143"/>
      <c r="K870" s="143"/>
    </row>
    <row r="871" ht="17.25" customHeight="1">
      <c r="H871" s="148"/>
      <c r="I871" s="143"/>
      <c r="J871" s="143"/>
      <c r="K871" s="143"/>
    </row>
    <row r="872" ht="17.25" customHeight="1">
      <c r="H872" s="148"/>
      <c r="I872" s="143"/>
      <c r="J872" s="143"/>
      <c r="K872" s="143"/>
    </row>
    <row r="873" ht="17.25" customHeight="1">
      <c r="H873" s="148"/>
      <c r="I873" s="143"/>
      <c r="J873" s="143"/>
      <c r="K873" s="143"/>
    </row>
    <row r="874" ht="17.25" customHeight="1">
      <c r="H874" s="148"/>
      <c r="I874" s="143"/>
      <c r="J874" s="143"/>
      <c r="K874" s="143"/>
    </row>
    <row r="875" ht="17.25" customHeight="1">
      <c r="H875" s="148"/>
      <c r="I875" s="143"/>
      <c r="J875" s="143"/>
      <c r="K875" s="143"/>
    </row>
    <row r="876" ht="17.25" customHeight="1">
      <c r="H876" s="148"/>
      <c r="I876" s="143"/>
      <c r="J876" s="143"/>
      <c r="K876" s="143"/>
    </row>
    <row r="877" ht="17.25" customHeight="1">
      <c r="H877" s="148"/>
      <c r="I877" s="143"/>
      <c r="J877" s="143"/>
      <c r="K877" s="143"/>
    </row>
    <row r="878" ht="17.25" customHeight="1">
      <c r="H878" s="148"/>
      <c r="I878" s="143"/>
      <c r="J878" s="143"/>
      <c r="K878" s="143"/>
    </row>
    <row r="879" ht="17.25" customHeight="1">
      <c r="H879" s="148"/>
      <c r="I879" s="143"/>
      <c r="J879" s="143"/>
      <c r="K879" s="143"/>
    </row>
    <row r="880" ht="17.25" customHeight="1">
      <c r="H880" s="148"/>
      <c r="I880" s="143"/>
      <c r="J880" s="143"/>
      <c r="K880" s="143"/>
    </row>
    <row r="881" ht="17.25" customHeight="1">
      <c r="H881" s="148"/>
      <c r="I881" s="143"/>
      <c r="J881" s="143"/>
      <c r="K881" s="143"/>
    </row>
    <row r="882" ht="17.25" customHeight="1">
      <c r="H882" s="148"/>
      <c r="I882" s="143"/>
      <c r="J882" s="143"/>
      <c r="K882" s="143"/>
    </row>
    <row r="883" ht="17.25" customHeight="1">
      <c r="H883" s="148"/>
      <c r="I883" s="143"/>
      <c r="J883" s="143"/>
      <c r="K883" s="143"/>
    </row>
    <row r="884" ht="17.25" customHeight="1">
      <c r="H884" s="148"/>
      <c r="I884" s="143"/>
      <c r="J884" s="143"/>
      <c r="K884" s="143"/>
    </row>
    <row r="885" ht="17.25" customHeight="1">
      <c r="H885" s="148"/>
      <c r="I885" s="143"/>
      <c r="J885" s="143"/>
      <c r="K885" s="143"/>
    </row>
    <row r="886" ht="17.25" customHeight="1">
      <c r="H886" s="148"/>
      <c r="I886" s="143"/>
      <c r="J886" s="143"/>
      <c r="K886" s="143"/>
    </row>
    <row r="887" ht="17.25" customHeight="1">
      <c r="H887" s="148"/>
      <c r="I887" s="143"/>
      <c r="J887" s="143"/>
      <c r="K887" s="143"/>
    </row>
    <row r="888" ht="17.25" customHeight="1">
      <c r="H888" s="148"/>
      <c r="I888" s="143"/>
      <c r="J888" s="143"/>
      <c r="K888" s="143"/>
    </row>
    <row r="889" ht="17.25" customHeight="1">
      <c r="H889" s="148"/>
      <c r="I889" s="143"/>
      <c r="J889" s="143"/>
      <c r="K889" s="143"/>
    </row>
    <row r="890" ht="17.25" customHeight="1">
      <c r="H890" s="148"/>
      <c r="I890" s="143"/>
      <c r="J890" s="143"/>
      <c r="K890" s="143"/>
    </row>
    <row r="891" ht="17.25" customHeight="1">
      <c r="H891" s="148"/>
      <c r="I891" s="143"/>
      <c r="J891" s="143"/>
      <c r="K891" s="143"/>
    </row>
    <row r="892" ht="17.25" customHeight="1">
      <c r="H892" s="148"/>
      <c r="I892" s="143"/>
      <c r="J892" s="143"/>
      <c r="K892" s="143"/>
    </row>
    <row r="893" ht="17.25" customHeight="1">
      <c r="H893" s="148"/>
      <c r="I893" s="143"/>
      <c r="J893" s="143"/>
      <c r="K893" s="143"/>
    </row>
    <row r="894" ht="17.25" customHeight="1">
      <c r="H894" s="148"/>
      <c r="I894" s="143"/>
      <c r="J894" s="143"/>
      <c r="K894" s="143"/>
    </row>
    <row r="895" ht="17.25" customHeight="1">
      <c r="H895" s="148"/>
      <c r="I895" s="143"/>
      <c r="J895" s="143"/>
      <c r="K895" s="143"/>
    </row>
    <row r="896" ht="17.25" customHeight="1">
      <c r="H896" s="148"/>
      <c r="I896" s="143"/>
      <c r="J896" s="143"/>
      <c r="K896" s="143"/>
    </row>
    <row r="897" ht="17.25" customHeight="1">
      <c r="H897" s="148"/>
      <c r="I897" s="143"/>
      <c r="J897" s="143"/>
      <c r="K897" s="143"/>
    </row>
    <row r="898" ht="17.25" customHeight="1">
      <c r="H898" s="148"/>
      <c r="I898" s="143"/>
      <c r="J898" s="143"/>
      <c r="K898" s="143"/>
    </row>
    <row r="899" ht="17.25" customHeight="1">
      <c r="H899" s="148"/>
      <c r="I899" s="143"/>
      <c r="J899" s="143"/>
      <c r="K899" s="143"/>
    </row>
    <row r="900" ht="17.25" customHeight="1">
      <c r="H900" s="148"/>
      <c r="I900" s="143"/>
      <c r="J900" s="143"/>
      <c r="K900" s="143"/>
    </row>
    <row r="901" ht="17.25" customHeight="1">
      <c r="H901" s="148"/>
      <c r="I901" s="143"/>
      <c r="J901" s="143"/>
      <c r="K901" s="143"/>
    </row>
    <row r="902" ht="17.25" customHeight="1">
      <c r="H902" s="148"/>
      <c r="I902" s="143"/>
      <c r="J902" s="143"/>
      <c r="K902" s="143"/>
    </row>
    <row r="903" ht="17.25" customHeight="1">
      <c r="H903" s="148"/>
      <c r="I903" s="143"/>
      <c r="J903" s="143"/>
      <c r="K903" s="143"/>
    </row>
    <row r="904" ht="17.25" customHeight="1">
      <c r="H904" s="148"/>
      <c r="I904" s="143"/>
      <c r="J904" s="143"/>
      <c r="K904" s="143"/>
    </row>
    <row r="905" ht="17.25" customHeight="1">
      <c r="H905" s="148"/>
      <c r="I905" s="143"/>
      <c r="J905" s="143"/>
      <c r="K905" s="143"/>
    </row>
    <row r="906" ht="17.25" customHeight="1">
      <c r="H906" s="148"/>
      <c r="I906" s="143"/>
      <c r="J906" s="143"/>
      <c r="K906" s="143"/>
    </row>
    <row r="907" ht="17.25" customHeight="1">
      <c r="H907" s="148"/>
      <c r="I907" s="143"/>
      <c r="J907" s="143"/>
      <c r="K907" s="143"/>
    </row>
    <row r="908" ht="17.25" customHeight="1">
      <c r="H908" s="148"/>
      <c r="I908" s="143"/>
      <c r="J908" s="143"/>
      <c r="K908" s="143"/>
    </row>
    <row r="909" ht="17.25" customHeight="1">
      <c r="H909" s="148"/>
      <c r="I909" s="143"/>
      <c r="J909" s="143"/>
      <c r="K909" s="143"/>
    </row>
    <row r="910" ht="17.25" customHeight="1">
      <c r="H910" s="148"/>
      <c r="I910" s="143"/>
      <c r="J910" s="143"/>
      <c r="K910" s="143"/>
    </row>
    <row r="911" ht="17.25" customHeight="1">
      <c r="H911" s="148"/>
      <c r="I911" s="143"/>
      <c r="J911" s="143"/>
      <c r="K911" s="143"/>
    </row>
    <row r="912" ht="17.25" customHeight="1">
      <c r="H912" s="148"/>
      <c r="I912" s="143"/>
      <c r="J912" s="143"/>
      <c r="K912" s="143"/>
    </row>
    <row r="913" ht="17.25" customHeight="1">
      <c r="H913" s="148"/>
      <c r="I913" s="143"/>
      <c r="J913" s="143"/>
      <c r="K913" s="143"/>
    </row>
    <row r="914" ht="17.25" customHeight="1">
      <c r="H914" s="148"/>
      <c r="I914" s="143"/>
      <c r="J914" s="143"/>
      <c r="K914" s="143"/>
    </row>
    <row r="915" ht="17.25" customHeight="1">
      <c r="H915" s="148"/>
      <c r="I915" s="143"/>
      <c r="J915" s="143"/>
      <c r="K915" s="143"/>
    </row>
    <row r="916" ht="17.25" customHeight="1">
      <c r="H916" s="148"/>
      <c r="I916" s="143"/>
      <c r="J916" s="143"/>
      <c r="K916" s="143"/>
    </row>
    <row r="917" ht="17.25" customHeight="1">
      <c r="H917" s="148"/>
      <c r="I917" s="143"/>
      <c r="J917" s="143"/>
      <c r="K917" s="143"/>
    </row>
    <row r="918" ht="17.25" customHeight="1">
      <c r="H918" s="148"/>
      <c r="I918" s="143"/>
      <c r="J918" s="143"/>
      <c r="K918" s="143"/>
    </row>
    <row r="919" ht="17.25" customHeight="1">
      <c r="H919" s="148"/>
      <c r="I919" s="143"/>
      <c r="J919" s="143"/>
      <c r="K919" s="143"/>
    </row>
    <row r="920" ht="17.25" customHeight="1">
      <c r="H920" s="148"/>
      <c r="I920" s="143"/>
      <c r="J920" s="143"/>
      <c r="K920" s="143"/>
    </row>
    <row r="921" ht="17.25" customHeight="1">
      <c r="H921" s="148"/>
      <c r="I921" s="143"/>
      <c r="J921" s="143"/>
      <c r="K921" s="143"/>
    </row>
    <row r="922" ht="17.25" customHeight="1">
      <c r="H922" s="148"/>
      <c r="I922" s="143"/>
      <c r="J922" s="143"/>
      <c r="K922" s="143"/>
    </row>
    <row r="923" ht="17.25" customHeight="1">
      <c r="H923" s="148"/>
      <c r="I923" s="143"/>
      <c r="J923" s="143"/>
      <c r="K923" s="143"/>
    </row>
    <row r="924" ht="17.25" customHeight="1">
      <c r="H924" s="148"/>
      <c r="I924" s="143"/>
      <c r="J924" s="143"/>
      <c r="K924" s="143"/>
    </row>
    <row r="925" ht="17.25" customHeight="1">
      <c r="H925" s="148"/>
      <c r="I925" s="143"/>
      <c r="J925" s="143"/>
      <c r="K925" s="143"/>
    </row>
    <row r="926" ht="17.25" customHeight="1">
      <c r="H926" s="148"/>
      <c r="I926" s="143"/>
      <c r="J926" s="143"/>
      <c r="K926" s="143"/>
    </row>
    <row r="927" ht="17.25" customHeight="1">
      <c r="H927" s="148"/>
      <c r="I927" s="143"/>
      <c r="J927" s="143"/>
      <c r="K927" s="143"/>
    </row>
    <row r="928" ht="17.25" customHeight="1">
      <c r="H928" s="148"/>
      <c r="I928" s="143"/>
      <c r="J928" s="143"/>
      <c r="K928" s="143"/>
    </row>
    <row r="929" ht="17.25" customHeight="1">
      <c r="H929" s="148"/>
      <c r="I929" s="143"/>
      <c r="J929" s="143"/>
      <c r="K929" s="143"/>
    </row>
    <row r="930" ht="17.25" customHeight="1">
      <c r="H930" s="148"/>
      <c r="I930" s="143"/>
      <c r="J930" s="143"/>
      <c r="K930" s="143"/>
    </row>
    <row r="931" ht="17.25" customHeight="1">
      <c r="H931" s="148"/>
      <c r="I931" s="143"/>
      <c r="J931" s="143"/>
      <c r="K931" s="143"/>
    </row>
    <row r="932" ht="17.25" customHeight="1">
      <c r="H932" s="148"/>
      <c r="I932" s="143"/>
      <c r="J932" s="143"/>
      <c r="K932" s="143"/>
    </row>
    <row r="933" ht="17.25" customHeight="1">
      <c r="H933" s="148"/>
      <c r="I933" s="143"/>
      <c r="J933" s="143"/>
      <c r="K933" s="143"/>
    </row>
    <row r="934" ht="17.25" customHeight="1">
      <c r="H934" s="148"/>
      <c r="I934" s="143"/>
      <c r="J934" s="143"/>
      <c r="K934" s="143"/>
    </row>
    <row r="935" ht="17.25" customHeight="1">
      <c r="H935" s="148"/>
      <c r="I935" s="143"/>
      <c r="J935" s="143"/>
      <c r="K935" s="143"/>
    </row>
    <row r="936" ht="17.25" customHeight="1">
      <c r="H936" s="148"/>
      <c r="I936" s="143"/>
      <c r="J936" s="143"/>
      <c r="K936" s="143"/>
    </row>
    <row r="937" ht="17.25" customHeight="1">
      <c r="H937" s="148"/>
      <c r="I937" s="143"/>
      <c r="J937" s="143"/>
      <c r="K937" s="143"/>
    </row>
    <row r="938" ht="17.25" customHeight="1">
      <c r="H938" s="148"/>
      <c r="I938" s="143"/>
      <c r="J938" s="143"/>
      <c r="K938" s="143"/>
    </row>
    <row r="939" ht="17.25" customHeight="1">
      <c r="H939" s="148"/>
      <c r="I939" s="143"/>
      <c r="J939" s="143"/>
      <c r="K939" s="143"/>
    </row>
    <row r="940" ht="17.25" customHeight="1">
      <c r="H940" s="148"/>
      <c r="I940" s="143"/>
      <c r="J940" s="143"/>
      <c r="K940" s="143"/>
    </row>
    <row r="941" ht="17.25" customHeight="1">
      <c r="H941" s="148"/>
      <c r="I941" s="143"/>
      <c r="J941" s="143"/>
      <c r="K941" s="143"/>
    </row>
    <row r="942" ht="17.25" customHeight="1">
      <c r="H942" s="148"/>
      <c r="I942" s="143"/>
      <c r="J942" s="143"/>
      <c r="K942" s="143"/>
    </row>
    <row r="943" ht="17.25" customHeight="1">
      <c r="H943" s="148"/>
      <c r="I943" s="143"/>
      <c r="J943" s="143"/>
      <c r="K943" s="143"/>
    </row>
    <row r="944" ht="17.25" customHeight="1">
      <c r="H944" s="148"/>
      <c r="I944" s="143"/>
      <c r="J944" s="143"/>
      <c r="K944" s="143"/>
    </row>
    <row r="945" ht="17.25" customHeight="1">
      <c r="H945" s="148"/>
      <c r="I945" s="143"/>
      <c r="J945" s="143"/>
      <c r="K945" s="143"/>
    </row>
    <row r="946" ht="17.25" customHeight="1">
      <c r="H946" s="148"/>
      <c r="I946" s="143"/>
      <c r="J946" s="143"/>
      <c r="K946" s="143"/>
    </row>
    <row r="947" ht="17.25" customHeight="1">
      <c r="H947" s="148"/>
      <c r="I947" s="143"/>
      <c r="J947" s="143"/>
      <c r="K947" s="143"/>
    </row>
    <row r="948" ht="17.25" customHeight="1">
      <c r="H948" s="148"/>
      <c r="I948" s="143"/>
      <c r="J948" s="143"/>
      <c r="K948" s="143"/>
    </row>
    <row r="949" ht="17.25" customHeight="1">
      <c r="H949" s="148"/>
      <c r="I949" s="143"/>
      <c r="J949" s="143"/>
      <c r="K949" s="143"/>
    </row>
    <row r="950" ht="17.25" customHeight="1">
      <c r="H950" s="148"/>
      <c r="I950" s="143"/>
      <c r="J950" s="143"/>
      <c r="K950" s="143"/>
    </row>
    <row r="951" ht="17.25" customHeight="1">
      <c r="H951" s="148"/>
      <c r="I951" s="143"/>
      <c r="J951" s="143"/>
      <c r="K951" s="143"/>
    </row>
    <row r="952" ht="17.25" customHeight="1">
      <c r="H952" s="148"/>
      <c r="I952" s="143"/>
      <c r="J952" s="143"/>
      <c r="K952" s="143"/>
    </row>
    <row r="953" ht="17.25" customHeight="1">
      <c r="H953" s="148"/>
      <c r="I953" s="143"/>
      <c r="J953" s="143"/>
      <c r="K953" s="143"/>
    </row>
    <row r="954" ht="17.25" customHeight="1">
      <c r="H954" s="148"/>
      <c r="I954" s="143"/>
      <c r="J954" s="143"/>
      <c r="K954" s="143"/>
    </row>
    <row r="955" ht="17.25" customHeight="1">
      <c r="H955" s="148"/>
      <c r="I955" s="143"/>
      <c r="J955" s="143"/>
      <c r="K955" s="143"/>
    </row>
    <row r="956" ht="17.25" customHeight="1">
      <c r="H956" s="148"/>
      <c r="I956" s="143"/>
      <c r="J956" s="143"/>
      <c r="K956" s="143"/>
    </row>
    <row r="957" ht="17.25" customHeight="1">
      <c r="H957" s="148"/>
      <c r="I957" s="143"/>
      <c r="J957" s="143"/>
      <c r="K957" s="143"/>
    </row>
    <row r="958" ht="17.25" customHeight="1">
      <c r="H958" s="148"/>
      <c r="I958" s="143"/>
      <c r="J958" s="143"/>
      <c r="K958" s="143"/>
    </row>
    <row r="959" ht="17.25" customHeight="1">
      <c r="H959" s="148"/>
      <c r="I959" s="143"/>
      <c r="J959" s="143"/>
      <c r="K959" s="143"/>
    </row>
    <row r="960" ht="17.25" customHeight="1">
      <c r="H960" s="148"/>
      <c r="I960" s="143"/>
      <c r="J960" s="143"/>
      <c r="K960" s="143"/>
    </row>
    <row r="961" ht="17.25" customHeight="1">
      <c r="H961" s="148"/>
      <c r="I961" s="143"/>
      <c r="J961" s="143"/>
      <c r="K961" s="143"/>
    </row>
    <row r="962" ht="17.25" customHeight="1">
      <c r="H962" s="148"/>
      <c r="I962" s="143"/>
      <c r="J962" s="143"/>
      <c r="K962" s="143"/>
    </row>
    <row r="963" ht="17.25" customHeight="1">
      <c r="H963" s="148"/>
      <c r="I963" s="143"/>
      <c r="J963" s="143"/>
      <c r="K963" s="143"/>
    </row>
    <row r="964" ht="17.25" customHeight="1">
      <c r="H964" s="148"/>
      <c r="I964" s="143"/>
      <c r="J964" s="143"/>
      <c r="K964" s="143"/>
    </row>
    <row r="965" ht="17.25" customHeight="1">
      <c r="H965" s="148"/>
      <c r="I965" s="143"/>
      <c r="J965" s="143"/>
      <c r="K965" s="143"/>
    </row>
    <row r="966" ht="17.25" customHeight="1">
      <c r="H966" s="148"/>
      <c r="I966" s="143"/>
      <c r="J966" s="143"/>
      <c r="K966" s="143"/>
    </row>
    <row r="967" ht="17.25" customHeight="1">
      <c r="H967" s="148"/>
      <c r="I967" s="143"/>
      <c r="J967" s="143"/>
      <c r="K967" s="143"/>
    </row>
    <row r="968" ht="17.25" customHeight="1">
      <c r="H968" s="148"/>
      <c r="I968" s="143"/>
      <c r="J968" s="143"/>
      <c r="K968" s="143"/>
    </row>
    <row r="969" ht="17.25" customHeight="1">
      <c r="H969" s="148"/>
      <c r="I969" s="143"/>
      <c r="J969" s="143"/>
      <c r="K969" s="143"/>
    </row>
    <row r="970" ht="17.25" customHeight="1">
      <c r="H970" s="148"/>
      <c r="I970" s="143"/>
      <c r="J970" s="143"/>
      <c r="K970" s="143"/>
    </row>
    <row r="971" ht="17.25" customHeight="1">
      <c r="H971" s="148"/>
      <c r="I971" s="143"/>
      <c r="J971" s="143"/>
      <c r="K971" s="143"/>
    </row>
    <row r="972" ht="17.25" customHeight="1">
      <c r="H972" s="148"/>
      <c r="I972" s="143"/>
      <c r="J972" s="143"/>
      <c r="K972" s="143"/>
    </row>
    <row r="973" ht="17.25" customHeight="1">
      <c r="H973" s="148"/>
      <c r="I973" s="143"/>
      <c r="J973" s="143"/>
      <c r="K973" s="143"/>
    </row>
    <row r="974" ht="17.25" customHeight="1">
      <c r="H974" s="148"/>
      <c r="I974" s="143"/>
      <c r="J974" s="143"/>
      <c r="K974" s="143"/>
    </row>
    <row r="975" ht="17.25" customHeight="1">
      <c r="H975" s="148"/>
      <c r="I975" s="143"/>
      <c r="J975" s="143"/>
      <c r="K975" s="143"/>
    </row>
    <row r="976" ht="17.25" customHeight="1">
      <c r="H976" s="148"/>
      <c r="I976" s="143"/>
      <c r="J976" s="143"/>
      <c r="K976" s="143"/>
    </row>
    <row r="977" ht="17.25" customHeight="1">
      <c r="H977" s="148"/>
      <c r="I977" s="143"/>
      <c r="J977" s="143"/>
      <c r="K977" s="143"/>
    </row>
    <row r="978" ht="17.25" customHeight="1">
      <c r="H978" s="148"/>
      <c r="I978" s="143"/>
      <c r="J978" s="143"/>
      <c r="K978" s="143"/>
    </row>
    <row r="979" ht="17.25" customHeight="1">
      <c r="H979" s="148"/>
      <c r="I979" s="143"/>
      <c r="J979" s="143"/>
      <c r="K979" s="143"/>
    </row>
    <row r="980" ht="17.25" customHeight="1">
      <c r="H980" s="148"/>
      <c r="I980" s="143"/>
      <c r="J980" s="143"/>
      <c r="K980" s="143"/>
    </row>
    <row r="981" ht="17.25" customHeight="1">
      <c r="H981" s="148"/>
      <c r="I981" s="143"/>
      <c r="J981" s="143"/>
      <c r="K981" s="143"/>
    </row>
    <row r="982" ht="17.25" customHeight="1">
      <c r="H982" s="148"/>
      <c r="I982" s="143"/>
      <c r="J982" s="143"/>
      <c r="K982" s="143"/>
    </row>
    <row r="983" ht="17.25" customHeight="1">
      <c r="H983" s="148"/>
      <c r="I983" s="143"/>
      <c r="J983" s="143"/>
      <c r="K983" s="143"/>
    </row>
    <row r="984" ht="17.25" customHeight="1">
      <c r="H984" s="148"/>
      <c r="I984" s="143"/>
      <c r="J984" s="143"/>
      <c r="K984" s="143"/>
    </row>
    <row r="985" ht="17.25" customHeight="1">
      <c r="H985" s="148"/>
      <c r="I985" s="143"/>
      <c r="J985" s="143"/>
      <c r="K985" s="143"/>
    </row>
    <row r="986" ht="17.25" customHeight="1">
      <c r="H986" s="148"/>
      <c r="I986" s="143"/>
      <c r="J986" s="143"/>
      <c r="K986" s="143"/>
    </row>
    <row r="987" ht="17.25" customHeight="1">
      <c r="H987" s="148"/>
      <c r="I987" s="143"/>
      <c r="J987" s="143"/>
      <c r="K987" s="143"/>
    </row>
    <row r="988" ht="17.25" customHeight="1">
      <c r="H988" s="148"/>
      <c r="I988" s="143"/>
      <c r="J988" s="143"/>
      <c r="K988" s="143"/>
    </row>
    <row r="989" ht="17.25" customHeight="1">
      <c r="H989" s="148"/>
      <c r="I989" s="143"/>
      <c r="J989" s="143"/>
      <c r="K989" s="143"/>
    </row>
    <row r="990" ht="17.25" customHeight="1">
      <c r="H990" s="148"/>
      <c r="I990" s="143"/>
      <c r="J990" s="143"/>
      <c r="K990" s="143"/>
    </row>
    <row r="991" ht="17.25" customHeight="1">
      <c r="H991" s="148"/>
      <c r="I991" s="143"/>
      <c r="J991" s="143"/>
      <c r="K991" s="143"/>
    </row>
    <row r="992" ht="17.25" customHeight="1">
      <c r="H992" s="148"/>
      <c r="I992" s="143"/>
      <c r="J992" s="143"/>
      <c r="K992" s="143"/>
    </row>
    <row r="993" ht="17.25" customHeight="1">
      <c r="H993" s="148"/>
      <c r="I993" s="143"/>
      <c r="J993" s="143"/>
      <c r="K993" s="143"/>
    </row>
    <row r="994" ht="17.25" customHeight="1">
      <c r="H994" s="148"/>
      <c r="I994" s="143"/>
      <c r="J994" s="143"/>
      <c r="K994" s="143"/>
    </row>
    <row r="995" ht="17.25" customHeight="1">
      <c r="H995" s="148"/>
      <c r="I995" s="143"/>
      <c r="J995" s="143"/>
      <c r="K995" s="143"/>
    </row>
    <row r="996" ht="17.25" customHeight="1">
      <c r="H996" s="148"/>
      <c r="I996" s="143"/>
      <c r="J996" s="143"/>
      <c r="K996" s="143"/>
    </row>
    <row r="997" ht="17.25" customHeight="1">
      <c r="H997" s="148"/>
      <c r="I997" s="143"/>
      <c r="J997" s="143"/>
      <c r="K997" s="143"/>
    </row>
    <row r="998" ht="17.25" customHeight="1">
      <c r="H998" s="148"/>
      <c r="I998" s="143"/>
      <c r="J998" s="143"/>
      <c r="K998" s="143"/>
    </row>
    <row r="999" ht="17.25" customHeight="1">
      <c r="H999" s="148"/>
      <c r="I999" s="143"/>
      <c r="J999" s="143"/>
      <c r="K999" s="143"/>
    </row>
    <row r="1000" ht="17.25" customHeight="1">
      <c r="H1000" s="148"/>
      <c r="I1000" s="143"/>
      <c r="J1000" s="143"/>
      <c r="K1000" s="143"/>
    </row>
  </sheetData>
  <printOptions/>
  <pageMargins bottom="0.787401575" footer="0.0" header="0.0" left="0.511811024" right="0.511811024" top="0.787401575"/>
  <pageSetup paperSize="9" orientation="portrait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11.86"/>
    <col customWidth="1" min="2" max="2" width="8.57"/>
    <col customWidth="1" min="3" max="3" width="45.57"/>
    <col customWidth="1" min="4" max="4" width="16.71"/>
    <col customWidth="1" min="5" max="5" width="19.86"/>
    <col customWidth="1" min="6" max="6" width="21.0"/>
    <col customWidth="1" min="7" max="7" width="23.86"/>
    <col customWidth="1" min="8" max="8" width="19.57"/>
    <col customWidth="1" min="9" max="26" width="8.71"/>
  </cols>
  <sheetData>
    <row r="1" ht="27.0" customHeight="1">
      <c r="A1" s="30"/>
      <c r="B1" s="8"/>
      <c r="C1" s="31" t="s">
        <v>2274</v>
      </c>
      <c r="D1" s="7"/>
      <c r="E1" s="7"/>
      <c r="F1" s="7"/>
      <c r="G1" s="7"/>
      <c r="H1" s="8"/>
      <c r="I1" s="33"/>
      <c r="J1" s="33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2.75" customHeight="1">
      <c r="A2" s="35" t="s">
        <v>1761</v>
      </c>
      <c r="B2" s="36" t="s">
        <v>1762</v>
      </c>
      <c r="C2" s="149" t="s">
        <v>2275</v>
      </c>
      <c r="D2" s="150" t="s">
        <v>1764</v>
      </c>
      <c r="E2" s="42" t="s">
        <v>1766</v>
      </c>
      <c r="F2" s="42" t="s">
        <v>1767</v>
      </c>
      <c r="G2" s="42" t="s">
        <v>1768</v>
      </c>
      <c r="H2" s="42" t="s">
        <v>1769</v>
      </c>
      <c r="I2" s="43"/>
      <c r="J2" s="43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 ht="76.5" customHeight="1">
      <c r="A3" s="40"/>
      <c r="B3" s="40"/>
      <c r="C3" s="40"/>
      <c r="D3" s="40"/>
      <c r="E3" s="151" t="s">
        <v>2276</v>
      </c>
      <c r="F3" s="151" t="s">
        <v>2277</v>
      </c>
      <c r="G3" s="151" t="s">
        <v>2278</v>
      </c>
      <c r="H3" s="151" t="s">
        <v>2279</v>
      </c>
      <c r="I3" s="43"/>
      <c r="J3" s="43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 ht="49.5" customHeight="1">
      <c r="A4" s="47"/>
      <c r="B4" s="47"/>
      <c r="C4" s="47"/>
      <c r="D4" s="47"/>
      <c r="E4" s="47"/>
      <c r="F4" s="47"/>
      <c r="G4" s="47"/>
      <c r="H4" s="47"/>
      <c r="I4" s="43"/>
      <c r="J4" s="43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 ht="17.25" customHeight="1">
      <c r="A5" s="50" t="s">
        <v>1775</v>
      </c>
      <c r="B5" s="51" t="s">
        <v>1246</v>
      </c>
      <c r="C5" s="87" t="s">
        <v>1247</v>
      </c>
      <c r="D5" s="51" t="s">
        <v>22</v>
      </c>
      <c r="E5" s="54">
        <f>IFERROR((VLOOKUP(B5,'Origem '!$A$1:$H$1002,4,0)*'Mark Up '!$C$2),"X")</f>
        <v>8163.54</v>
      </c>
      <c r="F5" s="54">
        <f>IFERROR((VLOOKUP(B5,'Origem '!$A$1:$H$1002,5,0)*'Mark Up '!$C$2),"X")</f>
        <v>8939.7</v>
      </c>
      <c r="G5" s="54">
        <f>IFERROR((VLOOKUP(B5,'Origem '!$A$1:$H$1002,6,0)*'Mark Up '!$C$2),"X")</f>
        <v>9249.24</v>
      </c>
      <c r="H5" s="54" t="str">
        <f>IFERROR((VLOOKUP(B5,'Origem '!$A$1:$H$1002,7,0)*'Mark Up '!$C$2),"X")</f>
        <v>X</v>
      </c>
      <c r="I5" s="43"/>
      <c r="J5" s="43"/>
    </row>
    <row r="6" ht="17.25" customHeight="1">
      <c r="A6" s="40"/>
      <c r="B6" s="51" t="s">
        <v>1248</v>
      </c>
      <c r="C6" s="87" t="s">
        <v>1247</v>
      </c>
      <c r="D6" s="51" t="s">
        <v>25</v>
      </c>
      <c r="E6" s="54">
        <f>IFERROR((VLOOKUP(B6,'Origem '!$A$1:$H$1002,4,0)*'Mark Up '!$C$2),"X")</f>
        <v>8214.36</v>
      </c>
      <c r="F6" s="54">
        <f>IFERROR((VLOOKUP(B6,'Origem '!$A$1:$H$1002,5,0)*'Mark Up '!$C$2),"X")</f>
        <v>9156.84</v>
      </c>
      <c r="G6" s="54">
        <f>IFERROR((VLOOKUP(B6,'Origem '!$A$1:$H$1002,6,0)*'Mark Up '!$C$2),"X")</f>
        <v>9498.72</v>
      </c>
      <c r="H6" s="54" t="str">
        <f>IFERROR((VLOOKUP(B6,'Origem '!$A$1:$H$1002,7,0)*'Mark Up '!$C$2),"X")</f>
        <v>X</v>
      </c>
      <c r="I6" s="43"/>
      <c r="J6" s="43"/>
    </row>
    <row r="7" ht="17.25" customHeight="1">
      <c r="A7" s="40"/>
      <c r="B7" s="51" t="s">
        <v>1249</v>
      </c>
      <c r="C7" s="87" t="s">
        <v>1247</v>
      </c>
      <c r="D7" s="51" t="s">
        <v>27</v>
      </c>
      <c r="E7" s="54">
        <f>IFERROR((VLOOKUP(B7,'Origem '!$A$1:$H$1002,4,0)*'Mark Up '!$C$2),"X")</f>
        <v>9300.06</v>
      </c>
      <c r="F7" s="54">
        <f>IFERROR((VLOOKUP(B7,'Origem '!$A$1:$H$1002,5,0)*'Mark Up '!$C$2),"X")</f>
        <v>10334.94</v>
      </c>
      <c r="G7" s="54">
        <f>IFERROR((VLOOKUP(B7,'Origem '!$A$1:$H$1002,6,0)*'Mark Up '!$C$2),"X")</f>
        <v>10676.82</v>
      </c>
      <c r="H7" s="54" t="str">
        <f>IFERROR((VLOOKUP(B7,'Origem '!$A$1:$H$1002,7,0)*'Mark Up '!$C$2),"X")</f>
        <v>X</v>
      </c>
      <c r="I7" s="43"/>
      <c r="J7" s="43"/>
    </row>
    <row r="8" ht="17.25" customHeight="1">
      <c r="A8" s="40"/>
      <c r="B8" s="51" t="s">
        <v>1250</v>
      </c>
      <c r="C8" s="87" t="s">
        <v>1247</v>
      </c>
      <c r="D8" s="51" t="s">
        <v>29</v>
      </c>
      <c r="E8" s="54">
        <f>IFERROR((VLOOKUP(B8,'Origem '!$A$1:$H$1002,4,0)*'Mark Up '!$C$2),"X")</f>
        <v>9720.48</v>
      </c>
      <c r="F8" s="54">
        <f>IFERROR((VLOOKUP(B8,'Origem '!$A$1:$H$1002,5,0)*'Mark Up '!$C$2),"X")</f>
        <v>10556.7</v>
      </c>
      <c r="G8" s="54">
        <f>IFERROR((VLOOKUP(B8,'Origem '!$A$1:$H$1002,6,0)*'Mark Up '!$C$2),"X")</f>
        <v>10963.26</v>
      </c>
      <c r="H8" s="54" t="str">
        <f>IFERROR((VLOOKUP(B8,'Origem '!$A$1:$H$1002,7,0)*'Mark Up '!$C$2),"X")</f>
        <v>X</v>
      </c>
      <c r="I8" s="43"/>
      <c r="J8" s="43"/>
    </row>
    <row r="9" ht="17.25" customHeight="1">
      <c r="A9" s="47"/>
      <c r="B9" s="51" t="s">
        <v>1251</v>
      </c>
      <c r="C9" s="87" t="s">
        <v>1247</v>
      </c>
      <c r="D9" s="51" t="s">
        <v>31</v>
      </c>
      <c r="E9" s="54">
        <f>IFERROR((VLOOKUP(B9,'Origem '!$A$1:$H$1002,4,0)*'Mark Up '!$C$2),"X")</f>
        <v>9835.98</v>
      </c>
      <c r="F9" s="54">
        <f>IFERROR((VLOOKUP(B9,'Origem '!$A$1:$H$1002,5,0)*'Mark Up '!$C$2),"X")</f>
        <v>10875.48</v>
      </c>
      <c r="G9" s="54">
        <f>IFERROR((VLOOKUP(B9,'Origem '!$A$1:$H$1002,6,0)*'Mark Up '!$C$2),"X")</f>
        <v>11305.14</v>
      </c>
      <c r="H9" s="54" t="str">
        <f>IFERROR((VLOOKUP(B9,'Origem '!$A$1:$H$1002,7,0)*'Mark Up '!$C$2),"X")</f>
        <v>X</v>
      </c>
      <c r="I9" s="43"/>
      <c r="J9" s="43"/>
    </row>
    <row r="10" ht="17.25" customHeight="1">
      <c r="A10" s="50" t="s">
        <v>1783</v>
      </c>
      <c r="B10" s="51" t="s">
        <v>1252</v>
      </c>
      <c r="C10" s="87" t="s">
        <v>1253</v>
      </c>
      <c r="D10" s="51" t="s">
        <v>22</v>
      </c>
      <c r="E10" s="54">
        <f>IFERROR((VLOOKUP(B10,'Origem '!$A$1:$H$1002,4,0)*'Mark Up '!$C$2),"X")</f>
        <v>7895.58</v>
      </c>
      <c r="F10" s="54">
        <f>IFERROR((VLOOKUP(B10,'Origem '!$A$1:$H$1002,5,0)*'Mark Up '!$C$2),"X")</f>
        <v>8523.9</v>
      </c>
      <c r="G10" s="54">
        <f>IFERROR((VLOOKUP(B10,'Origem '!$A$1:$H$1002,6,0)*'Mark Up '!$C$2),"X")</f>
        <v>8838.06</v>
      </c>
      <c r="H10" s="54" t="str">
        <f>IFERROR((VLOOKUP(B10,'Origem '!$A$1:$H$1002,7,0)*'Mark Up '!$C$2),"X")</f>
        <v>X</v>
      </c>
      <c r="I10" s="43"/>
      <c r="J10" s="43"/>
    </row>
    <row r="11" ht="17.25" customHeight="1">
      <c r="A11" s="40"/>
      <c r="B11" s="51" t="s">
        <v>1254</v>
      </c>
      <c r="C11" s="87" t="s">
        <v>1253</v>
      </c>
      <c r="D11" s="51" t="s">
        <v>25</v>
      </c>
      <c r="E11" s="54">
        <f>IFERROR((VLOOKUP(B11,'Origem '!$A$1:$H$1002,4,0)*'Mark Up '!$C$2),"X")</f>
        <v>8279.04</v>
      </c>
      <c r="F11" s="54">
        <f>IFERROR((VLOOKUP(B11,'Origem '!$A$1:$H$1002,5,0)*'Mark Up '!$C$2),"X")</f>
        <v>9036.72</v>
      </c>
      <c r="G11" s="54">
        <f>IFERROR((VLOOKUP(B11,'Origem '!$A$1:$H$1002,6,0)*'Mark Up '!$C$2),"X")</f>
        <v>9378.6</v>
      </c>
      <c r="H11" s="54" t="str">
        <f>IFERROR((VLOOKUP(B11,'Origem '!$A$1:$H$1002,7,0)*'Mark Up '!$C$2),"X")</f>
        <v>X</v>
      </c>
      <c r="I11" s="43"/>
      <c r="J11" s="43"/>
    </row>
    <row r="12" ht="17.25" customHeight="1">
      <c r="A12" s="47"/>
      <c r="B12" s="51" t="s">
        <v>1255</v>
      </c>
      <c r="C12" s="87" t="s">
        <v>1253</v>
      </c>
      <c r="D12" s="51" t="s">
        <v>27</v>
      </c>
      <c r="E12" s="54">
        <f>IFERROR((VLOOKUP(B12,'Origem '!$A$1:$H$1002,4,0)*'Mark Up '!$C$2),"X")</f>
        <v>8995.14</v>
      </c>
      <c r="F12" s="54">
        <f>IFERROR((VLOOKUP(B12,'Origem '!$A$1:$H$1002,5,0)*'Mark Up '!$C$2),"X")</f>
        <v>9775.92</v>
      </c>
      <c r="G12" s="54">
        <f>IFERROR((VLOOKUP(B12,'Origem '!$A$1:$H$1002,6,0)*'Mark Up '!$C$2),"X")</f>
        <v>10103.94</v>
      </c>
      <c r="H12" s="54" t="str">
        <f>IFERROR((VLOOKUP(B12,'Origem '!$A$1:$H$1002,7,0)*'Mark Up '!$C$2),"X")</f>
        <v>X</v>
      </c>
      <c r="I12" s="43"/>
      <c r="J12" s="43"/>
    </row>
    <row r="13" ht="17.25" customHeight="1">
      <c r="A13" s="50" t="s">
        <v>1785</v>
      </c>
      <c r="B13" s="51" t="s">
        <v>1256</v>
      </c>
      <c r="C13" s="87" t="s">
        <v>1257</v>
      </c>
      <c r="D13" s="51" t="s">
        <v>25</v>
      </c>
      <c r="E13" s="54">
        <f>IFERROR((VLOOKUP(B13,'Origem '!$A$1:$H$1002,4,0)*'Mark Up '!$C$2),"X")</f>
        <v>7040.88</v>
      </c>
      <c r="F13" s="54">
        <f>IFERROR((VLOOKUP(B13,'Origem '!$A$1:$H$1002,5,0)*'Mark Up '!$C$2),"X")</f>
        <v>8764.14</v>
      </c>
      <c r="G13" s="54">
        <f>IFERROR((VLOOKUP(B13,'Origem '!$A$1:$H$1002,6,0)*'Mark Up '!$C$2),"X")</f>
        <v>9604.98</v>
      </c>
      <c r="H13" s="54">
        <f>IFERROR((VLOOKUP(B13,'Origem '!$A$1:$H$1002,7,0)*'Mark Up '!$C$2),"X")</f>
        <v>10616.76</v>
      </c>
      <c r="I13" s="43"/>
      <c r="J13" s="43"/>
    </row>
    <row r="14" ht="17.25" customHeight="1">
      <c r="A14" s="40"/>
      <c r="B14" s="51" t="s">
        <v>1258</v>
      </c>
      <c r="C14" s="87" t="s">
        <v>1257</v>
      </c>
      <c r="D14" s="51" t="s">
        <v>27</v>
      </c>
      <c r="E14" s="54">
        <f>IFERROR((VLOOKUP(B14,'Origem '!$A$1:$H$1002,4,0)*'Mark Up '!$C$2),"X")</f>
        <v>7581.42</v>
      </c>
      <c r="F14" s="54">
        <f>IFERROR((VLOOKUP(B14,'Origem '!$A$1:$H$1002,5,0)*'Mark Up '!$C$2),"X")</f>
        <v>9087.54</v>
      </c>
      <c r="G14" s="54">
        <f>IFERROR((VLOOKUP(B14,'Origem '!$A$1:$H$1002,6,0)*'Mark Up '!$C$2),"X")</f>
        <v>9905.28</v>
      </c>
      <c r="H14" s="54">
        <f>IFERROR((VLOOKUP(B14,'Origem '!$A$1:$H$1002,7,0)*'Mark Up '!$C$2),"X")</f>
        <v>10898.58</v>
      </c>
      <c r="I14" s="43"/>
      <c r="J14" s="43"/>
    </row>
    <row r="15" ht="17.25" customHeight="1">
      <c r="A15" s="47"/>
      <c r="B15" s="51" t="s">
        <v>1259</v>
      </c>
      <c r="C15" s="87" t="s">
        <v>1257</v>
      </c>
      <c r="D15" s="51" t="s">
        <v>29</v>
      </c>
      <c r="E15" s="54">
        <f>IFERROR((VLOOKUP(B15,'Origem '!$A$1:$H$1002,4,0)*'Mark Up '!$C$2),"X")</f>
        <v>7558.32</v>
      </c>
      <c r="F15" s="54">
        <f>IFERROR((VLOOKUP(B15,'Origem '!$A$1:$H$1002,5,0)*'Mark Up '!$C$2),"X")</f>
        <v>9327.78</v>
      </c>
      <c r="G15" s="54">
        <f>IFERROR((VLOOKUP(B15,'Origem '!$A$1:$H$1002,6,0)*'Mark Up '!$C$2),"X")</f>
        <v>10136.28</v>
      </c>
      <c r="H15" s="54">
        <f>IFERROR((VLOOKUP(B15,'Origem '!$A$1:$H$1002,7,0)*'Mark Up '!$C$2),"X")</f>
        <v>11124.96</v>
      </c>
      <c r="I15" s="43"/>
      <c r="J15" s="43"/>
    </row>
    <row r="16" ht="17.25" customHeight="1">
      <c r="A16" s="50" t="s">
        <v>1795</v>
      </c>
      <c r="B16" s="51" t="s">
        <v>1260</v>
      </c>
      <c r="C16" s="87" t="s">
        <v>1261</v>
      </c>
      <c r="D16" s="51" t="s">
        <v>85</v>
      </c>
      <c r="E16" s="54">
        <f>IFERROR((VLOOKUP(B16,'Origem '!$A$1:$H$1002,4,0)*'Mark Up '!$C$2),"X")</f>
        <v>6934.62</v>
      </c>
      <c r="F16" s="54">
        <f>IFERROR((VLOOKUP(B16,'Origem '!$A$1:$H$1002,5,0)*'Mark Up '!$C$2),"X")</f>
        <v>7766.22</v>
      </c>
      <c r="G16" s="54">
        <f>IFERROR((VLOOKUP(B16,'Origem '!$A$1:$H$1002,6,0)*'Mark Up '!$C$2),"X")</f>
        <v>8149.68</v>
      </c>
      <c r="H16" s="54" t="str">
        <f>IFERROR((VLOOKUP(B16,'Origem '!$A$1:$H$1002,7,0)*'Mark Up '!$C$2),"X")</f>
        <v>X</v>
      </c>
    </row>
    <row r="17" ht="17.25" customHeight="1">
      <c r="A17" s="40"/>
      <c r="B17" s="51" t="s">
        <v>1262</v>
      </c>
      <c r="C17" s="87" t="s">
        <v>1261</v>
      </c>
      <c r="D17" s="51" t="s">
        <v>43</v>
      </c>
      <c r="E17" s="54">
        <f>IFERROR((VLOOKUP(B17,'Origem '!$A$1:$H$1002,4,0)*'Mark Up '!$C$2),"X")</f>
        <v>7415.1</v>
      </c>
      <c r="F17" s="54">
        <f>IFERROR((VLOOKUP(B17,'Origem '!$A$1:$H$1002,5,0)*'Mark Up '!$C$2),"X")</f>
        <v>8343.72</v>
      </c>
      <c r="G17" s="54">
        <f>IFERROR((VLOOKUP(B17,'Origem '!$A$1:$H$1002,6,0)*'Mark Up '!$C$2),"X")</f>
        <v>8805.72</v>
      </c>
      <c r="H17" s="54" t="str">
        <f>IFERROR((VLOOKUP(B17,'Origem '!$A$1:$H$1002,7,0)*'Mark Up '!$C$2),"X")</f>
        <v>X</v>
      </c>
    </row>
    <row r="18" ht="17.25" customHeight="1">
      <c r="A18" s="40"/>
      <c r="B18" s="51" t="s">
        <v>1263</v>
      </c>
      <c r="C18" s="87" t="s">
        <v>1261</v>
      </c>
      <c r="D18" s="51" t="s">
        <v>45</v>
      </c>
      <c r="E18" s="54">
        <f>IFERROR((VLOOKUP(B18,'Origem '!$A$1:$H$1002,4,0)*'Mark Up '!$C$2),"X")</f>
        <v>7659.96</v>
      </c>
      <c r="F18" s="54">
        <f>IFERROR((VLOOKUP(B18,'Origem '!$A$1:$H$1002,5,0)*'Mark Up '!$C$2),"X")</f>
        <v>8694.84</v>
      </c>
      <c r="G18" s="54">
        <f>IFERROR((VLOOKUP(B18,'Origem '!$A$1:$H$1002,6,0)*'Mark Up '!$C$2),"X")</f>
        <v>9216.9</v>
      </c>
      <c r="H18" s="54" t="str">
        <f>IFERROR((VLOOKUP(B18,'Origem '!$A$1:$H$1002,7,0)*'Mark Up '!$C$2),"X")</f>
        <v>X</v>
      </c>
    </row>
    <row r="19" ht="17.25" customHeight="1">
      <c r="A19" s="47"/>
      <c r="B19" s="51" t="s">
        <v>1264</v>
      </c>
      <c r="C19" s="87" t="s">
        <v>1261</v>
      </c>
      <c r="D19" s="51" t="s">
        <v>47</v>
      </c>
      <c r="E19" s="54">
        <f>IFERROR((VLOOKUP(B19,'Origem '!$A$1:$H$1002,4,0)*'Mark Up '!$C$2),"X")</f>
        <v>8024.94</v>
      </c>
      <c r="F19" s="54">
        <f>IFERROR((VLOOKUP(B19,'Origem '!$A$1:$H$1002,5,0)*'Mark Up '!$C$2),"X")</f>
        <v>9424.8</v>
      </c>
      <c r="G19" s="54">
        <f>IFERROR((VLOOKUP(B19,'Origem '!$A$1:$H$1002,6,0)*'Mark Up '!$C$2),"X")</f>
        <v>9969.96</v>
      </c>
      <c r="H19" s="54" t="str">
        <f>IFERROR((VLOOKUP(B19,'Origem '!$A$1:$H$1002,7,0)*'Mark Up '!$C$2),"X")</f>
        <v>X</v>
      </c>
    </row>
    <row r="20" ht="14.25" customHeight="1">
      <c r="A20" s="65"/>
      <c r="B20" s="65"/>
      <c r="C20" s="65"/>
      <c r="D20" s="65"/>
      <c r="E20" s="65"/>
      <c r="F20" s="65"/>
      <c r="G20" s="65"/>
      <c r="H20" s="65"/>
    </row>
    <row r="21" ht="14.25" customHeight="1">
      <c r="A21" s="65"/>
      <c r="B21" s="65"/>
      <c r="C21" s="65"/>
      <c r="D21" s="65"/>
      <c r="E21" s="65"/>
      <c r="F21" s="65"/>
      <c r="G21" s="65"/>
      <c r="H21" s="65"/>
    </row>
    <row r="22" ht="14.25" customHeight="1">
      <c r="A22" s="65"/>
      <c r="B22" s="65"/>
      <c r="C22" s="65"/>
      <c r="D22" s="65"/>
      <c r="E22" s="65"/>
      <c r="F22" s="65"/>
      <c r="G22" s="65"/>
      <c r="H22" s="65"/>
    </row>
    <row r="23" ht="14.25" customHeight="1">
      <c r="A23" s="65"/>
      <c r="B23" s="65"/>
      <c r="C23" s="65"/>
      <c r="D23" s="65"/>
      <c r="E23" s="65"/>
      <c r="F23" s="65"/>
      <c r="G23" s="65"/>
      <c r="H23" s="65"/>
    </row>
    <row r="24" ht="14.25" customHeight="1">
      <c r="A24" s="65"/>
      <c r="B24" s="65"/>
      <c r="C24" s="65"/>
      <c r="D24" s="65"/>
      <c r="E24" s="65"/>
      <c r="F24" s="65"/>
      <c r="G24" s="65"/>
      <c r="H24" s="65"/>
    </row>
    <row r="25" ht="14.25" customHeight="1">
      <c r="A25" s="65"/>
      <c r="B25" s="65"/>
      <c r="C25" s="65"/>
      <c r="D25" s="65"/>
      <c r="E25" s="65"/>
      <c r="F25" s="65"/>
      <c r="G25" s="65"/>
      <c r="H25" s="65"/>
    </row>
    <row r="26" ht="14.25" customHeight="1">
      <c r="A26" s="65"/>
      <c r="B26" s="65"/>
      <c r="C26" s="65"/>
      <c r="D26" s="65"/>
      <c r="E26" s="65"/>
      <c r="F26" s="65"/>
      <c r="G26" s="65"/>
      <c r="H26" s="65"/>
    </row>
    <row r="27" ht="14.25" customHeight="1">
      <c r="A27" s="65"/>
      <c r="B27" s="65"/>
      <c r="C27" s="65"/>
      <c r="D27" s="65"/>
      <c r="E27" s="65"/>
      <c r="F27" s="65"/>
      <c r="G27" s="65"/>
      <c r="H27" s="65"/>
    </row>
    <row r="28" ht="14.25" customHeight="1">
      <c r="A28" s="65"/>
      <c r="B28" s="65"/>
      <c r="C28" s="65"/>
      <c r="D28" s="65"/>
      <c r="E28" s="65"/>
      <c r="F28" s="65"/>
      <c r="G28" s="65"/>
      <c r="H28" s="65"/>
    </row>
    <row r="29" ht="14.25" customHeight="1">
      <c r="A29" s="65"/>
      <c r="B29" s="65"/>
      <c r="C29" s="65"/>
      <c r="D29" s="65"/>
      <c r="E29" s="65"/>
      <c r="F29" s="65"/>
      <c r="G29" s="65"/>
      <c r="H29" s="65"/>
    </row>
    <row r="30" ht="14.25" customHeight="1">
      <c r="A30" s="65"/>
      <c r="B30" s="65"/>
      <c r="C30" s="65"/>
      <c r="D30" s="65"/>
      <c r="E30" s="65"/>
      <c r="F30" s="65"/>
      <c r="G30" s="65"/>
      <c r="H30" s="65"/>
    </row>
    <row r="31" ht="14.25" customHeight="1">
      <c r="A31" s="65"/>
      <c r="B31" s="65"/>
      <c r="C31" s="65"/>
      <c r="D31" s="65"/>
      <c r="E31" s="65"/>
      <c r="F31" s="65"/>
      <c r="G31" s="65"/>
      <c r="H31" s="65"/>
    </row>
    <row r="32" ht="14.25" customHeight="1">
      <c r="A32" s="65"/>
      <c r="B32" s="65"/>
      <c r="C32" s="65"/>
      <c r="D32" s="65"/>
      <c r="E32" s="65"/>
      <c r="F32" s="65"/>
      <c r="G32" s="65"/>
      <c r="H32" s="65"/>
    </row>
    <row r="33" ht="14.25" customHeight="1">
      <c r="A33" s="65"/>
      <c r="B33" s="65"/>
      <c r="C33" s="65"/>
      <c r="D33" s="65"/>
      <c r="E33" s="65"/>
      <c r="F33" s="65"/>
      <c r="G33" s="65"/>
      <c r="H33" s="65"/>
    </row>
    <row r="34" ht="14.25" customHeight="1">
      <c r="A34" s="65"/>
      <c r="B34" s="65"/>
      <c r="C34" s="65"/>
      <c r="D34" s="65"/>
      <c r="E34" s="65"/>
      <c r="F34" s="65"/>
      <c r="G34" s="65"/>
      <c r="H34" s="65"/>
    </row>
    <row r="35" ht="14.25" customHeight="1">
      <c r="A35" s="65"/>
      <c r="B35" s="65"/>
      <c r="C35" s="65"/>
      <c r="D35" s="65"/>
      <c r="E35" s="65"/>
      <c r="F35" s="65"/>
      <c r="G35" s="65"/>
      <c r="H35" s="65"/>
    </row>
    <row r="36" ht="14.25" customHeight="1">
      <c r="A36" s="65"/>
      <c r="B36" s="65"/>
      <c r="C36" s="65"/>
      <c r="D36" s="65"/>
      <c r="E36" s="65"/>
      <c r="F36" s="65"/>
      <c r="G36" s="65"/>
      <c r="H36" s="65"/>
    </row>
    <row r="37" ht="14.25" customHeight="1">
      <c r="A37" s="65"/>
      <c r="B37" s="65"/>
      <c r="C37" s="65"/>
      <c r="D37" s="65"/>
      <c r="E37" s="65"/>
      <c r="F37" s="65"/>
      <c r="G37" s="65"/>
      <c r="H37" s="65"/>
    </row>
    <row r="38" ht="14.25" customHeight="1">
      <c r="A38" s="65"/>
      <c r="B38" s="65"/>
      <c r="C38" s="65"/>
      <c r="D38" s="65"/>
      <c r="E38" s="65"/>
      <c r="F38" s="65"/>
      <c r="G38" s="65"/>
      <c r="H38" s="65"/>
    </row>
    <row r="39" ht="14.25" customHeight="1">
      <c r="A39" s="65"/>
      <c r="B39" s="65"/>
      <c r="C39" s="65"/>
      <c r="D39" s="65"/>
      <c r="E39" s="65"/>
      <c r="F39" s="65"/>
      <c r="G39" s="65"/>
      <c r="H39" s="65"/>
    </row>
    <row r="40" ht="14.25" customHeight="1">
      <c r="A40" s="65"/>
      <c r="B40" s="65"/>
      <c r="C40" s="65"/>
      <c r="D40" s="65"/>
      <c r="E40" s="65"/>
      <c r="F40" s="65"/>
      <c r="G40" s="65"/>
      <c r="H40" s="65"/>
    </row>
    <row r="41" ht="14.25" customHeight="1">
      <c r="A41" s="65"/>
      <c r="B41" s="65"/>
      <c r="C41" s="65"/>
      <c r="D41" s="65"/>
      <c r="E41" s="65"/>
      <c r="F41" s="65"/>
      <c r="G41" s="65"/>
      <c r="H41" s="65"/>
    </row>
    <row r="42" ht="14.25" customHeight="1">
      <c r="A42" s="65"/>
      <c r="B42" s="65"/>
      <c r="C42" s="65"/>
      <c r="D42" s="65"/>
      <c r="E42" s="65"/>
      <c r="F42" s="65"/>
      <c r="G42" s="65"/>
      <c r="H42" s="65"/>
    </row>
    <row r="43" ht="14.25" customHeight="1">
      <c r="A43" s="65"/>
      <c r="B43" s="65"/>
      <c r="C43" s="65"/>
      <c r="D43" s="65"/>
      <c r="E43" s="65"/>
      <c r="F43" s="65"/>
      <c r="G43" s="65"/>
      <c r="H43" s="65"/>
    </row>
    <row r="44" ht="14.25" customHeight="1">
      <c r="A44" s="65"/>
      <c r="B44" s="65"/>
      <c r="C44" s="65"/>
      <c r="D44" s="65"/>
      <c r="E44" s="65"/>
      <c r="F44" s="65"/>
      <c r="G44" s="65"/>
      <c r="H44" s="65"/>
    </row>
    <row r="45" ht="14.25" customHeight="1">
      <c r="A45" s="65"/>
      <c r="B45" s="65"/>
      <c r="C45" s="65"/>
      <c r="D45" s="65"/>
      <c r="E45" s="65"/>
      <c r="F45" s="65"/>
      <c r="G45" s="65"/>
      <c r="H45" s="65"/>
    </row>
    <row r="46" ht="14.25" customHeight="1">
      <c r="A46" s="65"/>
      <c r="B46" s="65"/>
      <c r="C46" s="65"/>
      <c r="D46" s="65"/>
      <c r="E46" s="65"/>
      <c r="F46" s="65"/>
      <c r="G46" s="65"/>
      <c r="H46" s="65"/>
    </row>
    <row r="47" ht="14.25" customHeight="1">
      <c r="A47" s="65"/>
      <c r="B47" s="65"/>
      <c r="C47" s="65"/>
      <c r="D47" s="65"/>
      <c r="E47" s="65"/>
      <c r="F47" s="65"/>
      <c r="G47" s="65"/>
      <c r="H47" s="65"/>
    </row>
    <row r="48" ht="14.25" customHeight="1">
      <c r="A48" s="65"/>
      <c r="B48" s="65"/>
      <c r="C48" s="65"/>
      <c r="D48" s="65"/>
      <c r="E48" s="65"/>
      <c r="F48" s="65"/>
      <c r="G48" s="65"/>
      <c r="H48" s="65"/>
    </row>
    <row r="49" ht="14.25" customHeight="1">
      <c r="A49" s="65"/>
      <c r="B49" s="65"/>
      <c r="C49" s="65"/>
      <c r="D49" s="65"/>
      <c r="E49" s="65"/>
      <c r="F49" s="65"/>
      <c r="G49" s="65"/>
      <c r="H49" s="65"/>
    </row>
    <row r="50" ht="14.25" customHeight="1">
      <c r="A50" s="65"/>
      <c r="B50" s="65"/>
      <c r="C50" s="65"/>
      <c r="D50" s="65"/>
      <c r="E50" s="65"/>
      <c r="F50" s="65"/>
      <c r="G50" s="65"/>
      <c r="H50" s="65"/>
    </row>
    <row r="51" ht="14.25" customHeight="1">
      <c r="A51" s="65"/>
      <c r="B51" s="65"/>
      <c r="C51" s="65"/>
      <c r="D51" s="65"/>
      <c r="E51" s="65"/>
      <c r="F51" s="65"/>
      <c r="G51" s="65"/>
      <c r="H51" s="65"/>
    </row>
    <row r="52" ht="14.25" customHeight="1">
      <c r="A52" s="65"/>
      <c r="B52" s="65"/>
      <c r="C52" s="65"/>
      <c r="D52" s="65"/>
      <c r="E52" s="65"/>
      <c r="F52" s="65"/>
      <c r="G52" s="65"/>
      <c r="H52" s="65"/>
    </row>
    <row r="53" ht="14.25" customHeight="1">
      <c r="A53" s="65"/>
      <c r="B53" s="65"/>
      <c r="C53" s="65"/>
      <c r="D53" s="65"/>
      <c r="E53" s="65"/>
      <c r="F53" s="65"/>
      <c r="G53" s="65"/>
      <c r="H53" s="65"/>
    </row>
    <row r="54" ht="14.25" customHeight="1">
      <c r="A54" s="65"/>
      <c r="B54" s="65"/>
      <c r="C54" s="65"/>
      <c r="D54" s="65"/>
      <c r="E54" s="65"/>
      <c r="F54" s="65"/>
      <c r="G54" s="65"/>
      <c r="H54" s="65"/>
    </row>
    <row r="55" ht="14.25" customHeight="1">
      <c r="A55" s="65"/>
      <c r="B55" s="65"/>
      <c r="C55" s="65"/>
      <c r="D55" s="65"/>
      <c r="E55" s="65"/>
      <c r="F55" s="65"/>
      <c r="G55" s="65"/>
      <c r="H55" s="65"/>
    </row>
    <row r="56" ht="14.25" customHeight="1">
      <c r="A56" s="65"/>
      <c r="B56" s="65"/>
      <c r="C56" s="65"/>
      <c r="D56" s="65"/>
      <c r="E56" s="65"/>
      <c r="F56" s="65"/>
      <c r="G56" s="65"/>
      <c r="H56" s="65"/>
    </row>
    <row r="57" ht="14.25" customHeight="1">
      <c r="A57" s="65"/>
      <c r="B57" s="65"/>
      <c r="C57" s="65"/>
      <c r="D57" s="65"/>
      <c r="E57" s="65"/>
      <c r="F57" s="65"/>
      <c r="G57" s="65"/>
      <c r="H57" s="65"/>
    </row>
    <row r="58" ht="14.25" customHeight="1">
      <c r="A58" s="65"/>
      <c r="B58" s="65"/>
      <c r="C58" s="65"/>
      <c r="D58" s="65"/>
      <c r="E58" s="65"/>
      <c r="F58" s="65"/>
      <c r="G58" s="65"/>
      <c r="H58" s="65"/>
    </row>
    <row r="59" ht="14.25" customHeight="1">
      <c r="A59" s="65"/>
      <c r="B59" s="65"/>
      <c r="C59" s="65"/>
      <c r="D59" s="65"/>
      <c r="E59" s="65"/>
      <c r="F59" s="65"/>
      <c r="G59" s="65"/>
      <c r="H59" s="65"/>
    </row>
    <row r="60" ht="14.25" customHeight="1">
      <c r="A60" s="65"/>
      <c r="B60" s="65"/>
      <c r="C60" s="65"/>
      <c r="D60" s="65"/>
      <c r="E60" s="65"/>
      <c r="F60" s="65"/>
      <c r="G60" s="65"/>
      <c r="H60" s="65"/>
    </row>
    <row r="61" ht="14.25" customHeight="1">
      <c r="A61" s="65"/>
      <c r="B61" s="65"/>
      <c r="C61" s="65"/>
      <c r="D61" s="65"/>
      <c r="E61" s="65"/>
      <c r="F61" s="65"/>
      <c r="G61" s="65"/>
      <c r="H61" s="65"/>
    </row>
    <row r="62" ht="14.25" customHeight="1">
      <c r="A62" s="65"/>
      <c r="B62" s="65"/>
      <c r="C62" s="65"/>
      <c r="D62" s="65"/>
      <c r="E62" s="65"/>
      <c r="F62" s="65"/>
      <c r="G62" s="65"/>
      <c r="H62" s="65"/>
    </row>
    <row r="63" ht="14.25" customHeight="1">
      <c r="A63" s="65"/>
      <c r="B63" s="65"/>
      <c r="C63" s="65"/>
      <c r="D63" s="65"/>
      <c r="E63" s="65"/>
      <c r="F63" s="65"/>
      <c r="G63" s="65"/>
      <c r="H63" s="65"/>
    </row>
    <row r="64" ht="14.25" customHeight="1">
      <c r="A64" s="65"/>
      <c r="B64" s="65"/>
      <c r="C64" s="65"/>
      <c r="D64" s="65"/>
      <c r="E64" s="65"/>
      <c r="F64" s="65"/>
      <c r="G64" s="65"/>
      <c r="H64" s="65"/>
    </row>
    <row r="65" ht="14.25" customHeight="1">
      <c r="A65" s="65"/>
      <c r="B65" s="65"/>
      <c r="C65" s="65"/>
      <c r="D65" s="65"/>
      <c r="E65" s="65"/>
      <c r="F65" s="65"/>
      <c r="G65" s="65"/>
      <c r="H65" s="65"/>
    </row>
    <row r="66" ht="14.25" customHeight="1">
      <c r="A66" s="65"/>
      <c r="B66" s="65"/>
      <c r="C66" s="65"/>
      <c r="D66" s="65"/>
      <c r="E66" s="65"/>
      <c r="F66" s="65"/>
      <c r="G66" s="65"/>
      <c r="H66" s="65"/>
    </row>
    <row r="67" ht="14.25" customHeight="1">
      <c r="A67" s="65"/>
      <c r="B67" s="65"/>
      <c r="C67" s="65"/>
      <c r="D67" s="65"/>
      <c r="E67" s="65"/>
      <c r="F67" s="65"/>
      <c r="G67" s="65"/>
      <c r="H67" s="65"/>
    </row>
    <row r="68" ht="14.25" customHeight="1">
      <c r="A68" s="65"/>
      <c r="B68" s="65"/>
      <c r="C68" s="65"/>
      <c r="D68" s="65"/>
      <c r="E68" s="65"/>
      <c r="F68" s="65"/>
      <c r="G68" s="65"/>
      <c r="H68" s="65"/>
    </row>
    <row r="69" ht="14.25" customHeight="1">
      <c r="A69" s="65"/>
      <c r="B69" s="65"/>
      <c r="C69" s="65"/>
      <c r="D69" s="65"/>
      <c r="E69" s="65"/>
      <c r="F69" s="65"/>
      <c r="G69" s="65"/>
      <c r="H69" s="65"/>
    </row>
    <row r="70" ht="14.25" customHeight="1">
      <c r="A70" s="65"/>
      <c r="B70" s="65"/>
      <c r="C70" s="65"/>
      <c r="D70" s="65"/>
      <c r="E70" s="65"/>
      <c r="F70" s="65"/>
      <c r="G70" s="65"/>
      <c r="H70" s="65"/>
    </row>
    <row r="71" ht="14.25" customHeight="1">
      <c r="A71" s="65"/>
      <c r="B71" s="65"/>
      <c r="C71" s="65"/>
      <c r="D71" s="65"/>
      <c r="E71" s="65"/>
      <c r="F71" s="65"/>
      <c r="G71" s="65"/>
      <c r="H71" s="65"/>
    </row>
    <row r="72" ht="14.25" customHeight="1">
      <c r="A72" s="65"/>
      <c r="B72" s="65"/>
      <c r="C72" s="65"/>
      <c r="D72" s="65"/>
      <c r="E72" s="65"/>
      <c r="F72" s="65"/>
      <c r="G72" s="65"/>
      <c r="H72" s="65"/>
    </row>
    <row r="73" ht="14.25" customHeight="1">
      <c r="A73" s="65"/>
      <c r="B73" s="65"/>
      <c r="C73" s="65"/>
      <c r="D73" s="65"/>
      <c r="E73" s="65"/>
      <c r="F73" s="65"/>
      <c r="G73" s="65"/>
      <c r="H73" s="65"/>
    </row>
    <row r="74" ht="14.25" customHeight="1">
      <c r="A74" s="65"/>
      <c r="B74" s="65"/>
      <c r="C74" s="65"/>
      <c r="D74" s="65"/>
      <c r="E74" s="65"/>
      <c r="F74" s="65"/>
      <c r="G74" s="65"/>
      <c r="H74" s="65"/>
    </row>
    <row r="75" ht="14.25" customHeight="1">
      <c r="A75" s="65"/>
      <c r="B75" s="65"/>
      <c r="C75" s="65"/>
      <c r="D75" s="65"/>
      <c r="E75" s="65"/>
      <c r="F75" s="65"/>
      <c r="G75" s="65"/>
      <c r="H75" s="65"/>
    </row>
    <row r="76" ht="14.25" customHeight="1">
      <c r="A76" s="65"/>
      <c r="B76" s="65"/>
      <c r="C76" s="65"/>
      <c r="D76" s="65"/>
      <c r="E76" s="65"/>
      <c r="F76" s="65"/>
      <c r="G76" s="65"/>
      <c r="H76" s="65"/>
    </row>
    <row r="77" ht="14.25" customHeight="1">
      <c r="A77" s="65"/>
      <c r="B77" s="65"/>
      <c r="C77" s="65"/>
      <c r="D77" s="65"/>
      <c r="E77" s="65"/>
      <c r="F77" s="65"/>
      <c r="G77" s="65"/>
      <c r="H77" s="65"/>
    </row>
    <row r="78" ht="14.25" customHeight="1">
      <c r="A78" s="65"/>
      <c r="B78" s="65"/>
      <c r="C78" s="65"/>
      <c r="D78" s="65"/>
      <c r="E78" s="65"/>
      <c r="F78" s="65"/>
      <c r="G78" s="65"/>
      <c r="H78" s="65"/>
    </row>
    <row r="79" ht="14.25" customHeight="1">
      <c r="A79" s="65"/>
      <c r="B79" s="65"/>
      <c r="C79" s="65"/>
      <c r="D79" s="65"/>
      <c r="E79" s="65"/>
      <c r="F79" s="65"/>
      <c r="G79" s="65"/>
      <c r="H79" s="65"/>
    </row>
    <row r="80" ht="14.25" customHeight="1">
      <c r="A80" s="65"/>
      <c r="B80" s="65"/>
      <c r="C80" s="65"/>
      <c r="D80" s="65"/>
      <c r="E80" s="65"/>
      <c r="F80" s="65"/>
      <c r="G80" s="65"/>
      <c r="H80" s="65"/>
    </row>
    <row r="81" ht="14.25" customHeight="1">
      <c r="A81" s="65"/>
      <c r="B81" s="65"/>
      <c r="C81" s="65"/>
      <c r="D81" s="65"/>
      <c r="E81" s="65"/>
      <c r="F81" s="65"/>
      <c r="G81" s="65"/>
      <c r="H81" s="65"/>
    </row>
    <row r="82" ht="14.25" customHeight="1">
      <c r="A82" s="65"/>
      <c r="B82" s="65"/>
      <c r="C82" s="65"/>
      <c r="D82" s="65"/>
      <c r="E82" s="65"/>
      <c r="F82" s="65"/>
      <c r="G82" s="65"/>
      <c r="H82" s="65"/>
    </row>
    <row r="83" ht="14.25" customHeight="1">
      <c r="A83" s="65"/>
      <c r="B83" s="65"/>
      <c r="C83" s="65"/>
      <c r="D83" s="65"/>
      <c r="E83" s="65"/>
      <c r="F83" s="65"/>
      <c r="G83" s="65"/>
      <c r="H83" s="65"/>
    </row>
    <row r="84" ht="14.25" customHeight="1">
      <c r="A84" s="65"/>
      <c r="B84" s="65"/>
      <c r="C84" s="65"/>
      <c r="D84" s="65"/>
      <c r="E84" s="65"/>
      <c r="F84" s="65"/>
      <c r="G84" s="65"/>
      <c r="H84" s="65"/>
    </row>
    <row r="85" ht="14.25" customHeight="1">
      <c r="A85" s="65"/>
      <c r="B85" s="65"/>
      <c r="C85" s="65"/>
      <c r="D85" s="65"/>
      <c r="E85" s="65"/>
      <c r="F85" s="65"/>
      <c r="G85" s="65"/>
      <c r="H85" s="65"/>
    </row>
    <row r="86" ht="14.25" customHeight="1">
      <c r="A86" s="65"/>
      <c r="B86" s="65"/>
      <c r="C86" s="65"/>
      <c r="D86" s="65"/>
      <c r="E86" s="65"/>
      <c r="F86" s="65"/>
      <c r="G86" s="65"/>
      <c r="H86" s="65"/>
    </row>
    <row r="87" ht="14.25" customHeight="1">
      <c r="A87" s="65"/>
      <c r="B87" s="65"/>
      <c r="C87" s="65"/>
      <c r="D87" s="65"/>
      <c r="E87" s="65"/>
      <c r="F87" s="65"/>
      <c r="G87" s="65"/>
      <c r="H87" s="65"/>
    </row>
    <row r="88" ht="14.25" customHeight="1">
      <c r="A88" s="65"/>
      <c r="B88" s="65"/>
      <c r="C88" s="65"/>
      <c r="D88" s="65"/>
      <c r="E88" s="65"/>
      <c r="F88" s="65"/>
      <c r="G88" s="65"/>
      <c r="H88" s="65"/>
    </row>
    <row r="89" ht="14.25" customHeight="1">
      <c r="A89" s="65"/>
      <c r="B89" s="65"/>
      <c r="C89" s="65"/>
      <c r="D89" s="65"/>
      <c r="E89" s="65"/>
      <c r="F89" s="65"/>
      <c r="G89" s="65"/>
      <c r="H89" s="65"/>
    </row>
    <row r="90" ht="14.25" customHeight="1">
      <c r="A90" s="65"/>
      <c r="B90" s="65"/>
      <c r="C90" s="65"/>
      <c r="D90" s="65"/>
      <c r="E90" s="65"/>
      <c r="F90" s="65"/>
      <c r="G90" s="65"/>
      <c r="H90" s="65"/>
    </row>
    <row r="91" ht="14.25" customHeight="1">
      <c r="A91" s="65"/>
      <c r="B91" s="65"/>
      <c r="C91" s="65"/>
      <c r="D91" s="65"/>
      <c r="E91" s="65"/>
      <c r="F91" s="65"/>
      <c r="G91" s="65"/>
      <c r="H91" s="65"/>
    </row>
    <row r="92" ht="14.25" customHeight="1">
      <c r="A92" s="65"/>
      <c r="B92" s="65"/>
      <c r="C92" s="65"/>
      <c r="D92" s="65"/>
      <c r="E92" s="65"/>
      <c r="F92" s="65"/>
      <c r="G92" s="65"/>
      <c r="H92" s="65"/>
    </row>
    <row r="93" ht="14.25" customHeight="1">
      <c r="A93" s="65"/>
      <c r="B93" s="65"/>
      <c r="C93" s="65"/>
      <c r="D93" s="65"/>
      <c r="E93" s="65"/>
      <c r="F93" s="65"/>
      <c r="G93" s="65"/>
      <c r="H93" s="65"/>
    </row>
    <row r="94" ht="14.25" customHeight="1">
      <c r="A94" s="65"/>
      <c r="B94" s="65"/>
      <c r="C94" s="65"/>
      <c r="D94" s="65"/>
      <c r="E94" s="65"/>
      <c r="F94" s="65"/>
      <c r="G94" s="65"/>
      <c r="H94" s="65"/>
    </row>
    <row r="95" ht="14.25" customHeight="1">
      <c r="A95" s="65"/>
      <c r="B95" s="65"/>
      <c r="C95" s="65"/>
      <c r="D95" s="65"/>
      <c r="E95" s="65"/>
      <c r="F95" s="65"/>
      <c r="G95" s="65"/>
      <c r="H95" s="65"/>
    </row>
    <row r="96" ht="14.25" customHeight="1">
      <c r="A96" s="65"/>
      <c r="B96" s="65"/>
      <c r="C96" s="65"/>
      <c r="D96" s="65"/>
      <c r="E96" s="65"/>
      <c r="F96" s="65"/>
      <c r="G96" s="65"/>
      <c r="H96" s="65"/>
    </row>
    <row r="97" ht="14.25" customHeight="1">
      <c r="A97" s="65"/>
      <c r="B97" s="65"/>
      <c r="C97" s="65"/>
      <c r="D97" s="65"/>
      <c r="E97" s="65"/>
      <c r="F97" s="65"/>
      <c r="G97" s="65"/>
      <c r="H97" s="65"/>
    </row>
    <row r="98" ht="14.25" customHeight="1">
      <c r="A98" s="65"/>
      <c r="B98" s="65"/>
      <c r="C98" s="65"/>
      <c r="D98" s="65"/>
      <c r="E98" s="65"/>
      <c r="F98" s="65"/>
      <c r="G98" s="65"/>
      <c r="H98" s="65"/>
    </row>
    <row r="99" ht="14.25" customHeight="1">
      <c r="A99" s="65"/>
      <c r="B99" s="65"/>
      <c r="C99" s="65"/>
      <c r="D99" s="65"/>
      <c r="E99" s="65"/>
      <c r="F99" s="65"/>
      <c r="G99" s="65"/>
      <c r="H99" s="65"/>
    </row>
    <row r="100" ht="14.25" customHeight="1">
      <c r="A100" s="65"/>
      <c r="B100" s="65"/>
      <c r="C100" s="65"/>
      <c r="D100" s="65"/>
      <c r="E100" s="65"/>
      <c r="F100" s="65"/>
      <c r="G100" s="65"/>
      <c r="H100" s="65"/>
    </row>
    <row r="101" ht="14.25" customHeight="1">
      <c r="A101" s="65"/>
      <c r="B101" s="65"/>
      <c r="C101" s="65"/>
      <c r="D101" s="65"/>
      <c r="E101" s="65"/>
      <c r="F101" s="65"/>
      <c r="G101" s="65"/>
      <c r="H101" s="65"/>
    </row>
    <row r="102" ht="14.25" customHeight="1">
      <c r="A102" s="65"/>
      <c r="B102" s="65"/>
      <c r="C102" s="65"/>
      <c r="D102" s="65"/>
      <c r="E102" s="65"/>
      <c r="F102" s="65"/>
      <c r="G102" s="65"/>
      <c r="H102" s="65"/>
    </row>
    <row r="103" ht="14.25" customHeight="1">
      <c r="A103" s="65"/>
      <c r="B103" s="65"/>
      <c r="C103" s="65"/>
      <c r="D103" s="65"/>
      <c r="E103" s="65"/>
      <c r="F103" s="65"/>
      <c r="G103" s="65"/>
      <c r="H103" s="65"/>
    </row>
    <row r="104" ht="14.25" customHeight="1">
      <c r="A104" s="65"/>
      <c r="B104" s="65"/>
      <c r="C104" s="65"/>
      <c r="D104" s="65"/>
      <c r="E104" s="65"/>
      <c r="F104" s="65"/>
      <c r="G104" s="65"/>
      <c r="H104" s="65"/>
    </row>
    <row r="105" ht="14.25" customHeight="1">
      <c r="A105" s="65"/>
      <c r="B105" s="65"/>
      <c r="C105" s="65"/>
      <c r="D105" s="65"/>
      <c r="E105" s="65"/>
      <c r="F105" s="65"/>
      <c r="G105" s="65"/>
      <c r="H105" s="65"/>
    </row>
    <row r="106" ht="14.25" customHeight="1">
      <c r="A106" s="65"/>
      <c r="B106" s="65"/>
      <c r="C106" s="65"/>
      <c r="D106" s="65"/>
      <c r="E106" s="65"/>
      <c r="F106" s="65"/>
      <c r="G106" s="65"/>
      <c r="H106" s="65"/>
    </row>
    <row r="107" ht="14.25" customHeight="1">
      <c r="A107" s="65"/>
      <c r="B107" s="65"/>
      <c r="C107" s="65"/>
      <c r="D107" s="65"/>
      <c r="E107" s="65"/>
      <c r="F107" s="65"/>
      <c r="G107" s="65"/>
      <c r="H107" s="65"/>
    </row>
    <row r="108" ht="14.25" customHeight="1">
      <c r="A108" s="65"/>
      <c r="B108" s="65"/>
      <c r="C108" s="65"/>
      <c r="D108" s="65"/>
      <c r="E108" s="65"/>
      <c r="F108" s="65"/>
      <c r="G108" s="65"/>
      <c r="H108" s="65"/>
    </row>
    <row r="109" ht="14.25" customHeight="1">
      <c r="A109" s="65"/>
      <c r="B109" s="65"/>
      <c r="C109" s="65"/>
      <c r="D109" s="65"/>
      <c r="E109" s="65"/>
      <c r="F109" s="65"/>
      <c r="G109" s="65"/>
      <c r="H109" s="65"/>
    </row>
    <row r="110" ht="14.25" customHeight="1">
      <c r="A110" s="65"/>
      <c r="B110" s="65"/>
      <c r="C110" s="65"/>
      <c r="D110" s="65"/>
      <c r="E110" s="65"/>
      <c r="F110" s="65"/>
      <c r="G110" s="65"/>
      <c r="H110" s="65"/>
    </row>
    <row r="111" ht="14.25" customHeight="1">
      <c r="A111" s="65"/>
      <c r="B111" s="65"/>
      <c r="C111" s="65"/>
      <c r="D111" s="65"/>
      <c r="E111" s="65"/>
      <c r="F111" s="65"/>
      <c r="G111" s="65"/>
      <c r="H111" s="65"/>
    </row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4">
    <mergeCell ref="F3:F4"/>
    <mergeCell ref="G3:G4"/>
    <mergeCell ref="A2:A4"/>
    <mergeCell ref="A5:A9"/>
    <mergeCell ref="A10:A12"/>
    <mergeCell ref="A13:A15"/>
    <mergeCell ref="A16:A19"/>
    <mergeCell ref="A1:B1"/>
    <mergeCell ref="C1:H1"/>
    <mergeCell ref="B2:B4"/>
    <mergeCell ref="C2:C4"/>
    <mergeCell ref="D2:D4"/>
    <mergeCell ref="E3:E4"/>
    <mergeCell ref="H3:H4"/>
  </mergeCells>
  <conditionalFormatting sqref="E5:H19">
    <cfRule type="cellIs" dxfId="0" priority="1" operator="lessThan">
      <formula>1</formula>
    </cfRule>
  </conditionalFormatting>
  <conditionalFormatting sqref="E5:H19">
    <cfRule type="cellIs" dxfId="0" priority="2" operator="lessThan">
      <formula>0</formula>
    </cfRule>
  </conditionalFormatting>
  <printOptions/>
  <pageMargins bottom="0.0" footer="0.0" header="0.0" left="0.0" right="0.0" top="0.0"/>
  <pageSetup paperSize="9" scale="86" orientation="landscape"/>
  <headerFooter>
    <oddHeader>&amp;R17/02/2025</oddHeader>
    <oddFooter>&amp;RPágina &amp;P de </oddFooter>
  </headerFooter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4.0" topLeftCell="B5" activePane="bottomRight" state="frozen"/>
      <selection activeCell="B1" sqref="B1" pane="topRight"/>
      <selection activeCell="A5" sqref="A5" pane="bottomLeft"/>
      <selection activeCell="B5" sqref="B5" pane="bottomRight"/>
    </sheetView>
  </sheetViews>
  <sheetFormatPr customHeight="1" defaultColWidth="14.43" defaultRowHeight="15.0"/>
  <cols>
    <col customWidth="1" min="1" max="1" width="11.86"/>
    <col customWidth="1" min="2" max="2" width="8.57"/>
    <col customWidth="1" min="3" max="3" width="51.0"/>
    <col customWidth="1" min="4" max="4" width="16.71"/>
    <col customWidth="1" min="5" max="5" width="19.86"/>
    <col customWidth="1" min="6" max="6" width="21.29"/>
    <col customWidth="1" min="7" max="7" width="23.86"/>
    <col customWidth="1" min="8" max="8" width="19.57"/>
    <col customWidth="1" min="9" max="26" width="8.71"/>
  </cols>
  <sheetData>
    <row r="1" ht="27.0" customHeight="1">
      <c r="A1" s="30"/>
      <c r="B1" s="8"/>
      <c r="C1" s="31" t="s">
        <v>2280</v>
      </c>
      <c r="D1" s="7"/>
      <c r="E1" s="7"/>
      <c r="F1" s="7"/>
      <c r="G1" s="7"/>
      <c r="H1" s="8"/>
      <c r="I1" s="33"/>
      <c r="J1" s="33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2.75" customHeight="1">
      <c r="A2" s="35" t="s">
        <v>1761</v>
      </c>
      <c r="B2" s="36" t="s">
        <v>1762</v>
      </c>
      <c r="C2" s="152" t="s">
        <v>2281</v>
      </c>
      <c r="D2" s="38" t="s">
        <v>1764</v>
      </c>
      <c r="E2" s="42" t="s">
        <v>1766</v>
      </c>
      <c r="F2" s="42" t="s">
        <v>1767</v>
      </c>
      <c r="G2" s="42" t="s">
        <v>1768</v>
      </c>
      <c r="H2" s="42" t="s">
        <v>1769</v>
      </c>
      <c r="I2" s="43"/>
      <c r="J2" s="43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</row>
    <row r="3" ht="82.5" customHeight="1">
      <c r="A3" s="40"/>
      <c r="B3" s="40"/>
      <c r="C3" s="40"/>
      <c r="D3" s="40"/>
      <c r="E3" s="151" t="s">
        <v>2276</v>
      </c>
      <c r="F3" s="151" t="s">
        <v>2277</v>
      </c>
      <c r="G3" s="151" t="s">
        <v>2278</v>
      </c>
      <c r="H3" s="151" t="s">
        <v>2279</v>
      </c>
      <c r="I3" s="43"/>
      <c r="J3" s="43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 ht="42.0" customHeight="1">
      <c r="A4" s="47"/>
      <c r="B4" s="47"/>
      <c r="C4" s="47"/>
      <c r="D4" s="47"/>
      <c r="E4" s="47"/>
      <c r="F4" s="47"/>
      <c r="G4" s="47"/>
      <c r="H4" s="47"/>
      <c r="I4" s="43"/>
      <c r="J4" s="43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 ht="14.25" customHeight="1">
      <c r="A5" s="50" t="s">
        <v>1932</v>
      </c>
      <c r="B5" s="51" t="s">
        <v>1265</v>
      </c>
      <c r="C5" s="63" t="s">
        <v>1266</v>
      </c>
      <c r="D5" s="51" t="s">
        <v>362</v>
      </c>
      <c r="E5" s="54">
        <f>IFERROR((VLOOKUP(B5,'Origem '!$A$1:$H$1002,4,0)*'Mark Up '!$C$2),"X")</f>
        <v>4860.24</v>
      </c>
      <c r="F5" s="54">
        <f>IFERROR((VLOOKUP(B5,'Origem '!$A$1:$H$1002,5,0)*'Mark Up '!$C$2),"X")</f>
        <v>5386.92</v>
      </c>
      <c r="G5" s="54">
        <f>IFERROR((VLOOKUP(B5,'Origem '!$A$1:$H$1002,6,0)*'Mark Up '!$C$2),"X")</f>
        <v>5664.12</v>
      </c>
      <c r="H5" s="54">
        <f>IFERROR((VLOOKUP(B5,'Origem '!$A$1:$H$1002,7,0)*'Mark Up '!$C$2),"X")</f>
        <v>6292.44</v>
      </c>
    </row>
    <row r="6" ht="14.25" customHeight="1">
      <c r="A6" s="40"/>
      <c r="B6" s="51" t="s">
        <v>1267</v>
      </c>
      <c r="C6" s="63" t="s">
        <v>1266</v>
      </c>
      <c r="D6" s="51" t="s">
        <v>364</v>
      </c>
      <c r="E6" s="54">
        <f>IFERROR((VLOOKUP(B6,'Origem '!$A$1:$H$1002,4,0)*'Mark Up '!$C$2),"X")</f>
        <v>5622.54</v>
      </c>
      <c r="F6" s="54">
        <f>IFERROR((VLOOKUP(B6,'Origem '!$A$1:$H$1002,5,0)*'Mark Up '!$C$2),"X")</f>
        <v>6103.02</v>
      </c>
      <c r="G6" s="54">
        <f>IFERROR((VLOOKUP(B6,'Origem '!$A$1:$H$1002,6,0)*'Mark Up '!$C$2),"X")</f>
        <v>6652.8</v>
      </c>
      <c r="H6" s="54">
        <f>IFERROR((VLOOKUP(B6,'Origem '!$A$1:$H$1002,7,0)*'Mark Up '!$C$2),"X")</f>
        <v>7221.06</v>
      </c>
    </row>
    <row r="7" ht="14.25" customHeight="1">
      <c r="A7" s="40"/>
      <c r="B7" s="51" t="s">
        <v>1268</v>
      </c>
      <c r="C7" s="63" t="s">
        <v>1266</v>
      </c>
      <c r="D7" s="51" t="s">
        <v>366</v>
      </c>
      <c r="E7" s="54">
        <f>IFERROR((VLOOKUP(B7,'Origem '!$A$1:$H$1002,4,0)*'Mark Up '!$C$2),"X")</f>
        <v>6079.92</v>
      </c>
      <c r="F7" s="54">
        <f>IFERROR((VLOOKUP(B7,'Origem '!$A$1:$H$1002,5,0)*'Mark Up '!$C$2),"X")</f>
        <v>6597.36</v>
      </c>
      <c r="G7" s="54">
        <f>IFERROR((VLOOKUP(B7,'Origem '!$A$1:$H$1002,6,0)*'Mark Up '!$C$2),"X")</f>
        <v>7156.38</v>
      </c>
      <c r="H7" s="54">
        <f>IFERROR((VLOOKUP(B7,'Origem '!$A$1:$H$1002,7,0)*'Mark Up '!$C$2),"X")</f>
        <v>7724.64</v>
      </c>
    </row>
    <row r="8" ht="14.25" customHeight="1">
      <c r="A8" s="47"/>
      <c r="B8" s="51" t="s">
        <v>1269</v>
      </c>
      <c r="C8" s="63" t="s">
        <v>1266</v>
      </c>
      <c r="D8" s="51" t="s">
        <v>360</v>
      </c>
      <c r="E8" s="54">
        <f>IFERROR((VLOOKUP(B8,'Origem '!$A$1:$H$1002,4,0)*'Mark Up '!$C$2),"X")</f>
        <v>7073.22</v>
      </c>
      <c r="F8" s="54">
        <f>IFERROR((VLOOKUP(B8,'Origem '!$A$1:$H$1002,5,0)*'Mark Up '!$C$2),"X")</f>
        <v>7826.28</v>
      </c>
      <c r="G8" s="54">
        <f>IFERROR((VLOOKUP(B8,'Origem '!$A$1:$H$1002,6,0)*'Mark Up '!$C$2),"X")</f>
        <v>8431.5</v>
      </c>
      <c r="H8" s="54">
        <f>IFERROR((VLOOKUP(B8,'Origem '!$A$1:$H$1002,7,0)*'Mark Up '!$C$2),"X")</f>
        <v>9161.46</v>
      </c>
    </row>
    <row r="9" ht="14.25" customHeight="1">
      <c r="A9" s="50" t="s">
        <v>1954</v>
      </c>
      <c r="B9" s="51" t="s">
        <v>1270</v>
      </c>
      <c r="C9" s="63" t="s">
        <v>1271</v>
      </c>
      <c r="D9" s="51" t="s">
        <v>450</v>
      </c>
      <c r="E9" s="54">
        <f>IFERROR((VLOOKUP(B9,'Origem '!$A$1:$H$1002,4,0)*'Mark Up '!$C$2),"X")</f>
        <v>4236.54</v>
      </c>
      <c r="F9" s="54">
        <f>IFERROR((VLOOKUP(B9,'Origem '!$A$1:$H$1002,5,0)*'Mark Up '!$C$2),"X")</f>
        <v>5035.8</v>
      </c>
      <c r="G9" s="54">
        <f>IFERROR((VLOOKUP(B9,'Origem '!$A$1:$H$1002,6,0)*'Mark Up '!$C$2),"X")</f>
        <v>5687.22</v>
      </c>
      <c r="H9" s="54">
        <f>IFERROR((VLOOKUP(B9,'Origem '!$A$1:$H$1002,7,0)*'Mark Up '!$C$2),"X")</f>
        <v>5918.22</v>
      </c>
    </row>
    <row r="10" ht="14.25" customHeight="1">
      <c r="A10" s="40"/>
      <c r="B10" s="51" t="s">
        <v>1272</v>
      </c>
      <c r="C10" s="63" t="s">
        <v>1271</v>
      </c>
      <c r="D10" s="51" t="s">
        <v>452</v>
      </c>
      <c r="E10" s="54">
        <f>IFERROR((VLOOKUP(B10,'Origem '!$A$1:$H$1002,4,0)*'Mark Up '!$C$2),"X")</f>
        <v>6394.08</v>
      </c>
      <c r="F10" s="54">
        <f>IFERROR((VLOOKUP(B10,'Origem '!$A$1:$H$1002,5,0)*'Mark Up '!$C$2),"X")</f>
        <v>7359.66</v>
      </c>
      <c r="G10" s="54">
        <f>IFERROR((VLOOKUP(B10,'Origem '!$A$1:$H$1002,6,0)*'Mark Up '!$C$2),"X")</f>
        <v>7706.16</v>
      </c>
      <c r="H10" s="54">
        <f>IFERROR((VLOOKUP(B10,'Origem '!$A$1:$H$1002,7,0)*'Mark Up '!$C$2),"X")</f>
        <v>8214.36</v>
      </c>
    </row>
    <row r="11" ht="14.25" customHeight="1">
      <c r="A11" s="40"/>
      <c r="B11" s="51" t="s">
        <v>1273</v>
      </c>
      <c r="C11" s="63" t="s">
        <v>1271</v>
      </c>
      <c r="D11" s="51" t="s">
        <v>454</v>
      </c>
      <c r="E11" s="54">
        <f>IFERROR((VLOOKUP(B11,'Origem '!$A$1:$H$1002,4,0)*'Mark Up '!$C$2),"X")</f>
        <v>7105.56</v>
      </c>
      <c r="F11" s="54">
        <f>IFERROR((VLOOKUP(B11,'Origem '!$A$1:$H$1002,5,0)*'Mark Up '!$C$2),"X")</f>
        <v>8251.32</v>
      </c>
      <c r="G11" s="54">
        <f>IFERROR((VLOOKUP(B11,'Origem '!$A$1:$H$1002,6,0)*'Mark Up '!$C$2),"X")</f>
        <v>8648.64</v>
      </c>
      <c r="H11" s="54">
        <f>IFERROR((VLOOKUP(B11,'Origem '!$A$1:$H$1002,7,0)*'Mark Up '!$C$2),"X")</f>
        <v>9258.48</v>
      </c>
    </row>
    <row r="12" ht="14.25" customHeight="1">
      <c r="A12" s="40"/>
      <c r="B12" s="51" t="s">
        <v>1274</v>
      </c>
      <c r="C12" s="63" t="s">
        <v>1271</v>
      </c>
      <c r="D12" s="51" t="s">
        <v>456</v>
      </c>
      <c r="E12" s="54">
        <f>IFERROR((VLOOKUP(B12,'Origem '!$A$1:$H$1002,4,0)*'Mark Up '!$C$2),"X")</f>
        <v>8218.98</v>
      </c>
      <c r="F12" s="54">
        <f>IFERROR((VLOOKUP(B12,'Origem '!$A$1:$H$1002,5,0)*'Mark Up '!$C$2),"X")</f>
        <v>9618.84</v>
      </c>
      <c r="G12" s="54">
        <f>IFERROR((VLOOKUP(B12,'Origem '!$A$1:$H$1002,6,0)*'Mark Up '!$C$2),"X")</f>
        <v>10080.84</v>
      </c>
      <c r="H12" s="54">
        <f>IFERROR((VLOOKUP(B12,'Origem '!$A$1:$H$1002,7,0)*'Mark Up '!$C$2),"X")</f>
        <v>10843.14</v>
      </c>
    </row>
    <row r="13" ht="14.25" customHeight="1">
      <c r="A13" s="40"/>
      <c r="B13" s="51" t="s">
        <v>1275</v>
      </c>
      <c r="C13" s="63" t="s">
        <v>1271</v>
      </c>
      <c r="D13" s="51" t="s">
        <v>458</v>
      </c>
      <c r="E13" s="54">
        <f>IFERROR((VLOOKUP(B13,'Origem '!$A$1:$H$1002,4,0)*'Mark Up '!$C$2),"X")</f>
        <v>8570.1</v>
      </c>
      <c r="F13" s="54">
        <f>IFERROR((VLOOKUP(B13,'Origem '!$A$1:$H$1002,5,0)*'Mark Up '!$C$2),"X")</f>
        <v>10302.6</v>
      </c>
      <c r="G13" s="54">
        <f>IFERROR((VLOOKUP(B13,'Origem '!$A$1:$H$1002,6,0)*'Mark Up '!$C$2),"X")</f>
        <v>10893.96</v>
      </c>
      <c r="H13" s="54">
        <f>IFERROR((VLOOKUP(B13,'Origem '!$A$1:$H$1002,7,0)*'Mark Up '!$C$2),"X")</f>
        <v>11850.3</v>
      </c>
    </row>
    <row r="14" ht="14.25" customHeight="1">
      <c r="A14" s="40"/>
      <c r="B14" s="51" t="s">
        <v>1276</v>
      </c>
      <c r="C14" s="63" t="s">
        <v>1271</v>
      </c>
      <c r="D14" s="51" t="s">
        <v>374</v>
      </c>
      <c r="E14" s="54">
        <f>IFERROR((VLOOKUP(B14,'Origem '!$A$1:$H$1002,4,0)*'Mark Up '!$C$2),"X")</f>
        <v>6671.28</v>
      </c>
      <c r="F14" s="54">
        <f>IFERROR((VLOOKUP(B14,'Origem '!$A$1:$H$1002,5,0)*'Mark Up '!$C$2),"X")</f>
        <v>7964.88</v>
      </c>
      <c r="G14" s="54">
        <f>IFERROR((VLOOKUP(B14,'Origem '!$A$1:$H$1002,6,0)*'Mark Up '!$C$2),"X")</f>
        <v>8459.22</v>
      </c>
      <c r="H14" s="54">
        <f>IFERROR((VLOOKUP(B14,'Origem '!$A$1:$H$1002,7,0)*'Mark Up '!$C$2),"X")</f>
        <v>9212.28</v>
      </c>
    </row>
    <row r="15" ht="14.25" customHeight="1">
      <c r="A15" s="40"/>
      <c r="B15" s="51" t="s">
        <v>1277</v>
      </c>
      <c r="C15" s="63" t="s">
        <v>1271</v>
      </c>
      <c r="D15" s="51" t="s">
        <v>461</v>
      </c>
      <c r="E15" s="54">
        <f>IFERROR((VLOOKUP(B15,'Origem '!$A$1:$H$1002,4,0)*'Mark Up '!$C$2),"X")</f>
        <v>7022.4</v>
      </c>
      <c r="F15" s="54">
        <f>IFERROR((VLOOKUP(B15,'Origem '!$A$1:$H$1002,5,0)*'Mark Up '!$C$2),"X")</f>
        <v>8847.3</v>
      </c>
      <c r="G15" s="54">
        <f>IFERROR((VLOOKUP(B15,'Origem '!$A$1:$H$1002,6,0)*'Mark Up '!$C$2),"X")</f>
        <v>9447.9</v>
      </c>
      <c r="H15" s="54">
        <f>IFERROR((VLOOKUP(B15,'Origem '!$A$1:$H$1002,7,0)*'Mark Up '!$C$2),"X")</f>
        <v>10348.8</v>
      </c>
    </row>
    <row r="16" ht="14.25" customHeight="1">
      <c r="A16" s="40"/>
      <c r="B16" s="51" t="s">
        <v>1278</v>
      </c>
      <c r="C16" s="63" t="s">
        <v>1271</v>
      </c>
      <c r="D16" s="51" t="s">
        <v>378</v>
      </c>
      <c r="E16" s="54">
        <f>IFERROR((VLOOKUP(B16,'Origem '!$A$1:$H$1002,4,0)*'Mark Up '!$C$2),"X")</f>
        <v>8856.54</v>
      </c>
      <c r="F16" s="54">
        <f>IFERROR((VLOOKUP(B16,'Origem '!$A$1:$H$1002,5,0)*'Mark Up '!$C$2),"X")</f>
        <v>10649.1</v>
      </c>
      <c r="G16" s="54">
        <f>IFERROR((VLOOKUP(B16,'Origem '!$A$1:$H$1002,6,0)*'Mark Up '!$C$2),"X")</f>
        <v>11392.92</v>
      </c>
      <c r="H16" s="54">
        <f>IFERROR((VLOOKUP(B16,'Origem '!$A$1:$H$1002,7,0)*'Mark Up '!$C$2),"X")</f>
        <v>12497.1</v>
      </c>
    </row>
    <row r="17" ht="14.25" customHeight="1">
      <c r="A17" s="47"/>
      <c r="B17" s="51" t="s">
        <v>1279</v>
      </c>
      <c r="C17" s="63" t="s">
        <v>1271</v>
      </c>
      <c r="D17" s="51" t="s">
        <v>464</v>
      </c>
      <c r="E17" s="54">
        <f>IFERROR((VLOOKUP(B17,'Origem '!$A$1:$H$1002,4,0)*'Mark Up '!$C$2),"X")</f>
        <v>9775.92</v>
      </c>
      <c r="F17" s="54">
        <f>IFERROR((VLOOKUP(B17,'Origem '!$A$1:$H$1002,5,0)*'Mark Up '!$C$2),"X")</f>
        <v>12095.16</v>
      </c>
      <c r="G17" s="54">
        <f>IFERROR((VLOOKUP(B17,'Origem '!$A$1:$H$1002,6,0)*'Mark Up '!$C$2),"X")</f>
        <v>13106.94</v>
      </c>
      <c r="H17" s="54">
        <f>IFERROR((VLOOKUP(B17,'Origem '!$A$1:$H$1002,7,0)*'Mark Up '!$C$2),"X")</f>
        <v>14650.02</v>
      </c>
    </row>
    <row r="18" ht="14.25" customHeight="1">
      <c r="A18" s="50" t="s">
        <v>1985</v>
      </c>
      <c r="B18" s="51" t="s">
        <v>1280</v>
      </c>
      <c r="C18" s="63" t="s">
        <v>1281</v>
      </c>
      <c r="D18" s="51" t="s">
        <v>529</v>
      </c>
      <c r="E18" s="54">
        <f>IFERROR((VLOOKUP(B18,'Origem '!$A$1:$H$1002,4,0)*'Mark Up '!$C$2),"X")</f>
        <v>4758.6</v>
      </c>
      <c r="F18" s="54">
        <f>IFERROR((VLOOKUP(B18,'Origem '!$A$1:$H$1002,5,0)*'Mark Up '!$C$2),"X")</f>
        <v>5562.48</v>
      </c>
      <c r="G18" s="54">
        <f>IFERROR((VLOOKUP(B18,'Origem '!$A$1:$H$1002,6,0)*'Mark Up '!$C$2),"X")</f>
        <v>5691.84</v>
      </c>
      <c r="H18" s="54">
        <f>IFERROR((VLOOKUP(B18,'Origem '!$A$1:$H$1002,7,0)*'Mark Up '!$C$2),"X")</f>
        <v>5811.96</v>
      </c>
    </row>
    <row r="19" ht="14.25" customHeight="1">
      <c r="A19" s="40"/>
      <c r="B19" s="51" t="s">
        <v>1282</v>
      </c>
      <c r="C19" s="63" t="s">
        <v>1281</v>
      </c>
      <c r="D19" s="51" t="s">
        <v>531</v>
      </c>
      <c r="E19" s="54">
        <f>IFERROR((VLOOKUP(B19,'Origem '!$A$1:$H$1002,4,0)*'Mark Up '!$C$2),"X")</f>
        <v>5751.9</v>
      </c>
      <c r="F19" s="54">
        <f>IFERROR((VLOOKUP(B19,'Origem '!$A$1:$H$1002,5,0)*'Mark Up '!$C$2),"X")</f>
        <v>7017.78</v>
      </c>
      <c r="G19" s="54">
        <f>IFERROR((VLOOKUP(B19,'Origem '!$A$1:$H$1002,6,0)*'Mark Up '!$C$2),"X")</f>
        <v>7170.24</v>
      </c>
      <c r="H19" s="54">
        <f>IFERROR((VLOOKUP(B19,'Origem '!$A$1:$H$1002,7,0)*'Mark Up '!$C$2),"X")</f>
        <v>7294.98</v>
      </c>
    </row>
    <row r="20" ht="14.25" customHeight="1">
      <c r="A20" s="40"/>
      <c r="B20" s="51" t="s">
        <v>1283</v>
      </c>
      <c r="C20" s="63" t="s">
        <v>1281</v>
      </c>
      <c r="D20" s="51" t="s">
        <v>533</v>
      </c>
      <c r="E20" s="54">
        <f>IFERROR((VLOOKUP(B20,'Origem '!$A$1:$H$1002,4,0)*'Mark Up '!$C$2),"X")</f>
        <v>5844.3</v>
      </c>
      <c r="F20" s="54">
        <f>IFERROR((VLOOKUP(B20,'Origem '!$A$1:$H$1002,5,0)*'Mark Up '!$C$2),"X")</f>
        <v>7151.76</v>
      </c>
      <c r="G20" s="54">
        <f>IFERROR((VLOOKUP(B20,'Origem '!$A$1:$H$1002,6,0)*'Mark Up '!$C$2),"X")</f>
        <v>7336.56</v>
      </c>
      <c r="H20" s="54">
        <f>IFERROR((VLOOKUP(B20,'Origem '!$A$1:$H$1002,7,0)*'Mark Up '!$C$2),"X")</f>
        <v>7502.88</v>
      </c>
    </row>
    <row r="21" ht="14.25" customHeight="1">
      <c r="A21" s="47"/>
      <c r="B21" s="51" t="s">
        <v>1284</v>
      </c>
      <c r="C21" s="63" t="s">
        <v>1281</v>
      </c>
      <c r="D21" s="51" t="s">
        <v>535</v>
      </c>
      <c r="E21" s="54">
        <f>IFERROR((VLOOKUP(B21,'Origem '!$A$1:$H$1002,4,0)*'Mark Up '!$C$2),"X")</f>
        <v>7521.36</v>
      </c>
      <c r="F21" s="54">
        <f>IFERROR((VLOOKUP(B21,'Origem '!$A$1:$H$1002,5,0)*'Mark Up '!$C$2),"X")</f>
        <v>8685.6</v>
      </c>
      <c r="G21" s="54">
        <f>IFERROR((VLOOKUP(B21,'Origem '!$A$1:$H$1002,6,0)*'Mark Up '!$C$2),"X")</f>
        <v>9059.82</v>
      </c>
      <c r="H21" s="54">
        <f>IFERROR((VLOOKUP(B21,'Origem '!$A$1:$H$1002,7,0)*'Mark Up '!$C$2),"X")</f>
        <v>9401.7</v>
      </c>
    </row>
    <row r="22" ht="14.25" customHeight="1">
      <c r="A22" s="50" t="s">
        <v>2282</v>
      </c>
      <c r="B22" s="51" t="s">
        <v>1285</v>
      </c>
      <c r="C22" s="63" t="s">
        <v>1286</v>
      </c>
      <c r="D22" s="51" t="s">
        <v>569</v>
      </c>
      <c r="E22" s="54">
        <f>IFERROR((VLOOKUP(B22,'Origem '!$A$1:$H$1002,4,0)*'Mark Up '!$C$2),"X")</f>
        <v>4019.4</v>
      </c>
      <c r="F22" s="54">
        <f>IFERROR((VLOOKUP(B22,'Origem '!$A$1:$H$1002,5,0)*'Mark Up '!$C$2),"X")</f>
        <v>4638.48</v>
      </c>
      <c r="G22" s="54">
        <f>IFERROR((VLOOKUP(B22,'Origem '!$A$1:$H$1002,6,0)*'Mark Up '!$C$2),"X")</f>
        <v>4851</v>
      </c>
      <c r="H22" s="54">
        <f>IFERROR((VLOOKUP(B22,'Origem '!$A$1:$H$1002,7,0)*'Mark Up '!$C$2),"X")</f>
        <v>4984.98</v>
      </c>
    </row>
    <row r="23" ht="14.25" customHeight="1">
      <c r="A23" s="40"/>
      <c r="B23" s="51" t="s">
        <v>1287</v>
      </c>
      <c r="C23" s="63" t="s">
        <v>1286</v>
      </c>
      <c r="D23" s="51" t="s">
        <v>571</v>
      </c>
      <c r="E23" s="54">
        <f>IFERROR((VLOOKUP(B23,'Origem '!$A$1:$H$1002,4,0)*'Mark Up '!$C$2),"X")</f>
        <v>4259.64</v>
      </c>
      <c r="F23" s="54">
        <f>IFERROR((VLOOKUP(B23,'Origem '!$A$1:$H$1002,5,0)*'Mark Up '!$C$2),"X")</f>
        <v>5095.86</v>
      </c>
      <c r="G23" s="54">
        <f>IFERROR((VLOOKUP(B23,'Origem '!$A$1:$H$1002,6,0)*'Mark Up '!$C$2),"X")</f>
        <v>5322.24</v>
      </c>
      <c r="H23" s="54">
        <f>IFERROR((VLOOKUP(B23,'Origem '!$A$1:$H$1002,7,0)*'Mark Up '!$C$2),"X")</f>
        <v>5451.6</v>
      </c>
    </row>
    <row r="24" ht="14.25" customHeight="1">
      <c r="A24" s="40"/>
      <c r="B24" s="51" t="s">
        <v>1288</v>
      </c>
      <c r="C24" s="63" t="s">
        <v>1286</v>
      </c>
      <c r="D24" s="51" t="s">
        <v>573</v>
      </c>
      <c r="E24" s="54">
        <f>IFERROR((VLOOKUP(B24,'Origem '!$A$1:$H$1002,4,0)*'Mark Up '!$C$2),"X")</f>
        <v>4823.28</v>
      </c>
      <c r="F24" s="54">
        <f>IFERROR((VLOOKUP(B24,'Origem '!$A$1:$H$1002,5,0)*'Mark Up '!$C$2),"X")</f>
        <v>5793.48</v>
      </c>
      <c r="G24" s="54">
        <f>IFERROR((VLOOKUP(B24,'Origem '!$A$1:$H$1002,6,0)*'Mark Up '!$C$2),"X")</f>
        <v>6029.1</v>
      </c>
      <c r="H24" s="54">
        <f>IFERROR((VLOOKUP(B24,'Origem '!$A$1:$H$1002,7,0)*'Mark Up '!$C$2),"X")</f>
        <v>6200.04</v>
      </c>
    </row>
    <row r="25" ht="14.25" customHeight="1">
      <c r="A25" s="47"/>
      <c r="B25" s="51" t="s">
        <v>1289</v>
      </c>
      <c r="C25" s="63" t="s">
        <v>1286</v>
      </c>
      <c r="D25" s="51" t="s">
        <v>575</v>
      </c>
      <c r="E25" s="54">
        <f>IFERROR((VLOOKUP(B25,'Origem '!$A$1:$H$1002,4,0)*'Mark Up '!$C$2),"X")</f>
        <v>5918.22</v>
      </c>
      <c r="F25" s="54">
        <f>IFERROR((VLOOKUP(B25,'Origem '!$A$1:$H$1002,5,0)*'Mark Up '!$C$2),"X")</f>
        <v>7521.36</v>
      </c>
      <c r="G25" s="54">
        <f>IFERROR((VLOOKUP(B25,'Origem '!$A$1:$H$1002,6,0)*'Mark Up '!$C$2),"X")</f>
        <v>7766.22</v>
      </c>
      <c r="H25" s="54">
        <f>IFERROR((VLOOKUP(B25,'Origem '!$A$1:$H$1002,7,0)*'Mark Up '!$C$2),"X")</f>
        <v>7964.88</v>
      </c>
    </row>
    <row r="26" ht="14.25" customHeight="1">
      <c r="A26" s="50" t="s">
        <v>2007</v>
      </c>
      <c r="B26" s="51" t="s">
        <v>1290</v>
      </c>
      <c r="C26" s="63" t="s">
        <v>1291</v>
      </c>
      <c r="D26" s="51" t="s">
        <v>331</v>
      </c>
      <c r="E26" s="54">
        <f>IFERROR((VLOOKUP(B26,'Origem '!$A$1:$H$1002,4,0)*'Mark Up '!$C$2),"X")</f>
        <v>6024.48</v>
      </c>
      <c r="F26" s="54">
        <f>IFERROR((VLOOKUP(B26,'Origem '!$A$1:$H$1002,5,0)*'Mark Up '!$C$2),"X")</f>
        <v>7382.76</v>
      </c>
      <c r="G26" s="54">
        <f>IFERROR((VLOOKUP(B26,'Origem '!$A$1:$H$1002,6,0)*'Mark Up '!$C$2),"X")</f>
        <v>7793.94</v>
      </c>
      <c r="H26" s="54">
        <f>IFERROR((VLOOKUP(B26,'Origem '!$A$1:$H$1002,7,0)*'Mark Up '!$C$2),"X")</f>
        <v>8177.4</v>
      </c>
    </row>
    <row r="27" ht="14.25" customHeight="1">
      <c r="A27" s="40"/>
      <c r="B27" s="51" t="s">
        <v>1292</v>
      </c>
      <c r="C27" s="63" t="s">
        <v>1291</v>
      </c>
      <c r="D27" s="51" t="s">
        <v>333</v>
      </c>
      <c r="E27" s="54">
        <f>IFERROR((VLOOKUP(B27,'Origem '!$A$1:$H$1002,4,0)*'Mark Up '!$C$2),"X")</f>
        <v>6375.6</v>
      </c>
      <c r="F27" s="54">
        <f>IFERROR((VLOOKUP(B27,'Origem '!$A$1:$H$1002,5,0)*'Mark Up '!$C$2),"X")</f>
        <v>7803.18</v>
      </c>
      <c r="G27" s="54">
        <f>IFERROR((VLOOKUP(B27,'Origem '!$A$1:$H$1002,6,0)*'Mark Up '!$C$2),"X")</f>
        <v>8292.9</v>
      </c>
      <c r="H27" s="54">
        <f>IFERROR((VLOOKUP(B27,'Origem '!$A$1:$H$1002,7,0)*'Mark Up '!$C$2),"X")</f>
        <v>8787.24</v>
      </c>
    </row>
    <row r="28" ht="14.25" customHeight="1">
      <c r="A28" s="40"/>
      <c r="B28" s="51" t="s">
        <v>1293</v>
      </c>
      <c r="C28" s="63" t="s">
        <v>1291</v>
      </c>
      <c r="D28" s="51" t="s">
        <v>335</v>
      </c>
      <c r="E28" s="54">
        <f>IFERROR((VLOOKUP(B28,'Origem '!$A$1:$H$1002,4,0)*'Mark Up '!$C$2),"X")</f>
        <v>6897.66</v>
      </c>
      <c r="F28" s="54">
        <f>IFERROR((VLOOKUP(B28,'Origem '!$A$1:$H$1002,5,0)*'Mark Up '!$C$2),"X")</f>
        <v>8242.08</v>
      </c>
      <c r="G28" s="54">
        <f>IFERROR((VLOOKUP(B28,'Origem '!$A$1:$H$1002,6,0)*'Mark Up '!$C$2),"X")</f>
        <v>8722.56</v>
      </c>
      <c r="H28" s="54">
        <f>IFERROR((VLOOKUP(B28,'Origem '!$A$1:$H$1002,7,0)*'Mark Up '!$C$2),"X")</f>
        <v>9198.42</v>
      </c>
    </row>
    <row r="29" ht="14.25" customHeight="1">
      <c r="A29" s="47"/>
      <c r="B29" s="51" t="s">
        <v>1294</v>
      </c>
      <c r="C29" s="63" t="s">
        <v>1291</v>
      </c>
      <c r="D29" s="51" t="s">
        <v>388</v>
      </c>
      <c r="E29" s="54">
        <f>IFERROR((VLOOKUP(B29,'Origem '!$A$1:$H$1002,4,0)*'Mark Up '!$C$2),"X")</f>
        <v>7465.92</v>
      </c>
      <c r="F29" s="54">
        <f>IFERROR((VLOOKUP(B29,'Origem '!$A$1:$H$1002,5,0)*'Mark Up '!$C$2),"X")</f>
        <v>8870.4</v>
      </c>
      <c r="G29" s="54">
        <f>IFERROR((VLOOKUP(B29,'Origem '!$A$1:$H$1002,6,0)*'Mark Up '!$C$2),"X")</f>
        <v>9397.08</v>
      </c>
      <c r="H29" s="54">
        <f>IFERROR((VLOOKUP(B29,'Origem '!$A$1:$H$1002,7,0)*'Mark Up '!$C$2),"X")</f>
        <v>9849.84</v>
      </c>
    </row>
    <row r="30" ht="14.25" customHeight="1">
      <c r="A30" s="50" t="s">
        <v>2006</v>
      </c>
      <c r="B30" s="51" t="s">
        <v>1295</v>
      </c>
      <c r="C30" s="63" t="s">
        <v>1296</v>
      </c>
      <c r="D30" s="51" t="s">
        <v>578</v>
      </c>
      <c r="E30" s="54">
        <f>IFERROR((VLOOKUP(B30,'Origem '!$A$1:$H$1002,4,0)*'Mark Up '!$C$2),"X")</f>
        <v>5262.18</v>
      </c>
      <c r="F30" s="54">
        <f>IFERROR((VLOOKUP(B30,'Origem '!$A$1:$H$1002,5,0)*'Mark Up '!$C$2),"X")</f>
        <v>5747.28</v>
      </c>
      <c r="G30" s="54">
        <f>IFERROR((VLOOKUP(B30,'Origem '!$A$1:$H$1002,6,0)*'Mark Up '!$C$2),"X")</f>
        <v>6075.3</v>
      </c>
      <c r="H30" s="54">
        <f>IFERROR((VLOOKUP(B30,'Origem '!$A$1:$H$1002,7,0)*'Mark Up '!$C$2),"X")</f>
        <v>6375.6</v>
      </c>
    </row>
    <row r="31" ht="14.25" customHeight="1">
      <c r="A31" s="40"/>
      <c r="B31" s="51" t="s">
        <v>1297</v>
      </c>
      <c r="C31" s="63" t="s">
        <v>1296</v>
      </c>
      <c r="D31" s="51" t="s">
        <v>580</v>
      </c>
      <c r="E31" s="54">
        <f>IFERROR((VLOOKUP(B31,'Origem '!$A$1:$H$1002,4,0)*'Mark Up '!$C$2),"X")</f>
        <v>5285.28</v>
      </c>
      <c r="F31" s="54">
        <f>IFERROR((VLOOKUP(B31,'Origem '!$A$1:$H$1002,5,0)*'Mark Up '!$C$2),"X")</f>
        <v>5788.86</v>
      </c>
      <c r="G31" s="54">
        <f>IFERROR((VLOOKUP(B31,'Origem '!$A$1:$H$1002,6,0)*'Mark Up '!$C$2),"X")</f>
        <v>6158.46</v>
      </c>
      <c r="H31" s="54">
        <f>IFERROR((VLOOKUP(B31,'Origem '!$A$1:$H$1002,7,0)*'Mark Up '!$C$2),"X")</f>
        <v>6694.38</v>
      </c>
    </row>
    <row r="32" ht="14.25" customHeight="1">
      <c r="A32" s="47"/>
      <c r="B32" s="51" t="s">
        <v>1298</v>
      </c>
      <c r="C32" s="63" t="s">
        <v>1296</v>
      </c>
      <c r="D32" s="51" t="s">
        <v>582</v>
      </c>
      <c r="E32" s="54">
        <f>IFERROR((VLOOKUP(B32,'Origem '!$A$1:$H$1002,4,0)*'Mark Up '!$C$2),"X")</f>
        <v>5326.86</v>
      </c>
      <c r="F32" s="54">
        <f>IFERROR((VLOOKUP(B32,'Origem '!$A$1:$H$1002,5,0)*'Mark Up '!$C$2),"X")</f>
        <v>5936.7</v>
      </c>
      <c r="G32" s="54">
        <f>IFERROR((VLOOKUP(B32,'Origem '!$A$1:$H$1002,6,0)*'Mark Up '!$C$2),"X")</f>
        <v>6343.26</v>
      </c>
      <c r="H32" s="54">
        <f>IFERROR((VLOOKUP(B32,'Origem '!$A$1:$H$1002,7,0)*'Mark Up '!$C$2),"X")</f>
        <v>6754.44</v>
      </c>
    </row>
    <row r="33" ht="14.25" customHeight="1">
      <c r="A33" s="50" t="s">
        <v>2026</v>
      </c>
      <c r="B33" s="51" t="s">
        <v>1299</v>
      </c>
      <c r="C33" s="63" t="s">
        <v>1300</v>
      </c>
      <c r="D33" s="51" t="s">
        <v>625</v>
      </c>
      <c r="E33" s="54">
        <f>IFERROR((VLOOKUP(B33,'Origem '!$A$1:$H$1002,4,0)*'Mark Up '!$C$2),"X")</f>
        <v>7087.08</v>
      </c>
      <c r="F33" s="54">
        <f>IFERROR((VLOOKUP(B33,'Origem '!$A$1:$H$1002,5,0)*'Mark Up '!$C$2),"X")</f>
        <v>8182.02</v>
      </c>
      <c r="G33" s="54">
        <f>IFERROR((VLOOKUP(B33,'Origem '!$A$1:$H$1002,6,0)*'Mark Up '!$C$2),"X")</f>
        <v>8588.58</v>
      </c>
      <c r="H33" s="54">
        <f>IFERROR((VLOOKUP(B33,'Origem '!$A$1:$H$1002,7,0)*'Mark Up '!$C$2),"X")</f>
        <v>8958.18</v>
      </c>
    </row>
    <row r="34" ht="14.25" customHeight="1">
      <c r="A34" s="40"/>
      <c r="B34" s="51" t="s">
        <v>1301</v>
      </c>
      <c r="C34" s="63" t="s">
        <v>1300</v>
      </c>
      <c r="D34" s="51" t="s">
        <v>627</v>
      </c>
      <c r="E34" s="54">
        <f>IFERROR((VLOOKUP(B34,'Origem '!$A$1:$H$1002,4,0)*'Mark Up '!$C$2),"X")</f>
        <v>7969.5</v>
      </c>
      <c r="F34" s="54">
        <f>IFERROR((VLOOKUP(B34,'Origem '!$A$1:$H$1002,5,0)*'Mark Up '!$C$2),"X")</f>
        <v>9189.18</v>
      </c>
      <c r="G34" s="54">
        <f>IFERROR((VLOOKUP(B34,'Origem '!$A$1:$H$1002,6,0)*'Mark Up '!$C$2),"X")</f>
        <v>9618.84</v>
      </c>
      <c r="H34" s="54">
        <f>IFERROR((VLOOKUP(B34,'Origem '!$A$1:$H$1002,7,0)*'Mark Up '!$C$2),"X")</f>
        <v>9942.24</v>
      </c>
    </row>
    <row r="35" ht="14.25" customHeight="1">
      <c r="A35" s="47"/>
      <c r="B35" s="51" t="s">
        <v>1302</v>
      </c>
      <c r="C35" s="63" t="s">
        <v>1300</v>
      </c>
      <c r="D35" s="51" t="s">
        <v>629</v>
      </c>
      <c r="E35" s="54">
        <f>IFERROR((VLOOKUP(B35,'Origem '!$A$1:$H$1002,4,0)*'Mark Up '!$C$2),"X")</f>
        <v>9166.08</v>
      </c>
      <c r="F35" s="54">
        <f>IFERROR((VLOOKUP(B35,'Origem '!$A$1:$H$1002,5,0)*'Mark Up '!$C$2),"X")</f>
        <v>10699.92</v>
      </c>
      <c r="G35" s="54">
        <f>IFERROR((VLOOKUP(B35,'Origem '!$A$1:$H$1002,6,0)*'Mark Up '!$C$2),"X")</f>
        <v>11161.92</v>
      </c>
      <c r="H35" s="54">
        <f>IFERROR((VLOOKUP(B35,'Origem '!$A$1:$H$1002,7,0)*'Mark Up '!$C$2),"X")</f>
        <v>11522.28</v>
      </c>
    </row>
    <row r="36" ht="14.25" customHeight="1">
      <c r="A36" s="50" t="s">
        <v>2047</v>
      </c>
      <c r="B36" s="51" t="s">
        <v>1303</v>
      </c>
      <c r="C36" s="63" t="s">
        <v>1304</v>
      </c>
      <c r="D36" s="51" t="s">
        <v>672</v>
      </c>
      <c r="E36" s="54">
        <f>IFERROR((VLOOKUP(B36,'Origem '!$A$1:$H$1002,4,0)*'Mark Up '!$C$2),"X")</f>
        <v>6971.58</v>
      </c>
      <c r="F36" s="54">
        <f>IFERROR((VLOOKUP(B36,'Origem '!$A$1:$H$1002,5,0)*'Mark Up '!$C$2),"X")</f>
        <v>7618.38</v>
      </c>
      <c r="G36" s="54">
        <f>IFERROR((VLOOKUP(B36,'Origem '!$A$1:$H$1002,6,0)*'Mark Up '!$C$2),"X")</f>
        <v>7983.36</v>
      </c>
      <c r="H36" s="54">
        <f>IFERROR((VLOOKUP(B36,'Origem '!$A$1:$H$1002,7,0)*'Mark Up '!$C$2),"X")</f>
        <v>8316</v>
      </c>
    </row>
    <row r="37" ht="14.25" customHeight="1">
      <c r="A37" s="40"/>
      <c r="B37" s="51" t="s">
        <v>1305</v>
      </c>
      <c r="C37" s="63" t="s">
        <v>1304</v>
      </c>
      <c r="D37" s="51" t="s">
        <v>674</v>
      </c>
      <c r="E37" s="54">
        <f>IFERROR((VLOOKUP(B37,'Origem '!$A$1:$H$1002,4,0)*'Mark Up '!$C$2),"X")</f>
        <v>8565.48</v>
      </c>
      <c r="F37" s="54">
        <f>IFERROR((VLOOKUP(B37,'Origem '!$A$1:$H$1002,5,0)*'Mark Up '!$C$2),"X")</f>
        <v>9350.88</v>
      </c>
      <c r="G37" s="54">
        <f>IFERROR((VLOOKUP(B37,'Origem '!$A$1:$H$1002,6,0)*'Mark Up '!$C$2),"X")</f>
        <v>9933</v>
      </c>
      <c r="H37" s="54">
        <f>IFERROR((VLOOKUP(B37,'Origem '!$A$1:$H$1002,7,0)*'Mark Up '!$C$2),"X")</f>
        <v>10385.76</v>
      </c>
    </row>
    <row r="38" ht="14.25" customHeight="1">
      <c r="A38" s="40"/>
      <c r="B38" s="51" t="s">
        <v>1306</v>
      </c>
      <c r="C38" s="63" t="s">
        <v>1304</v>
      </c>
      <c r="D38" s="51" t="s">
        <v>676</v>
      </c>
      <c r="E38" s="54">
        <f>IFERROR((VLOOKUP(B38,'Origem '!$A$1:$H$1002,4,0)*'Mark Up '!$C$2),"X")</f>
        <v>9069.06</v>
      </c>
      <c r="F38" s="54">
        <f>IFERROR((VLOOKUP(B38,'Origem '!$A$1:$H$1002,5,0)*'Mark Up '!$C$2),"X")</f>
        <v>10297.98</v>
      </c>
      <c r="G38" s="54">
        <f>IFERROR((VLOOKUP(B38,'Origem '!$A$1:$H$1002,6,0)*'Mark Up '!$C$2),"X")</f>
        <v>10977.12</v>
      </c>
      <c r="H38" s="54">
        <f>IFERROR((VLOOKUP(B38,'Origem '!$A$1:$H$1002,7,0)*'Mark Up '!$C$2),"X")</f>
        <v>11633.16</v>
      </c>
    </row>
    <row r="39" ht="14.25" customHeight="1">
      <c r="A39" s="47"/>
      <c r="B39" s="51" t="s">
        <v>1307</v>
      </c>
      <c r="C39" s="63" t="s">
        <v>1304</v>
      </c>
      <c r="D39" s="51" t="s">
        <v>678</v>
      </c>
      <c r="E39" s="54">
        <f>IFERROR((VLOOKUP(B39,'Origem '!$A$1:$H$1002,4,0)*'Mark Up '!$C$2),"X")</f>
        <v>14030.94</v>
      </c>
      <c r="F39" s="54">
        <f>IFERROR((VLOOKUP(B39,'Origem '!$A$1:$H$1002,5,0)*'Mark Up '!$C$2),"X")</f>
        <v>15592.5</v>
      </c>
      <c r="G39" s="54">
        <f>IFERROR((VLOOKUP(B39,'Origem '!$A$1:$H$1002,6,0)*'Mark Up '!$C$2),"X")</f>
        <v>16401</v>
      </c>
      <c r="H39" s="54">
        <f>IFERROR((VLOOKUP(B39,'Origem '!$A$1:$H$1002,7,0)*'Mark Up '!$C$2),"X")</f>
        <v>17195.64</v>
      </c>
    </row>
    <row r="40" ht="17.25" customHeight="1">
      <c r="A40" s="50" t="s">
        <v>2050</v>
      </c>
      <c r="B40" s="51" t="s">
        <v>1308</v>
      </c>
      <c r="C40" s="63" t="s">
        <v>1309</v>
      </c>
      <c r="D40" s="51" t="s">
        <v>681</v>
      </c>
      <c r="E40" s="54">
        <f>IFERROR((VLOOKUP(B40,'Origem '!$A$1:$H$1002,4,0)*'Mark Up '!$C$2),"X")</f>
        <v>7147.14</v>
      </c>
      <c r="F40" s="54">
        <f>IFERROR((VLOOKUP(B40,'Origem '!$A$1:$H$1002,5,0)*'Mark Up '!$C$2),"X")</f>
        <v>8168.16</v>
      </c>
      <c r="G40" s="54">
        <f>IFERROR((VLOOKUP(B40,'Origem '!$A$1:$H$1002,6,0)*'Mark Up '!$C$2),"X")</f>
        <v>8496.18</v>
      </c>
      <c r="H40" s="54">
        <f>IFERROR((VLOOKUP(B40,'Origem '!$A$1:$H$1002,7,0)*'Mark Up '!$C$2),"X")</f>
        <v>8764.14</v>
      </c>
    </row>
    <row r="41" ht="17.25" customHeight="1">
      <c r="A41" s="47"/>
      <c r="B41" s="51" t="s">
        <v>1310</v>
      </c>
      <c r="C41" s="63" t="s">
        <v>1309</v>
      </c>
      <c r="D41" s="51" t="s">
        <v>335</v>
      </c>
      <c r="E41" s="54">
        <f>IFERROR((VLOOKUP(B41,'Origem '!$A$1:$H$1002,4,0)*'Mark Up '!$C$2),"X")</f>
        <v>7918.68</v>
      </c>
      <c r="F41" s="54">
        <f>IFERROR((VLOOKUP(B41,'Origem '!$A$1:$H$1002,5,0)*'Mark Up '!$C$2),"X")</f>
        <v>9258.48</v>
      </c>
      <c r="G41" s="54">
        <f>IFERROR((VLOOKUP(B41,'Origem '!$A$1:$H$1002,6,0)*'Mark Up '!$C$2),"X")</f>
        <v>9618.84</v>
      </c>
      <c r="H41" s="54">
        <f>IFERROR((VLOOKUP(B41,'Origem '!$A$1:$H$1002,7,0)*'Mark Up '!$C$2),"X")</f>
        <v>9960.72</v>
      </c>
    </row>
    <row r="42" ht="14.25" customHeight="1">
      <c r="A42" s="65"/>
      <c r="B42" s="65"/>
      <c r="C42" s="65"/>
      <c r="D42" s="65"/>
      <c r="E42" s="65"/>
      <c r="F42" s="65"/>
      <c r="G42" s="65"/>
      <c r="H42" s="65"/>
    </row>
    <row r="43" ht="14.25" customHeight="1">
      <c r="A43" s="65"/>
      <c r="B43" s="65"/>
      <c r="C43" s="65"/>
      <c r="D43" s="65"/>
      <c r="E43" s="65"/>
      <c r="F43" s="65"/>
      <c r="G43" s="65"/>
      <c r="H43" s="65"/>
    </row>
    <row r="44" ht="14.25" customHeight="1">
      <c r="A44" s="65"/>
      <c r="B44" s="65"/>
      <c r="C44" s="65"/>
      <c r="D44" s="65"/>
      <c r="E44" s="65"/>
      <c r="F44" s="65"/>
      <c r="G44" s="65"/>
      <c r="H44" s="65"/>
    </row>
    <row r="45" ht="14.25" customHeight="1">
      <c r="A45" s="65"/>
      <c r="B45" s="65"/>
      <c r="C45" s="65"/>
      <c r="D45" s="65"/>
      <c r="E45" s="65"/>
      <c r="F45" s="65"/>
      <c r="G45" s="65"/>
      <c r="H45" s="65"/>
    </row>
    <row r="46" ht="14.25" customHeight="1">
      <c r="A46" s="65"/>
      <c r="B46" s="65"/>
      <c r="C46" s="65"/>
      <c r="D46" s="65"/>
      <c r="E46" s="65"/>
      <c r="F46" s="65"/>
      <c r="G46" s="65"/>
      <c r="H46" s="65"/>
    </row>
    <row r="47" ht="14.25" customHeight="1">
      <c r="A47" s="65"/>
      <c r="B47" s="65"/>
      <c r="C47" s="65"/>
      <c r="D47" s="65"/>
      <c r="E47" s="65"/>
      <c r="F47" s="65"/>
      <c r="G47" s="65"/>
      <c r="H47" s="65"/>
    </row>
    <row r="48" ht="14.25" customHeight="1">
      <c r="A48" s="65"/>
      <c r="B48" s="65"/>
      <c r="C48" s="65"/>
      <c r="D48" s="65"/>
      <c r="E48" s="65"/>
      <c r="F48" s="65"/>
      <c r="G48" s="65"/>
      <c r="H48" s="65"/>
    </row>
    <row r="49" ht="14.25" customHeight="1">
      <c r="A49" s="65"/>
      <c r="B49" s="65"/>
      <c r="C49" s="65"/>
      <c r="D49" s="65"/>
      <c r="E49" s="65"/>
      <c r="F49" s="65"/>
      <c r="G49" s="65"/>
      <c r="H49" s="65"/>
    </row>
    <row r="50" ht="14.25" customHeight="1">
      <c r="A50" s="65"/>
      <c r="B50" s="65"/>
      <c r="C50" s="65"/>
      <c r="D50" s="65"/>
      <c r="E50" s="65"/>
      <c r="F50" s="65"/>
      <c r="G50" s="65"/>
      <c r="H50" s="65"/>
    </row>
    <row r="51" ht="14.25" customHeight="1">
      <c r="A51" s="65"/>
      <c r="B51" s="65"/>
      <c r="C51" s="65"/>
      <c r="D51" s="65"/>
      <c r="E51" s="65"/>
      <c r="F51" s="65"/>
      <c r="G51" s="65"/>
      <c r="H51" s="65"/>
    </row>
    <row r="52" ht="14.25" customHeight="1">
      <c r="A52" s="65"/>
      <c r="B52" s="65"/>
      <c r="C52" s="65"/>
      <c r="D52" s="65"/>
      <c r="E52" s="65"/>
      <c r="F52" s="65"/>
      <c r="G52" s="65"/>
      <c r="H52" s="65"/>
    </row>
    <row r="53" ht="14.25" customHeight="1">
      <c r="A53" s="65"/>
      <c r="B53" s="65"/>
      <c r="C53" s="65"/>
      <c r="D53" s="65"/>
      <c r="E53" s="65"/>
      <c r="F53" s="65"/>
      <c r="G53" s="65"/>
      <c r="H53" s="65"/>
    </row>
    <row r="54" ht="14.25" customHeight="1">
      <c r="A54" s="65"/>
      <c r="B54" s="65"/>
      <c r="C54" s="65"/>
      <c r="D54" s="65"/>
      <c r="E54" s="65"/>
      <c r="F54" s="65"/>
      <c r="G54" s="65"/>
      <c r="H54" s="65"/>
    </row>
    <row r="55" ht="14.25" customHeight="1">
      <c r="A55" s="65"/>
      <c r="B55" s="65"/>
      <c r="C55" s="65"/>
      <c r="D55" s="65"/>
      <c r="E55" s="65"/>
      <c r="F55" s="65"/>
      <c r="G55" s="65"/>
      <c r="H55" s="65"/>
    </row>
    <row r="56" ht="14.25" customHeight="1">
      <c r="A56" s="65"/>
      <c r="B56" s="65"/>
      <c r="C56" s="65"/>
      <c r="D56" s="65"/>
      <c r="E56" s="65"/>
      <c r="F56" s="65"/>
      <c r="G56" s="65"/>
      <c r="H56" s="65"/>
    </row>
    <row r="57" ht="14.25" customHeight="1">
      <c r="A57" s="65"/>
      <c r="B57" s="65"/>
      <c r="C57" s="65"/>
      <c r="D57" s="65"/>
      <c r="E57" s="65"/>
      <c r="F57" s="65"/>
      <c r="G57" s="65"/>
      <c r="H57" s="65"/>
    </row>
    <row r="58" ht="14.25" customHeight="1">
      <c r="A58" s="65"/>
      <c r="B58" s="65"/>
      <c r="C58" s="65"/>
      <c r="D58" s="65"/>
      <c r="E58" s="65"/>
      <c r="F58" s="65"/>
      <c r="G58" s="65"/>
      <c r="H58" s="65"/>
    </row>
    <row r="59" ht="14.25" customHeight="1">
      <c r="A59" s="65"/>
      <c r="B59" s="65"/>
      <c r="C59" s="65"/>
      <c r="D59" s="65"/>
      <c r="E59" s="65"/>
      <c r="F59" s="65"/>
      <c r="G59" s="65"/>
      <c r="H59" s="65"/>
    </row>
    <row r="60" ht="14.25" customHeight="1">
      <c r="A60" s="65"/>
      <c r="B60" s="65"/>
      <c r="C60" s="65"/>
      <c r="D60" s="65"/>
      <c r="E60" s="65"/>
      <c r="F60" s="65"/>
      <c r="G60" s="65"/>
      <c r="H60" s="65"/>
    </row>
    <row r="61" ht="14.25" customHeight="1">
      <c r="A61" s="65"/>
      <c r="B61" s="65"/>
      <c r="C61" s="65"/>
      <c r="D61" s="65"/>
      <c r="E61" s="65"/>
      <c r="F61" s="65"/>
      <c r="G61" s="65"/>
      <c r="H61" s="65"/>
    </row>
    <row r="62" ht="14.25" customHeight="1">
      <c r="A62" s="65"/>
      <c r="B62" s="65"/>
      <c r="C62" s="65"/>
      <c r="D62" s="65"/>
      <c r="E62" s="65"/>
      <c r="F62" s="65"/>
      <c r="G62" s="65"/>
      <c r="H62" s="65"/>
    </row>
    <row r="63" ht="14.25" customHeight="1">
      <c r="A63" s="65"/>
      <c r="B63" s="65"/>
      <c r="C63" s="65"/>
      <c r="D63" s="65"/>
      <c r="E63" s="65"/>
      <c r="F63" s="65"/>
      <c r="G63" s="65"/>
      <c r="H63" s="65"/>
    </row>
    <row r="64" ht="14.25" customHeight="1">
      <c r="A64" s="65"/>
      <c r="B64" s="65"/>
      <c r="C64" s="65"/>
      <c r="D64" s="65"/>
      <c r="E64" s="65"/>
      <c r="F64" s="65"/>
      <c r="G64" s="65"/>
      <c r="H64" s="65"/>
    </row>
    <row r="65" ht="14.25" customHeight="1">
      <c r="A65" s="65"/>
      <c r="B65" s="65"/>
      <c r="C65" s="65"/>
      <c r="D65" s="65"/>
      <c r="E65" s="65"/>
      <c r="F65" s="65"/>
      <c r="G65" s="65"/>
      <c r="H65" s="65"/>
    </row>
    <row r="66" ht="14.25" customHeight="1">
      <c r="A66" s="65"/>
      <c r="B66" s="65"/>
      <c r="C66" s="65"/>
      <c r="D66" s="65"/>
      <c r="E66" s="65"/>
      <c r="F66" s="65"/>
      <c r="G66" s="65"/>
      <c r="H66" s="65"/>
    </row>
    <row r="67" ht="14.25" customHeight="1">
      <c r="A67" s="65"/>
      <c r="B67" s="65"/>
      <c r="C67" s="65"/>
      <c r="D67" s="65"/>
      <c r="E67" s="65"/>
      <c r="F67" s="65"/>
      <c r="G67" s="65"/>
      <c r="H67" s="65"/>
    </row>
    <row r="68" ht="14.25" customHeight="1">
      <c r="A68" s="65"/>
      <c r="B68" s="65"/>
      <c r="C68" s="65"/>
      <c r="D68" s="65"/>
      <c r="E68" s="65"/>
      <c r="F68" s="65"/>
      <c r="G68" s="65"/>
      <c r="H68" s="65"/>
    </row>
    <row r="69" ht="14.25" customHeight="1">
      <c r="A69" s="65"/>
      <c r="B69" s="65"/>
      <c r="C69" s="65"/>
      <c r="D69" s="65"/>
      <c r="E69" s="65"/>
      <c r="F69" s="65"/>
      <c r="G69" s="65"/>
      <c r="H69" s="65"/>
    </row>
    <row r="70" ht="14.25" customHeight="1">
      <c r="A70" s="65"/>
      <c r="B70" s="65"/>
      <c r="C70" s="65"/>
      <c r="D70" s="65"/>
      <c r="E70" s="65"/>
      <c r="F70" s="65"/>
      <c r="G70" s="65"/>
      <c r="H70" s="65"/>
    </row>
    <row r="71" ht="14.25" customHeight="1">
      <c r="A71" s="65"/>
      <c r="B71" s="65"/>
      <c r="C71" s="65"/>
      <c r="D71" s="65"/>
      <c r="E71" s="65"/>
      <c r="F71" s="65"/>
      <c r="G71" s="65"/>
      <c r="H71" s="65"/>
    </row>
    <row r="72" ht="14.25" customHeight="1">
      <c r="A72" s="65"/>
      <c r="B72" s="65"/>
      <c r="C72" s="65"/>
      <c r="D72" s="65"/>
      <c r="E72" s="65"/>
      <c r="F72" s="65"/>
      <c r="G72" s="65"/>
      <c r="H72" s="65"/>
    </row>
    <row r="73" ht="14.25" customHeight="1">
      <c r="A73" s="65"/>
      <c r="B73" s="65"/>
      <c r="C73" s="65"/>
      <c r="D73" s="65"/>
      <c r="E73" s="65"/>
      <c r="F73" s="65"/>
      <c r="G73" s="65"/>
      <c r="H73" s="65"/>
    </row>
    <row r="74" ht="14.25" customHeight="1">
      <c r="A74" s="65"/>
      <c r="B74" s="65"/>
      <c r="C74" s="65"/>
      <c r="D74" s="65"/>
      <c r="E74" s="65"/>
      <c r="F74" s="65"/>
      <c r="G74" s="65"/>
      <c r="H74" s="65"/>
    </row>
    <row r="75" ht="14.25" customHeight="1">
      <c r="A75" s="65"/>
      <c r="B75" s="65"/>
      <c r="C75" s="65"/>
      <c r="D75" s="65"/>
      <c r="E75" s="65"/>
      <c r="F75" s="65"/>
      <c r="G75" s="65"/>
      <c r="H75" s="65"/>
    </row>
    <row r="76" ht="14.25" customHeight="1">
      <c r="A76" s="65"/>
      <c r="B76" s="65"/>
      <c r="C76" s="65"/>
      <c r="D76" s="65"/>
      <c r="E76" s="65"/>
      <c r="F76" s="65"/>
      <c r="G76" s="65"/>
      <c r="H76" s="65"/>
    </row>
    <row r="77" ht="14.25" customHeight="1">
      <c r="A77" s="65"/>
      <c r="B77" s="65"/>
      <c r="C77" s="65"/>
      <c r="D77" s="65"/>
      <c r="E77" s="65"/>
      <c r="F77" s="65"/>
      <c r="G77" s="65"/>
      <c r="H77" s="65"/>
    </row>
    <row r="78" ht="14.25" customHeight="1">
      <c r="A78" s="65"/>
      <c r="B78" s="65"/>
      <c r="C78" s="65"/>
      <c r="D78" s="65"/>
      <c r="E78" s="65"/>
      <c r="F78" s="65"/>
      <c r="G78" s="65"/>
      <c r="H78" s="65"/>
    </row>
    <row r="79" ht="14.25" customHeight="1">
      <c r="A79" s="65"/>
      <c r="B79" s="65"/>
      <c r="C79" s="65"/>
      <c r="D79" s="65"/>
      <c r="E79" s="65"/>
      <c r="F79" s="65"/>
      <c r="G79" s="65"/>
      <c r="H79" s="65"/>
    </row>
    <row r="80" ht="14.25" customHeight="1">
      <c r="A80" s="65"/>
      <c r="B80" s="65"/>
      <c r="C80" s="65"/>
      <c r="D80" s="65"/>
      <c r="E80" s="65"/>
      <c r="F80" s="65"/>
      <c r="G80" s="65"/>
      <c r="H80" s="65"/>
    </row>
    <row r="81" ht="14.25" customHeight="1">
      <c r="A81" s="65"/>
      <c r="B81" s="65"/>
      <c r="C81" s="65"/>
      <c r="D81" s="65"/>
      <c r="E81" s="65"/>
      <c r="F81" s="65"/>
      <c r="G81" s="65"/>
      <c r="H81" s="65"/>
    </row>
    <row r="82" ht="14.25" customHeight="1">
      <c r="A82" s="65"/>
      <c r="B82" s="65"/>
      <c r="C82" s="65"/>
      <c r="D82" s="65"/>
      <c r="E82" s="65"/>
      <c r="F82" s="65"/>
      <c r="G82" s="65"/>
      <c r="H82" s="65"/>
    </row>
    <row r="83" ht="14.25" customHeight="1">
      <c r="A83" s="65"/>
      <c r="B83" s="65"/>
      <c r="C83" s="65"/>
      <c r="D83" s="65"/>
      <c r="E83" s="65"/>
      <c r="F83" s="65"/>
      <c r="G83" s="65"/>
      <c r="H83" s="65"/>
    </row>
    <row r="84" ht="14.25" customHeight="1">
      <c r="A84" s="65"/>
      <c r="B84" s="65"/>
      <c r="C84" s="65"/>
      <c r="D84" s="65"/>
      <c r="E84" s="65"/>
      <c r="F84" s="65"/>
      <c r="G84" s="65"/>
      <c r="H84" s="65"/>
    </row>
    <row r="85" ht="14.25" customHeight="1">
      <c r="A85" s="65"/>
      <c r="B85" s="65"/>
      <c r="C85" s="65"/>
      <c r="D85" s="65"/>
      <c r="E85" s="65"/>
      <c r="F85" s="65"/>
      <c r="G85" s="65"/>
      <c r="H85" s="65"/>
    </row>
    <row r="86" ht="14.25" customHeight="1">
      <c r="A86" s="65"/>
      <c r="B86" s="65"/>
      <c r="C86" s="65"/>
      <c r="D86" s="65"/>
      <c r="E86" s="65"/>
      <c r="F86" s="65"/>
      <c r="G86" s="65"/>
      <c r="H86" s="65"/>
    </row>
    <row r="87" ht="14.25" customHeight="1">
      <c r="A87" s="65"/>
      <c r="B87" s="65"/>
      <c r="C87" s="65"/>
      <c r="D87" s="65"/>
      <c r="E87" s="65"/>
      <c r="F87" s="65"/>
      <c r="G87" s="65"/>
      <c r="H87" s="65"/>
    </row>
    <row r="88" ht="14.25" customHeight="1">
      <c r="A88" s="65"/>
      <c r="B88" s="65"/>
      <c r="C88" s="65"/>
      <c r="D88" s="65"/>
      <c r="E88" s="65"/>
      <c r="F88" s="65"/>
      <c r="G88" s="65"/>
      <c r="H88" s="65"/>
    </row>
    <row r="89" ht="14.25" customHeight="1">
      <c r="A89" s="65"/>
      <c r="B89" s="65"/>
      <c r="C89" s="65"/>
      <c r="D89" s="65"/>
      <c r="E89" s="65"/>
      <c r="F89" s="65"/>
      <c r="G89" s="65"/>
      <c r="H89" s="65"/>
    </row>
    <row r="90" ht="14.25" customHeight="1">
      <c r="A90" s="65"/>
      <c r="B90" s="65"/>
      <c r="C90" s="65"/>
      <c r="D90" s="65"/>
      <c r="E90" s="65"/>
      <c r="F90" s="65"/>
      <c r="G90" s="65"/>
      <c r="H90" s="65"/>
    </row>
    <row r="91" ht="14.25" customHeight="1">
      <c r="A91" s="65"/>
      <c r="B91" s="65"/>
      <c r="C91" s="65"/>
      <c r="D91" s="65"/>
      <c r="E91" s="65"/>
      <c r="F91" s="65"/>
      <c r="G91" s="65"/>
      <c r="H91" s="65"/>
    </row>
    <row r="92" ht="14.25" customHeight="1">
      <c r="A92" s="65"/>
      <c r="B92" s="65"/>
      <c r="C92" s="65"/>
      <c r="D92" s="65"/>
      <c r="E92" s="65"/>
      <c r="F92" s="65"/>
      <c r="G92" s="65"/>
      <c r="H92" s="65"/>
    </row>
    <row r="93" ht="14.25" customHeight="1">
      <c r="A93" s="65"/>
      <c r="B93" s="65"/>
      <c r="C93" s="65"/>
      <c r="D93" s="65"/>
      <c r="E93" s="65"/>
      <c r="F93" s="65"/>
      <c r="G93" s="65"/>
      <c r="H93" s="65"/>
    </row>
    <row r="94" ht="14.25" customHeight="1">
      <c r="A94" s="65"/>
      <c r="B94" s="65"/>
      <c r="C94" s="65"/>
      <c r="D94" s="65"/>
      <c r="E94" s="65"/>
      <c r="F94" s="65"/>
      <c r="G94" s="65"/>
      <c r="H94" s="65"/>
    </row>
    <row r="95" ht="14.25" customHeight="1">
      <c r="A95" s="65"/>
      <c r="B95" s="65"/>
      <c r="C95" s="65"/>
      <c r="D95" s="65"/>
      <c r="E95" s="65"/>
      <c r="F95" s="65"/>
      <c r="G95" s="65"/>
      <c r="H95" s="65"/>
    </row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9">
    <mergeCell ref="F3:F4"/>
    <mergeCell ref="G3:G4"/>
    <mergeCell ref="A1:B1"/>
    <mergeCell ref="C1:H1"/>
    <mergeCell ref="B2:B4"/>
    <mergeCell ref="C2:C4"/>
    <mergeCell ref="D2:D4"/>
    <mergeCell ref="E3:E4"/>
    <mergeCell ref="H3:H4"/>
    <mergeCell ref="A33:A35"/>
    <mergeCell ref="A36:A39"/>
    <mergeCell ref="A40:A41"/>
    <mergeCell ref="A2:A4"/>
    <mergeCell ref="A5:A8"/>
    <mergeCell ref="A9:A17"/>
    <mergeCell ref="A18:A21"/>
    <mergeCell ref="A22:A25"/>
    <mergeCell ref="A26:A29"/>
    <mergeCell ref="A30:A32"/>
  </mergeCells>
  <conditionalFormatting sqref="E5:H41">
    <cfRule type="cellIs" dxfId="0" priority="1" operator="lessThan">
      <formula>1</formula>
    </cfRule>
  </conditionalFormatting>
  <conditionalFormatting sqref="E5:H41">
    <cfRule type="cellIs" dxfId="0" priority="2" operator="lessThan">
      <formula>0</formula>
    </cfRule>
  </conditionalFormatting>
  <printOptions/>
  <pageMargins bottom="0.0" footer="0.0" header="0.0" left="0.0" right="0.0" top="0.0"/>
  <pageSetup paperSize="9" orientation="landscape"/>
  <headerFooter>
    <oddHeader>&amp;R17/02/2025</oddHeader>
    <oddFooter>&amp;RPágina &amp;P de </oddFooter>
  </headerFooter>
  <rowBreaks count="1" manualBreakCount="1">
    <brk id="35" man="1"/>
  </rowBreak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6.0" topLeftCell="B7" activePane="bottomRight" state="frozen"/>
      <selection activeCell="B1" sqref="B1" pane="topRight"/>
      <selection activeCell="A7" sqref="A7" pane="bottomLeft"/>
      <selection activeCell="B7" sqref="B7" pane="bottomRight"/>
    </sheetView>
  </sheetViews>
  <sheetFormatPr customHeight="1" defaultColWidth="14.43" defaultRowHeight="15.0"/>
  <cols>
    <col customWidth="1" min="1" max="1" width="11.29"/>
    <col customWidth="1" min="2" max="2" width="8.57"/>
    <col customWidth="1" min="3" max="3" width="67.57"/>
    <col customWidth="1" min="4" max="4" width="16.71"/>
    <col customWidth="1" min="5" max="5" width="17.43"/>
    <col customWidth="1" min="6" max="6" width="20.57"/>
    <col customWidth="1" min="7" max="7" width="23.14"/>
    <col customWidth="1" min="8" max="8" width="20.86"/>
    <col customWidth="1" min="9" max="26" width="8.71"/>
  </cols>
  <sheetData>
    <row r="1" ht="34.5" customHeight="1">
      <c r="A1" s="82"/>
      <c r="B1" s="8"/>
      <c r="C1" s="31" t="s">
        <v>2283</v>
      </c>
      <c r="D1" s="7"/>
      <c r="E1" s="7"/>
      <c r="F1" s="7"/>
      <c r="G1" s="7"/>
      <c r="H1" s="8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</row>
    <row r="2" ht="14.25" customHeight="1">
      <c r="A2" s="83" t="s">
        <v>1761</v>
      </c>
      <c r="B2" s="36" t="s">
        <v>1762</v>
      </c>
      <c r="C2" s="149" t="s">
        <v>2284</v>
      </c>
      <c r="D2" s="38" t="s">
        <v>1764</v>
      </c>
      <c r="E2" s="72" t="s">
        <v>1766</v>
      </c>
      <c r="F2" s="72" t="s">
        <v>1767</v>
      </c>
      <c r="G2" s="72" t="s">
        <v>1768</v>
      </c>
      <c r="H2" s="72" t="s">
        <v>1769</v>
      </c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</row>
    <row r="3" ht="24.75" customHeight="1">
      <c r="A3" s="40"/>
      <c r="B3" s="40"/>
      <c r="C3" s="40"/>
      <c r="D3" s="40"/>
      <c r="E3" s="151" t="s">
        <v>2276</v>
      </c>
      <c r="F3" s="151" t="s">
        <v>2277</v>
      </c>
      <c r="G3" s="153" t="s">
        <v>2285</v>
      </c>
      <c r="H3" s="153" t="s">
        <v>2279</v>
      </c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</row>
    <row r="4" ht="24.75" customHeight="1">
      <c r="A4" s="40"/>
      <c r="B4" s="40"/>
      <c r="C4" s="40"/>
      <c r="D4" s="40"/>
      <c r="E4" s="40"/>
      <c r="F4" s="40"/>
      <c r="G4" s="40"/>
      <c r="H4" s="40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34"/>
      <c r="X4" s="34"/>
      <c r="Y4" s="34"/>
      <c r="Z4" s="34"/>
    </row>
    <row r="5" ht="24.75" customHeight="1">
      <c r="A5" s="40"/>
      <c r="B5" s="40"/>
      <c r="C5" s="40"/>
      <c r="D5" s="40"/>
      <c r="E5" s="40"/>
      <c r="F5" s="40"/>
      <c r="G5" s="40"/>
      <c r="H5" s="40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</row>
    <row r="6" ht="50.25" customHeight="1">
      <c r="A6" s="47"/>
      <c r="B6" s="47"/>
      <c r="C6" s="47"/>
      <c r="D6" s="47"/>
      <c r="E6" s="47"/>
      <c r="F6" s="47"/>
      <c r="G6" s="47"/>
      <c r="H6" s="47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</row>
    <row r="7" ht="14.25" customHeight="1">
      <c r="A7" s="50" t="s">
        <v>1932</v>
      </c>
      <c r="B7" s="51" t="s">
        <v>1311</v>
      </c>
      <c r="C7" s="63" t="s">
        <v>1312</v>
      </c>
      <c r="D7" s="100" t="s">
        <v>879</v>
      </c>
      <c r="E7" s="54">
        <f>IFERROR((VLOOKUP(B7,'Origem '!$A$1:$H$1002,4,0)*'Mark Up '!$C$2),"X")</f>
        <v>12497.1</v>
      </c>
      <c r="F7" s="54">
        <f>IFERROR((VLOOKUP(B7,'Origem '!$A$1:$H$1002,5,0)*'Mark Up '!$C$2),"X")</f>
        <v>14760.9</v>
      </c>
      <c r="G7" s="54">
        <f>IFERROR((VLOOKUP(B7,'Origem '!$A$1:$H$1002,6,0)*'Mark Up '!$C$2),"X")</f>
        <v>16142.28</v>
      </c>
      <c r="H7" s="54">
        <f>IFERROR((VLOOKUP(B7,'Origem '!$A$1:$H$1002,7,0)*'Mark Up '!$C$2),"X")</f>
        <v>17560.62</v>
      </c>
    </row>
    <row r="8" ht="14.25" customHeight="1">
      <c r="A8" s="40"/>
      <c r="B8" s="51" t="s">
        <v>1313</v>
      </c>
      <c r="C8" s="63" t="s">
        <v>1312</v>
      </c>
      <c r="D8" s="100" t="s">
        <v>881</v>
      </c>
      <c r="E8" s="54">
        <f>IFERROR((VLOOKUP(B8,'Origem '!$A$1:$H$1002,4,0)*'Mark Up '!$C$2),"X")</f>
        <v>13915.44</v>
      </c>
      <c r="F8" s="54">
        <f>IFERROR((VLOOKUP(B8,'Origem '!$A$1:$H$1002,5,0)*'Mark Up '!$C$2),"X")</f>
        <v>16567.32</v>
      </c>
      <c r="G8" s="54">
        <f>IFERROR((VLOOKUP(B8,'Origem '!$A$1:$H$1002,6,0)*'Mark Up '!$C$2),"X")</f>
        <v>18073.44</v>
      </c>
      <c r="H8" s="54">
        <f>IFERROR((VLOOKUP(B8,'Origem '!$A$1:$H$1002,7,0)*'Mark Up '!$C$2),"X")</f>
        <v>19325.46</v>
      </c>
    </row>
    <row r="9" ht="14.25" customHeight="1">
      <c r="A9" s="40"/>
      <c r="B9" s="51" t="s">
        <v>1314</v>
      </c>
      <c r="C9" s="63" t="s">
        <v>1312</v>
      </c>
      <c r="D9" s="100" t="s">
        <v>883</v>
      </c>
      <c r="E9" s="54">
        <f>IFERROR((VLOOKUP(B9,'Origem '!$A$1:$H$1002,4,0)*'Mark Up '!$C$2),"X")</f>
        <v>15273.72</v>
      </c>
      <c r="F9" s="54">
        <f>IFERROR((VLOOKUP(B9,'Origem '!$A$1:$H$1002,5,0)*'Mark Up '!$C$2),"X")</f>
        <v>17486.7</v>
      </c>
      <c r="G9" s="54">
        <f>IFERROR((VLOOKUP(B9,'Origem '!$A$1:$H$1002,6,0)*'Mark Up '!$C$2),"X")</f>
        <v>19200.72</v>
      </c>
      <c r="H9" s="54">
        <f>IFERROR((VLOOKUP(B9,'Origem '!$A$1:$H$1002,7,0)*'Mark Up '!$C$2),"X")</f>
        <v>21016.38</v>
      </c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</row>
    <row r="10" ht="14.25" customHeight="1">
      <c r="A10" s="40"/>
      <c r="B10" s="51" t="s">
        <v>1315</v>
      </c>
      <c r="C10" s="63" t="s">
        <v>1312</v>
      </c>
      <c r="D10" s="100" t="s">
        <v>885</v>
      </c>
      <c r="E10" s="54">
        <f>IFERROR((VLOOKUP(B10,'Origem '!$A$1:$H$1002,4,0)*'Mark Up '!$C$2),"X")</f>
        <v>19537.98</v>
      </c>
      <c r="F10" s="54">
        <f>IFERROR((VLOOKUP(B10,'Origem '!$A$1:$H$1002,5,0)*'Mark Up '!$C$2),"X")</f>
        <v>23178.54</v>
      </c>
      <c r="G10" s="54">
        <f>IFERROR((VLOOKUP(B10,'Origem '!$A$1:$H$1002,6,0)*'Mark Up '!$C$2),"X")</f>
        <v>25340.7</v>
      </c>
      <c r="H10" s="54">
        <f>IFERROR((VLOOKUP(B10,'Origem '!$A$1:$H$1002,7,0)*'Mark Up '!$C$2),"X")</f>
        <v>27853.98</v>
      </c>
    </row>
    <row r="11" ht="14.25" customHeight="1">
      <c r="A11" s="47"/>
      <c r="B11" s="51" t="s">
        <v>1316</v>
      </c>
      <c r="C11" s="63" t="s">
        <v>1312</v>
      </c>
      <c r="D11" s="100" t="s">
        <v>887</v>
      </c>
      <c r="E11" s="54">
        <f>IFERROR((VLOOKUP(B11,'Origem '!$A$1:$H$1002,4,0)*'Mark Up '!$C$2),"X")</f>
        <v>25165.14</v>
      </c>
      <c r="F11" s="54">
        <f>IFERROR((VLOOKUP(B11,'Origem '!$A$1:$H$1002,5,0)*'Mark Up '!$C$2),"X")</f>
        <v>28172.76</v>
      </c>
      <c r="G11" s="54">
        <f>IFERROR((VLOOKUP(B11,'Origem '!$A$1:$H$1002,6,0)*'Mark Up '!$C$2),"X")</f>
        <v>30381.12</v>
      </c>
      <c r="H11" s="54">
        <f>IFERROR((VLOOKUP(B11,'Origem '!$A$1:$H$1002,7,0)*'Mark Up '!$C$2),"X")</f>
        <v>33023.76</v>
      </c>
    </row>
    <row r="12" ht="14.25" customHeight="1">
      <c r="A12" s="50" t="s">
        <v>1932</v>
      </c>
      <c r="B12" s="51" t="s">
        <v>1317</v>
      </c>
      <c r="C12" s="63" t="s">
        <v>1318</v>
      </c>
      <c r="D12" s="100" t="s">
        <v>898</v>
      </c>
      <c r="E12" s="54">
        <f>IFERROR((VLOOKUP(B12,'Origem '!$A$1:$H$1002,4,0)*'Mark Up '!$C$2),"X")</f>
        <v>19223.82</v>
      </c>
      <c r="F12" s="54">
        <f>IFERROR((VLOOKUP(B12,'Origem '!$A$1:$H$1002,5,0)*'Mark Up '!$C$2),"X")</f>
        <v>20332.62</v>
      </c>
      <c r="G12" s="54">
        <f>IFERROR((VLOOKUP(B12,'Origem '!$A$1:$H$1002,6,0)*'Mark Up '!$C$2),"X")</f>
        <v>22074.36</v>
      </c>
      <c r="H12" s="54">
        <f>IFERROR((VLOOKUP(B12,'Origem '!$A$1:$H$1002,7,0)*'Mark Up '!$C$2),"X")</f>
        <v>24134.88</v>
      </c>
    </row>
    <row r="13" ht="14.25" customHeight="1">
      <c r="A13" s="40"/>
      <c r="B13" s="51" t="s">
        <v>1319</v>
      </c>
      <c r="C13" s="63" t="s">
        <v>1318</v>
      </c>
      <c r="D13" s="100" t="s">
        <v>900</v>
      </c>
      <c r="E13" s="54">
        <f>IFERROR((VLOOKUP(B13,'Origem '!$A$1:$H$1002,4,0)*'Mark Up '!$C$2),"X")</f>
        <v>21616.98</v>
      </c>
      <c r="F13" s="54">
        <f>IFERROR((VLOOKUP(B13,'Origem '!$A$1:$H$1002,5,0)*'Mark Up '!$C$2),"X")</f>
        <v>23552.76</v>
      </c>
      <c r="G13" s="54">
        <f>IFERROR((VLOOKUP(B13,'Origem '!$A$1:$H$1002,6,0)*'Mark Up '!$C$2),"X")</f>
        <v>26056.8</v>
      </c>
      <c r="H13" s="54">
        <f>IFERROR((VLOOKUP(B13,'Origem '!$A$1:$H$1002,7,0)*'Mark Up '!$C$2),"X")</f>
        <v>27844.74</v>
      </c>
    </row>
    <row r="14" ht="14.25" customHeight="1">
      <c r="A14" s="40"/>
      <c r="B14" s="51" t="s">
        <v>1320</v>
      </c>
      <c r="C14" s="63" t="s">
        <v>1318</v>
      </c>
      <c r="D14" s="100" t="s">
        <v>902</v>
      </c>
      <c r="E14" s="54">
        <f>IFERROR((VLOOKUP(B14,'Origem '!$A$1:$H$1002,4,0)*'Mark Up '!$C$2),"X")</f>
        <v>23109.24</v>
      </c>
      <c r="F14" s="54">
        <f>IFERROR((VLOOKUP(B14,'Origem '!$A$1:$H$1002,5,0)*'Mark Up '!$C$2),"X")</f>
        <v>24998.82</v>
      </c>
      <c r="G14" s="54">
        <f>IFERROR((VLOOKUP(B14,'Origem '!$A$1:$H$1002,6,0)*'Mark Up '!$C$2),"X")</f>
        <v>27438.18</v>
      </c>
      <c r="H14" s="54">
        <f>IFERROR((VLOOKUP(B14,'Origem '!$A$1:$H$1002,7,0)*'Mark Up '!$C$2),"X")</f>
        <v>29179.92</v>
      </c>
    </row>
    <row r="15" ht="14.25" customHeight="1">
      <c r="A15" s="40"/>
      <c r="B15" s="51" t="s">
        <v>1321</v>
      </c>
      <c r="C15" s="63" t="s">
        <v>1318</v>
      </c>
      <c r="D15" s="100" t="s">
        <v>860</v>
      </c>
      <c r="E15" s="54">
        <f>IFERROR((VLOOKUP(B15,'Origem '!$A$1:$H$1002,4,0)*'Mark Up '!$C$2),"X")</f>
        <v>26232.36</v>
      </c>
      <c r="F15" s="54">
        <f>IFERROR((VLOOKUP(B15,'Origem '!$A$1:$H$1002,5,0)*'Mark Up '!$C$2),"X")</f>
        <v>28302.12</v>
      </c>
      <c r="G15" s="54">
        <f>IFERROR((VLOOKUP(B15,'Origem '!$A$1:$H$1002,6,0)*'Mark Up '!$C$2),"X")</f>
        <v>31198.86</v>
      </c>
      <c r="H15" s="54">
        <f>IFERROR((VLOOKUP(B15,'Origem '!$A$1:$H$1002,7,0)*'Mark Up '!$C$2),"X")</f>
        <v>33130.02</v>
      </c>
    </row>
    <row r="16" ht="14.25" customHeight="1">
      <c r="A16" s="40"/>
      <c r="B16" s="51" t="s">
        <v>1322</v>
      </c>
      <c r="C16" s="63" t="s">
        <v>1318</v>
      </c>
      <c r="D16" s="100" t="s">
        <v>862</v>
      </c>
      <c r="E16" s="54">
        <f>IFERROR((VLOOKUP(B16,'Origem '!$A$1:$H$1002,4,0)*'Mark Up '!$C$2),"X")</f>
        <v>31711.68</v>
      </c>
      <c r="F16" s="54">
        <f>IFERROR((VLOOKUP(B16,'Origem '!$A$1:$H$1002,5,0)*'Mark Up '!$C$2),"X")</f>
        <v>35883.54</v>
      </c>
      <c r="G16" s="54">
        <f>IFERROR((VLOOKUP(B16,'Origem '!$A$1:$H$1002,6,0)*'Mark Up '!$C$2),"X")</f>
        <v>37440.48</v>
      </c>
      <c r="H16" s="54">
        <f>IFERROR((VLOOKUP(B16,'Origem '!$A$1:$H$1002,7,0)*'Mark Up '!$C$2),"X")</f>
        <v>40951.68</v>
      </c>
    </row>
    <row r="17" ht="14.25" customHeight="1">
      <c r="A17" s="47"/>
      <c r="B17" s="51" t="s">
        <v>1323</v>
      </c>
      <c r="C17" s="63" t="s">
        <v>1318</v>
      </c>
      <c r="D17" s="100" t="s">
        <v>864</v>
      </c>
      <c r="E17" s="54">
        <f>IFERROR((VLOOKUP(B17,'Origem '!$A$1:$H$1002,4,0)*'Mark Up '!$C$2),"X")</f>
        <v>32723.46</v>
      </c>
      <c r="F17" s="54">
        <f>IFERROR((VLOOKUP(B17,'Origem '!$A$1:$H$1002,5,0)*'Mark Up '!$C$2),"X")</f>
        <v>37283.4</v>
      </c>
      <c r="G17" s="54">
        <f>IFERROR((VLOOKUP(B17,'Origem '!$A$1:$H$1002,6,0)*'Mark Up '!$C$2),"X")</f>
        <v>38669.4</v>
      </c>
      <c r="H17" s="54">
        <f>IFERROR((VLOOKUP(B17,'Origem '!$A$1:$H$1002,7,0)*'Mark Up '!$C$2),"X")</f>
        <v>42504</v>
      </c>
    </row>
    <row r="18" ht="14.25" customHeight="1">
      <c r="A18" s="50" t="s">
        <v>2120</v>
      </c>
      <c r="B18" s="51" t="s">
        <v>1332</v>
      </c>
      <c r="C18" s="63" t="s">
        <v>1333</v>
      </c>
      <c r="D18" s="100" t="s">
        <v>908</v>
      </c>
      <c r="E18" s="54">
        <f>IFERROR((VLOOKUP(B18,'Origem '!$A$1:$H$1002,4,0)*'Mark Up '!$C$2),"X")</f>
        <v>19353.18</v>
      </c>
      <c r="F18" s="54">
        <f>IFERROR((VLOOKUP(B18,'Origem '!$A$1:$H$1002,5,0)*'Mark Up '!$C$2),"X")</f>
        <v>21797.16</v>
      </c>
      <c r="G18" s="54">
        <f>IFERROR((VLOOKUP(B18,'Origem '!$A$1:$H$1002,6,0)*'Mark Up '!$C$2),"X")</f>
        <v>22476.3</v>
      </c>
      <c r="H18" s="54">
        <f>IFERROR((VLOOKUP(B18,'Origem '!$A$1:$H$1002,7,0)*'Mark Up '!$C$2),"X")</f>
        <v>22758.12</v>
      </c>
    </row>
    <row r="19" ht="14.25" customHeight="1">
      <c r="A19" s="40"/>
      <c r="B19" s="51" t="s">
        <v>1334</v>
      </c>
      <c r="C19" s="63" t="s">
        <v>1333</v>
      </c>
      <c r="D19" s="100" t="s">
        <v>881</v>
      </c>
      <c r="E19" s="54">
        <f>IFERROR((VLOOKUP(B19,'Origem '!$A$1:$H$1002,4,0)*'Mark Up '!$C$2),"X")</f>
        <v>20803.86</v>
      </c>
      <c r="F19" s="54">
        <f>IFERROR((VLOOKUP(B19,'Origem '!$A$1:$H$1002,5,0)*'Mark Up '!$C$2),"X")</f>
        <v>22744.26</v>
      </c>
      <c r="G19" s="54">
        <f>IFERROR((VLOOKUP(B19,'Origem '!$A$1:$H$1002,6,0)*'Mark Up '!$C$2),"X")</f>
        <v>23451.12</v>
      </c>
      <c r="H19" s="54">
        <f>IFERROR((VLOOKUP(B19,'Origem '!$A$1:$H$1002,7,0)*'Mark Up '!$C$2),"X")</f>
        <v>24148.74</v>
      </c>
    </row>
    <row r="20" ht="14.25" customHeight="1">
      <c r="A20" s="40"/>
      <c r="B20" s="51" t="s">
        <v>1335</v>
      </c>
      <c r="C20" s="63" t="s">
        <v>1333</v>
      </c>
      <c r="D20" s="100" t="s">
        <v>911</v>
      </c>
      <c r="E20" s="54">
        <f>IFERROR((VLOOKUP(B20,'Origem '!$A$1:$H$1002,4,0)*'Mark Up '!$C$2),"X")</f>
        <v>22346.94</v>
      </c>
      <c r="F20" s="54">
        <f>IFERROR((VLOOKUP(B20,'Origem '!$A$1:$H$1002,5,0)*'Mark Up '!$C$2),"X")</f>
        <v>24883.32</v>
      </c>
      <c r="G20" s="54">
        <f>IFERROR((VLOOKUP(B20,'Origem '!$A$1:$H$1002,6,0)*'Mark Up '!$C$2),"X")</f>
        <v>25664.1</v>
      </c>
      <c r="H20" s="54">
        <f>IFERROR((VLOOKUP(B20,'Origem '!$A$1:$H$1002,7,0)*'Mark Up '!$C$2),"X")</f>
        <v>26394.06</v>
      </c>
    </row>
    <row r="21" ht="14.25" customHeight="1">
      <c r="A21" s="40"/>
      <c r="B21" s="51" t="s">
        <v>1336</v>
      </c>
      <c r="C21" s="63" t="s">
        <v>1333</v>
      </c>
      <c r="D21" s="100" t="s">
        <v>913</v>
      </c>
      <c r="E21" s="54">
        <f>IFERROR((VLOOKUP(B21,'Origem '!$A$1:$H$1002,4,0)*'Mark Up '!$C$2),"X")</f>
        <v>27793.92</v>
      </c>
      <c r="F21" s="54">
        <f>IFERROR((VLOOKUP(B21,'Origem '!$A$1:$H$1002,5,0)*'Mark Up '!$C$2),"X")</f>
        <v>30043.86</v>
      </c>
      <c r="G21" s="54">
        <f>IFERROR((VLOOKUP(B21,'Origem '!$A$1:$H$1002,6,0)*'Mark Up '!$C$2),"X")</f>
        <v>30990.96</v>
      </c>
      <c r="H21" s="54">
        <f>IFERROR((VLOOKUP(B21,'Origem '!$A$1:$H$1002,7,0)*'Mark Up '!$C$2),"X")</f>
        <v>31878</v>
      </c>
    </row>
    <row r="22" ht="14.25" customHeight="1">
      <c r="A22" s="47"/>
      <c r="B22" s="51" t="s">
        <v>1337</v>
      </c>
      <c r="C22" s="63" t="s">
        <v>1333</v>
      </c>
      <c r="D22" s="100" t="s">
        <v>915</v>
      </c>
      <c r="E22" s="54">
        <f>IFERROR((VLOOKUP(B22,'Origem '!$A$1:$H$1002,4,0)*'Mark Up '!$C$2),"X")</f>
        <v>32552.52</v>
      </c>
      <c r="F22" s="54">
        <f>IFERROR((VLOOKUP(B22,'Origem '!$A$1:$H$1002,5,0)*'Mark Up '!$C$2),"X")</f>
        <v>34894.86</v>
      </c>
      <c r="G22" s="54">
        <f>IFERROR((VLOOKUP(B22,'Origem '!$A$1:$H$1002,6,0)*'Mark Up '!$C$2),"X")</f>
        <v>35957.46</v>
      </c>
      <c r="H22" s="54">
        <f>IFERROR((VLOOKUP(B22,'Origem '!$A$1:$H$1002,7,0)*'Mark Up '!$C$2),"X")</f>
        <v>37144.8</v>
      </c>
    </row>
    <row r="23" ht="14.25" customHeight="1">
      <c r="A23" s="50" t="s">
        <v>2127</v>
      </c>
      <c r="B23" s="58" t="s">
        <v>1338</v>
      </c>
      <c r="C23" s="56" t="s">
        <v>1339</v>
      </c>
      <c r="D23" s="51" t="s">
        <v>908</v>
      </c>
      <c r="E23" s="54">
        <f>IFERROR((VLOOKUP(B23,'Origem '!$A$1:$H$1002,4,0)*'Mark Up '!$C$2),"X")</f>
        <v>14576.1</v>
      </c>
      <c r="F23" s="54">
        <f>IFERROR((VLOOKUP(B23,'Origem '!$A$1:$H$1002,5,0)*'Mark Up '!$C$2),"X")</f>
        <v>16696.68</v>
      </c>
      <c r="G23" s="54">
        <f>IFERROR((VLOOKUP(B23,'Origem '!$A$1:$H$1002,6,0)*'Mark Up '!$C$2),"X")</f>
        <v>17740.8</v>
      </c>
      <c r="H23" s="54">
        <f>IFERROR((VLOOKUP(B23,'Origem '!$A$1:$H$1002,7,0)*'Mark Up '!$C$2),"X")</f>
        <v>18909.66</v>
      </c>
    </row>
    <row r="24" ht="14.25" customHeight="1">
      <c r="A24" s="40"/>
      <c r="B24" s="66" t="s">
        <v>1340</v>
      </c>
      <c r="C24" s="56" t="s">
        <v>1339</v>
      </c>
      <c r="D24" s="51" t="s">
        <v>881</v>
      </c>
      <c r="E24" s="54">
        <f>IFERROR((VLOOKUP(B24,'Origem '!$A$1:$H$1002,4,0)*'Mark Up '!$C$2),"X")</f>
        <v>15994.44</v>
      </c>
      <c r="F24" s="54">
        <f>IFERROR((VLOOKUP(B24,'Origem '!$A$1:$H$1002,5,0)*'Mark Up '!$C$2),"X")</f>
        <v>17860.92</v>
      </c>
      <c r="G24" s="54">
        <f>IFERROR((VLOOKUP(B24,'Origem '!$A$1:$H$1002,6,0)*'Mark Up '!$C$2),"X")</f>
        <v>19145.28</v>
      </c>
      <c r="H24" s="54">
        <f>IFERROR((VLOOKUP(B24,'Origem '!$A$1:$H$1002,7,0)*'Mark Up '!$C$2),"X")</f>
        <v>20434.26</v>
      </c>
    </row>
    <row r="25" ht="14.25" customHeight="1">
      <c r="A25" s="40"/>
      <c r="B25" s="51" t="s">
        <v>1341</v>
      </c>
      <c r="C25" s="56" t="s">
        <v>1339</v>
      </c>
      <c r="D25" s="51" t="s">
        <v>911</v>
      </c>
      <c r="E25" s="54">
        <f>IFERROR((VLOOKUP(B25,'Origem '!$A$1:$H$1002,4,0)*'Mark Up '!$C$2),"X")</f>
        <v>17352.72</v>
      </c>
      <c r="F25" s="54">
        <f>IFERROR((VLOOKUP(B25,'Origem '!$A$1:$H$1002,5,0)*'Mark Up '!$C$2),"X")</f>
        <v>19357.8</v>
      </c>
      <c r="G25" s="54">
        <f>IFERROR((VLOOKUP(B25,'Origem '!$A$1:$H$1002,6,0)*'Mark Up '!$C$2),"X")</f>
        <v>20753.04</v>
      </c>
      <c r="H25" s="54">
        <f>IFERROR((VLOOKUP(B25,'Origem '!$A$1:$H$1002,7,0)*'Mark Up '!$C$2),"X")</f>
        <v>22383.9</v>
      </c>
    </row>
    <row r="26" ht="14.25" customHeight="1">
      <c r="A26" s="40"/>
      <c r="B26" s="66" t="s">
        <v>1342</v>
      </c>
      <c r="C26" s="56" t="s">
        <v>1339</v>
      </c>
      <c r="D26" s="51" t="s">
        <v>913</v>
      </c>
      <c r="E26" s="54">
        <f>IFERROR((VLOOKUP(B26,'Origem '!$A$1:$H$1002,4,0)*'Mark Up '!$C$2),"X")</f>
        <v>22102.08</v>
      </c>
      <c r="F26" s="54">
        <f>IFERROR((VLOOKUP(B26,'Origem '!$A$1:$H$1002,5,0)*'Mark Up '!$C$2),"X")</f>
        <v>25345.32</v>
      </c>
      <c r="G26" s="54">
        <f>IFERROR((VLOOKUP(B26,'Origem '!$A$1:$H$1002,6,0)*'Mark Up '!$C$2),"X")</f>
        <v>27456.66</v>
      </c>
      <c r="H26" s="54">
        <f>IFERROR((VLOOKUP(B26,'Origem '!$A$1:$H$1002,7,0)*'Mark Up '!$C$2),"X")</f>
        <v>30090.06</v>
      </c>
    </row>
    <row r="27" ht="14.25" customHeight="1">
      <c r="A27" s="47"/>
      <c r="B27" s="51" t="s">
        <v>1343</v>
      </c>
      <c r="C27" s="56" t="s">
        <v>1339</v>
      </c>
      <c r="D27" s="100" t="s">
        <v>915</v>
      </c>
      <c r="E27" s="54">
        <f>IFERROR((VLOOKUP(B27,'Origem '!$A$1:$H$1002,4,0)*'Mark Up '!$C$2),"X")</f>
        <v>26717.46</v>
      </c>
      <c r="F27" s="54">
        <f>IFERROR((VLOOKUP(B27,'Origem '!$A$1:$H$1002,5,0)*'Mark Up '!$C$2),"X")</f>
        <v>30034.62</v>
      </c>
      <c r="G27" s="54">
        <f>IFERROR((VLOOKUP(B27,'Origem '!$A$1:$H$1002,6,0)*'Mark Up '!$C$2),"X")</f>
        <v>32293.8</v>
      </c>
      <c r="H27" s="54">
        <f>IFERROR((VLOOKUP(B27,'Origem '!$A$1:$H$1002,7,0)*'Mark Up '!$C$2),"X")</f>
        <v>35255.22</v>
      </c>
    </row>
    <row r="28" ht="14.25" customHeight="1">
      <c r="A28" s="50" t="s">
        <v>2127</v>
      </c>
      <c r="B28" s="51" t="s">
        <v>1344</v>
      </c>
      <c r="C28" s="63" t="s">
        <v>1345</v>
      </c>
      <c r="D28" s="100" t="s">
        <v>898</v>
      </c>
      <c r="E28" s="54">
        <f>IFERROR((VLOOKUP(B28,'Origem '!$A$1:$H$1002,4,0)*'Mark Up '!$C$2),"X")</f>
        <v>20388.06</v>
      </c>
      <c r="F28" s="54">
        <f>IFERROR((VLOOKUP(B28,'Origem '!$A$1:$H$1002,5,0)*'Mark Up '!$C$2),"X")</f>
        <v>21700.14</v>
      </c>
      <c r="G28" s="54">
        <f>IFERROR((VLOOKUP(B28,'Origem '!$A$1:$H$1002,6,0)*'Mark Up '!$C$2),"X")</f>
        <v>23150.82</v>
      </c>
      <c r="H28" s="54">
        <f>IFERROR((VLOOKUP(B28,'Origem '!$A$1:$H$1002,7,0)*'Mark Up '!$C$2),"X")</f>
        <v>25590.18</v>
      </c>
    </row>
    <row r="29" ht="14.25" customHeight="1">
      <c r="A29" s="40"/>
      <c r="B29" s="51" t="s">
        <v>1346</v>
      </c>
      <c r="C29" s="63" t="s">
        <v>1345</v>
      </c>
      <c r="D29" s="100" t="s">
        <v>900</v>
      </c>
      <c r="E29" s="54">
        <f>IFERROR((VLOOKUP(B29,'Origem '!$A$1:$H$1002,4,0)*'Mark Up '!$C$2),"X")</f>
        <v>23312.52</v>
      </c>
      <c r="F29" s="54">
        <f>IFERROR((VLOOKUP(B29,'Origem '!$A$1:$H$1002,5,0)*'Mark Up '!$C$2),"X")</f>
        <v>24712.38</v>
      </c>
      <c r="G29" s="54">
        <f>IFERROR((VLOOKUP(B29,'Origem '!$A$1:$H$1002,6,0)*'Mark Up '!$C$2),"X")</f>
        <v>26403.3</v>
      </c>
      <c r="H29" s="54">
        <f>IFERROR((VLOOKUP(B29,'Origem '!$A$1:$H$1002,7,0)*'Mark Up '!$C$2),"X")</f>
        <v>28486.92</v>
      </c>
    </row>
    <row r="30" ht="14.25" customHeight="1">
      <c r="A30" s="40"/>
      <c r="B30" s="51" t="s">
        <v>1347</v>
      </c>
      <c r="C30" s="63" t="s">
        <v>1345</v>
      </c>
      <c r="D30" s="100" t="s">
        <v>902</v>
      </c>
      <c r="E30" s="54">
        <f>IFERROR((VLOOKUP(B30,'Origem '!$A$1:$H$1002,4,0)*'Mark Up '!$C$2),"X")</f>
        <v>24795.54</v>
      </c>
      <c r="F30" s="54">
        <f>IFERROR((VLOOKUP(B30,'Origem '!$A$1:$H$1002,5,0)*'Mark Up '!$C$2),"X")</f>
        <v>26426.4</v>
      </c>
      <c r="G30" s="54">
        <f>IFERROR((VLOOKUP(B30,'Origem '!$A$1:$H$1002,6,0)*'Mark Up '!$C$2),"X")</f>
        <v>28306.74</v>
      </c>
      <c r="H30" s="54">
        <f>IFERROR((VLOOKUP(B30,'Origem '!$A$1:$H$1002,7,0)*'Mark Up '!$C$2),"X")</f>
        <v>30242.52</v>
      </c>
    </row>
    <row r="31" ht="14.25" customHeight="1">
      <c r="A31" s="40"/>
      <c r="B31" s="51" t="s">
        <v>1348</v>
      </c>
      <c r="C31" s="63" t="s">
        <v>1345</v>
      </c>
      <c r="D31" s="100" t="s">
        <v>860</v>
      </c>
      <c r="E31" s="54">
        <f>IFERROR((VLOOKUP(B31,'Origem '!$A$1:$H$1002,4,0)*'Mark Up '!$C$2),"X")</f>
        <v>28403.76</v>
      </c>
      <c r="F31" s="54">
        <f>IFERROR((VLOOKUP(B31,'Origem '!$A$1:$H$1002,5,0)*'Mark Up '!$C$2),"X")</f>
        <v>30464.28</v>
      </c>
      <c r="G31" s="54">
        <f>IFERROR((VLOOKUP(B31,'Origem '!$A$1:$H$1002,6,0)*'Mark Up '!$C$2),"X")</f>
        <v>32450.88</v>
      </c>
      <c r="H31" s="54">
        <f>IFERROR((VLOOKUP(B31,'Origem '!$A$1:$H$1002,7,0)*'Mark Up '!$C$2),"X")</f>
        <v>34137.18</v>
      </c>
    </row>
    <row r="32" ht="14.25" customHeight="1">
      <c r="A32" s="40"/>
      <c r="B32" s="51" t="s">
        <v>1349</v>
      </c>
      <c r="C32" s="63" t="s">
        <v>1345</v>
      </c>
      <c r="D32" s="100" t="s">
        <v>862</v>
      </c>
      <c r="E32" s="54">
        <f>IFERROR((VLOOKUP(B32,'Origem '!$A$1:$H$1002,4,0)*'Mark Up '!$C$2),"X")</f>
        <v>33836.88</v>
      </c>
      <c r="F32" s="54">
        <f>IFERROR((VLOOKUP(B32,'Origem '!$A$1:$H$1002,5,0)*'Mark Up '!$C$2),"X")</f>
        <v>38540.04</v>
      </c>
      <c r="G32" s="54">
        <f>IFERROR((VLOOKUP(B32,'Origem '!$A$1:$H$1002,6,0)*'Mark Up '!$C$2),"X")</f>
        <v>41108.76</v>
      </c>
      <c r="H32" s="54">
        <f>IFERROR((VLOOKUP(B32,'Origem '!$A$1:$H$1002,7,0)*'Mark Up '!$C$2),"X")</f>
        <v>44388.96</v>
      </c>
    </row>
    <row r="33" ht="14.25" customHeight="1">
      <c r="A33" s="47"/>
      <c r="B33" s="51" t="s">
        <v>1350</v>
      </c>
      <c r="C33" s="63" t="s">
        <v>1345</v>
      </c>
      <c r="D33" s="100" t="s">
        <v>864</v>
      </c>
      <c r="E33" s="54">
        <f>IFERROR((VLOOKUP(B33,'Origem '!$A$1:$H$1002,4,0)*'Mark Up '!$C$2),"X")</f>
        <v>34622.28</v>
      </c>
      <c r="F33" s="54">
        <f>IFERROR((VLOOKUP(B33,'Origem '!$A$1:$H$1002,5,0)*'Mark Up '!$C$2),"X")</f>
        <v>39944.52</v>
      </c>
      <c r="G33" s="54">
        <f>IFERROR((VLOOKUP(B33,'Origem '!$A$1:$H$1002,6,0)*'Mark Up '!$C$2),"X")</f>
        <v>42698.04</v>
      </c>
      <c r="H33" s="54">
        <f>IFERROR((VLOOKUP(B33,'Origem '!$A$1:$H$1002,7,0)*'Mark Up '!$C$2),"X")</f>
        <v>45941.28</v>
      </c>
    </row>
    <row r="34" ht="13.5" customHeight="1">
      <c r="A34" s="50" t="s">
        <v>2134</v>
      </c>
      <c r="B34" s="51" t="s">
        <v>1351</v>
      </c>
      <c r="C34" s="63" t="s">
        <v>1352</v>
      </c>
      <c r="D34" s="100" t="s">
        <v>908</v>
      </c>
      <c r="E34" s="54">
        <f>IFERROR((VLOOKUP(B34,'Origem '!$A$1:$H$1002,4,0)*'Mark Up '!$C$2),"X")</f>
        <v>14585.34</v>
      </c>
      <c r="F34" s="54">
        <f>IFERROR((VLOOKUP(B34,'Origem '!$A$1:$H$1002,5,0)*'Mark Up '!$C$2),"X")</f>
        <v>16331.7</v>
      </c>
      <c r="G34" s="54">
        <f>IFERROR((VLOOKUP(B34,'Origem '!$A$1:$H$1002,6,0)*'Mark Up '!$C$2),"X")</f>
        <v>17532.9</v>
      </c>
      <c r="H34" s="54">
        <f>IFERROR((VLOOKUP(B34,'Origem '!$A$1:$H$1002,7,0)*'Mark Up '!$C$2),"X")</f>
        <v>18784.92</v>
      </c>
    </row>
    <row r="35" ht="13.5" customHeight="1">
      <c r="A35" s="40"/>
      <c r="B35" s="51" t="s">
        <v>1353</v>
      </c>
      <c r="C35" s="63" t="s">
        <v>1352</v>
      </c>
      <c r="D35" s="100" t="s">
        <v>881</v>
      </c>
      <c r="E35" s="54">
        <f>IFERROR((VLOOKUP(B35,'Origem '!$A$1:$H$1002,4,0)*'Mark Up '!$C$2),"X")</f>
        <v>15943.62</v>
      </c>
      <c r="F35" s="54">
        <f>IFERROR((VLOOKUP(B35,'Origem '!$A$1:$H$1002,5,0)*'Mark Up '!$C$2),"X")</f>
        <v>17542.14</v>
      </c>
      <c r="G35" s="54">
        <f>IFERROR((VLOOKUP(B35,'Origem '!$A$1:$H$1002,6,0)*'Mark Up '!$C$2),"X")</f>
        <v>19228.44</v>
      </c>
      <c r="H35" s="54">
        <f>IFERROR((VLOOKUP(B35,'Origem '!$A$1:$H$1002,7,0)*'Mark Up '!$C$2),"X")</f>
        <v>20425.02</v>
      </c>
    </row>
    <row r="36" ht="13.5" customHeight="1">
      <c r="A36" s="40"/>
      <c r="B36" s="51" t="s">
        <v>1354</v>
      </c>
      <c r="C36" s="63" t="s">
        <v>1352</v>
      </c>
      <c r="D36" s="100" t="s">
        <v>911</v>
      </c>
      <c r="E36" s="54">
        <f>IFERROR((VLOOKUP(B36,'Origem '!$A$1:$H$1002,4,0)*'Mark Up '!$C$2),"X")</f>
        <v>17186.4</v>
      </c>
      <c r="F36" s="54">
        <f>IFERROR((VLOOKUP(B36,'Origem '!$A$1:$H$1002,5,0)*'Mark Up '!$C$2),"X")</f>
        <v>19136.04</v>
      </c>
      <c r="G36" s="54">
        <f>IFERROR((VLOOKUP(B36,'Origem '!$A$1:$H$1002,6,0)*'Mark Up '!$C$2),"X")</f>
        <v>21034.86</v>
      </c>
      <c r="H36" s="54">
        <f>IFERROR((VLOOKUP(B36,'Origem '!$A$1:$H$1002,7,0)*'Mark Up '!$C$2),"X")</f>
        <v>22185.24</v>
      </c>
    </row>
    <row r="37" ht="13.5" customHeight="1">
      <c r="A37" s="40"/>
      <c r="B37" s="51" t="s">
        <v>1355</v>
      </c>
      <c r="C37" s="63" t="s">
        <v>1352</v>
      </c>
      <c r="D37" s="100" t="s">
        <v>913</v>
      </c>
      <c r="E37" s="54">
        <f>IFERROR((VLOOKUP(B37,'Origem '!$A$1:$H$1002,4,0)*'Mark Up '!$C$2),"X")</f>
        <v>22379.28</v>
      </c>
      <c r="F37" s="54">
        <f>IFERROR((VLOOKUP(B37,'Origem '!$A$1:$H$1002,5,0)*'Mark Up '!$C$2),"X")</f>
        <v>24070.2</v>
      </c>
      <c r="G37" s="54">
        <f>IFERROR((VLOOKUP(B37,'Origem '!$A$1:$H$1002,6,0)*'Mark Up '!$C$2),"X")</f>
        <v>26098.38</v>
      </c>
      <c r="H37" s="54">
        <f>IFERROR((VLOOKUP(B37,'Origem '!$A$1:$H$1002,7,0)*'Mark Up '!$C$2),"X")</f>
        <v>27918.66</v>
      </c>
    </row>
    <row r="38" ht="13.5" customHeight="1">
      <c r="A38" s="47"/>
      <c r="B38" s="51" t="s">
        <v>1356</v>
      </c>
      <c r="C38" s="63" t="s">
        <v>1352</v>
      </c>
      <c r="D38" s="100" t="s">
        <v>915</v>
      </c>
      <c r="E38" s="54">
        <f>IFERROR((VLOOKUP(B38,'Origem '!$A$1:$H$1002,4,0)*'Mark Up '!$C$2),"X")</f>
        <v>26440.26</v>
      </c>
      <c r="F38" s="54">
        <f>IFERROR((VLOOKUP(B38,'Origem '!$A$1:$H$1002,5,0)*'Mark Up '!$C$2),"X")</f>
        <v>28496.16</v>
      </c>
      <c r="G38" s="54">
        <f>IFERROR((VLOOKUP(B38,'Origem '!$A$1:$H$1002,6,0)*'Mark Up '!$C$2),"X")</f>
        <v>30612.12</v>
      </c>
      <c r="H38" s="54">
        <f>IFERROR((VLOOKUP(B38,'Origem '!$A$1:$H$1002,7,0)*'Mark Up '!$C$2),"X")</f>
        <v>32446.26</v>
      </c>
    </row>
    <row r="39" ht="13.5" customHeight="1">
      <c r="A39" s="50" t="s">
        <v>2135</v>
      </c>
      <c r="B39" s="51" t="s">
        <v>1357</v>
      </c>
      <c r="C39" s="63" t="s">
        <v>1358</v>
      </c>
      <c r="D39" s="100" t="s">
        <v>852</v>
      </c>
      <c r="E39" s="54">
        <f>IFERROR((VLOOKUP(B39,'Origem '!$A$1:$H$1002,4,0)*'Mark Up '!$C$2),"X")</f>
        <v>16978.5</v>
      </c>
      <c r="F39" s="54">
        <f>IFERROR((VLOOKUP(B39,'Origem '!$A$1:$H$1002,5,0)*'Mark Up '!$C$2),"X")</f>
        <v>19376.28</v>
      </c>
      <c r="G39" s="54">
        <f>IFERROR((VLOOKUP(B39,'Origem '!$A$1:$H$1002,6,0)*'Mark Up '!$C$2),"X")</f>
        <v>20328</v>
      </c>
      <c r="H39" s="54">
        <f>IFERROR((VLOOKUP(B39,'Origem '!$A$1:$H$1002,7,0)*'Mark Up '!$C$2),"X")</f>
        <v>22443.96</v>
      </c>
    </row>
    <row r="40" ht="13.5" customHeight="1">
      <c r="A40" s="40"/>
      <c r="B40" s="51" t="s">
        <v>1359</v>
      </c>
      <c r="C40" s="63" t="s">
        <v>1358</v>
      </c>
      <c r="D40" s="100" t="s">
        <v>854</v>
      </c>
      <c r="E40" s="54">
        <f>IFERROR((VLOOKUP(B40,'Origem '!$A$1:$H$1002,4,0)*'Mark Up '!$C$2),"X")</f>
        <v>17999.52</v>
      </c>
      <c r="F40" s="54">
        <f>IFERROR((VLOOKUP(B40,'Origem '!$A$1:$H$1002,5,0)*'Mark Up '!$C$2),"X")</f>
        <v>20161.68</v>
      </c>
      <c r="G40" s="54">
        <f>IFERROR((VLOOKUP(B40,'Origem '!$A$1:$H$1002,6,0)*'Mark Up '!$C$2),"X")</f>
        <v>21321.3</v>
      </c>
      <c r="H40" s="54">
        <f>IFERROR((VLOOKUP(B40,'Origem '!$A$1:$H$1002,7,0)*'Mark Up '!$C$2),"X")</f>
        <v>23987.04</v>
      </c>
    </row>
    <row r="41" ht="13.5" customHeight="1">
      <c r="A41" s="40"/>
      <c r="B41" s="51" t="s">
        <v>1360</v>
      </c>
      <c r="C41" s="63" t="s">
        <v>1358</v>
      </c>
      <c r="D41" s="100" t="s">
        <v>856</v>
      </c>
      <c r="E41" s="54">
        <f>IFERROR((VLOOKUP(B41,'Origem '!$A$1:$H$1002,4,0)*'Mark Up '!$C$2),"X")</f>
        <v>19256.16</v>
      </c>
      <c r="F41" s="54">
        <f>IFERROR((VLOOKUP(B41,'Origem '!$A$1:$H$1002,5,0)*'Mark Up '!$C$2),"X")</f>
        <v>21399.84</v>
      </c>
      <c r="G41" s="54">
        <f>IFERROR((VLOOKUP(B41,'Origem '!$A$1:$H$1002,6,0)*'Mark Up '!$C$2),"X")</f>
        <v>23215.5</v>
      </c>
      <c r="H41" s="54">
        <f>IFERROR((VLOOKUP(B41,'Origem '!$A$1:$H$1002,7,0)*'Mark Up '!$C$2),"X")</f>
        <v>25664.1</v>
      </c>
    </row>
    <row r="42" ht="13.5" customHeight="1">
      <c r="A42" s="40"/>
      <c r="B42" s="51" t="s">
        <v>1361</v>
      </c>
      <c r="C42" s="63" t="s">
        <v>1358</v>
      </c>
      <c r="D42" s="100" t="s">
        <v>858</v>
      </c>
      <c r="E42" s="54">
        <f>IFERROR((VLOOKUP(B42,'Origem '!$A$1:$H$1002,4,0)*'Mark Up '!$C$2),"X")</f>
        <v>20083.14</v>
      </c>
      <c r="F42" s="54">
        <f>IFERROR((VLOOKUP(B42,'Origem '!$A$1:$H$1002,5,0)*'Mark Up '!$C$2),"X")</f>
        <v>22430.1</v>
      </c>
      <c r="G42" s="54">
        <f>IFERROR((VLOOKUP(B42,'Origem '!$A$1:$H$1002,6,0)*'Mark Up '!$C$2),"X")</f>
        <v>24384.36</v>
      </c>
      <c r="H42" s="54">
        <f>IFERROR((VLOOKUP(B42,'Origem '!$A$1:$H$1002,7,0)*'Mark Up '!$C$2),"X")</f>
        <v>27013.14</v>
      </c>
    </row>
    <row r="43" ht="13.5" customHeight="1">
      <c r="A43" s="40"/>
      <c r="B43" s="51" t="s">
        <v>1362</v>
      </c>
      <c r="C43" s="63" t="s">
        <v>1358</v>
      </c>
      <c r="D43" s="100" t="s">
        <v>860</v>
      </c>
      <c r="E43" s="54">
        <f>IFERROR((VLOOKUP(B43,'Origem '!$A$1:$H$1002,4,0)*'Mark Up '!$C$2),"X")</f>
        <v>22753.5</v>
      </c>
      <c r="F43" s="54">
        <f>IFERROR((VLOOKUP(B43,'Origem '!$A$1:$H$1002,5,0)*'Mark Up '!$C$2),"X")</f>
        <v>24934.14</v>
      </c>
      <c r="G43" s="54">
        <f>IFERROR((VLOOKUP(B43,'Origem '!$A$1:$H$1002,6,0)*'Mark Up '!$C$2),"X")</f>
        <v>27304.2</v>
      </c>
      <c r="H43" s="54">
        <f>IFERROR((VLOOKUP(B43,'Origem '!$A$1:$H$1002,7,0)*'Mark Up '!$C$2),"X")</f>
        <v>28597.8</v>
      </c>
    </row>
    <row r="44" ht="13.5" customHeight="1">
      <c r="A44" s="40"/>
      <c r="B44" s="51" t="s">
        <v>1363</v>
      </c>
      <c r="C44" s="63" t="s">
        <v>1358</v>
      </c>
      <c r="D44" s="100" t="s">
        <v>862</v>
      </c>
      <c r="E44" s="54">
        <f>IFERROR((VLOOKUP(B44,'Origem '!$A$1:$H$1002,4,0)*'Mark Up '!$C$2),"X")</f>
        <v>27391.98</v>
      </c>
      <c r="F44" s="54">
        <f>IFERROR((VLOOKUP(B44,'Origem '!$A$1:$H$1002,5,0)*'Mark Up '!$C$2),"X")</f>
        <v>32543.28</v>
      </c>
      <c r="G44" s="54">
        <f>IFERROR((VLOOKUP(B44,'Origem '!$A$1:$H$1002,6,0)*'Mark Up '!$C$2),"X")</f>
        <v>35227.5</v>
      </c>
      <c r="H44" s="54">
        <f>IFERROR((VLOOKUP(B44,'Origem '!$A$1:$H$1002,7,0)*'Mark Up '!$C$2),"X")</f>
        <v>37006.2</v>
      </c>
    </row>
    <row r="45" ht="13.5" customHeight="1">
      <c r="A45" s="47"/>
      <c r="B45" s="51" t="s">
        <v>1364</v>
      </c>
      <c r="C45" s="63" t="s">
        <v>1358</v>
      </c>
      <c r="D45" s="100" t="s">
        <v>864</v>
      </c>
      <c r="E45" s="54">
        <f>IFERROR((VLOOKUP(B45,'Origem '!$A$1:$H$1002,4,0)*'Mark Up '!$C$2),"X")</f>
        <v>28228.2</v>
      </c>
      <c r="F45" s="54">
        <f>IFERROR((VLOOKUP(B45,'Origem '!$A$1:$H$1002,5,0)*'Mark Up '!$C$2),"X")</f>
        <v>33564.3</v>
      </c>
      <c r="G45" s="54">
        <f>IFERROR((VLOOKUP(B45,'Origem '!$A$1:$H$1002,6,0)*'Mark Up '!$C$2),"X")</f>
        <v>36336.3</v>
      </c>
      <c r="H45" s="54">
        <f>IFERROR((VLOOKUP(B45,'Origem '!$A$1:$H$1002,7,0)*'Mark Up '!$C$2),"X")</f>
        <v>38276.7</v>
      </c>
    </row>
    <row r="46" ht="14.25" customHeight="1">
      <c r="A46" s="50" t="s">
        <v>1939</v>
      </c>
      <c r="B46" s="51" t="s">
        <v>1365</v>
      </c>
      <c r="C46" s="63" t="s">
        <v>1366</v>
      </c>
      <c r="D46" s="100" t="s">
        <v>854</v>
      </c>
      <c r="E46" s="54">
        <f>IFERROR((VLOOKUP(B46,'Origem '!$A$1:$H$1002,4,0)*'Mark Up '!$C$2),"X")</f>
        <v>15435.42</v>
      </c>
      <c r="F46" s="54">
        <f>IFERROR((VLOOKUP(B46,'Origem '!$A$1:$H$1002,5,0)*'Mark Up '!$C$2),"X")</f>
        <v>17606.82</v>
      </c>
      <c r="G46" s="54">
        <f>IFERROR((VLOOKUP(B46,'Origem '!$A$1:$H$1002,6,0)*'Mark Up '!$C$2),"X")</f>
        <v>19376.28</v>
      </c>
      <c r="H46" s="54">
        <f>IFERROR((VLOOKUP(B46,'Origem '!$A$1:$H$1002,7,0)*'Mark Up '!$C$2),"X")</f>
        <v>21556.92</v>
      </c>
    </row>
    <row r="47" ht="14.25" customHeight="1">
      <c r="A47" s="40"/>
      <c r="B47" s="51" t="s">
        <v>1367</v>
      </c>
      <c r="C47" s="63" t="s">
        <v>1366</v>
      </c>
      <c r="D47" s="100" t="s">
        <v>856</v>
      </c>
      <c r="E47" s="54">
        <f>IFERROR((VLOOKUP(B47,'Origem '!$A$1:$H$1002,4,0)*'Mark Up '!$C$2),"X")</f>
        <v>16816.8</v>
      </c>
      <c r="F47" s="54">
        <f>IFERROR((VLOOKUP(B47,'Origem '!$A$1:$H$1002,5,0)*'Mark Up '!$C$2),"X")</f>
        <v>18798.78</v>
      </c>
      <c r="G47" s="54">
        <f>IFERROR((VLOOKUP(B47,'Origem '!$A$1:$H$1002,6,0)*'Mark Up '!$C$2),"X")</f>
        <v>20683.74</v>
      </c>
      <c r="H47" s="54">
        <f>IFERROR((VLOOKUP(B47,'Origem '!$A$1:$H$1002,7,0)*'Mark Up '!$C$2),"X")</f>
        <v>22536.36</v>
      </c>
    </row>
    <row r="48" ht="14.25" customHeight="1">
      <c r="A48" s="40"/>
      <c r="B48" s="51" t="s">
        <v>1368</v>
      </c>
      <c r="C48" s="63" t="s">
        <v>1366</v>
      </c>
      <c r="D48" s="100" t="s">
        <v>858</v>
      </c>
      <c r="E48" s="54">
        <f>IFERROR((VLOOKUP(B48,'Origem '!$A$1:$H$1002,4,0)*'Mark Up '!$C$2),"X")</f>
        <v>17879.4</v>
      </c>
      <c r="F48" s="54">
        <f>IFERROR((VLOOKUP(B48,'Origem '!$A$1:$H$1002,5,0)*'Mark Up '!$C$2),"X")</f>
        <v>19824.42</v>
      </c>
      <c r="G48" s="54">
        <f>IFERROR((VLOOKUP(B48,'Origem '!$A$1:$H$1002,6,0)*'Mark Up '!$C$2),"X")</f>
        <v>21861.84</v>
      </c>
      <c r="H48" s="54">
        <f>IFERROR((VLOOKUP(B48,'Origem '!$A$1:$H$1002,7,0)*'Mark Up '!$C$2),"X")</f>
        <v>23732.94</v>
      </c>
    </row>
    <row r="49" ht="14.25" customHeight="1">
      <c r="A49" s="40"/>
      <c r="B49" s="51" t="s">
        <v>1369</v>
      </c>
      <c r="C49" s="63" t="s">
        <v>1366</v>
      </c>
      <c r="D49" s="100" t="s">
        <v>860</v>
      </c>
      <c r="E49" s="54">
        <f>IFERROR((VLOOKUP(B49,'Origem '!$A$1:$H$1002,4,0)*'Mark Up '!$C$2),"X")</f>
        <v>20420.4</v>
      </c>
      <c r="F49" s="54">
        <f>IFERROR((VLOOKUP(B49,'Origem '!$A$1:$H$1002,5,0)*'Mark Up '!$C$2),"X")</f>
        <v>22217.58</v>
      </c>
      <c r="G49" s="54">
        <f>IFERROR((VLOOKUP(B49,'Origem '!$A$1:$H$1002,6,0)*'Mark Up '!$C$2),"X")</f>
        <v>24633.84</v>
      </c>
      <c r="H49" s="54">
        <f>IFERROR((VLOOKUP(B49,'Origem '!$A$1:$H$1002,7,0)*'Mark Up '!$C$2),"X")</f>
        <v>25978.26</v>
      </c>
    </row>
    <row r="50" ht="14.25" customHeight="1">
      <c r="A50" s="40"/>
      <c r="B50" s="51" t="s">
        <v>1370</v>
      </c>
      <c r="C50" s="63" t="s">
        <v>1366</v>
      </c>
      <c r="D50" s="100" t="s">
        <v>862</v>
      </c>
      <c r="E50" s="54">
        <f>IFERROR((VLOOKUP(B50,'Origem '!$A$1:$H$1002,4,0)*'Mark Up '!$C$2),"X")</f>
        <v>24841.74</v>
      </c>
      <c r="F50" s="54">
        <f>IFERROR((VLOOKUP(B50,'Origem '!$A$1:$H$1002,5,0)*'Mark Up '!$C$2),"X")</f>
        <v>29461.74</v>
      </c>
      <c r="G50" s="54">
        <f>IFERROR((VLOOKUP(B50,'Origem '!$A$1:$H$1002,6,0)*'Mark Up '!$C$2),"X")</f>
        <v>31009.44</v>
      </c>
      <c r="H50" s="54">
        <f>IFERROR((VLOOKUP(B50,'Origem '!$A$1:$H$1002,7,0)*'Mark Up '!$C$2),"X")</f>
        <v>33374.88</v>
      </c>
    </row>
    <row r="51" ht="14.25" customHeight="1">
      <c r="A51" s="47"/>
      <c r="B51" s="51" t="s">
        <v>1371</v>
      </c>
      <c r="C51" s="63" t="s">
        <v>1366</v>
      </c>
      <c r="D51" s="100" t="s">
        <v>864</v>
      </c>
      <c r="E51" s="54">
        <f>IFERROR((VLOOKUP(B51,'Origem '!$A$1:$H$1002,4,0)*'Mark Up '!$C$2),"X")</f>
        <v>25645.62</v>
      </c>
      <c r="F51" s="54">
        <f>IFERROR((VLOOKUP(B51,'Origem '!$A$1:$H$1002,5,0)*'Mark Up '!$C$2),"X")</f>
        <v>30418.08</v>
      </c>
      <c r="G51" s="54">
        <f>IFERROR((VLOOKUP(B51,'Origem '!$A$1:$H$1002,6,0)*'Mark Up '!$C$2),"X")</f>
        <v>32330.76</v>
      </c>
      <c r="H51" s="54">
        <f>IFERROR((VLOOKUP(B51,'Origem '!$A$1:$H$1002,7,0)*'Mark Up '!$C$2),"X")</f>
        <v>35079.66</v>
      </c>
    </row>
    <row r="52" ht="13.5" customHeight="1">
      <c r="A52" s="50" t="s">
        <v>1954</v>
      </c>
      <c r="B52" s="51" t="s">
        <v>1372</v>
      </c>
      <c r="C52" s="63" t="s">
        <v>1373</v>
      </c>
      <c r="D52" s="100" t="s">
        <v>997</v>
      </c>
      <c r="E52" s="54">
        <f>IFERROR((VLOOKUP(B52,'Origem '!$A$1:$H$1002,4,0)*'Mark Up '!$C$2),"X")</f>
        <v>13194.72</v>
      </c>
      <c r="F52" s="54">
        <f>IFERROR((VLOOKUP(B52,'Origem '!$A$1:$H$1002,5,0)*'Mark Up '!$C$2),"X")</f>
        <v>15791.16</v>
      </c>
      <c r="G52" s="54">
        <f>IFERROR((VLOOKUP(B52,'Origem '!$A$1:$H$1002,6,0)*'Mark Up '!$C$2),"X")</f>
        <v>17251.08</v>
      </c>
      <c r="H52" s="54">
        <f>IFERROR((VLOOKUP(B52,'Origem '!$A$1:$H$1002,7,0)*'Mark Up '!$C$2),"X")</f>
        <v>18456.9</v>
      </c>
    </row>
    <row r="53" ht="13.5" customHeight="1">
      <c r="A53" s="40"/>
      <c r="B53" s="51" t="s">
        <v>1374</v>
      </c>
      <c r="C53" s="63" t="s">
        <v>1373</v>
      </c>
      <c r="D53" s="100" t="s">
        <v>852</v>
      </c>
      <c r="E53" s="54">
        <f>IFERROR((VLOOKUP(B53,'Origem '!$A$1:$H$1002,4,0)*'Mark Up '!$C$2),"X")</f>
        <v>14127.96</v>
      </c>
      <c r="F53" s="54">
        <f>IFERROR((VLOOKUP(B53,'Origem '!$A$1:$H$1002,5,0)*'Mark Up '!$C$2),"X")</f>
        <v>16765.98</v>
      </c>
      <c r="G53" s="54">
        <f>IFERROR((VLOOKUP(B53,'Origem '!$A$1:$H$1002,6,0)*'Mark Up '!$C$2),"X")</f>
        <v>18309.06</v>
      </c>
      <c r="H53" s="54">
        <f>IFERROR((VLOOKUP(B53,'Origem '!$A$1:$H$1002,7,0)*'Mark Up '!$C$2),"X")</f>
        <v>19547.22</v>
      </c>
    </row>
    <row r="54" ht="13.5" customHeight="1">
      <c r="A54" s="40"/>
      <c r="B54" s="51" t="s">
        <v>1375</v>
      </c>
      <c r="C54" s="63" t="s">
        <v>1373</v>
      </c>
      <c r="D54" s="100" t="s">
        <v>854</v>
      </c>
      <c r="E54" s="54">
        <f>IFERROR((VLOOKUP(B54,'Origem '!$A$1:$H$1002,4,0)*'Mark Up '!$C$2),"X")</f>
        <v>14991.9</v>
      </c>
      <c r="F54" s="54">
        <f>IFERROR((VLOOKUP(B54,'Origem '!$A$1:$H$1002,5,0)*'Mark Up '!$C$2),"X")</f>
        <v>17505.18</v>
      </c>
      <c r="G54" s="54">
        <f>IFERROR((VLOOKUP(B54,'Origem '!$A$1:$H$1002,6,0)*'Mark Up '!$C$2),"X")</f>
        <v>19159.14</v>
      </c>
      <c r="H54" s="54">
        <f>IFERROR((VLOOKUP(B54,'Origem '!$A$1:$H$1002,7,0)*'Mark Up '!$C$2),"X")</f>
        <v>21173.46</v>
      </c>
    </row>
    <row r="55" ht="13.5" customHeight="1">
      <c r="A55" s="40"/>
      <c r="B55" s="51" t="s">
        <v>1376</v>
      </c>
      <c r="C55" s="63" t="s">
        <v>1373</v>
      </c>
      <c r="D55" s="100" t="s">
        <v>856</v>
      </c>
      <c r="E55" s="54">
        <f>IFERROR((VLOOKUP(B55,'Origem '!$A$1:$H$1002,4,0)*'Mark Up '!$C$2),"X")</f>
        <v>17375.82</v>
      </c>
      <c r="F55" s="54">
        <f>IFERROR((VLOOKUP(B55,'Origem '!$A$1:$H$1002,5,0)*'Mark Up '!$C$2),"X")</f>
        <v>19778.22</v>
      </c>
      <c r="G55" s="54">
        <f>IFERROR((VLOOKUP(B55,'Origem '!$A$1:$H$1002,6,0)*'Mark Up '!$C$2),"X")</f>
        <v>21621.6</v>
      </c>
      <c r="H55" s="54">
        <f>IFERROR((VLOOKUP(B55,'Origem '!$A$1:$H$1002,7,0)*'Mark Up '!$C$2),"X")</f>
        <v>23474.22</v>
      </c>
    </row>
    <row r="56" ht="13.5" customHeight="1">
      <c r="A56" s="40"/>
      <c r="B56" s="51" t="s">
        <v>1377</v>
      </c>
      <c r="C56" s="63" t="s">
        <v>1373</v>
      </c>
      <c r="D56" s="100" t="s">
        <v>858</v>
      </c>
      <c r="E56" s="54">
        <f>IFERROR((VLOOKUP(B56,'Origem '!$A$1:$H$1002,4,0)*'Mark Up '!$C$2),"X")</f>
        <v>18378.36</v>
      </c>
      <c r="F56" s="54">
        <f>IFERROR((VLOOKUP(B56,'Origem '!$A$1:$H$1002,5,0)*'Mark Up '!$C$2),"X")</f>
        <v>20850.06</v>
      </c>
      <c r="G56" s="54">
        <f>IFERROR((VLOOKUP(B56,'Origem '!$A$1:$H$1002,6,0)*'Mark Up '!$C$2),"X")</f>
        <v>22836.66</v>
      </c>
      <c r="H56" s="54">
        <f>IFERROR((VLOOKUP(B56,'Origem '!$A$1:$H$1002,7,0)*'Mark Up '!$C$2),"X")</f>
        <v>24361.26</v>
      </c>
    </row>
    <row r="57" ht="13.5" customHeight="1">
      <c r="A57" s="40"/>
      <c r="B57" s="51" t="s">
        <v>1378</v>
      </c>
      <c r="C57" s="63" t="s">
        <v>1373</v>
      </c>
      <c r="D57" s="100" t="s">
        <v>860</v>
      </c>
      <c r="E57" s="54">
        <f>IFERROR((VLOOKUP(B57,'Origem '!$A$1:$H$1002,4,0)*'Mark Up '!$C$2),"X")</f>
        <v>22346.94</v>
      </c>
      <c r="F57" s="54">
        <f>IFERROR((VLOOKUP(B57,'Origem '!$A$1:$H$1002,5,0)*'Mark Up '!$C$2),"X")</f>
        <v>24629.22</v>
      </c>
      <c r="G57" s="54">
        <f>IFERROR((VLOOKUP(B57,'Origem '!$A$1:$H$1002,6,0)*'Mark Up '!$C$2),"X")</f>
        <v>26652.78</v>
      </c>
      <c r="H57" s="54">
        <f>IFERROR((VLOOKUP(B57,'Origem '!$A$1:$H$1002,7,0)*'Mark Up '!$C$2),"X")</f>
        <v>28200.48</v>
      </c>
    </row>
    <row r="58" ht="13.5" customHeight="1">
      <c r="A58" s="40"/>
      <c r="B58" s="51" t="s">
        <v>1379</v>
      </c>
      <c r="C58" s="63" t="s">
        <v>1373</v>
      </c>
      <c r="D58" s="100" t="s">
        <v>862</v>
      </c>
      <c r="E58" s="54">
        <f>IFERROR((VLOOKUP(B58,'Origem '!$A$1:$H$1002,4,0)*'Mark Up '!$C$2),"X")</f>
        <v>27207.18</v>
      </c>
      <c r="F58" s="54">
        <f>IFERROR((VLOOKUP(B58,'Origem '!$A$1:$H$1002,5,0)*'Mark Up '!$C$2),"X")</f>
        <v>31854.9</v>
      </c>
      <c r="G58" s="54">
        <f>IFERROR((VLOOKUP(B58,'Origem '!$A$1:$H$1002,6,0)*'Mark Up '!$C$2),"X")</f>
        <v>34211.1</v>
      </c>
      <c r="H58" s="54">
        <f>IFERROR((VLOOKUP(B58,'Origem '!$A$1:$H$1002,7,0)*'Mark Up '!$C$2),"X")</f>
        <v>36003.66</v>
      </c>
    </row>
    <row r="59" ht="13.5" customHeight="1">
      <c r="A59" s="47"/>
      <c r="B59" s="51" t="s">
        <v>1380</v>
      </c>
      <c r="C59" s="63" t="s">
        <v>1373</v>
      </c>
      <c r="D59" s="100" t="s">
        <v>864</v>
      </c>
      <c r="E59" s="54">
        <f>IFERROR((VLOOKUP(B59,'Origem '!$A$1:$H$1002,4,0)*'Mark Up '!$C$2),"X")</f>
        <v>28001.82</v>
      </c>
      <c r="F59" s="54">
        <f>IFERROR((VLOOKUP(B59,'Origem '!$A$1:$H$1002,5,0)*'Mark Up '!$C$2),"X")</f>
        <v>32829.72</v>
      </c>
      <c r="G59" s="54">
        <f>IFERROR((VLOOKUP(B59,'Origem '!$A$1:$H$1002,6,0)*'Mark Up '!$C$2),"X")</f>
        <v>35282.94</v>
      </c>
      <c r="H59" s="54">
        <f>IFERROR((VLOOKUP(B59,'Origem '!$A$1:$H$1002,7,0)*'Mark Up '!$C$2),"X")</f>
        <v>37158.66</v>
      </c>
    </row>
    <row r="60" ht="13.5" customHeight="1">
      <c r="A60" s="50" t="s">
        <v>1790</v>
      </c>
      <c r="B60" s="51" t="s">
        <v>1381</v>
      </c>
      <c r="C60" s="63" t="s">
        <v>1382</v>
      </c>
      <c r="D60" s="100" t="s">
        <v>852</v>
      </c>
      <c r="E60" s="54">
        <f>IFERROR((VLOOKUP(B60,'Origem '!$A$1:$H$1002,4,0)*'Mark Up '!$C$2),"X")</f>
        <v>14146.44</v>
      </c>
      <c r="F60" s="54">
        <f>IFERROR((VLOOKUP(B60,'Origem '!$A$1:$H$1002,5,0)*'Mark Up '!$C$2),"X")</f>
        <v>16567.32</v>
      </c>
      <c r="G60" s="54">
        <f>IFERROR((VLOOKUP(B60,'Origem '!$A$1:$H$1002,6,0)*'Mark Up '!$C$2),"X")</f>
        <v>17449.74</v>
      </c>
      <c r="H60" s="54">
        <f>IFERROR((VLOOKUP(B60,'Origem '!$A$1:$H$1002,7,0)*'Mark Up '!$C$2),"X")</f>
        <v>18891.18</v>
      </c>
    </row>
    <row r="61" ht="13.5" customHeight="1">
      <c r="A61" s="40"/>
      <c r="B61" s="51" t="s">
        <v>1383</v>
      </c>
      <c r="C61" s="63" t="s">
        <v>1382</v>
      </c>
      <c r="D61" s="100" t="s">
        <v>854</v>
      </c>
      <c r="E61" s="54">
        <f>IFERROR((VLOOKUP(B61,'Origem '!$A$1:$H$1002,4,0)*'Mark Up '!$C$2),"X")</f>
        <v>15001.14</v>
      </c>
      <c r="F61" s="54">
        <f>IFERROR((VLOOKUP(B61,'Origem '!$A$1:$H$1002,5,0)*'Mark Up '!$C$2),"X")</f>
        <v>17435.88</v>
      </c>
      <c r="G61" s="54">
        <f>IFERROR((VLOOKUP(B61,'Origem '!$A$1:$H$1002,6,0)*'Mark Up '!$C$2),"X")</f>
        <v>18493.86</v>
      </c>
      <c r="H61" s="54">
        <f>IFERROR((VLOOKUP(B61,'Origem '!$A$1:$H$1002,7,0)*'Mark Up '!$C$2),"X")</f>
        <v>20526.66</v>
      </c>
    </row>
    <row r="62" ht="13.5" customHeight="1">
      <c r="A62" s="40"/>
      <c r="B62" s="51" t="s">
        <v>1384</v>
      </c>
      <c r="C62" s="63" t="s">
        <v>1382</v>
      </c>
      <c r="D62" s="100" t="s">
        <v>856</v>
      </c>
      <c r="E62" s="54">
        <f>IFERROR((VLOOKUP(B62,'Origem '!$A$1:$H$1002,4,0)*'Mark Up '!$C$2),"X")</f>
        <v>16396.38</v>
      </c>
      <c r="F62" s="54">
        <f>IFERROR((VLOOKUP(B62,'Origem '!$A$1:$H$1002,5,0)*'Mark Up '!$C$2),"X")</f>
        <v>18281.34</v>
      </c>
      <c r="G62" s="54">
        <f>IFERROR((VLOOKUP(B62,'Origem '!$A$1:$H$1002,6,0)*'Mark Up '!$C$2),"X")</f>
        <v>20041.56</v>
      </c>
      <c r="H62" s="54">
        <f>IFERROR((VLOOKUP(B62,'Origem '!$A$1:$H$1002,7,0)*'Mark Up '!$C$2),"X")</f>
        <v>21690.9</v>
      </c>
    </row>
    <row r="63" ht="13.5" customHeight="1">
      <c r="A63" s="40"/>
      <c r="B63" s="51" t="s">
        <v>1385</v>
      </c>
      <c r="C63" s="63" t="s">
        <v>1382</v>
      </c>
      <c r="D63" s="100" t="s">
        <v>858</v>
      </c>
      <c r="E63" s="54">
        <f>IFERROR((VLOOKUP(B63,'Origem '!$A$1:$H$1002,4,0)*'Mark Up '!$C$2),"X")</f>
        <v>17389.68</v>
      </c>
      <c r="F63" s="54">
        <f>IFERROR((VLOOKUP(B63,'Origem '!$A$1:$H$1002,5,0)*'Mark Up '!$C$2),"X")</f>
        <v>19491.78</v>
      </c>
      <c r="G63" s="54">
        <f>IFERROR((VLOOKUP(B63,'Origem '!$A$1:$H$1002,6,0)*'Mark Up '!$C$2),"X")</f>
        <v>21044.1</v>
      </c>
      <c r="H63" s="54">
        <f>IFERROR((VLOOKUP(B63,'Origem '!$A$1:$H$1002,7,0)*'Mark Up '!$C$2),"X")</f>
        <v>22379.28</v>
      </c>
    </row>
    <row r="64" ht="13.5" customHeight="1">
      <c r="A64" s="40"/>
      <c r="B64" s="51" t="s">
        <v>1386</v>
      </c>
      <c r="C64" s="63" t="s">
        <v>1382</v>
      </c>
      <c r="D64" s="100" t="s">
        <v>860</v>
      </c>
      <c r="E64" s="54">
        <f>IFERROR((VLOOKUP(B64,'Origem '!$A$1:$H$1002,4,0)*'Mark Up '!$C$2),"X")</f>
        <v>19939.92</v>
      </c>
      <c r="F64" s="54">
        <f>IFERROR((VLOOKUP(B64,'Origem '!$A$1:$H$1002,5,0)*'Mark Up '!$C$2),"X")</f>
        <v>22000.44</v>
      </c>
      <c r="G64" s="54">
        <f>IFERROR((VLOOKUP(B64,'Origem '!$A$1:$H$1002,6,0)*'Mark Up '!$C$2),"X")</f>
        <v>23839.2</v>
      </c>
      <c r="H64" s="54">
        <f>IFERROR((VLOOKUP(B64,'Origem '!$A$1:$H$1002,7,0)*'Mark Up '!$C$2),"X")</f>
        <v>24555.3</v>
      </c>
    </row>
    <row r="65" ht="13.5" customHeight="1">
      <c r="A65" s="40"/>
      <c r="B65" s="51" t="s">
        <v>1387</v>
      </c>
      <c r="C65" s="63" t="s">
        <v>1382</v>
      </c>
      <c r="D65" s="100" t="s">
        <v>862</v>
      </c>
      <c r="E65" s="54">
        <f>IFERROR((VLOOKUP(B65,'Origem '!$A$1:$H$1002,4,0)*'Mark Up '!$C$2),"X")</f>
        <v>24361.26</v>
      </c>
      <c r="F65" s="54">
        <f>IFERROR((VLOOKUP(B65,'Origem '!$A$1:$H$1002,5,0)*'Mark Up '!$C$2),"X")</f>
        <v>28214.34</v>
      </c>
      <c r="G65" s="54">
        <f>IFERROR((VLOOKUP(B65,'Origem '!$A$1:$H$1002,6,0)*'Mark Up '!$C$2),"X")</f>
        <v>30431.94</v>
      </c>
      <c r="H65" s="54">
        <f>IFERROR((VLOOKUP(B65,'Origem '!$A$1:$H$1002,7,0)*'Mark Up '!$C$2),"X")</f>
        <v>32363.1</v>
      </c>
    </row>
    <row r="66" ht="13.5" customHeight="1">
      <c r="A66" s="47"/>
      <c r="B66" s="51" t="s">
        <v>1388</v>
      </c>
      <c r="C66" s="63" t="s">
        <v>1382</v>
      </c>
      <c r="D66" s="100" t="s">
        <v>864</v>
      </c>
      <c r="E66" s="54">
        <f>IFERROR((VLOOKUP(B66,'Origem '!$A$1:$H$1002,4,0)*'Mark Up '!$C$2),"X")</f>
        <v>25234.44</v>
      </c>
      <c r="F66" s="54">
        <f>IFERROR((VLOOKUP(B66,'Origem '!$A$1:$H$1002,5,0)*'Mark Up '!$C$2),"X")</f>
        <v>29406.3</v>
      </c>
      <c r="G66" s="54">
        <f>IFERROR((VLOOKUP(B66,'Origem '!$A$1:$H$1002,6,0)*'Mark Up '!$C$2),"X")</f>
        <v>31674.72</v>
      </c>
      <c r="H66" s="54">
        <f>IFERROR((VLOOKUP(B66,'Origem '!$A$1:$H$1002,7,0)*'Mark Up '!$C$2),"X")</f>
        <v>33753.72</v>
      </c>
    </row>
    <row r="67" ht="14.25" customHeight="1">
      <c r="A67" s="50" t="s">
        <v>2143</v>
      </c>
      <c r="B67" s="51" t="s">
        <v>1389</v>
      </c>
      <c r="C67" s="63" t="s">
        <v>1390</v>
      </c>
      <c r="D67" s="100" t="s">
        <v>997</v>
      </c>
      <c r="E67" s="54">
        <f>IFERROR((VLOOKUP(B67,'Origem '!$A$1:$H$1002,4,0)*'Mark Up '!$C$2),"X")</f>
        <v>11379.06</v>
      </c>
      <c r="F67" s="54">
        <f>IFERROR((VLOOKUP(B67,'Origem '!$A$1:$H$1002,5,0)*'Mark Up '!$C$2),"X")</f>
        <v>13735.26</v>
      </c>
      <c r="G67" s="54">
        <f>IFERROR((VLOOKUP(B67,'Origem '!$A$1:$H$1002,6,0)*'Mark Up '!$C$2),"X")</f>
        <v>15509.34</v>
      </c>
      <c r="H67" s="54">
        <f>IFERROR((VLOOKUP(B67,'Origem '!$A$1:$H$1002,7,0)*'Mark Up '!$C$2),"X")</f>
        <v>16793.7</v>
      </c>
    </row>
    <row r="68" ht="14.25" customHeight="1">
      <c r="A68" s="40"/>
      <c r="B68" s="51" t="s">
        <v>1391</v>
      </c>
      <c r="C68" s="63" t="s">
        <v>1390</v>
      </c>
      <c r="D68" s="100" t="s">
        <v>852</v>
      </c>
      <c r="E68" s="54">
        <f>IFERROR((VLOOKUP(B68,'Origem '!$A$1:$H$1002,4,0)*'Mark Up '!$C$2),"X")</f>
        <v>12843.6</v>
      </c>
      <c r="F68" s="54">
        <f>IFERROR((VLOOKUP(B68,'Origem '!$A$1:$H$1002,5,0)*'Mark Up '!$C$2),"X")</f>
        <v>15717.24</v>
      </c>
      <c r="G68" s="54">
        <f>IFERROR((VLOOKUP(B68,'Origem '!$A$1:$H$1002,6,0)*'Mark Up '!$C$2),"X")</f>
        <v>17422.02</v>
      </c>
      <c r="H68" s="54">
        <f>IFERROR((VLOOKUP(B68,'Origem '!$A$1:$H$1002,7,0)*'Mark Up '!$C$2),"X")</f>
        <v>19108.32</v>
      </c>
    </row>
    <row r="69" ht="14.25" customHeight="1">
      <c r="A69" s="40"/>
      <c r="B69" s="51" t="s">
        <v>1392</v>
      </c>
      <c r="C69" s="63" t="s">
        <v>1390</v>
      </c>
      <c r="D69" s="100" t="s">
        <v>854</v>
      </c>
      <c r="E69" s="54">
        <f>IFERROR((VLOOKUP(B69,'Origem '!$A$1:$H$1002,4,0)*'Mark Up '!$C$2),"X")</f>
        <v>13675.2</v>
      </c>
      <c r="F69" s="54">
        <f>IFERROR((VLOOKUP(B69,'Origem '!$A$1:$H$1002,5,0)*'Mark Up '!$C$2),"X")</f>
        <v>16585.8</v>
      </c>
      <c r="G69" s="54">
        <f>IFERROR((VLOOKUP(B69,'Origem '!$A$1:$H$1002,6,0)*'Mark Up '!$C$2),"X")</f>
        <v>18336.78</v>
      </c>
      <c r="H69" s="54">
        <f>IFERROR((VLOOKUP(B69,'Origem '!$A$1:$H$1002,7,0)*'Mark Up '!$C$2),"X")</f>
        <v>20826.96</v>
      </c>
    </row>
    <row r="70" ht="14.25" customHeight="1">
      <c r="A70" s="40"/>
      <c r="B70" s="51" t="s">
        <v>1393</v>
      </c>
      <c r="C70" s="63" t="s">
        <v>1390</v>
      </c>
      <c r="D70" s="100" t="s">
        <v>856</v>
      </c>
      <c r="E70" s="54">
        <f>IFERROR((VLOOKUP(B70,'Origem '!$A$1:$H$1002,4,0)*'Mark Up '!$C$2),"X")</f>
        <v>16516.5</v>
      </c>
      <c r="F70" s="54">
        <f>IFERROR((VLOOKUP(B70,'Origem '!$A$1:$H$1002,5,0)*'Mark Up '!$C$2),"X")</f>
        <v>19390.14</v>
      </c>
      <c r="G70" s="54">
        <f>IFERROR((VLOOKUP(B70,'Origem '!$A$1:$H$1002,6,0)*'Mark Up '!$C$2),"X")</f>
        <v>21196.56</v>
      </c>
      <c r="H70" s="54">
        <f>IFERROR((VLOOKUP(B70,'Origem '!$A$1:$H$1002,7,0)*'Mark Up '!$C$2),"X")</f>
        <v>23603.58</v>
      </c>
    </row>
    <row r="71" ht="14.25" customHeight="1">
      <c r="A71" s="40"/>
      <c r="B71" s="51" t="s">
        <v>1394</v>
      </c>
      <c r="C71" s="63" t="s">
        <v>1390</v>
      </c>
      <c r="D71" s="100" t="s">
        <v>858</v>
      </c>
      <c r="E71" s="54">
        <f>IFERROR((VLOOKUP(B71,'Origem '!$A$1:$H$1002,4,0)*'Mark Up '!$C$2),"X")</f>
        <v>18318.3</v>
      </c>
      <c r="F71" s="54">
        <f>IFERROR((VLOOKUP(B71,'Origem '!$A$1:$H$1002,5,0)*'Mark Up '!$C$2),"X")</f>
        <v>21228.9</v>
      </c>
      <c r="G71" s="54">
        <f>IFERROR((VLOOKUP(B71,'Origem '!$A$1:$H$1002,6,0)*'Mark Up '!$C$2),"X")</f>
        <v>23150.82</v>
      </c>
      <c r="H71" s="54">
        <f>IFERROR((VLOOKUP(B71,'Origem '!$A$1:$H$1002,7,0)*'Mark Up '!$C$2),"X")</f>
        <v>25114.32</v>
      </c>
    </row>
    <row r="72" ht="14.25" customHeight="1">
      <c r="A72" s="40"/>
      <c r="B72" s="51" t="s">
        <v>1395</v>
      </c>
      <c r="C72" s="63" t="s">
        <v>1390</v>
      </c>
      <c r="D72" s="100" t="s">
        <v>860</v>
      </c>
      <c r="E72" s="54">
        <f>IFERROR((VLOOKUP(B72,'Origem '!$A$1:$H$1002,4,0)*'Mark Up '!$C$2),"X")</f>
        <v>21538.44</v>
      </c>
      <c r="F72" s="54">
        <f>IFERROR((VLOOKUP(B72,'Origem '!$A$1:$H$1002,5,0)*'Mark Up '!$C$2),"X")</f>
        <v>24550.68</v>
      </c>
      <c r="G72" s="54">
        <f>IFERROR((VLOOKUP(B72,'Origem '!$A$1:$H$1002,6,0)*'Mark Up '!$C$2),"X")</f>
        <v>27128.64</v>
      </c>
      <c r="H72" s="54">
        <f>IFERROR((VLOOKUP(B72,'Origem '!$A$1:$H$1002,7,0)*'Mark Up '!$C$2),"X")</f>
        <v>29332.38</v>
      </c>
    </row>
    <row r="73" ht="14.25" customHeight="1">
      <c r="A73" s="40"/>
      <c r="B73" s="51" t="s">
        <v>1396</v>
      </c>
      <c r="C73" s="63" t="s">
        <v>1390</v>
      </c>
      <c r="D73" s="100" t="s">
        <v>862</v>
      </c>
      <c r="E73" s="54">
        <f>IFERROR((VLOOKUP(B73,'Origem '!$A$1:$H$1002,4,0)*'Mark Up '!$C$2),"X")</f>
        <v>27022.38</v>
      </c>
      <c r="F73" s="54">
        <f>IFERROR((VLOOKUP(B73,'Origem '!$A$1:$H$1002,5,0)*'Mark Up '!$C$2),"X")</f>
        <v>33287.1</v>
      </c>
      <c r="G73" s="54">
        <f>IFERROR((VLOOKUP(B73,'Origem '!$A$1:$H$1002,6,0)*'Mark Up '!$C$2),"X")</f>
        <v>35629.44</v>
      </c>
      <c r="H73" s="54">
        <f>IFERROR((VLOOKUP(B73,'Origem '!$A$1:$H$1002,7,0)*'Mark Up '!$C$2),"X")</f>
        <v>38863.44</v>
      </c>
    </row>
    <row r="74" ht="14.25" customHeight="1">
      <c r="A74" s="47"/>
      <c r="B74" s="51" t="s">
        <v>1397</v>
      </c>
      <c r="C74" s="63" t="s">
        <v>1390</v>
      </c>
      <c r="D74" s="100" t="s">
        <v>864</v>
      </c>
      <c r="E74" s="54">
        <f>IFERROR((VLOOKUP(B74,'Origem '!$A$1:$H$1002,4,0)*'Mark Up '!$C$2),"X")</f>
        <v>28708.68</v>
      </c>
      <c r="F74" s="54">
        <f>IFERROR((VLOOKUP(B74,'Origem '!$A$1:$H$1002,5,0)*'Mark Up '!$C$2),"X")</f>
        <v>35426.16</v>
      </c>
      <c r="G74" s="54">
        <f>IFERROR((VLOOKUP(B74,'Origem '!$A$1:$H$1002,6,0)*'Mark Up '!$C$2),"X")</f>
        <v>38078.04</v>
      </c>
      <c r="H74" s="54">
        <f>IFERROR((VLOOKUP(B74,'Origem '!$A$1:$H$1002,7,0)*'Mark Up '!$C$2),"X")</f>
        <v>41131.86</v>
      </c>
    </row>
    <row r="75" ht="14.25" customHeight="1">
      <c r="A75" s="50" t="s">
        <v>2144</v>
      </c>
      <c r="B75" s="51" t="s">
        <v>1398</v>
      </c>
      <c r="C75" s="63" t="s">
        <v>1399</v>
      </c>
      <c r="D75" s="100" t="s">
        <v>854</v>
      </c>
      <c r="E75" s="54">
        <f>IFERROR((VLOOKUP(B75,'Origem '!$A$1:$H$1002,4,0)*'Mark Up '!$C$2),"X")</f>
        <v>18516.96</v>
      </c>
      <c r="F75" s="54">
        <f>IFERROR((VLOOKUP(B75,'Origem '!$A$1:$H$1002,5,0)*'Mark Up '!$C$2),"X")</f>
        <v>20577.48</v>
      </c>
      <c r="G75" s="54">
        <f>IFERROR((VLOOKUP(B75,'Origem '!$A$1:$H$1002,6,0)*'Mark Up '!$C$2),"X")</f>
        <v>21552.3</v>
      </c>
      <c r="H75" s="54">
        <f>IFERROR((VLOOKUP(B75,'Origem '!$A$1:$H$1002,7,0)*'Mark Up '!$C$2),"X")</f>
        <v>22901.34</v>
      </c>
    </row>
    <row r="76" ht="14.25" customHeight="1">
      <c r="A76" s="40"/>
      <c r="B76" s="51" t="s">
        <v>1400</v>
      </c>
      <c r="C76" s="63" t="s">
        <v>1401</v>
      </c>
      <c r="D76" s="100" t="s">
        <v>856</v>
      </c>
      <c r="E76" s="54">
        <f>IFERROR((VLOOKUP(B76,'Origem '!$A$1:$H$1002,4,0)*'Mark Up '!$C$2),"X")</f>
        <v>19842.9</v>
      </c>
      <c r="F76" s="54">
        <f>IFERROR((VLOOKUP(B76,'Origem '!$A$1:$H$1002,5,0)*'Mark Up '!$C$2),"X")</f>
        <v>21857.22</v>
      </c>
      <c r="G76" s="54">
        <f>IFERROR((VLOOKUP(B76,'Origem '!$A$1:$H$1002,6,0)*'Mark Up '!$C$2),"X")</f>
        <v>22924.44</v>
      </c>
      <c r="H76" s="54">
        <f>IFERROR((VLOOKUP(B76,'Origem '!$A$1:$H$1002,7,0)*'Mark Up '!$C$2),"X")</f>
        <v>23866.92</v>
      </c>
    </row>
    <row r="77" ht="14.25" customHeight="1">
      <c r="A77" s="40"/>
      <c r="B77" s="51" t="s">
        <v>1402</v>
      </c>
      <c r="C77" s="63" t="s">
        <v>1401</v>
      </c>
      <c r="D77" s="100" t="s">
        <v>1086</v>
      </c>
      <c r="E77" s="54">
        <f>IFERROR((VLOOKUP(B77,'Origem '!$A$1:$H$1002,4,0)*'Mark Up '!$C$2),"X")</f>
        <v>20859.3</v>
      </c>
      <c r="F77" s="54">
        <f>IFERROR((VLOOKUP(B77,'Origem '!$A$1:$H$1002,5,0)*'Mark Up '!$C$2),"X")</f>
        <v>22841.28</v>
      </c>
      <c r="G77" s="54">
        <f>IFERROR((VLOOKUP(B77,'Origem '!$A$1:$H$1002,6,0)*'Mark Up '!$C$2),"X")</f>
        <v>24273.48</v>
      </c>
      <c r="H77" s="54">
        <f>IFERROR((VLOOKUP(B77,'Origem '!$A$1:$H$1002,7,0)*'Mark Up '!$C$2),"X")</f>
        <v>25174.38</v>
      </c>
    </row>
    <row r="78" ht="14.25" customHeight="1">
      <c r="A78" s="40"/>
      <c r="B78" s="51" t="s">
        <v>1403</v>
      </c>
      <c r="C78" s="63" t="s">
        <v>1401</v>
      </c>
      <c r="D78" s="100" t="s">
        <v>1088</v>
      </c>
      <c r="E78" s="54">
        <f>IFERROR((VLOOKUP(B78,'Origem '!$A$1:$H$1002,4,0)*'Mark Up '!$C$2),"X")</f>
        <v>23534.28</v>
      </c>
      <c r="F78" s="54">
        <f>IFERROR((VLOOKUP(B78,'Origem '!$A$1:$H$1002,5,0)*'Mark Up '!$C$2),"X")</f>
        <v>25423.86</v>
      </c>
      <c r="G78" s="54">
        <f>IFERROR((VLOOKUP(B78,'Origem '!$A$1:$H$1002,6,0)*'Mark Up '!$C$2),"X")</f>
        <v>27267.24</v>
      </c>
      <c r="H78" s="54">
        <f>IFERROR((VLOOKUP(B78,'Origem '!$A$1:$H$1002,7,0)*'Mark Up '!$C$2),"X")</f>
        <v>28108.08</v>
      </c>
    </row>
    <row r="79" ht="14.25" customHeight="1">
      <c r="A79" s="40"/>
      <c r="B79" s="51" t="s">
        <v>1404</v>
      </c>
      <c r="C79" s="63" t="s">
        <v>1401</v>
      </c>
      <c r="D79" s="100" t="s">
        <v>1090</v>
      </c>
      <c r="E79" s="54">
        <f>IFERROR((VLOOKUP(B79,'Origem '!$A$1:$H$1002,4,0)*'Mark Up '!$C$2),"X")</f>
        <v>27955.62</v>
      </c>
      <c r="F79" s="54">
        <f>IFERROR((VLOOKUP(B79,'Origem '!$A$1:$H$1002,5,0)*'Mark Up '!$C$2),"X")</f>
        <v>32672.64</v>
      </c>
      <c r="G79" s="54">
        <f>IFERROR((VLOOKUP(B79,'Origem '!$A$1:$H$1002,6,0)*'Mark Up '!$C$2),"X")</f>
        <v>34654.62</v>
      </c>
      <c r="H79" s="54">
        <f>IFERROR((VLOOKUP(B79,'Origem '!$A$1:$H$1002,7,0)*'Mark Up '!$C$2),"X")</f>
        <v>35329.14</v>
      </c>
    </row>
    <row r="80" ht="14.25" customHeight="1">
      <c r="A80" s="47"/>
      <c r="B80" s="51" t="s">
        <v>1405</v>
      </c>
      <c r="C80" s="63" t="s">
        <v>1401</v>
      </c>
      <c r="D80" s="100" t="s">
        <v>1092</v>
      </c>
      <c r="E80" s="54">
        <f>IFERROR((VLOOKUP(B80,'Origem '!$A$1:$H$1002,4,0)*'Mark Up '!$C$2),"X")</f>
        <v>29369.34</v>
      </c>
      <c r="F80" s="54">
        <f>IFERROR((VLOOKUP(B80,'Origem '!$A$1:$H$1002,5,0)*'Mark Up '!$C$2),"X")</f>
        <v>34234.2</v>
      </c>
      <c r="G80" s="54">
        <f>IFERROR((VLOOKUP(B80,'Origem '!$A$1:$H$1002,6,0)*'Mark Up '!$C$2),"X")</f>
        <v>36313.2</v>
      </c>
      <c r="H80" s="54">
        <f>IFERROR((VLOOKUP(B80,'Origem '!$A$1:$H$1002,7,0)*'Mark Up '!$C$2),"X")</f>
        <v>37343.46</v>
      </c>
    </row>
    <row r="81" ht="14.25" customHeight="1">
      <c r="A81" s="50" t="s">
        <v>2147</v>
      </c>
      <c r="B81" s="51" t="s">
        <v>1406</v>
      </c>
      <c r="C81" s="63" t="s">
        <v>1407</v>
      </c>
      <c r="D81" s="100" t="s">
        <v>1099</v>
      </c>
      <c r="E81" s="54">
        <f>IFERROR((VLOOKUP(B81,'Origem '!$A$1:$H$1002,4,0)*'Mark Up '!$C$2),"X")</f>
        <v>16479.54</v>
      </c>
      <c r="F81" s="54">
        <f>IFERROR((VLOOKUP(B81,'Origem '!$A$1:$H$1002,5,0)*'Mark Up '!$C$2),"X")</f>
        <v>18327.54</v>
      </c>
      <c r="G81" s="54">
        <f>IFERROR((VLOOKUP(B81,'Origem '!$A$1:$H$1002,6,0)*'Mark Up '!$C$2),"X")</f>
        <v>19182.24</v>
      </c>
      <c r="H81" s="54">
        <f>IFERROR((VLOOKUP(B81,'Origem '!$A$1:$H$1002,7,0)*'Mark Up '!$C$2),"X")</f>
        <v>20351.1</v>
      </c>
    </row>
    <row r="82" ht="14.25" customHeight="1">
      <c r="A82" s="40"/>
      <c r="B82" s="51" t="s">
        <v>1408</v>
      </c>
      <c r="C82" s="63" t="s">
        <v>1407</v>
      </c>
      <c r="D82" s="100" t="s">
        <v>1101</v>
      </c>
      <c r="E82" s="54">
        <f>IFERROR((VLOOKUP(B82,'Origem '!$A$1:$H$1002,4,0)*'Mark Up '!$C$2),"X")</f>
        <v>17080.14</v>
      </c>
      <c r="F82" s="54">
        <f>IFERROR((VLOOKUP(B82,'Origem '!$A$1:$H$1002,5,0)*'Mark Up '!$C$2),"X")</f>
        <v>19496.4</v>
      </c>
      <c r="G82" s="54">
        <f>IFERROR((VLOOKUP(B82,'Origem '!$A$1:$H$1002,6,0)*'Mark Up '!$C$2),"X")</f>
        <v>20383.44</v>
      </c>
      <c r="H82" s="54">
        <f>IFERROR((VLOOKUP(B82,'Origem '!$A$1:$H$1002,7,0)*'Mark Up '!$C$2),"X")</f>
        <v>21866.46</v>
      </c>
    </row>
    <row r="83" ht="14.25" customHeight="1">
      <c r="A83" s="40"/>
      <c r="B83" s="51" t="s">
        <v>1409</v>
      </c>
      <c r="C83" s="63" t="s">
        <v>1407</v>
      </c>
      <c r="D83" s="100" t="s">
        <v>1103</v>
      </c>
      <c r="E83" s="54">
        <f>IFERROR((VLOOKUP(B83,'Origem '!$A$1:$H$1002,4,0)*'Mark Up '!$C$2),"X")</f>
        <v>18586.26</v>
      </c>
      <c r="F83" s="54">
        <f>IFERROR((VLOOKUP(B83,'Origem '!$A$1:$H$1002,5,0)*'Mark Up '!$C$2),"X")</f>
        <v>21053.34</v>
      </c>
      <c r="G83" s="54">
        <f>IFERROR((VLOOKUP(B83,'Origem '!$A$1:$H$1002,6,0)*'Mark Up '!$C$2),"X")</f>
        <v>21972.72</v>
      </c>
      <c r="H83" s="54">
        <f>IFERROR((VLOOKUP(B83,'Origem '!$A$1:$H$1002,7,0)*'Mark Up '!$C$2),"X")</f>
        <v>23797.62</v>
      </c>
    </row>
    <row r="84" ht="14.25" customHeight="1">
      <c r="A84" s="47"/>
      <c r="B84" s="51" t="s">
        <v>1410</v>
      </c>
      <c r="C84" s="63" t="s">
        <v>1407</v>
      </c>
      <c r="D84" s="100" t="s">
        <v>1105</v>
      </c>
      <c r="E84" s="54">
        <f>IFERROR((VLOOKUP(B84,'Origem '!$A$1:$H$1002,4,0)*'Mark Up '!$C$2),"X")</f>
        <v>22568.7</v>
      </c>
      <c r="F84" s="54">
        <f>IFERROR((VLOOKUP(B84,'Origem '!$A$1:$H$1002,5,0)*'Mark Up '!$C$2),"X")</f>
        <v>25959.78</v>
      </c>
      <c r="G84" s="54">
        <f>IFERROR((VLOOKUP(B84,'Origem '!$A$1:$H$1002,6,0)*'Mark Up '!$C$2),"X")</f>
        <v>26966.94</v>
      </c>
      <c r="H84" s="54">
        <f>IFERROR((VLOOKUP(B84,'Origem '!$A$1:$H$1002,7,0)*'Mark Up '!$C$2),"X")</f>
        <v>29457.12</v>
      </c>
    </row>
    <row r="85" ht="14.25" customHeight="1">
      <c r="A85" s="50" t="s">
        <v>2007</v>
      </c>
      <c r="B85" s="51" t="s">
        <v>1419</v>
      </c>
      <c r="C85" s="63" t="s">
        <v>1420</v>
      </c>
      <c r="D85" s="100" t="s">
        <v>1108</v>
      </c>
      <c r="E85" s="54">
        <f>IFERROR((VLOOKUP(B85,'Origem '!$A$1:$H$1002,4,0)*'Mark Up '!$C$2),"X")</f>
        <v>18567.78</v>
      </c>
      <c r="F85" s="54">
        <f>IFERROR((VLOOKUP(B85,'Origem '!$A$1:$H$1002,5,0)*'Mark Up '!$C$2),"X")</f>
        <v>19385.52</v>
      </c>
      <c r="G85" s="54">
        <f>IFERROR((VLOOKUP(B85,'Origem '!$A$1:$H$1002,6,0)*'Mark Up '!$C$2),"X")</f>
        <v>21131.88</v>
      </c>
      <c r="H85" s="54">
        <f>IFERROR((VLOOKUP(B85,'Origem '!$A$1:$H$1002,7,0)*'Mark Up '!$C$2),"X")</f>
        <v>22711.92</v>
      </c>
    </row>
    <row r="86" ht="14.25" customHeight="1">
      <c r="A86" s="40"/>
      <c r="B86" s="51" t="s">
        <v>1421</v>
      </c>
      <c r="C86" s="63" t="s">
        <v>1420</v>
      </c>
      <c r="D86" s="100" t="s">
        <v>856</v>
      </c>
      <c r="E86" s="54">
        <f>IFERROR((VLOOKUP(B86,'Origem '!$A$1:$H$1002,4,0)*'Mark Up '!$C$2),"X")</f>
        <v>19376.28</v>
      </c>
      <c r="F86" s="54">
        <f>IFERROR((VLOOKUP(B86,'Origem '!$A$1:$H$1002,5,0)*'Mark Up '!$C$2),"X")</f>
        <v>20314.14</v>
      </c>
      <c r="G86" s="54">
        <f>IFERROR((VLOOKUP(B86,'Origem '!$A$1:$H$1002,6,0)*'Mark Up '!$C$2),"X")</f>
        <v>22065.12</v>
      </c>
      <c r="H86" s="54">
        <f>IFERROR((VLOOKUP(B86,'Origem '!$A$1:$H$1002,7,0)*'Mark Up '!$C$2),"X")</f>
        <v>23571.24</v>
      </c>
    </row>
    <row r="87" ht="14.25" customHeight="1">
      <c r="A87" s="40"/>
      <c r="B87" s="51" t="s">
        <v>1422</v>
      </c>
      <c r="C87" s="63" t="s">
        <v>1420</v>
      </c>
      <c r="D87" s="100" t="s">
        <v>902</v>
      </c>
      <c r="E87" s="54">
        <f>IFERROR((VLOOKUP(B87,'Origem '!$A$1:$H$1002,4,0)*'Mark Up '!$C$2),"X")</f>
        <v>20891.64</v>
      </c>
      <c r="F87" s="54">
        <f>IFERROR((VLOOKUP(B87,'Origem '!$A$1:$H$1002,5,0)*'Mark Up '!$C$2),"X")</f>
        <v>21677.04</v>
      </c>
      <c r="G87" s="54">
        <f>IFERROR((VLOOKUP(B87,'Origem '!$A$1:$H$1002,6,0)*'Mark Up '!$C$2),"X")</f>
        <v>24476.76</v>
      </c>
      <c r="H87" s="54">
        <f>IFERROR((VLOOKUP(B87,'Origem '!$A$1:$H$1002,7,0)*'Mark Up '!$C$2),"X")</f>
        <v>25580.94</v>
      </c>
    </row>
    <row r="88" ht="14.25" customHeight="1">
      <c r="A88" s="40"/>
      <c r="B88" s="51" t="s">
        <v>1423</v>
      </c>
      <c r="C88" s="63" t="s">
        <v>1420</v>
      </c>
      <c r="D88" s="100" t="s">
        <v>860</v>
      </c>
      <c r="E88" s="54">
        <f>IFERROR((VLOOKUP(B88,'Origem '!$A$1:$H$1002,4,0)*'Mark Up '!$C$2),"X")</f>
        <v>22919.82</v>
      </c>
      <c r="F88" s="54">
        <f>IFERROR((VLOOKUP(B88,'Origem '!$A$1:$H$1002,5,0)*'Mark Up '!$C$2),"X")</f>
        <v>23668.26</v>
      </c>
      <c r="G88" s="54">
        <f>IFERROR((VLOOKUP(B88,'Origem '!$A$1:$H$1002,6,0)*'Mark Up '!$C$2),"X")</f>
        <v>26657.4</v>
      </c>
      <c r="H88" s="54">
        <f>IFERROR((VLOOKUP(B88,'Origem '!$A$1:$H$1002,7,0)*'Mark Up '!$C$2),"X")</f>
        <v>27715.38</v>
      </c>
    </row>
    <row r="89" ht="14.25" customHeight="1">
      <c r="A89" s="40"/>
      <c r="B89" s="51" t="s">
        <v>1424</v>
      </c>
      <c r="C89" s="63" t="s">
        <v>1420</v>
      </c>
      <c r="D89" s="100" t="s">
        <v>862</v>
      </c>
      <c r="E89" s="54">
        <f>IFERROR((VLOOKUP(B89,'Origem '!$A$1:$H$1002,4,0)*'Mark Up '!$C$2),"X")</f>
        <v>26851.44</v>
      </c>
      <c r="F89" s="54">
        <f>IFERROR((VLOOKUP(B89,'Origem '!$A$1:$H$1002,5,0)*'Mark Up '!$C$2),"X")</f>
        <v>29170.68</v>
      </c>
      <c r="G89" s="54">
        <f>IFERROR((VLOOKUP(B89,'Origem '!$A$1:$H$1002,6,0)*'Mark Up '!$C$2),"X")</f>
        <v>31642.38</v>
      </c>
      <c r="H89" s="54">
        <f>IFERROR((VLOOKUP(B89,'Origem '!$A$1:$H$1002,7,0)*'Mark Up '!$C$2),"X")</f>
        <v>32755.8</v>
      </c>
    </row>
    <row r="90" ht="14.25" customHeight="1">
      <c r="A90" s="47"/>
      <c r="B90" s="51" t="s">
        <v>1425</v>
      </c>
      <c r="C90" s="63" t="s">
        <v>1420</v>
      </c>
      <c r="D90" s="100" t="s">
        <v>864</v>
      </c>
      <c r="E90" s="54">
        <f>IFERROR((VLOOKUP(B90,'Origem '!$A$1:$H$1002,4,0)*'Mark Up '!$C$2),"X")</f>
        <v>27987.96</v>
      </c>
      <c r="F90" s="54">
        <f>IFERROR((VLOOKUP(B90,'Origem '!$A$1:$H$1002,5,0)*'Mark Up '!$C$2),"X")</f>
        <v>30487.38</v>
      </c>
      <c r="G90" s="54">
        <f>IFERROR((VLOOKUP(B90,'Origem '!$A$1:$H$1002,6,0)*'Mark Up '!$C$2),"X")</f>
        <v>33069.96</v>
      </c>
      <c r="H90" s="54">
        <f>IFERROR((VLOOKUP(B90,'Origem '!$A$1:$H$1002,7,0)*'Mark Up '!$C$2),"X")</f>
        <v>34363.56</v>
      </c>
    </row>
    <row r="91" ht="14.25" customHeight="1">
      <c r="A91" s="50" t="s">
        <v>2156</v>
      </c>
      <c r="B91" s="51" t="s">
        <v>1426</v>
      </c>
      <c r="C91" s="63" t="s">
        <v>1427</v>
      </c>
      <c r="D91" s="100" t="s">
        <v>854</v>
      </c>
      <c r="E91" s="54">
        <f>IFERROR((VLOOKUP(B91,'Origem '!$A$1:$H$1002,4,0)*'Mark Up '!$C$2),"X")</f>
        <v>14820.96</v>
      </c>
      <c r="F91" s="54">
        <f>IFERROR((VLOOKUP(B91,'Origem '!$A$1:$H$1002,5,0)*'Mark Up '!$C$2),"X")</f>
        <v>17057.04</v>
      </c>
      <c r="G91" s="54">
        <f>IFERROR((VLOOKUP(B91,'Origem '!$A$1:$H$1002,6,0)*'Mark Up '!$C$2),"X")</f>
        <v>18521.58</v>
      </c>
      <c r="H91" s="54">
        <f>IFERROR((VLOOKUP(B91,'Origem '!$A$1:$H$1002,7,0)*'Mark Up '!$C$2),"X")</f>
        <v>20115.48</v>
      </c>
    </row>
    <row r="92" ht="14.25" customHeight="1">
      <c r="A92" s="40"/>
      <c r="B92" s="51" t="s">
        <v>1428</v>
      </c>
      <c r="C92" s="63" t="s">
        <v>1427</v>
      </c>
      <c r="D92" s="100" t="s">
        <v>856</v>
      </c>
      <c r="E92" s="54">
        <f>IFERROR((VLOOKUP(B92,'Origem '!$A$1:$H$1002,4,0)*'Mark Up '!$C$2),"X")</f>
        <v>17315.76</v>
      </c>
      <c r="F92" s="54">
        <f>IFERROR((VLOOKUP(B92,'Origem '!$A$1:$H$1002,5,0)*'Mark Up '!$C$2),"X")</f>
        <v>19043.64</v>
      </c>
      <c r="G92" s="54">
        <f>IFERROR((VLOOKUP(B92,'Origem '!$A$1:$H$1002,6,0)*'Mark Up '!$C$2),"X")</f>
        <v>21025.62</v>
      </c>
      <c r="H92" s="54">
        <f>IFERROR((VLOOKUP(B92,'Origem '!$A$1:$H$1002,7,0)*'Mark Up '!$C$2),"X")</f>
        <v>23169.3</v>
      </c>
    </row>
    <row r="93" ht="14.25" customHeight="1">
      <c r="A93" s="40"/>
      <c r="B93" s="51" t="s">
        <v>1429</v>
      </c>
      <c r="C93" s="63" t="s">
        <v>1427</v>
      </c>
      <c r="D93" s="100" t="s">
        <v>858</v>
      </c>
      <c r="E93" s="54">
        <f>IFERROR((VLOOKUP(B93,'Origem '!$A$1:$H$1002,4,0)*'Mark Up '!$C$2),"X")</f>
        <v>18429.18</v>
      </c>
      <c r="F93" s="54">
        <f>IFERROR((VLOOKUP(B93,'Origem '!$A$1:$H$1002,5,0)*'Mark Up '!$C$2),"X")</f>
        <v>21122.64</v>
      </c>
      <c r="G93" s="54">
        <f>IFERROR((VLOOKUP(B93,'Origem '!$A$1:$H$1002,6,0)*'Mark Up '!$C$2),"X")</f>
        <v>22758.12</v>
      </c>
      <c r="H93" s="54">
        <f>IFERROR((VLOOKUP(B93,'Origem '!$A$1:$H$1002,7,0)*'Mark Up '!$C$2),"X")</f>
        <v>24375.12</v>
      </c>
    </row>
    <row r="94" ht="14.25" customHeight="1">
      <c r="A94" s="40"/>
      <c r="B94" s="51" t="s">
        <v>1430</v>
      </c>
      <c r="C94" s="63" t="s">
        <v>1427</v>
      </c>
      <c r="D94" s="100" t="s">
        <v>860</v>
      </c>
      <c r="E94" s="54">
        <f>IFERROR((VLOOKUP(B94,'Origem '!$A$1:$H$1002,4,0)*'Mark Up '!$C$2),"X")</f>
        <v>21857.22</v>
      </c>
      <c r="F94" s="54">
        <f>IFERROR((VLOOKUP(B94,'Origem '!$A$1:$H$1002,5,0)*'Mark Up '!$C$2),"X")</f>
        <v>23963.94</v>
      </c>
      <c r="G94" s="54">
        <f>IFERROR((VLOOKUP(B94,'Origem '!$A$1:$H$1002,6,0)*'Mark Up '!$C$2),"X")</f>
        <v>26514.18</v>
      </c>
      <c r="H94" s="54">
        <f>IFERROR((VLOOKUP(B94,'Origem '!$A$1:$H$1002,7,0)*'Mark Up '!$C$2),"X")</f>
        <v>28177.38</v>
      </c>
    </row>
    <row r="95" ht="14.25" customHeight="1">
      <c r="A95" s="40"/>
      <c r="B95" s="51" t="s">
        <v>1431</v>
      </c>
      <c r="C95" s="63" t="s">
        <v>1427</v>
      </c>
      <c r="D95" s="100" t="s">
        <v>862</v>
      </c>
      <c r="E95" s="54">
        <f>IFERROR((VLOOKUP(B95,'Origem '!$A$1:$H$1002,4,0)*'Mark Up '!$C$2),"X")</f>
        <v>27188.7</v>
      </c>
      <c r="F95" s="54">
        <f>IFERROR((VLOOKUP(B95,'Origem '!$A$1:$H$1002,5,0)*'Mark Up '!$C$2),"X")</f>
        <v>31637.76</v>
      </c>
      <c r="G95" s="54">
        <f>IFERROR((VLOOKUP(B95,'Origem '!$A$1:$H$1002,6,0)*'Mark Up '!$C$2),"X")</f>
        <v>33989.34</v>
      </c>
      <c r="H95" s="54">
        <f>IFERROR((VLOOKUP(B95,'Origem '!$A$1:$H$1002,7,0)*'Mark Up '!$C$2),"X")</f>
        <v>35925.12</v>
      </c>
    </row>
    <row r="96" ht="14.25" customHeight="1">
      <c r="A96" s="47"/>
      <c r="B96" s="51" t="s">
        <v>1432</v>
      </c>
      <c r="C96" s="63" t="s">
        <v>1427</v>
      </c>
      <c r="D96" s="100" t="s">
        <v>864</v>
      </c>
      <c r="E96" s="54">
        <f>IFERROR((VLOOKUP(B96,'Origem '!$A$1:$H$1002,4,0)*'Mark Up '!$C$2),"X")</f>
        <v>28902.72</v>
      </c>
      <c r="F96" s="54">
        <f>IFERROR((VLOOKUP(B96,'Origem '!$A$1:$H$1002,5,0)*'Mark Up '!$C$2),"X")</f>
        <v>33799.92</v>
      </c>
      <c r="G96" s="54">
        <f>IFERROR((VLOOKUP(B96,'Origem '!$A$1:$H$1002,6,0)*'Mark Up '!$C$2),"X")</f>
        <v>36465.66</v>
      </c>
      <c r="H96" s="54">
        <f>IFERROR((VLOOKUP(B96,'Origem '!$A$1:$H$1002,7,0)*'Mark Up '!$C$2),"X")</f>
        <v>38221.26</v>
      </c>
    </row>
    <row r="97" ht="14.25" customHeight="1">
      <c r="A97" s="50" t="s">
        <v>2022</v>
      </c>
      <c r="B97" s="51" t="s">
        <v>1433</v>
      </c>
      <c r="C97" s="63" t="s">
        <v>1434</v>
      </c>
      <c r="D97" s="100" t="s">
        <v>908</v>
      </c>
      <c r="E97" s="54">
        <f>IFERROR((VLOOKUP(B97,'Origem '!$A$1:$H$1002,4,0)*'Mark Up '!$C$2),"X")</f>
        <v>13106.94</v>
      </c>
      <c r="F97" s="54">
        <f>IFERROR((VLOOKUP(B97,'Origem '!$A$1:$H$1002,5,0)*'Mark Up '!$C$2),"X")</f>
        <v>15453.9</v>
      </c>
      <c r="G97" s="54">
        <f>IFERROR((VLOOKUP(B97,'Origem '!$A$1:$H$1002,6,0)*'Mark Up '!$C$2),"X")</f>
        <v>16632</v>
      </c>
      <c r="H97" s="54">
        <f>IFERROR((VLOOKUP(B97,'Origem '!$A$1:$H$1002,7,0)*'Mark Up '!$C$2),"X")</f>
        <v>17981.04</v>
      </c>
    </row>
    <row r="98" ht="14.25" customHeight="1">
      <c r="A98" s="40"/>
      <c r="B98" s="51" t="s">
        <v>1435</v>
      </c>
      <c r="C98" s="63" t="s">
        <v>1434</v>
      </c>
      <c r="D98" s="100" t="s">
        <v>881</v>
      </c>
      <c r="E98" s="54">
        <f>IFERROR((VLOOKUP(B98,'Origem '!$A$1:$H$1002,4,0)*'Mark Up '!$C$2),"X")</f>
        <v>14539.14</v>
      </c>
      <c r="F98" s="54">
        <f>IFERROR((VLOOKUP(B98,'Origem '!$A$1:$H$1002,5,0)*'Mark Up '!$C$2),"X")</f>
        <v>16622.76</v>
      </c>
      <c r="G98" s="54">
        <f>IFERROR((VLOOKUP(B98,'Origem '!$A$1:$H$1002,6,0)*'Mark Up '!$C$2),"X")</f>
        <v>18096.54</v>
      </c>
      <c r="H98" s="54">
        <f>IFERROR((VLOOKUP(B98,'Origem '!$A$1:$H$1002,7,0)*'Mark Up '!$C$2),"X")</f>
        <v>19505.64</v>
      </c>
    </row>
    <row r="99" ht="14.25" customHeight="1">
      <c r="A99" s="40"/>
      <c r="B99" s="51" t="s">
        <v>1436</v>
      </c>
      <c r="C99" s="63" t="s">
        <v>1434</v>
      </c>
      <c r="D99" s="100" t="s">
        <v>911</v>
      </c>
      <c r="E99" s="54">
        <f>IFERROR((VLOOKUP(B99,'Origem '!$A$1:$H$1002,4,0)*'Mark Up '!$C$2),"X")</f>
        <v>15883.56</v>
      </c>
      <c r="F99" s="54">
        <f>IFERROR((VLOOKUP(B99,'Origem '!$A$1:$H$1002,5,0)*'Mark Up '!$C$2),"X")</f>
        <v>18179.7</v>
      </c>
      <c r="G99" s="54">
        <f>IFERROR((VLOOKUP(B99,'Origem '!$A$1:$H$1002,6,0)*'Mark Up '!$C$2),"X")</f>
        <v>19727.4</v>
      </c>
      <c r="H99" s="54">
        <f>IFERROR((VLOOKUP(B99,'Origem '!$A$1:$H$1002,7,0)*'Mark Up '!$C$2),"X")</f>
        <v>21432.18</v>
      </c>
    </row>
    <row r="100" ht="14.25" customHeight="1">
      <c r="A100" s="40"/>
      <c r="B100" s="51" t="s">
        <v>1437</v>
      </c>
      <c r="C100" s="63" t="s">
        <v>1434</v>
      </c>
      <c r="D100" s="100" t="s">
        <v>913</v>
      </c>
      <c r="E100" s="54">
        <f>IFERROR((VLOOKUP(B100,'Origem '!$A$1:$H$1002,4,0)*'Mark Up '!$C$2),"X")</f>
        <v>20046.18</v>
      </c>
      <c r="F100" s="54">
        <f>IFERROR((VLOOKUP(B100,'Origem '!$A$1:$H$1002,5,0)*'Mark Up '!$C$2),"X")</f>
        <v>22102.08</v>
      </c>
      <c r="G100" s="54">
        <f>IFERROR((VLOOKUP(B100,'Origem '!$A$1:$H$1002,6,0)*'Mark Up '!$C$2),"X")</f>
        <v>23977.8</v>
      </c>
      <c r="H100" s="54">
        <f>IFERROR((VLOOKUP(B100,'Origem '!$A$1:$H$1002,7,0)*'Mark Up '!$C$2),"X")</f>
        <v>26139.96</v>
      </c>
    </row>
    <row r="101" ht="14.25" customHeight="1">
      <c r="A101" s="47"/>
      <c r="B101" s="51" t="s">
        <v>1438</v>
      </c>
      <c r="C101" s="63" t="s">
        <v>1434</v>
      </c>
      <c r="D101" s="100" t="s">
        <v>915</v>
      </c>
      <c r="E101" s="54">
        <f>IFERROR((VLOOKUP(B101,'Origem '!$A$1:$H$1002,4,0)*'Mark Up '!$C$2),"X")</f>
        <v>24666.18</v>
      </c>
      <c r="F101" s="54">
        <f>IFERROR((VLOOKUP(B101,'Origem '!$A$1:$H$1002,5,0)*'Mark Up '!$C$2),"X")</f>
        <v>26782.14</v>
      </c>
      <c r="G101" s="54">
        <f>IFERROR((VLOOKUP(B101,'Origem '!$A$1:$H$1002,6,0)*'Mark Up '!$C$2),"X")</f>
        <v>28824.18</v>
      </c>
      <c r="H101" s="54">
        <f>IFERROR((VLOOKUP(B101,'Origem '!$A$1:$H$1002,7,0)*'Mark Up '!$C$2),"X")</f>
        <v>31295.88</v>
      </c>
    </row>
    <row r="102" ht="14.25" customHeight="1">
      <c r="A102" s="50" t="s">
        <v>2163</v>
      </c>
      <c r="B102" s="51" t="s">
        <v>1439</v>
      </c>
      <c r="C102" s="63" t="s">
        <v>1440</v>
      </c>
      <c r="D102" s="100" t="s">
        <v>852</v>
      </c>
      <c r="E102" s="54">
        <f>IFERROR((VLOOKUP(B102,'Origem '!$A$1:$H$1002,4,0)*'Mark Up '!$C$2),"X")</f>
        <v>22536.36</v>
      </c>
      <c r="F102" s="54">
        <f>IFERROR((VLOOKUP(B102,'Origem '!$A$1:$H$1002,5,0)*'Mark Up '!$C$2),"X")</f>
        <v>24758.58</v>
      </c>
      <c r="G102" s="54">
        <f>IFERROR((VLOOKUP(B102,'Origem '!$A$1:$H$1002,6,0)*'Mark Up '!$C$2),"X")</f>
        <v>26578.86</v>
      </c>
      <c r="H102" s="54">
        <f>IFERROR((VLOOKUP(B102,'Origem '!$A$1:$H$1002,7,0)*'Mark Up '!$C$2),"X")</f>
        <v>27863.22</v>
      </c>
    </row>
    <row r="103" ht="14.25" customHeight="1">
      <c r="A103" s="40"/>
      <c r="B103" s="51" t="s">
        <v>1441</v>
      </c>
      <c r="C103" s="63" t="s">
        <v>1440</v>
      </c>
      <c r="D103" s="100" t="s">
        <v>854</v>
      </c>
      <c r="E103" s="54">
        <f>IFERROR((VLOOKUP(B103,'Origem '!$A$1:$H$1002,4,0)*'Mark Up '!$C$2),"X")</f>
        <v>23377.2</v>
      </c>
      <c r="F103" s="54">
        <f>IFERROR((VLOOKUP(B103,'Origem '!$A$1:$H$1002,5,0)*'Mark Up '!$C$2),"X")</f>
        <v>25507.02</v>
      </c>
      <c r="G103" s="54">
        <f>IFERROR((VLOOKUP(B103,'Origem '!$A$1:$H$1002,6,0)*'Mark Up '!$C$2),"X")</f>
        <v>27812.4</v>
      </c>
      <c r="H103" s="54">
        <f>IFERROR((VLOOKUP(B103,'Origem '!$A$1:$H$1002,7,0)*'Mark Up '!$C$2),"X")</f>
        <v>29480.22</v>
      </c>
    </row>
    <row r="104" ht="14.25" customHeight="1">
      <c r="A104" s="40"/>
      <c r="B104" s="51" t="s">
        <v>1442</v>
      </c>
      <c r="C104" s="63" t="s">
        <v>1440</v>
      </c>
      <c r="D104" s="100" t="s">
        <v>856</v>
      </c>
      <c r="E104" s="54">
        <f>IFERROR((VLOOKUP(B104,'Origem '!$A$1:$H$1002,4,0)*'Mark Up '!$C$2),"X")</f>
        <v>24726.24</v>
      </c>
      <c r="F104" s="54">
        <f>IFERROR((VLOOKUP(B104,'Origem '!$A$1:$H$1002,5,0)*'Mark Up '!$C$2),"X")</f>
        <v>27202.56</v>
      </c>
      <c r="G104" s="54">
        <f>IFERROR((VLOOKUP(B104,'Origem '!$A$1:$H$1002,6,0)*'Mark Up '!$C$2),"X")</f>
        <v>29572.62</v>
      </c>
      <c r="H104" s="54">
        <f>IFERROR((VLOOKUP(B104,'Origem '!$A$1:$H$1002,7,0)*'Mark Up '!$C$2),"X")</f>
        <v>31379.04</v>
      </c>
    </row>
    <row r="105" ht="14.25" customHeight="1">
      <c r="A105" s="40"/>
      <c r="B105" s="51" t="s">
        <v>1443</v>
      </c>
      <c r="C105" s="63" t="s">
        <v>1440</v>
      </c>
      <c r="D105" s="100" t="s">
        <v>858</v>
      </c>
      <c r="E105" s="54">
        <f>IFERROR((VLOOKUP(B105,'Origem '!$A$1:$H$1002,4,0)*'Mark Up '!$C$2),"X")</f>
        <v>25747.26</v>
      </c>
      <c r="F105" s="54">
        <f>IFERROR((VLOOKUP(B105,'Origem '!$A$1:$H$1002,5,0)*'Mark Up '!$C$2),"X")</f>
        <v>28177.38</v>
      </c>
      <c r="G105" s="54">
        <f>IFERROR((VLOOKUP(B105,'Origem '!$A$1:$H$1002,6,0)*'Mark Up '!$C$2),"X")</f>
        <v>30699.9</v>
      </c>
      <c r="H105" s="54">
        <f>IFERROR((VLOOKUP(B105,'Origem '!$A$1:$H$1002,7,0)*'Mark Up '!$C$2),"X")</f>
        <v>32672.64</v>
      </c>
    </row>
    <row r="106" ht="14.25" customHeight="1">
      <c r="A106" s="40"/>
      <c r="B106" s="51" t="s">
        <v>1444</v>
      </c>
      <c r="C106" s="63" t="s">
        <v>1440</v>
      </c>
      <c r="D106" s="100" t="s">
        <v>860</v>
      </c>
      <c r="E106" s="54">
        <f>IFERROR((VLOOKUP(B106,'Origem '!$A$1:$H$1002,4,0)*'Mark Up '!$C$2),"X")</f>
        <v>28999.74</v>
      </c>
      <c r="F106" s="54">
        <f>IFERROR((VLOOKUP(B106,'Origem '!$A$1:$H$1002,5,0)*'Mark Up '!$C$2),"X")</f>
        <v>31397.52</v>
      </c>
      <c r="G106" s="54">
        <f>IFERROR((VLOOKUP(B106,'Origem '!$A$1:$H$1002,6,0)*'Mark Up '!$C$2),"X")</f>
        <v>34252.68</v>
      </c>
      <c r="H106" s="54">
        <f>IFERROR((VLOOKUP(B106,'Origem '!$A$1:$H$1002,7,0)*'Mark Up '!$C$2),"X")</f>
        <v>36151.5</v>
      </c>
    </row>
    <row r="107" ht="14.25" customHeight="1">
      <c r="A107" s="40"/>
      <c r="B107" s="51" t="s">
        <v>1445</v>
      </c>
      <c r="C107" s="63" t="s">
        <v>1440</v>
      </c>
      <c r="D107" s="100" t="s">
        <v>862</v>
      </c>
      <c r="E107" s="54">
        <f>IFERROR((VLOOKUP(B107,'Origem '!$A$1:$H$1002,4,0)*'Mark Up '!$C$2),"X")</f>
        <v>33896.94</v>
      </c>
      <c r="F107" s="54">
        <f>IFERROR((VLOOKUP(B107,'Origem '!$A$1:$H$1002,5,0)*'Mark Up '!$C$2),"X")</f>
        <v>39099.06</v>
      </c>
      <c r="G107" s="54">
        <f>IFERROR((VLOOKUP(B107,'Origem '!$A$1:$H$1002,6,0)*'Mark Up '!$C$2),"X")</f>
        <v>41986.56</v>
      </c>
      <c r="H107" s="54">
        <f>IFERROR((VLOOKUP(B107,'Origem '!$A$1:$H$1002,7,0)*'Mark Up '!$C$2),"X")</f>
        <v>43769.88</v>
      </c>
    </row>
    <row r="108" ht="14.25" customHeight="1">
      <c r="A108" s="47"/>
      <c r="B108" s="51" t="s">
        <v>1446</v>
      </c>
      <c r="C108" s="63" t="s">
        <v>1447</v>
      </c>
      <c r="D108" s="100" t="s">
        <v>864</v>
      </c>
      <c r="E108" s="54">
        <f>IFERROR((VLOOKUP(B108,'Origem '!$A$1:$H$1002,4,0)*'Mark Up '!$C$2),"X")</f>
        <v>34696.2</v>
      </c>
      <c r="F108" s="54">
        <f>IFERROR((VLOOKUP(B108,'Origem '!$A$1:$H$1002,5,0)*'Mark Up '!$C$2),"X")</f>
        <v>40023.06</v>
      </c>
      <c r="G108" s="54">
        <f>IFERROR((VLOOKUP(B108,'Origem '!$A$1:$H$1002,6,0)*'Mark Up '!$C$2),"X")</f>
        <v>43566.6</v>
      </c>
      <c r="H108" s="54">
        <f>IFERROR((VLOOKUP(B108,'Origem '!$A$1:$H$1002,7,0)*'Mark Up '!$C$2),"X")</f>
        <v>46819.08</v>
      </c>
    </row>
    <row r="109" ht="14.25" customHeight="1">
      <c r="A109" s="50" t="s">
        <v>2182</v>
      </c>
      <c r="B109" s="51" t="s">
        <v>1471</v>
      </c>
      <c r="C109" s="63" t="s">
        <v>1472</v>
      </c>
      <c r="D109" s="100" t="s">
        <v>854</v>
      </c>
      <c r="E109" s="54">
        <f>IFERROR((VLOOKUP(B109,'Origem '!$A$1:$H$1002,4,0)*'Mark Up '!$C$2),"X")</f>
        <v>13638.24</v>
      </c>
      <c r="F109" s="54">
        <f>IFERROR((VLOOKUP(B109,'Origem '!$A$1:$H$1002,5,0)*'Mark Up '!$C$2),"X")</f>
        <v>15010.38</v>
      </c>
      <c r="G109" s="54">
        <f>IFERROR((VLOOKUP(B109,'Origem '!$A$1:$H$1002,6,0)*'Mark Up '!$C$2),"X")</f>
        <v>15740.34</v>
      </c>
      <c r="H109" s="54">
        <f>IFERROR((VLOOKUP(B109,'Origem '!$A$1:$H$1002,7,0)*'Mark Up '!$C$2),"X")</f>
        <v>17860.92</v>
      </c>
    </row>
    <row r="110" ht="14.25" customHeight="1">
      <c r="A110" s="40"/>
      <c r="B110" s="51" t="s">
        <v>1473</v>
      </c>
      <c r="C110" s="63" t="s">
        <v>1472</v>
      </c>
      <c r="D110" s="100" t="s">
        <v>856</v>
      </c>
      <c r="E110" s="54">
        <f>IFERROR((VLOOKUP(B110,'Origem '!$A$1:$H$1002,4,0)*'Mark Up '!$C$2),"X")</f>
        <v>15550.92</v>
      </c>
      <c r="F110" s="54">
        <f>IFERROR((VLOOKUP(B110,'Origem '!$A$1:$H$1002,5,0)*'Mark Up '!$C$2),"X")</f>
        <v>17449.74</v>
      </c>
      <c r="G110" s="54">
        <f>IFERROR((VLOOKUP(B110,'Origem '!$A$1:$H$1002,6,0)*'Mark Up '!$C$2),"X")</f>
        <v>18410.7</v>
      </c>
      <c r="H110" s="54">
        <f>IFERROR((VLOOKUP(B110,'Origem '!$A$1:$H$1002,7,0)*'Mark Up '!$C$2),"X")</f>
        <v>20425.02</v>
      </c>
    </row>
    <row r="111" ht="14.25" customHeight="1">
      <c r="A111" s="40"/>
      <c r="B111" s="51" t="s">
        <v>1474</v>
      </c>
      <c r="C111" s="63" t="s">
        <v>1472</v>
      </c>
      <c r="D111" s="100" t="s">
        <v>858</v>
      </c>
      <c r="E111" s="54">
        <f>IFERROR((VLOOKUP(B111,'Origem '!$A$1:$H$1002,4,0)*'Mark Up '!$C$2),"X")</f>
        <v>16664.34</v>
      </c>
      <c r="F111" s="54">
        <f>IFERROR((VLOOKUP(B111,'Origem '!$A$1:$H$1002,5,0)*'Mark Up '!$C$2),"X")</f>
        <v>18798.78</v>
      </c>
      <c r="G111" s="54">
        <f>IFERROR((VLOOKUP(B111,'Origem '!$A$1:$H$1002,6,0)*'Mark Up '!$C$2),"X")</f>
        <v>19796.7</v>
      </c>
      <c r="H111" s="54">
        <f>IFERROR((VLOOKUP(B111,'Origem '!$A$1:$H$1002,7,0)*'Mark Up '!$C$2),"X")</f>
        <v>21663.18</v>
      </c>
    </row>
    <row r="112" ht="14.25" customHeight="1">
      <c r="A112" s="40"/>
      <c r="B112" s="51" t="s">
        <v>1475</v>
      </c>
      <c r="C112" s="63" t="s">
        <v>1472</v>
      </c>
      <c r="D112" s="100" t="s">
        <v>860</v>
      </c>
      <c r="E112" s="54">
        <f>IFERROR((VLOOKUP(B112,'Origem '!$A$1:$H$1002,4,0)*'Mark Up '!$C$2),"X")</f>
        <v>19066.74</v>
      </c>
      <c r="F112" s="54">
        <f>IFERROR((VLOOKUP(B112,'Origem '!$A$1:$H$1002,5,0)*'Mark Up '!$C$2),"X")</f>
        <v>21307.44</v>
      </c>
      <c r="G112" s="54">
        <f>IFERROR((VLOOKUP(B112,'Origem '!$A$1:$H$1002,6,0)*'Mark Up '!$C$2),"X")</f>
        <v>22439.34</v>
      </c>
      <c r="H112" s="54">
        <f>IFERROR((VLOOKUP(B112,'Origem '!$A$1:$H$1002,7,0)*'Mark Up '!$C$2),"X")</f>
        <v>24393.6</v>
      </c>
    </row>
    <row r="113" ht="14.25" customHeight="1">
      <c r="A113" s="40"/>
      <c r="B113" s="51" t="s">
        <v>1476</v>
      </c>
      <c r="C113" s="63" t="s">
        <v>1472</v>
      </c>
      <c r="D113" s="100" t="s">
        <v>862</v>
      </c>
      <c r="E113" s="54">
        <f>IFERROR((VLOOKUP(B113,'Origem '!$A$1:$H$1002,4,0)*'Mark Up '!$C$2),"X")</f>
        <v>23871.54</v>
      </c>
      <c r="F113" s="54">
        <f>IFERROR((VLOOKUP(B113,'Origem '!$A$1:$H$1002,5,0)*'Mark Up '!$C$2),"X")</f>
        <v>27100.92</v>
      </c>
      <c r="G113" s="54">
        <f>IFERROR((VLOOKUP(B113,'Origem '!$A$1:$H$1002,6,0)*'Mark Up '!$C$2),"X")</f>
        <v>28958.16</v>
      </c>
      <c r="H113" s="54">
        <f>IFERROR((VLOOKUP(B113,'Origem '!$A$1:$H$1002,7,0)*'Mark Up '!$C$2),"X")</f>
        <v>31434.48</v>
      </c>
    </row>
    <row r="114" ht="14.25" customHeight="1">
      <c r="A114" s="47"/>
      <c r="B114" s="51" t="s">
        <v>1477</v>
      </c>
      <c r="C114" s="63" t="s">
        <v>1472</v>
      </c>
      <c r="D114" s="100" t="s">
        <v>864</v>
      </c>
      <c r="E114" s="54">
        <f>IFERROR((VLOOKUP(B114,'Origem '!$A$1:$H$1002,4,0)*'Mark Up '!$C$2),"X")</f>
        <v>25585.56</v>
      </c>
      <c r="F114" s="54">
        <f>IFERROR((VLOOKUP(B114,'Origem '!$A$1:$H$1002,5,0)*'Mark Up '!$C$2),"X")</f>
        <v>29267.7</v>
      </c>
      <c r="G114" s="54">
        <f>IFERROR((VLOOKUP(B114,'Origem '!$A$1:$H$1002,6,0)*'Mark Up '!$C$2),"X")</f>
        <v>31263.54</v>
      </c>
      <c r="H114" s="54">
        <f>IFERROR((VLOOKUP(B114,'Origem '!$A$1:$H$1002,7,0)*'Mark Up '!$C$2),"X")</f>
        <v>34151.04</v>
      </c>
    </row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28">
    <mergeCell ref="F3:F6"/>
    <mergeCell ref="G3:G6"/>
    <mergeCell ref="A1:B1"/>
    <mergeCell ref="C1:H1"/>
    <mergeCell ref="B2:B6"/>
    <mergeCell ref="C2:C6"/>
    <mergeCell ref="D2:D6"/>
    <mergeCell ref="E3:E6"/>
    <mergeCell ref="H3:H6"/>
    <mergeCell ref="A2:A6"/>
    <mergeCell ref="A7:A11"/>
    <mergeCell ref="A12:A17"/>
    <mergeCell ref="A18:A22"/>
    <mergeCell ref="A23:A27"/>
    <mergeCell ref="A28:A33"/>
    <mergeCell ref="A34:A38"/>
    <mergeCell ref="A85:A90"/>
    <mergeCell ref="A91:A96"/>
    <mergeCell ref="A97:A101"/>
    <mergeCell ref="A102:A108"/>
    <mergeCell ref="A109:A114"/>
    <mergeCell ref="A39:A45"/>
    <mergeCell ref="A46:A51"/>
    <mergeCell ref="A52:A59"/>
    <mergeCell ref="A60:A66"/>
    <mergeCell ref="A67:A74"/>
    <mergeCell ref="A75:A80"/>
    <mergeCell ref="A81:A84"/>
  </mergeCells>
  <conditionalFormatting sqref="E7:H114">
    <cfRule type="cellIs" dxfId="0" priority="1" operator="lessThan">
      <formula>1</formula>
    </cfRule>
  </conditionalFormatting>
  <conditionalFormatting sqref="E7:H114">
    <cfRule type="cellIs" dxfId="0" priority="2" operator="lessThan">
      <formula>0</formula>
    </cfRule>
  </conditionalFormatting>
  <printOptions/>
  <pageMargins bottom="0.0" footer="0.0" header="0.0" left="0.0" right="0.0" top="0.0"/>
  <pageSetup paperSize="9" orientation="landscape"/>
  <headerFooter>
    <oddHeader>&amp;R17/02/2025</oddHeader>
    <oddFooter>&amp;RPágina &amp;P de </oddFooter>
  </headerFooter>
  <rowBreaks count="2" manualBreakCount="2">
    <brk id="84" man="1"/>
    <brk id="45" man="1"/>
  </row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2025-02-19T19:00:16Z</dcterms:created>
</cp:coreProperties>
</file>