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Practical\"/>
    </mc:Choice>
  </mc:AlternateContent>
  <xr:revisionPtr revIDLastSave="0" documentId="13_ncr:1_{BB68E53E-1218-4D8C-893D-E3698A2DE4DA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Customer" sheetId="1" r:id="rId1"/>
    <sheet name="Order" sheetId="2" r:id="rId2"/>
    <sheet name="DASH BACKEND" sheetId="16" r:id="rId3"/>
    <sheet name="Sheet4" sheetId="18" r:id="rId4"/>
    <sheet name=" Pivot Info" sheetId="8" state="hidden" r:id="rId5"/>
    <sheet name="Aggregate" sheetId="7" state="hidden" r:id="rId6"/>
    <sheet name="DASHBOARD" sheetId="15" r:id="rId7"/>
    <sheet name="Products" sheetId="3" r:id="rId8"/>
    <sheet name="Pnone Number" sheetId="4" r:id="rId9"/>
  </sheets>
  <definedNames>
    <definedName name="_xlnm._FilterDatabase" localSheetId="0" hidden="1">Customer!$A$1:$E$151</definedName>
    <definedName name="_xlnm._FilterDatabase" localSheetId="2" hidden="1">'DASH BACKEND'!$F$1:$G$47</definedName>
    <definedName name="_xlnm._FilterDatabase" localSheetId="1" hidden="1">Order!$A$1:$L$502</definedName>
    <definedName name="_xlnm._FilterDatabase" localSheetId="7" hidden="1">Products!$A$1:$L$12</definedName>
    <definedName name="_xlnm._FilterDatabase" localSheetId="3" hidden="1">Sheet4!$A$1:$B$147</definedName>
    <definedName name="Customer">Order!$B:$B</definedName>
    <definedName name="Order">Order!$A:$A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7" i="18" l="1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6" i="15"/>
  <c r="G6" i="15"/>
  <c r="H6" i="15" s="1"/>
  <c r="F7" i="15"/>
  <c r="G7" i="15"/>
  <c r="H7" i="15" s="1"/>
  <c r="F8" i="15"/>
  <c r="G8" i="15"/>
  <c r="H8" i="15" s="1"/>
  <c r="F9" i="15"/>
  <c r="G9" i="15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F15" i="15"/>
  <c r="G15" i="15"/>
  <c r="H9" i="15" l="1"/>
  <c r="H14" i="15"/>
  <c r="H15" i="15"/>
  <c r="G9" i="7" l="1"/>
  <c r="G7" i="7"/>
  <c r="C89" i="7"/>
  <c r="D89" i="7" s="1"/>
  <c r="C50" i="7"/>
  <c r="D50" i="7" s="1"/>
  <c r="C17" i="7"/>
  <c r="D17" i="7" s="1"/>
  <c r="C109" i="7"/>
  <c r="D109" i="7" s="1"/>
  <c r="C94" i="7"/>
  <c r="D94" i="7" s="1"/>
  <c r="C72" i="7"/>
  <c r="D72" i="7" s="1"/>
  <c r="C59" i="7"/>
  <c r="D59" i="7" s="1"/>
  <c r="C75" i="7"/>
  <c r="D75" i="7" s="1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3" i="7"/>
  <c r="D73" i="7" s="1"/>
  <c r="C74" i="7"/>
  <c r="D74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C85" i="7"/>
  <c r="D85" i="7" s="1"/>
  <c r="C86" i="7"/>
  <c r="D86" i="7" s="1"/>
  <c r="C87" i="7"/>
  <c r="D87" i="7" s="1"/>
  <c r="C88" i="7"/>
  <c r="D88" i="7" s="1"/>
  <c r="C90" i="7"/>
  <c r="D90" i="7" s="1"/>
  <c r="C91" i="7"/>
  <c r="D91" i="7" s="1"/>
  <c r="C92" i="7"/>
  <c r="D92" i="7" s="1"/>
  <c r="C93" i="7"/>
  <c r="D93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D313" i="7" s="1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D338" i="7" s="1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D354" i="7" s="1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D379" i="7" s="1"/>
  <c r="C380" i="7"/>
  <c r="D380" i="7" s="1"/>
  <c r="C381" i="7"/>
  <c r="D381" i="7" s="1"/>
  <c r="C382" i="7"/>
  <c r="D382" i="7" s="1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D410" i="7" s="1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D422" i="7" s="1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D434" i="7" s="1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D482" i="7" s="1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D330" i="7"/>
  <c r="D190" i="7"/>
  <c r="D171" i="7"/>
  <c r="D84" i="7"/>
  <c r="D32" i="7"/>
  <c r="E3" i="7" l="1"/>
  <c r="E6" i="7"/>
</calcChain>
</file>

<file path=xl/sharedStrings.xml><?xml version="1.0" encoding="utf-8"?>
<sst xmlns="http://schemas.openxmlformats.org/spreadsheetml/2006/main" count="7522" uniqueCount="628">
  <si>
    <t>Customer_#</t>
  </si>
  <si>
    <t>Full_Name</t>
  </si>
  <si>
    <t>Gender</t>
  </si>
  <si>
    <t>City</t>
  </si>
  <si>
    <t>Country</t>
  </si>
  <si>
    <t xml:space="preserve">    Cornelius Kujawa</t>
  </si>
  <si>
    <t>Male</t>
  </si>
  <si>
    <t>Tokyo</t>
  </si>
  <si>
    <t>Japan</t>
  </si>
  <si>
    <t xml:space="preserve">    Patrica Courville</t>
  </si>
  <si>
    <t>Female</t>
  </si>
  <si>
    <t>New York Metro</t>
  </si>
  <si>
    <t>USA</t>
  </si>
  <si>
    <t xml:space="preserve">    Sanford Xiong</t>
  </si>
  <si>
    <t>Sao Paulo</t>
  </si>
  <si>
    <t>Brazil</t>
  </si>
  <si>
    <t>Seoul</t>
  </si>
  <si>
    <t>South Korea</t>
  </si>
  <si>
    <t xml:space="preserve">    Kathrine Fritzler</t>
  </si>
  <si>
    <t>Mexico City</t>
  </si>
  <si>
    <t>Mexico</t>
  </si>
  <si>
    <t xml:space="preserve">    Colin Minter</t>
  </si>
  <si>
    <t>Osaka</t>
  </si>
  <si>
    <t xml:space="preserve">    Velda Kimberling</t>
  </si>
  <si>
    <t>Manila</t>
  </si>
  <si>
    <t>Philippines</t>
  </si>
  <si>
    <t xml:space="preserve">    Vernon Addy</t>
  </si>
  <si>
    <t>Mumbai</t>
  </si>
  <si>
    <t>India</t>
  </si>
  <si>
    <t xml:space="preserve">    Blythe Fleischer</t>
  </si>
  <si>
    <t>Delhi</t>
  </si>
  <si>
    <t>Jakarta</t>
  </si>
  <si>
    <t>Indonesia</t>
  </si>
  <si>
    <t xml:space="preserve">    Carlita Schroyer</t>
  </si>
  <si>
    <t>Lagos</t>
  </si>
  <si>
    <t>Nigeria</t>
  </si>
  <si>
    <t xml:space="preserve">    Trisha Arter</t>
  </si>
  <si>
    <t>Kolkata</t>
  </si>
  <si>
    <t xml:space="preserve">    Leigha Bouffard</t>
  </si>
  <si>
    <t>Cairo</t>
  </si>
  <si>
    <t>Egypt</t>
  </si>
  <si>
    <t xml:space="preserve">    Lola Schmidt</t>
  </si>
  <si>
    <t>Los Angeles</t>
  </si>
  <si>
    <t xml:space="preserve">    Bella Logan</t>
  </si>
  <si>
    <t>Buenos Aires</t>
  </si>
  <si>
    <t>Argentina</t>
  </si>
  <si>
    <t xml:space="preserve">    Myung Koons</t>
  </si>
  <si>
    <t>Rio de Janeiro</t>
  </si>
  <si>
    <t xml:space="preserve">    Genaro Knutson</t>
  </si>
  <si>
    <t>Moscow</t>
  </si>
  <si>
    <t>Russia</t>
  </si>
  <si>
    <t xml:space="preserve">    Isaiah Chavarria</t>
  </si>
  <si>
    <t>Shanghai</t>
  </si>
  <si>
    <t>China</t>
  </si>
  <si>
    <t xml:space="preserve">    Thi Tipton</t>
  </si>
  <si>
    <t>Karachi</t>
  </si>
  <si>
    <t>Pakistan</t>
  </si>
  <si>
    <t xml:space="preserve">    Erik Crinklaw</t>
  </si>
  <si>
    <t>Paris</t>
  </si>
  <si>
    <t>France</t>
  </si>
  <si>
    <t xml:space="preserve">    Jesus Dallas</t>
  </si>
  <si>
    <t xml:space="preserve">    Celeste Weidner</t>
  </si>
  <si>
    <t xml:space="preserve">    Beata Smyth</t>
  </si>
  <si>
    <t>Ho Chi Minh City</t>
  </si>
  <si>
    <t>Vietnam</t>
  </si>
  <si>
    <t xml:space="preserve">    Franklyn Brandenberger</t>
  </si>
  <si>
    <t>Madrid</t>
  </si>
  <si>
    <t>Spain</t>
  </si>
  <si>
    <t xml:space="preserve">    Lennie Grasso</t>
  </si>
  <si>
    <t>Tianjin</t>
  </si>
  <si>
    <t xml:space="preserve">    Leona Saia</t>
  </si>
  <si>
    <t>Kuala Lumpur</t>
  </si>
  <si>
    <t>Malaysia</t>
  </si>
  <si>
    <t xml:space="preserve">    Margery Farabee</t>
  </si>
  <si>
    <t>Toronto</t>
  </si>
  <si>
    <t>Canada</t>
  </si>
  <si>
    <t xml:space="preserve">    Annabel Rawlings</t>
  </si>
  <si>
    <t>Milan</t>
  </si>
  <si>
    <t>Italy</t>
  </si>
  <si>
    <t xml:space="preserve">    Britni Baisden</t>
  </si>
  <si>
    <t>Lima</t>
  </si>
  <si>
    <t>Peru</t>
  </si>
  <si>
    <t xml:space="preserve">    Jeannine Clayton</t>
  </si>
  <si>
    <t>Bangkok</t>
  </si>
  <si>
    <t>Thailand</t>
  </si>
  <si>
    <t xml:space="preserve">    Henry Steinmetz</t>
  </si>
  <si>
    <t>Brussels</t>
  </si>
  <si>
    <t>Belgium</t>
  </si>
  <si>
    <t xml:space="preserve">    Cherish Breland</t>
  </si>
  <si>
    <t>Vienna</t>
  </si>
  <si>
    <t>Austria</t>
  </si>
  <si>
    <t xml:space="preserve">    Debi Mealy</t>
  </si>
  <si>
    <t>San Jose</t>
  </si>
  <si>
    <t xml:space="preserve">    Houston Gouin</t>
  </si>
  <si>
    <t xml:space="preserve">Damman </t>
  </si>
  <si>
    <t>Saudi Arabia</t>
  </si>
  <si>
    <t xml:space="preserve">    Cathern Howey</t>
  </si>
  <si>
    <t>Copenhagen</t>
  </si>
  <si>
    <t>Denmark</t>
  </si>
  <si>
    <t xml:space="preserve">    Leonore Cloud</t>
  </si>
  <si>
    <t>Brisbane</t>
  </si>
  <si>
    <t>Australia</t>
  </si>
  <si>
    <t xml:space="preserve">    Desmond Bradfield</t>
  </si>
  <si>
    <t>Riverside</t>
  </si>
  <si>
    <t xml:space="preserve">    Jere Waters</t>
  </si>
  <si>
    <t>Cincinnati</t>
  </si>
  <si>
    <t xml:space="preserve">    Lenita Blankenship</t>
  </si>
  <si>
    <t>Accra</t>
  </si>
  <si>
    <t>Ghana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</si>
  <si>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</si>
  <si>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</si>
  <si>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</si>
  <si>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</si>
  <si>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</si>
  <si>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</si>
  <si>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</si>
  <si>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</si>
  <si>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</si>
  <si>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</si>
  <si>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>Shenyang</t>
  </si>
  <si>
    <t xml:space="preserve">    Madge Freudenthal</t>
  </si>
  <si>
    <t>Dallas</t>
  </si>
  <si>
    <t xml:space="preserve">    Precious Ellett</t>
  </si>
  <si>
    <t>Boston</t>
  </si>
  <si>
    <t xml:space="preserve">    Sueann Oster</t>
  </si>
  <si>
    <t>Belo Horizonte</t>
  </si>
  <si>
    <t xml:space="preserve">    Gracie Linwood</t>
  </si>
  <si>
    <t>Khartoum</t>
  </si>
  <si>
    <t>Sudan</t>
  </si>
  <si>
    <t xml:space="preserve">    Joshua Farone</t>
  </si>
  <si>
    <t>Riyadh</t>
  </si>
  <si>
    <t xml:space="preserve">    Candra Derrick</t>
  </si>
  <si>
    <t>Singapore</t>
  </si>
  <si>
    <t xml:space="preserve">    Willis Brinks</t>
  </si>
  <si>
    <t>Washington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</si>
  <si>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</si>
  <si>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</si>
  <si>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</si>
  <si>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</si>
  <si>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</si>
  <si>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</si>
  <si>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</si>
  <si>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</si>
  <si>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</si>
  <si>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</si>
  <si>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</si>
  <si>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</si>
  <si>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</si>
  <si>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>Ankara</t>
  </si>
  <si>
    <t>Turkey</t>
  </si>
  <si>
    <t xml:space="preserve">    Alex Turnbull</t>
  </si>
  <si>
    <t>Recife</t>
  </si>
  <si>
    <t xml:space="preserve">    Artie Mendoza</t>
  </si>
  <si>
    <t>Mesa</t>
  </si>
  <si>
    <t xml:space="preserve">    Danuta Hennig</t>
  </si>
  <si>
    <t>Durban</t>
  </si>
  <si>
    <t>South Africa</t>
  </si>
  <si>
    <t xml:space="preserve">    Jewel Dumbleton</t>
  </si>
  <si>
    <t>Porto Alegre</t>
  </si>
  <si>
    <t xml:space="preserve">    Evangeline Grandstaff</t>
  </si>
  <si>
    <t>Dalian</t>
  </si>
  <si>
    <t xml:space="preserve">    Flora Zuniga</t>
  </si>
  <si>
    <t>Jeddah</t>
  </si>
  <si>
    <t xml:space="preserve">    Theresia Folk</t>
  </si>
  <si>
    <t>Seattle</t>
  </si>
  <si>
    <t xml:space="preserve">    Logan Schwan</t>
  </si>
  <si>
    <t>Cape Town</t>
  </si>
  <si>
    <t xml:space="preserve">    Marilyn Wittner</t>
  </si>
  <si>
    <t>San Diego</t>
  </si>
  <si>
    <t xml:space="preserve">    Hue Beeson</t>
  </si>
  <si>
    <t>Fortaleza</t>
  </si>
  <si>
    <t xml:space="preserve">    Anya Tellez</t>
  </si>
  <si>
    <t>Curitiba</t>
  </si>
  <si>
    <t xml:space="preserve">    Charles Ascencio</t>
  </si>
  <si>
    <t>Rome</t>
  </si>
  <si>
    <t xml:space="preserve">    Delta Seitz</t>
  </si>
  <si>
    <t>Naples</t>
  </si>
  <si>
    <t xml:space="preserve">    Mauricio Thetford</t>
  </si>
  <si>
    <t>Minneapolis</t>
  </si>
  <si>
    <t xml:space="preserve">    Celeste Dorothy</t>
  </si>
  <si>
    <t>Tel Aviv</t>
  </si>
  <si>
    <t>Israel</t>
  </si>
  <si>
    <t xml:space="preserve">    Lisette Bowsher</t>
  </si>
  <si>
    <t>Birmingham</t>
  </si>
  <si>
    <t>UK</t>
  </si>
  <si>
    <t xml:space="preserve">    Annamaria Valdovinos</t>
  </si>
  <si>
    <t>Frankfurt</t>
  </si>
  <si>
    <t>Germany</t>
  </si>
  <si>
    <t xml:space="preserve">    Christene Kennell</t>
  </si>
  <si>
    <t>Lisbon</t>
  </si>
  <si>
    <t>Portugal</t>
  </si>
  <si>
    <t xml:space="preserve">    Evan Maxie</t>
  </si>
  <si>
    <t>Manchester</t>
  </si>
  <si>
    <t xml:space="preserve">    Tiana Brigham</t>
  </si>
  <si>
    <t>San Juan</t>
  </si>
  <si>
    <t>Puerto Rico</t>
  </si>
  <si>
    <t xml:space="preserve">    Milagros Colangelo</t>
  </si>
  <si>
    <t>Katowice</t>
  </si>
  <si>
    <t>Poland</t>
  </si>
  <si>
    <t xml:space="preserve">    Percy Rizzuto</t>
  </si>
  <si>
    <t>Tashkent</t>
  </si>
  <si>
    <t>Uzbekistan</t>
  </si>
  <si>
    <t xml:space="preserve">    Jack Dimas</t>
  </si>
  <si>
    <t>Fukuoka</t>
  </si>
  <si>
    <t xml:space="preserve">    Cristobal Ritter</t>
  </si>
  <si>
    <t>Baku</t>
  </si>
  <si>
    <t>Azerbaijan</t>
  </si>
  <si>
    <t xml:space="preserve">    Camelia Korn</t>
  </si>
  <si>
    <t>St. Louis</t>
  </si>
  <si>
    <t xml:space="preserve">    Edwin Mehr</t>
  </si>
  <si>
    <t>Baltimore</t>
  </si>
  <si>
    <t xml:space="preserve">    Bulah Kaplan</t>
  </si>
  <si>
    <t>Sapporo</t>
  </si>
  <si>
    <t xml:space="preserve">    Emerald Fernald</t>
  </si>
  <si>
    <t>Tampa</t>
  </si>
  <si>
    <t xml:space="preserve">    Cecille Holdridge</t>
  </si>
  <si>
    <t>Taichung</t>
  </si>
  <si>
    <t>Taiwan</t>
  </si>
  <si>
    <t xml:space="preserve">    Patrick Manuel</t>
  </si>
  <si>
    <t>Warsaw</t>
  </si>
  <si>
    <t xml:space="preserve">    Steve Meinhardt</t>
  </si>
  <si>
    <t>Denver</t>
  </si>
  <si>
    <t xml:space="preserve">    Jonell Archibald</t>
  </si>
  <si>
    <t>Cologne/Bonn</t>
  </si>
  <si>
    <t xml:space="preserve">    Kit Platner</t>
  </si>
  <si>
    <t>Hamburg</t>
  </si>
  <si>
    <t xml:space="preserve">    Landon Zerr</t>
  </si>
  <si>
    <t>Dubai</t>
  </si>
  <si>
    <t>UAE</t>
  </si>
  <si>
    <t xml:space="preserve">    Dave Shives</t>
  </si>
  <si>
    <t>Pretoria</t>
  </si>
  <si>
    <t xml:space="preserve">    Ignacio Lucas</t>
  </si>
  <si>
    <t>Vancouver</t>
  </si>
  <si>
    <t xml:space="preserve">    Teresita Schatz</t>
  </si>
  <si>
    <t>Beirut</t>
  </si>
  <si>
    <t>Lebanon</t>
  </si>
  <si>
    <t xml:space="preserve">    Margit Gardenhire</t>
  </si>
  <si>
    <t>Budapest</t>
  </si>
  <si>
    <t>Hungary</t>
  </si>
  <si>
    <t>Cleveland</t>
  </si>
  <si>
    <t xml:space="preserve">    Granville Core</t>
  </si>
  <si>
    <t>Pittsburgh</t>
  </si>
  <si>
    <t xml:space="preserve">    Boris Hine</t>
  </si>
  <si>
    <t>Campinas</t>
  </si>
  <si>
    <t xml:space="preserve">    Dylan Beeks</t>
  </si>
  <si>
    <t>Harare</t>
  </si>
  <si>
    <t>Zimbabwe</t>
  </si>
  <si>
    <t xml:space="preserve">    Jenniffer Mangual</t>
  </si>
  <si>
    <t>Brasilia</t>
  </si>
  <si>
    <t xml:space="preserve">    Lorri Brook</t>
  </si>
  <si>
    <t>Kuwait</t>
  </si>
  <si>
    <t xml:space="preserve">    Krystle Spainhour</t>
  </si>
  <si>
    <t>Munich</t>
  </si>
  <si>
    <t xml:space="preserve">    Michael Villareal</t>
  </si>
  <si>
    <t>Portland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</si>
  <si>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</si>
  <si>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</si>
  <si>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</si>
  <si>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</si>
  <si>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</si>
  <si>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</si>
  <si>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</si>
  <si>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</si>
  <si>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</si>
  <si>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</si>
  <si>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</si>
  <si>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</si>
  <si>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</si>
  <si>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</si>
  <si>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</si>
  <si>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</si>
  <si>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</si>
  <si>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</si>
  <si>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</si>
  <si>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</si>
  <si>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</si>
  <si>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</si>
  <si>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</si>
  <si>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</si>
  <si>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</si>
  <si>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</si>
  <si>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</si>
  <si>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</si>
  <si>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</si>
  <si>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</si>
  <si>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</si>
  <si>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</si>
  <si>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</si>
  <si>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</si>
  <si>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Order_#</t>
  </si>
  <si>
    <t>Order_Date</t>
  </si>
  <si>
    <t>Product_#</t>
  </si>
  <si>
    <t>Quantity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</si>
  <si>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</si>
  <si>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</si>
  <si>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</si>
  <si>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</si>
  <si>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</si>
  <si>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</si>
  <si>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</si>
  <si>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</si>
  <si>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</si>
  <si>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</si>
  <si>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</si>
  <si>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</si>
  <si>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</si>
  <si>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</si>
  <si>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</si>
  <si>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</si>
  <si>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</si>
  <si>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</si>
  <si>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</si>
  <si>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</si>
  <si>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</si>
  <si>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</si>
  <si>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</si>
  <si>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</si>
  <si>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</si>
  <si>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</si>
  <si>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</si>
  <si>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</si>
  <si>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</si>
  <si>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</si>
  <si>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</si>
  <si>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</si>
  <si>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</si>
  <si>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</si>
  <si>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</si>
  <si>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</si>
  <si>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</si>
  <si>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</si>
  <si>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</si>
  <si>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</si>
  <si>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</si>
  <si>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</si>
  <si>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</si>
  <si>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</si>
  <si>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</si>
  <si>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</si>
  <si>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</si>
  <si>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</si>
  <si>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</si>
  <si>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</si>
  <si>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</si>
  <si>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</si>
  <si>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</si>
  <si>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</si>
  <si>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</si>
  <si>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</si>
  <si>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</si>
  <si>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</si>
  <si>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</si>
  <si>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</si>
  <si>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</si>
  <si>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</si>
  <si>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</si>
  <si>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</si>
  <si>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</si>
  <si>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</si>
  <si>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</si>
  <si>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</si>
  <si>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</si>
  <si>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</si>
  <si>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</si>
  <si>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</si>
  <si>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</si>
  <si>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</si>
  <si>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</si>
  <si>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</si>
  <si>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</si>
  <si>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</si>
  <si>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</si>
  <si>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</si>
  <si>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</si>
  <si>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</si>
  <si>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</si>
  <si>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</si>
  <si>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</si>
  <si>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</si>
  <si>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</si>
  <si>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</si>
  <si>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</si>
  <si>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</si>
  <si>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</si>
  <si>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</si>
  <si>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</si>
  <si>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</si>
  <si>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</si>
  <si>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</si>
  <si>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</si>
  <si>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</si>
  <si>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</si>
  <si>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</si>
  <si>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</si>
  <si>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</si>
  <si>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</si>
  <si>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</si>
  <si>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</si>
  <si>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</si>
  <si>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</si>
  <si>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</si>
  <si>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</si>
  <si>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</si>
  <si>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</si>
  <si>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</si>
  <si>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</si>
  <si>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</si>
  <si>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</si>
  <si>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</si>
  <si>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</si>
  <si>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</si>
  <si>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</si>
  <si>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</si>
  <si>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</si>
  <si>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</si>
  <si>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</si>
  <si>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</si>
  <si>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</si>
  <si>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</si>
  <si>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</si>
  <si>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</si>
  <si>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</si>
  <si>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</si>
  <si>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</si>
  <si>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</si>
  <si>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</si>
  <si>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</si>
  <si>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</si>
  <si>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</si>
  <si>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</si>
  <si>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</si>
  <si>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</si>
  <si>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</si>
  <si>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</si>
  <si>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</si>
  <si>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</si>
  <si>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</si>
  <si>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</si>
  <si>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</si>
  <si>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</si>
  <si>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</si>
  <si>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</si>
  <si>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</si>
  <si>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</si>
  <si>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</si>
  <si>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</si>
  <si>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</si>
  <si>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</si>
  <si>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</si>
  <si>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</si>
  <si>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Customer's Name</t>
  </si>
  <si>
    <t>Customer Name</t>
  </si>
  <si>
    <t>Phone Number</t>
  </si>
  <si>
    <t>Unit Price</t>
  </si>
  <si>
    <t>Total Price</t>
  </si>
  <si>
    <t>SUM</t>
  </si>
  <si>
    <t>Aggregate</t>
  </si>
  <si>
    <t>Not found</t>
  </si>
  <si>
    <t>Phone number</t>
  </si>
  <si>
    <t>UNIT PRICE</t>
  </si>
  <si>
    <t>Selling_Price</t>
  </si>
  <si>
    <t>Cost Price</t>
  </si>
  <si>
    <t>Female QTY</t>
  </si>
  <si>
    <t>Male QTY</t>
  </si>
  <si>
    <t>USA Female</t>
  </si>
  <si>
    <t>Female AVG</t>
  </si>
  <si>
    <t>Male AVG</t>
  </si>
  <si>
    <t>USA Male</t>
  </si>
  <si>
    <t>PROFIT</t>
  </si>
  <si>
    <t>TSP</t>
  </si>
  <si>
    <t>TCP</t>
  </si>
  <si>
    <t>Profit</t>
  </si>
  <si>
    <t>QTY</t>
  </si>
  <si>
    <t>Cornelius Kujawa</t>
  </si>
  <si>
    <t>Patrica Courville</t>
  </si>
  <si>
    <t>Sanford Xiong</t>
  </si>
  <si>
    <t>Allen Burrus</t>
  </si>
  <si>
    <t>Kathrine Fritzler</t>
  </si>
  <si>
    <t>Colin Minter</t>
  </si>
  <si>
    <t>Velda Kimberling</t>
  </si>
  <si>
    <t>Vernon Addy</t>
  </si>
  <si>
    <t>Blythe Fleischer</t>
  </si>
  <si>
    <t>Tad Hammack</t>
  </si>
  <si>
    <t>Carlita Schroyer</t>
  </si>
  <si>
    <t>Trisha Arter</t>
  </si>
  <si>
    <t>Leigha Bouffard</t>
  </si>
  <si>
    <t>Lola Schmidt</t>
  </si>
  <si>
    <t>Bella Logan</t>
  </si>
  <si>
    <t>Myung Koons</t>
  </si>
  <si>
    <t>Genaro Knutson</t>
  </si>
  <si>
    <t>Isaiah Chavarria</t>
  </si>
  <si>
    <t>Thi Tipton</t>
  </si>
  <si>
    <t>Erik Crinklaw</t>
  </si>
  <si>
    <t>Jesus Dallas</t>
  </si>
  <si>
    <t>Celeste Weidner</t>
  </si>
  <si>
    <t>Richie Kimberling</t>
  </si>
  <si>
    <t>Beata Smyth</t>
  </si>
  <si>
    <t>Franklyn Brandenberger</t>
  </si>
  <si>
    <t>Lennie Grasso</t>
  </si>
  <si>
    <t>Leona Saia</t>
  </si>
  <si>
    <t>Margery Farabee</t>
  </si>
  <si>
    <t>Annabel Rawlings</t>
  </si>
  <si>
    <t>Britni Baisden</t>
  </si>
  <si>
    <t>Jeannine Clayton</t>
  </si>
  <si>
    <t>Henry Steinmetz</t>
  </si>
  <si>
    <t>Cherish Breland</t>
  </si>
  <si>
    <t>Debi Mealy</t>
  </si>
  <si>
    <t>Houston Gouin</t>
  </si>
  <si>
    <t>Cathern Howey</t>
  </si>
  <si>
    <t>Leonore Cloud</t>
  </si>
  <si>
    <t>Desmond Bradfield</t>
  </si>
  <si>
    <t>Jere Waters</t>
  </si>
  <si>
    <t>Lenita Blankenship</t>
  </si>
  <si>
    <t>Mattie Gebhardt</t>
  </si>
  <si>
    <t>Lizette Minto</t>
  </si>
  <si>
    <t>Lydia Geil</t>
  </si>
  <si>
    <t>Jerrell Mccafferty</t>
  </si>
  <si>
    <t>Foster Czaja</t>
  </si>
  <si>
    <t>Jewell Kyser</t>
  </si>
  <si>
    <t>Stewart Warthen</t>
  </si>
  <si>
    <t>Clorinda Clemmer</t>
  </si>
  <si>
    <t>Terresa Murrieta</t>
  </si>
  <si>
    <t>Christen Donnelly</t>
  </si>
  <si>
    <t>Madge Freudenthal</t>
  </si>
  <si>
    <t>Precious Ellett</t>
  </si>
  <si>
    <t>Sueann Oster</t>
  </si>
  <si>
    <t>Gracie Linwood</t>
  </si>
  <si>
    <t>Joshua Farone</t>
  </si>
  <si>
    <t>Candra Derrick</t>
  </si>
  <si>
    <t>Willis Brinks</t>
  </si>
  <si>
    <t>Margy Gamet</t>
  </si>
  <si>
    <t>Sharlene Rothschild</t>
  </si>
  <si>
    <t>Solomon Mahurin</t>
  </si>
  <si>
    <t>Willis Tolbert</t>
  </si>
  <si>
    <t>Josefa Effinger</t>
  </si>
  <si>
    <t>Vida Gayer</t>
  </si>
  <si>
    <t>Damian Nedeau</t>
  </si>
  <si>
    <t>Tracey Voyles</t>
  </si>
  <si>
    <t>Berry Plumadore</t>
  </si>
  <si>
    <t>Irina Roberge</t>
  </si>
  <si>
    <t>Neda Asmus</t>
  </si>
  <si>
    <t>Larissa Louviere</t>
  </si>
  <si>
    <t>Lorina Shawgo</t>
  </si>
  <si>
    <t>Alex Turnbull</t>
  </si>
  <si>
    <t>Artie Mendoza</t>
  </si>
  <si>
    <t>Danuta Hennig</t>
  </si>
  <si>
    <t>Jewel Dumbleton</t>
  </si>
  <si>
    <t>Evangeline Grandstaff</t>
  </si>
  <si>
    <t>Flora Zuniga</t>
  </si>
  <si>
    <t>Theresia Folk</t>
  </si>
  <si>
    <t>Logan Schwan</t>
  </si>
  <si>
    <t>Marilyn Wittner</t>
  </si>
  <si>
    <t>Hue Beeson</t>
  </si>
  <si>
    <t>Anya Tellez</t>
  </si>
  <si>
    <t>Charles Ascencio</t>
  </si>
  <si>
    <t>Delta Seitz</t>
  </si>
  <si>
    <t>Mauricio Thetford</t>
  </si>
  <si>
    <t>Celeste Dorothy</t>
  </si>
  <si>
    <t>Lisette Bowsher</t>
  </si>
  <si>
    <t>Annamaria Valdovinos</t>
  </si>
  <si>
    <t>Christene Kennell</t>
  </si>
  <si>
    <t>Evan Maxie</t>
  </si>
  <si>
    <t>Tiana Brigham</t>
  </si>
  <si>
    <t>Milagros Colangelo</t>
  </si>
  <si>
    <t>Percy Rizzuto</t>
  </si>
  <si>
    <t>Jack Dimas</t>
  </si>
  <si>
    <t>Cristobal Ritter</t>
  </si>
  <si>
    <t>Camelia Korn</t>
  </si>
  <si>
    <t>Edwin Mehr</t>
  </si>
  <si>
    <t>Bulah Kaplan</t>
  </si>
  <si>
    <t>Emerald Fernald</t>
  </si>
  <si>
    <t>Cecille Holdridge</t>
  </si>
  <si>
    <t>Patrick Manuel</t>
  </si>
  <si>
    <t>Steve Meinhardt</t>
  </si>
  <si>
    <t>Jonell Archibald</t>
  </si>
  <si>
    <t>Kit Platner</t>
  </si>
  <si>
    <t>Landon Zerr</t>
  </si>
  <si>
    <t>Dave Shives</t>
  </si>
  <si>
    <t>Ignacio Lucas</t>
  </si>
  <si>
    <t>Teresita Schatz</t>
  </si>
  <si>
    <t>Margit Gardenhire</t>
  </si>
  <si>
    <t>Belen Sanden</t>
  </si>
  <si>
    <t>Granville Core</t>
  </si>
  <si>
    <t>Boris Hine</t>
  </si>
  <si>
    <t>Dylan Beeks</t>
  </si>
  <si>
    <t>Jenniffer Mangual</t>
  </si>
  <si>
    <t>Lorri Brook</t>
  </si>
  <si>
    <t>Krystle Spainhour</t>
  </si>
  <si>
    <t>Michael Villareal</t>
  </si>
  <si>
    <t>Anton Higuera</t>
  </si>
  <si>
    <t>Therese Mcnellis</t>
  </si>
  <si>
    <t>Beverlee Lawlor</t>
  </si>
  <si>
    <t>Iris Delosantos</t>
  </si>
  <si>
    <t>Dorris Bennetts</t>
  </si>
  <si>
    <t>Mark Macy</t>
  </si>
  <si>
    <t>Tamika Pritchett</t>
  </si>
  <si>
    <t>Verda Pilot</t>
  </si>
  <si>
    <t>Kyra Coffin</t>
  </si>
  <si>
    <t>Roy Reber</t>
  </si>
  <si>
    <t>Lyndsey Fagen</t>
  </si>
  <si>
    <t>Tynisha Kyllonen</t>
  </si>
  <si>
    <t>Corine Ashline</t>
  </si>
  <si>
    <t>Omega Woolford</t>
  </si>
  <si>
    <t>Wilmer Markert</t>
  </si>
  <si>
    <t>Alden Overbey</t>
  </si>
  <si>
    <t>Conrad Haggard</t>
  </si>
  <si>
    <t>Marco Jacobo</t>
  </si>
  <si>
    <t>Santiago Nold</t>
  </si>
  <si>
    <t>Ela Omara</t>
  </si>
  <si>
    <t>Gwyneth Goodsell</t>
  </si>
  <si>
    <t>Jamel Biery</t>
  </si>
  <si>
    <t>Federico Taliaferro</t>
  </si>
  <si>
    <t>Gordon Lehr</t>
  </si>
  <si>
    <t>Vanetta Eisenhower</t>
  </si>
  <si>
    <t>Byron Flick</t>
  </si>
  <si>
    <t>Gertude Neitzel</t>
  </si>
  <si>
    <t>Mariella Lansford</t>
  </si>
  <si>
    <t>Nicol Westerberg</t>
  </si>
  <si>
    <t>Bobby Greening</t>
  </si>
  <si>
    <t>Johnathon Haug</t>
  </si>
  <si>
    <t>Etta Bosque</t>
  </si>
  <si>
    <t>Tomas Coppinger</t>
  </si>
  <si>
    <t>Nanci Bonier</t>
  </si>
  <si>
    <t>Product</t>
  </si>
  <si>
    <t>Customer</t>
  </si>
  <si>
    <t>Expenses</t>
  </si>
  <si>
    <t>Revenue</t>
  </si>
  <si>
    <t>LOADING!!!!!!!!!!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</si>
</sst>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.0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/>
    <xf numFmtId="165" fontId="0" fillId="0" borderId="0" xfId="0" applyNumberFormat="1"/>
    <xf numFmtId="22" fontId="0" fillId="0" borderId="0" xfId="0" applyNumberFormat="1"/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/>
    </xf>
    <xf numFmtId="164" fontId="0" fillId="0" borderId="0" xfId="1" applyNumberFormat="1" applyFont="1"/>
    <xf numFmtId="166" fontId="0" fillId="0" borderId="0" xfId="0" applyNumberFormat="1"/>
    <xf numFmtId="9" fontId="0" fillId="0" borderId="0" xfId="2" applyFont="1"/>
    <xf numFmtId="167" fontId="0" fillId="0" borderId="0" xfId="0" applyNumberFormat="1"/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Ten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 BACKEND'!$G$1</c:f>
              <c:strCache>
                <c:ptCount val="1"/>
                <c:pt idx="0">
                  <c:v> Profit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'DASH BACKEND'!$F$2:$F$11</c:f>
              <c:strCache>
                <c:ptCount val="10"/>
                <c:pt idx="0">
                  <c:v>USA</c:v>
                </c:pt>
                <c:pt idx="1">
                  <c:v>Brazil</c:v>
                </c:pt>
                <c:pt idx="2">
                  <c:v>China</c:v>
                </c:pt>
                <c:pt idx="3">
                  <c:v>Japan</c:v>
                </c:pt>
                <c:pt idx="4">
                  <c:v>Saudi Arabia</c:v>
                </c:pt>
                <c:pt idx="5">
                  <c:v>India</c:v>
                </c:pt>
                <c:pt idx="6">
                  <c:v>Malaysia</c:v>
                </c:pt>
                <c:pt idx="7">
                  <c:v>Italy</c:v>
                </c:pt>
                <c:pt idx="8">
                  <c:v>Germany</c:v>
                </c:pt>
                <c:pt idx="9">
                  <c:v>Ghana</c:v>
                </c:pt>
              </c:strCache>
            </c:strRef>
          </c:cat>
          <c:val>
            <c:numRef>
              <c:f>'DASH BACKEND'!$G$2:$G$11</c:f>
              <c:numCache>
                <c:formatCode>_("$"* #,##0.00_);_("$"* \(#,##0.00\);_("$"* "-"??_);_(@_)</c:formatCode>
                <c:ptCount val="10"/>
                <c:pt idx="0">
                  <c:v>5374.5</c:v>
                </c:pt>
                <c:pt idx="1">
                  <c:v>2943.5</c:v>
                </c:pt>
                <c:pt idx="2">
                  <c:v>1729</c:v>
                </c:pt>
                <c:pt idx="3">
                  <c:v>1652.5</c:v>
                </c:pt>
                <c:pt idx="4">
                  <c:v>1402.5</c:v>
                </c:pt>
                <c:pt idx="5">
                  <c:v>958.5</c:v>
                </c:pt>
                <c:pt idx="6">
                  <c:v>908</c:v>
                </c:pt>
                <c:pt idx="7">
                  <c:v>808</c:v>
                </c:pt>
                <c:pt idx="8">
                  <c:v>793.5</c:v>
                </c:pt>
                <c:pt idx="9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1-4D08-9DA9-D2209BE9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3861071"/>
        <c:axId val="963857327"/>
        <c:axId val="0"/>
      </c:bar3DChart>
      <c:catAx>
        <c:axId val="9638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57327"/>
        <c:crosses val="autoZero"/>
        <c:auto val="1"/>
        <c:lblAlgn val="ctr"/>
        <c:lblOffset val="100"/>
        <c:noMultiLvlLbl val="0"/>
      </c:catAx>
      <c:valAx>
        <c:axId val="9638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QTY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Sheet4!$A$2:$A$86</c:f>
              <c:strCache>
                <c:ptCount val="10"/>
                <c:pt idx="0">
                  <c:v>Cathern Howey</c:v>
                </c:pt>
                <c:pt idx="1">
                  <c:v>Bulah Kaplan</c:v>
                </c:pt>
                <c:pt idx="2">
                  <c:v>Kyra Coffin</c:v>
                </c:pt>
                <c:pt idx="3">
                  <c:v>Genaro Knutson</c:v>
                </c:pt>
                <c:pt idx="4">
                  <c:v>Emerald Fernald</c:v>
                </c:pt>
                <c:pt idx="5">
                  <c:v>Vida Gayer</c:v>
                </c:pt>
                <c:pt idx="6">
                  <c:v>Conrad Haggard</c:v>
                </c:pt>
                <c:pt idx="7">
                  <c:v>Tamika Pritchett</c:v>
                </c:pt>
                <c:pt idx="8">
                  <c:v>Mattie Gebhardt</c:v>
                </c:pt>
                <c:pt idx="9">
                  <c:v>Jerrell Mccafferty</c:v>
                </c:pt>
              </c:strCache>
            </c:strRef>
          </c:cat>
          <c:val>
            <c:numRef>
              <c:f>Sheet4!$B$2:$B$86</c:f>
              <c:numCache>
                <c:formatCode>General</c:formatCode>
                <c:ptCount val="10"/>
                <c:pt idx="0">
                  <c:v>108</c:v>
                </c:pt>
                <c:pt idx="1">
                  <c:v>119</c:v>
                </c:pt>
                <c:pt idx="2">
                  <c:v>126</c:v>
                </c:pt>
                <c:pt idx="3">
                  <c:v>108</c:v>
                </c:pt>
                <c:pt idx="4">
                  <c:v>123</c:v>
                </c:pt>
                <c:pt idx="5">
                  <c:v>152</c:v>
                </c:pt>
                <c:pt idx="6">
                  <c:v>112</c:v>
                </c:pt>
                <c:pt idx="7">
                  <c:v>117</c:v>
                </c:pt>
                <c:pt idx="8">
                  <c:v>135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7-4695-A2E5-83FD1A47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19226127"/>
        <c:axId val="819227375"/>
      </c:barChart>
      <c:catAx>
        <c:axId val="81922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7375"/>
        <c:crosses val="autoZero"/>
        <c:auto val="1"/>
        <c:lblAlgn val="ctr"/>
        <c:lblOffset val="100"/>
        <c:noMultiLvlLbl val="0"/>
      </c:catAx>
      <c:valAx>
        <c:axId val="8192273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26</xdr:col>
      <xdr:colOff>194597</xdr:colOff>
      <xdr:row>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17DA4E-4909-4D86-9E23-F5E7677FC1D2}"/>
            </a:ext>
          </a:extLst>
        </xdr:cNvPr>
        <xdr:cNvSpPr txBox="1"/>
      </xdr:nvSpPr>
      <xdr:spPr>
        <a:xfrm>
          <a:off x="123825" y="95250"/>
          <a:ext cx="16048191" cy="52664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</a:rPr>
            <a:t>DIGITA</a:t>
          </a:r>
          <a:r>
            <a:rPr lang="en-US" sz="2800" baseline="0">
              <a:solidFill>
                <a:schemeClr val="bg1"/>
              </a:solidFill>
            </a:rPr>
            <a:t>L WORLD DATA ANALYTICS SALES REPORT</a:t>
          </a:r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152400</xdr:colOff>
      <xdr:row>3</xdr:row>
      <xdr:rowOff>128587</xdr:rowOff>
    </xdr:from>
    <xdr:to>
      <xdr:col>3</xdr:col>
      <xdr:colOff>400050</xdr:colOff>
      <xdr:row>8</xdr:row>
      <xdr:rowOff>20484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43C89F-FCAD-F121-5B7C-9D74D21B324B}"/>
            </a:ext>
          </a:extLst>
        </xdr:cNvPr>
        <xdr:cNvSpPr txBox="1"/>
      </xdr:nvSpPr>
      <xdr:spPr>
        <a:xfrm>
          <a:off x="152400" y="712377"/>
          <a:ext cx="2091198" cy="864881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Best</a:t>
          </a:r>
          <a:r>
            <a:rPr lang="en-US" sz="1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Product By Profit</a:t>
          </a:r>
        </a:p>
        <a:p>
          <a:pPr algn="ctr"/>
          <a:r>
            <a:rPr lang="en-US" sz="1600" b="1" cap="none" spc="0" baseline="0">
              <a:ln>
                <a:noFill/>
              </a:ln>
              <a:solidFill>
                <a:schemeClr val="bg1"/>
              </a:solidFill>
              <a:effectLst/>
            </a:rPr>
            <a:t>Product 8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$  6,920.00 </a:t>
          </a:r>
          <a:endParaRPr lang="en-US" sz="1600" b="1" cap="none" spc="0" baseline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151171</xdr:colOff>
      <xdr:row>8</xdr:row>
      <xdr:rowOff>86391</xdr:rowOff>
    </xdr:from>
    <xdr:to>
      <xdr:col>3</xdr:col>
      <xdr:colOff>398821</xdr:colOff>
      <xdr:row>13</xdr:row>
      <xdr:rowOff>51210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4603BF-5B03-522A-C7EF-1AF4F7356567}"/>
            </a:ext>
          </a:extLst>
        </xdr:cNvPr>
        <xdr:cNvSpPr txBox="1"/>
      </xdr:nvSpPr>
      <xdr:spPr>
        <a:xfrm>
          <a:off x="151171" y="1643165"/>
          <a:ext cx="2091198" cy="937803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Best</a:t>
          </a:r>
          <a:r>
            <a:rPr lang="en-US" sz="1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Product By Qty</a:t>
          </a:r>
        </a:p>
        <a:p>
          <a:pPr algn="ctr"/>
          <a:r>
            <a:rPr lang="en-US" sz="1600" b="1" cap="none" spc="0" baseline="0">
              <a:ln>
                <a:noFill/>
              </a:ln>
              <a:solidFill>
                <a:schemeClr val="bg1"/>
              </a:solidFill>
              <a:effectLst/>
            </a:rPr>
            <a:t>Product 1</a:t>
          </a:r>
        </a:p>
        <a:p>
          <a:pPr algn="ctr"/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865</a:t>
          </a:r>
          <a:endParaRPr lang="en-US" sz="2800" b="1" cap="none" spc="0" baseline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160184</xdr:colOff>
      <xdr:row>13</xdr:row>
      <xdr:rowOff>105646</xdr:rowOff>
    </xdr:from>
    <xdr:to>
      <xdr:col>3</xdr:col>
      <xdr:colOff>407834</xdr:colOff>
      <xdr:row>18</xdr:row>
      <xdr:rowOff>70465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82E2F3-9C20-010E-3FF1-9DBC323A6B52}"/>
            </a:ext>
          </a:extLst>
        </xdr:cNvPr>
        <xdr:cNvSpPr txBox="1"/>
      </xdr:nvSpPr>
      <xdr:spPr>
        <a:xfrm>
          <a:off x="160184" y="2635404"/>
          <a:ext cx="2091198" cy="937803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Best</a:t>
          </a:r>
          <a:r>
            <a:rPr lang="en-US" sz="1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Selling Country</a:t>
          </a:r>
        </a:p>
        <a:p>
          <a:pPr algn="ctr"/>
          <a:r>
            <a:rPr lang="en-US" sz="1600" b="1" cap="none" spc="0" baseline="0">
              <a:ln>
                <a:noFill/>
              </a:ln>
              <a:solidFill>
                <a:schemeClr val="bg1"/>
              </a:solidFill>
              <a:effectLst/>
            </a:rPr>
            <a:t>USA</a:t>
          </a:r>
        </a:p>
        <a:p>
          <a:pPr algn="ctr"/>
          <a:r>
            <a:rPr lang="en-US" sz="18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$  5,374.50 </a:t>
          </a:r>
          <a:endParaRPr lang="en-US" sz="4400" b="1" cap="none" spc="0" baseline="0">
            <a:ln>
              <a:noFill/>
            </a:ln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0</xdr:col>
      <xdr:colOff>158955</xdr:colOff>
      <xdr:row>18</xdr:row>
      <xdr:rowOff>124900</xdr:rowOff>
    </xdr:from>
    <xdr:to>
      <xdr:col>3</xdr:col>
      <xdr:colOff>406605</xdr:colOff>
      <xdr:row>23</xdr:row>
      <xdr:rowOff>89719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EA41739-FF68-F298-82C6-1C6865EB4CEC}"/>
            </a:ext>
          </a:extLst>
        </xdr:cNvPr>
        <xdr:cNvSpPr txBox="1"/>
      </xdr:nvSpPr>
      <xdr:spPr>
        <a:xfrm>
          <a:off x="158955" y="3627642"/>
          <a:ext cx="2091198" cy="937803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Best</a:t>
          </a:r>
          <a:r>
            <a:rPr lang="en-US" sz="16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Customer</a:t>
          </a:r>
        </a:p>
        <a:p>
          <a:pPr algn="ctr"/>
          <a:r>
            <a:rPr lang="en-US" sz="1600" b="1" cap="none" spc="0" baseline="0">
              <a:ln>
                <a:noFill/>
              </a:ln>
              <a:solidFill>
                <a:schemeClr val="bg1"/>
              </a:solidFill>
              <a:effectLst/>
            </a:rPr>
            <a:t>Vida Gayer</a:t>
          </a:r>
          <a:r>
            <a:rPr lang="en-US" sz="18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US" sz="18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152</a:t>
          </a:r>
        </a:p>
      </xdr:txBody>
    </xdr:sp>
    <xdr:clientData/>
  </xdr:twoCellAnchor>
  <xdr:twoCellAnchor>
    <xdr:from>
      <xdr:col>8</xdr:col>
      <xdr:colOff>163871</xdr:colOff>
      <xdr:row>4</xdr:row>
      <xdr:rowOff>1</xdr:rowOff>
    </xdr:from>
    <xdr:to>
      <xdr:col>15</xdr:col>
      <xdr:colOff>542822</xdr:colOff>
      <xdr:row>18</xdr:row>
      <xdr:rowOff>51210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947C53-D438-4057-B3AD-1545D6B94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51210</xdr:colOff>
      <xdr:row>3</xdr:row>
      <xdr:rowOff>184355</xdr:rowOff>
    </xdr:from>
    <xdr:to>
      <xdr:col>23</xdr:col>
      <xdr:colOff>378951</xdr:colOff>
      <xdr:row>18</xdr:row>
      <xdr:rowOff>81935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BA397-4939-4DFB-9DF1-DDF1D459D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ivot" displayName="Pivot" ref="A1:L502" totalsRowShown="0">
  <autoFilter ref="A1:L502" xr:uid="{00000000-0009-0000-0100-000001000000}"/>
  <tableColumns count="12">
    <tableColumn id="1" xr3:uid="{00000000-0010-0000-0000-000001000000}" name="Order_#"/>
    <tableColumn id="2" xr3:uid="{00000000-0010-0000-0000-000002000000}" name="Customer_#"/>
    <tableColumn id="3" xr3:uid="{00000000-0010-0000-0000-000003000000}" name="Customer Name"/>
    <tableColumn id="4" xr3:uid="{00000000-0010-0000-0000-000004000000}" name="Gender"/>
    <tableColumn id="5" xr3:uid="{00000000-0010-0000-0000-000005000000}" name="City"/>
    <tableColumn id="6" xr3:uid="{00000000-0010-0000-0000-000006000000}" name="Country"/>
    <tableColumn id="7" xr3:uid="{00000000-0010-0000-0000-000007000000}" name="Phone Number"/>
    <tableColumn id="8" xr3:uid="{00000000-0010-0000-0000-000008000000}" name="Order_Date"/>
    <tableColumn id="9" xr3:uid="{00000000-0010-0000-0000-000009000000}" name="Product_#"/>
    <tableColumn id="10" xr3:uid="{00000000-0010-0000-0000-00000A000000}" name="Quantity"/>
    <tableColumn id="11" xr3:uid="{00000000-0010-0000-0000-00000B000000}" name="Unit Price"/>
    <tableColumn id="12" xr3:uid="{00000000-0010-0000-0000-00000C000000}" name="Total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718477-BF74-489E-B70D-F87E9645EBBB}" name="Table3" displayName="Table3" ref="E5:H15" totalsRowShown="0">
  <autoFilter ref="E5:H15" xr:uid="{25718477-BF74-489E-B70D-F87E9645EBBB}"/>
  <tableColumns count="4">
    <tableColumn id="1" xr3:uid="{90EF1CA3-92D3-4058-AADF-5A06A50FCD93}" name="Product"/>
    <tableColumn id="2" xr3:uid="{1C094DAC-A15D-4806-9C27-2F959872F284}" name="Expenses" dataDxfId="6" dataCellStyle="Currency">
      <calculatedColumnFormula>SUMIFS(Order!N:N,Order!I:I,DASHBOARD!E6)</calculatedColumnFormula>
    </tableColumn>
    <tableColumn id="3" xr3:uid="{6F4B40D3-323E-4E9C-ACF1-EAB374283670}" name="Revenue" dataDxfId="5" dataCellStyle="Currency">
      <calculatedColumnFormula>SUMIFS(Order!M:M,Order!I:I,DASHBOARD!E6)</calculatedColumnFormula>
    </tableColumn>
    <tableColumn id="4" xr3:uid="{F23DF576-0BCC-4C09-9D90-54E81F52A538}" name="Profit" dataDxfId="4" dataCellStyle="Currency">
      <calculatedColumnFormula>Table3[[#This Row],[Revenue]]-Table3[[#This Row],[Expenses]]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workbookViewId="0">
      <selection sqref="A1:XFD1048576"/>
    </sheetView>
  </sheetViews>
  <sheetFormatPr defaultRowHeight="15" x14ac:dyDescent="0.25"/>
  <cols>
    <col min="1" max="1" width="11.5703125" bestFit="1" customWidth="1"/>
    <col min="2" max="2" width="24.42578125" bestFit="1" customWidth="1"/>
    <col min="3" max="3" width="7.7109375" bestFit="1" customWidth="1"/>
    <col min="4" max="4" width="15.7109375" bestFit="1" customWidth="1"/>
    <col min="5" max="5" width="12" bestFit="1" customWidth="1"/>
    <col min="7" max="7" width="12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10001</v>
      </c>
      <c r="B2" t="s">
        <v>473</v>
      </c>
      <c r="C2" t="s">
        <v>6</v>
      </c>
      <c r="D2" t="s">
        <v>7</v>
      </c>
      <c r="E2" t="s">
        <v>8</v>
      </c>
    </row>
    <row r="3" spans="1:5" x14ac:dyDescent="0.25">
      <c r="A3" s="3">
        <v>10002</v>
      </c>
      <c r="B3" t="s">
        <v>474</v>
      </c>
      <c r="C3" t="s">
        <v>10</v>
      </c>
      <c r="D3" t="s">
        <v>11</v>
      </c>
      <c r="E3" t="s">
        <v>12</v>
      </c>
    </row>
    <row r="4" spans="1:5" x14ac:dyDescent="0.25">
      <c r="A4" s="3">
        <v>10003</v>
      </c>
      <c r="B4" t="s">
        <v>475</v>
      </c>
      <c r="C4" t="s">
        <v>6</v>
      </c>
      <c r="D4" t="s">
        <v>14</v>
      </c>
      <c r="E4" t="s">
        <v>15</v>
      </c>
    </row>
    <row r="5" spans="1:5" x14ac:dyDescent="0.25">
      <c r="A5" s="3">
        <v>10004</v>
      </c>
      <c r="B5" t="s">
        <v>476</v>
      </c>
      <c r="C5" t="s">
        <v>6</v>
      </c>
      <c r="D5" t="s">
        <v>16</v>
      </c>
      <c r="E5" t="s">
        <v>17</v>
      </c>
    </row>
    <row r="6" spans="1:5" x14ac:dyDescent="0.25">
      <c r="A6" s="3">
        <v>10005</v>
      </c>
      <c r="B6" t="s">
        <v>477</v>
      </c>
      <c r="C6" t="s">
        <v>10</v>
      </c>
      <c r="D6" t="s">
        <v>19</v>
      </c>
      <c r="E6" t="s">
        <v>20</v>
      </c>
    </row>
    <row r="7" spans="1:5" x14ac:dyDescent="0.25">
      <c r="A7" s="3">
        <v>10006</v>
      </c>
      <c r="B7" t="s">
        <v>478</v>
      </c>
      <c r="C7" t="s">
        <v>6</v>
      </c>
      <c r="D7" t="s">
        <v>22</v>
      </c>
      <c r="E7" t="s">
        <v>8</v>
      </c>
    </row>
    <row r="8" spans="1:5" x14ac:dyDescent="0.25">
      <c r="A8" s="3">
        <v>10007</v>
      </c>
      <c r="B8" t="s">
        <v>479</v>
      </c>
      <c r="C8" t="s">
        <v>10</v>
      </c>
      <c r="D8" t="s">
        <v>24</v>
      </c>
      <c r="E8" t="s">
        <v>25</v>
      </c>
    </row>
    <row r="9" spans="1:5" x14ac:dyDescent="0.25">
      <c r="A9" s="3">
        <v>10008</v>
      </c>
      <c r="B9" t="s">
        <v>480</v>
      </c>
      <c r="C9" t="s">
        <v>6</v>
      </c>
      <c r="D9" t="s">
        <v>27</v>
      </c>
      <c r="E9" t="s">
        <v>28</v>
      </c>
    </row>
    <row r="10" spans="1:5" x14ac:dyDescent="0.25">
      <c r="A10" s="3">
        <v>10009</v>
      </c>
      <c r="B10" t="s">
        <v>481</v>
      </c>
      <c r="C10" t="s">
        <v>10</v>
      </c>
      <c r="D10" t="s">
        <v>30</v>
      </c>
      <c r="E10" t="s">
        <v>28</v>
      </c>
    </row>
    <row r="11" spans="1:5" x14ac:dyDescent="0.25">
      <c r="A11" s="3">
        <v>10010</v>
      </c>
      <c r="B11" t="s">
        <v>482</v>
      </c>
      <c r="C11" t="s">
        <v>6</v>
      </c>
      <c r="D11" t="s">
        <v>31</v>
      </c>
      <c r="E11" t="s">
        <v>32</v>
      </c>
    </row>
    <row r="12" spans="1:5" x14ac:dyDescent="0.25">
      <c r="A12" s="3">
        <v>10011</v>
      </c>
      <c r="B12" t="s">
        <v>483</v>
      </c>
      <c r="C12" t="s">
        <v>10</v>
      </c>
      <c r="D12" t="s">
        <v>34</v>
      </c>
      <c r="E12" t="s">
        <v>35</v>
      </c>
    </row>
    <row r="13" spans="1:5" x14ac:dyDescent="0.25">
      <c r="A13" s="3">
        <v>10012</v>
      </c>
      <c r="B13" t="s">
        <v>484</v>
      </c>
      <c r="C13" t="s">
        <v>10</v>
      </c>
      <c r="D13" t="s">
        <v>37</v>
      </c>
      <c r="E13" t="s">
        <v>28</v>
      </c>
    </row>
    <row r="14" spans="1:5" x14ac:dyDescent="0.25">
      <c r="A14" s="3">
        <v>10013</v>
      </c>
      <c r="B14" t="s">
        <v>485</v>
      </c>
      <c r="C14" t="s">
        <v>10</v>
      </c>
      <c r="D14" t="s">
        <v>39</v>
      </c>
      <c r="E14" t="s">
        <v>40</v>
      </c>
    </row>
    <row r="15" spans="1:5" x14ac:dyDescent="0.25">
      <c r="A15" s="3">
        <v>10014</v>
      </c>
      <c r="B15" t="s">
        <v>486</v>
      </c>
      <c r="C15" t="s">
        <v>10</v>
      </c>
      <c r="D15" t="s">
        <v>42</v>
      </c>
      <c r="E15" t="s">
        <v>12</v>
      </c>
    </row>
    <row r="16" spans="1:5" x14ac:dyDescent="0.25">
      <c r="A16" s="3">
        <v>10015</v>
      </c>
      <c r="B16" t="s">
        <v>487</v>
      </c>
      <c r="C16" t="s">
        <v>10</v>
      </c>
      <c r="D16" t="s">
        <v>44</v>
      </c>
      <c r="E16" t="s">
        <v>45</v>
      </c>
    </row>
    <row r="17" spans="1:5" x14ac:dyDescent="0.25">
      <c r="A17" s="3">
        <v>10016</v>
      </c>
      <c r="B17" t="s">
        <v>488</v>
      </c>
      <c r="C17" t="s">
        <v>10</v>
      </c>
      <c r="D17" t="s">
        <v>47</v>
      </c>
      <c r="E17" t="s">
        <v>15</v>
      </c>
    </row>
    <row r="18" spans="1:5" x14ac:dyDescent="0.25">
      <c r="A18" s="3">
        <v>10017</v>
      </c>
      <c r="B18" t="s">
        <v>489</v>
      </c>
      <c r="C18" t="s">
        <v>6</v>
      </c>
      <c r="D18" t="s">
        <v>49</v>
      </c>
      <c r="E18" t="s">
        <v>50</v>
      </c>
    </row>
    <row r="19" spans="1:5" x14ac:dyDescent="0.25">
      <c r="A19" s="3">
        <v>10018</v>
      </c>
      <c r="B19" t="s">
        <v>490</v>
      </c>
      <c r="C19" t="s">
        <v>6</v>
      </c>
      <c r="D19" t="s">
        <v>52</v>
      </c>
      <c r="E19" t="s">
        <v>53</v>
      </c>
    </row>
    <row r="20" spans="1:5" x14ac:dyDescent="0.25">
      <c r="A20" s="3">
        <v>10019</v>
      </c>
      <c r="B20" t="s">
        <v>491</v>
      </c>
      <c r="C20" t="s">
        <v>10</v>
      </c>
      <c r="D20" t="s">
        <v>55</v>
      </c>
      <c r="E20" t="s">
        <v>56</v>
      </c>
    </row>
    <row r="21" spans="1:5" x14ac:dyDescent="0.25">
      <c r="A21" s="3">
        <v>10020</v>
      </c>
      <c r="B21" t="s">
        <v>492</v>
      </c>
      <c r="C21" t="s">
        <v>6</v>
      </c>
      <c r="D21" t="s">
        <v>58</v>
      </c>
      <c r="E21" t="s">
        <v>59</v>
      </c>
    </row>
    <row r="22" spans="1:5" x14ac:dyDescent="0.25">
      <c r="A22" s="3">
        <v>10021</v>
      </c>
      <c r="B22" t="s">
        <v>493</v>
      </c>
      <c r="C22" t="s">
        <v>6</v>
      </c>
      <c r="D22" t="s">
        <v>7</v>
      </c>
      <c r="E22" t="s">
        <v>8</v>
      </c>
    </row>
    <row r="23" spans="1:5" x14ac:dyDescent="0.25">
      <c r="A23" s="3">
        <v>10022</v>
      </c>
      <c r="B23" t="s">
        <v>494</v>
      </c>
      <c r="C23" t="s">
        <v>10</v>
      </c>
      <c r="D23" t="s">
        <v>11</v>
      </c>
      <c r="E23" t="s">
        <v>12</v>
      </c>
    </row>
    <row r="24" spans="1:5" x14ac:dyDescent="0.25">
      <c r="A24" s="3">
        <v>10023</v>
      </c>
      <c r="B24" t="s">
        <v>495</v>
      </c>
      <c r="C24" t="s">
        <v>6</v>
      </c>
      <c r="D24" t="s">
        <v>14</v>
      </c>
      <c r="E24" t="s">
        <v>15</v>
      </c>
    </row>
    <row r="25" spans="1:5" x14ac:dyDescent="0.25">
      <c r="A25" s="3">
        <v>10024</v>
      </c>
      <c r="B25" t="s">
        <v>496</v>
      </c>
      <c r="C25" t="s">
        <v>10</v>
      </c>
      <c r="D25" t="s">
        <v>63</v>
      </c>
      <c r="E25" t="s">
        <v>64</v>
      </c>
    </row>
    <row r="26" spans="1:5" x14ac:dyDescent="0.25">
      <c r="A26" s="3">
        <v>10025</v>
      </c>
      <c r="B26" t="s">
        <v>497</v>
      </c>
      <c r="C26" t="s">
        <v>6</v>
      </c>
      <c r="D26" t="s">
        <v>66</v>
      </c>
      <c r="E26" t="s">
        <v>67</v>
      </c>
    </row>
    <row r="27" spans="1:5" x14ac:dyDescent="0.25">
      <c r="A27" s="3">
        <v>10026</v>
      </c>
      <c r="B27" t="s">
        <v>498</v>
      </c>
      <c r="C27" t="s">
        <v>6</v>
      </c>
      <c r="D27" t="s">
        <v>69</v>
      </c>
      <c r="E27" t="s">
        <v>53</v>
      </c>
    </row>
    <row r="28" spans="1:5" x14ac:dyDescent="0.25">
      <c r="A28" s="3">
        <v>10027</v>
      </c>
      <c r="B28" t="s">
        <v>499</v>
      </c>
      <c r="C28" t="s">
        <v>10</v>
      </c>
      <c r="D28" t="s">
        <v>71</v>
      </c>
      <c r="E28" t="s">
        <v>72</v>
      </c>
    </row>
    <row r="29" spans="1:5" x14ac:dyDescent="0.25">
      <c r="A29" s="3">
        <v>10028</v>
      </c>
      <c r="B29" t="s">
        <v>500</v>
      </c>
      <c r="C29" t="s">
        <v>10</v>
      </c>
      <c r="D29" t="s">
        <v>74</v>
      </c>
      <c r="E29" t="s">
        <v>75</v>
      </c>
    </row>
    <row r="30" spans="1:5" x14ac:dyDescent="0.25">
      <c r="A30" s="3">
        <v>10029</v>
      </c>
      <c r="B30" t="s">
        <v>501</v>
      </c>
      <c r="C30" t="s">
        <v>10</v>
      </c>
      <c r="D30" t="s">
        <v>77</v>
      </c>
      <c r="E30" t="s">
        <v>78</v>
      </c>
    </row>
    <row r="31" spans="1:5" x14ac:dyDescent="0.25">
      <c r="A31" s="3">
        <v>10030</v>
      </c>
      <c r="B31" t="s">
        <v>502</v>
      </c>
      <c r="C31" t="s">
        <v>10</v>
      </c>
      <c r="D31" t="s">
        <v>80</v>
      </c>
      <c r="E31" t="s">
        <v>81</v>
      </c>
    </row>
    <row r="32" spans="1:5" x14ac:dyDescent="0.25">
      <c r="A32" s="3">
        <v>10031</v>
      </c>
      <c r="B32" t="s">
        <v>503</v>
      </c>
      <c r="C32" t="s">
        <v>10</v>
      </c>
      <c r="D32" t="s">
        <v>83</v>
      </c>
      <c r="E32" t="s">
        <v>84</v>
      </c>
    </row>
    <row r="33" spans="1:5" x14ac:dyDescent="0.25">
      <c r="A33" s="3">
        <v>10032</v>
      </c>
      <c r="B33" t="s">
        <v>504</v>
      </c>
      <c r="C33" t="s">
        <v>6</v>
      </c>
      <c r="D33" t="s">
        <v>86</v>
      </c>
      <c r="E33" t="s">
        <v>87</v>
      </c>
    </row>
    <row r="34" spans="1:5" x14ac:dyDescent="0.25">
      <c r="A34" s="3">
        <v>10033</v>
      </c>
      <c r="B34" t="s">
        <v>505</v>
      </c>
      <c r="C34" t="s">
        <v>10</v>
      </c>
      <c r="D34" t="s">
        <v>89</v>
      </c>
      <c r="E34" t="s">
        <v>90</v>
      </c>
    </row>
    <row r="35" spans="1:5" x14ac:dyDescent="0.25">
      <c r="A35" s="3">
        <v>10034</v>
      </c>
      <c r="B35" t="s">
        <v>506</v>
      </c>
      <c r="C35" t="s">
        <v>10</v>
      </c>
      <c r="D35" t="s">
        <v>92</v>
      </c>
      <c r="E35" t="s">
        <v>12</v>
      </c>
    </row>
    <row r="36" spans="1:5" x14ac:dyDescent="0.25">
      <c r="A36" s="3">
        <v>10035</v>
      </c>
      <c r="B36" t="s">
        <v>507</v>
      </c>
      <c r="C36" t="s">
        <v>6</v>
      </c>
      <c r="D36" t="s">
        <v>94</v>
      </c>
      <c r="E36" t="s">
        <v>95</v>
      </c>
    </row>
    <row r="37" spans="1:5" x14ac:dyDescent="0.25">
      <c r="A37" s="3">
        <v>10036</v>
      </c>
      <c r="B37" t="s">
        <v>508</v>
      </c>
      <c r="C37" t="s">
        <v>10</v>
      </c>
      <c r="D37" t="s">
        <v>97</v>
      </c>
      <c r="E37" t="s">
        <v>98</v>
      </c>
    </row>
    <row r="38" spans="1:5" x14ac:dyDescent="0.25">
      <c r="A38" s="3">
        <v>10037</v>
      </c>
      <c r="B38" t="s">
        <v>509</v>
      </c>
      <c r="C38" t="s">
        <v>10</v>
      </c>
      <c r="D38" t="s">
        <v>100</v>
      </c>
      <c r="E38" t="s">
        <v>101</v>
      </c>
    </row>
    <row r="39" spans="1:5" x14ac:dyDescent="0.25">
      <c r="A39" s="3">
        <v>10038</v>
      </c>
      <c r="B39" t="s">
        <v>510</v>
      </c>
      <c r="C39" t="s">
        <v>6</v>
      </c>
      <c r="D39" t="s">
        <v>103</v>
      </c>
      <c r="E39" t="s">
        <v>12</v>
      </c>
    </row>
    <row r="40" spans="1:5" x14ac:dyDescent="0.25">
      <c r="A40" s="3">
        <v>10039</v>
      </c>
      <c r="B40" t="s">
        <v>511</v>
      </c>
      <c r="C40" t="s">
        <v>6</v>
      </c>
      <c r="D40" t="s">
        <v>105</v>
      </c>
      <c r="E40" t="s">
        <v>12</v>
      </c>
    </row>
    <row r="41" spans="1:5" x14ac:dyDescent="0.25">
      <c r="A41" s="3">
        <v>10040</v>
      </c>
      <c r="B41" t="s">
        <v>512</v>
      </c>
      <c r="C41" t="s">
        <v>10</v>
      </c>
      <c r="D41" t="s">
        <v>107</v>
      </c>
      <c r="E41" t="s">
        <v>108</v>
      </c>
    </row>
    <row r="42" spans="1:5" x14ac:dyDescent="0.25">
      <c r="A42" s="3">
        <v>10041</v>
      </c>
      <c r="B42" t="s">
        <v>513</v>
      </c>
      <c r="C42" t="s">
        <v>6</v>
      </c>
      <c r="D42" t="s">
        <v>7</v>
      </c>
      <c r="E42" t="s">
        <v>8</v>
      </c>
    </row>
    <row r="43" spans="1:5" x14ac:dyDescent="0.25">
      <c r="A43" s="3">
        <v>10042</v>
      </c>
      <c r="B43" t="s">
        <v>514</v>
      </c>
      <c r="C43" t="s">
        <v>10</v>
      </c>
      <c r="D43" t="s">
        <v>11</v>
      </c>
      <c r="E43" t="s">
        <v>12</v>
      </c>
    </row>
    <row r="44" spans="1:5" x14ac:dyDescent="0.25">
      <c r="A44" s="3">
        <v>10043</v>
      </c>
      <c r="B44" t="s">
        <v>515</v>
      </c>
      <c r="C44" t="s">
        <v>10</v>
      </c>
      <c r="D44" t="s">
        <v>14</v>
      </c>
      <c r="E44" t="s">
        <v>15</v>
      </c>
    </row>
    <row r="45" spans="1:5" x14ac:dyDescent="0.25">
      <c r="A45" s="3">
        <v>10044</v>
      </c>
      <c r="B45" t="s">
        <v>516</v>
      </c>
      <c r="C45" t="s">
        <v>6</v>
      </c>
      <c r="D45" t="s">
        <v>63</v>
      </c>
      <c r="E45" t="s">
        <v>64</v>
      </c>
    </row>
    <row r="46" spans="1:5" x14ac:dyDescent="0.25">
      <c r="A46" s="3">
        <v>10045</v>
      </c>
      <c r="B46" t="s">
        <v>517</v>
      </c>
      <c r="C46" t="s">
        <v>6</v>
      </c>
      <c r="D46" t="s">
        <v>66</v>
      </c>
      <c r="E46" t="s">
        <v>67</v>
      </c>
    </row>
    <row r="47" spans="1:5" x14ac:dyDescent="0.25">
      <c r="A47" s="3">
        <v>10046</v>
      </c>
      <c r="B47" t="s">
        <v>518</v>
      </c>
      <c r="C47" t="s">
        <v>10</v>
      </c>
      <c r="D47" t="s">
        <v>69</v>
      </c>
      <c r="E47" t="s">
        <v>53</v>
      </c>
    </row>
    <row r="48" spans="1:5" x14ac:dyDescent="0.25">
      <c r="A48" s="3">
        <v>10047</v>
      </c>
      <c r="B48" t="s">
        <v>519</v>
      </c>
      <c r="C48" t="s">
        <v>6</v>
      </c>
      <c r="D48" t="s">
        <v>71</v>
      </c>
      <c r="E48" t="s">
        <v>72</v>
      </c>
    </row>
    <row r="49" spans="1:5" x14ac:dyDescent="0.25">
      <c r="A49" s="3">
        <v>10048</v>
      </c>
      <c r="B49" t="s">
        <v>520</v>
      </c>
      <c r="C49" t="s">
        <v>10</v>
      </c>
      <c r="D49" t="s">
        <v>74</v>
      </c>
      <c r="E49" t="s">
        <v>75</v>
      </c>
    </row>
    <row r="50" spans="1:5" x14ac:dyDescent="0.25">
      <c r="A50" s="3">
        <v>10049</v>
      </c>
      <c r="B50" t="s">
        <v>521</v>
      </c>
      <c r="C50" t="s">
        <v>10</v>
      </c>
      <c r="D50" t="s">
        <v>77</v>
      </c>
      <c r="E50" t="s">
        <v>78</v>
      </c>
    </row>
    <row r="51" spans="1:5" x14ac:dyDescent="0.25">
      <c r="A51" s="3">
        <v>10050</v>
      </c>
      <c r="B51" t="s">
        <v>522</v>
      </c>
      <c r="C51" t="s">
        <v>10</v>
      </c>
      <c r="D51" t="s">
        <v>119</v>
      </c>
      <c r="E51" t="s">
        <v>53</v>
      </c>
    </row>
    <row r="52" spans="1:5" x14ac:dyDescent="0.25">
      <c r="A52" s="3">
        <v>10051</v>
      </c>
      <c r="B52" t="s">
        <v>523</v>
      </c>
      <c r="C52" t="s">
        <v>10</v>
      </c>
      <c r="D52" t="s">
        <v>121</v>
      </c>
      <c r="E52" t="s">
        <v>12</v>
      </c>
    </row>
    <row r="53" spans="1:5" x14ac:dyDescent="0.25">
      <c r="A53" s="3">
        <v>10052</v>
      </c>
      <c r="B53" t="s">
        <v>524</v>
      </c>
      <c r="C53" t="s">
        <v>10</v>
      </c>
      <c r="D53" t="s">
        <v>123</v>
      </c>
      <c r="E53" t="s">
        <v>12</v>
      </c>
    </row>
    <row r="54" spans="1:5" x14ac:dyDescent="0.25">
      <c r="A54" s="3">
        <v>10053</v>
      </c>
      <c r="B54" t="s">
        <v>525</v>
      </c>
      <c r="C54" t="s">
        <v>10</v>
      </c>
      <c r="D54" t="s">
        <v>125</v>
      </c>
      <c r="E54" t="s">
        <v>15</v>
      </c>
    </row>
    <row r="55" spans="1:5" x14ac:dyDescent="0.25">
      <c r="A55" s="3">
        <v>10054</v>
      </c>
      <c r="B55" t="s">
        <v>526</v>
      </c>
      <c r="C55" t="s">
        <v>10</v>
      </c>
      <c r="D55" t="s">
        <v>127</v>
      </c>
      <c r="E55" t="s">
        <v>128</v>
      </c>
    </row>
    <row r="56" spans="1:5" x14ac:dyDescent="0.25">
      <c r="A56" s="3">
        <v>10055</v>
      </c>
      <c r="B56" t="s">
        <v>527</v>
      </c>
      <c r="C56" t="s">
        <v>6</v>
      </c>
      <c r="D56" t="s">
        <v>130</v>
      </c>
      <c r="E56" t="s">
        <v>95</v>
      </c>
    </row>
    <row r="57" spans="1:5" x14ac:dyDescent="0.25">
      <c r="A57" s="3">
        <v>10056</v>
      </c>
      <c r="B57" t="s">
        <v>528</v>
      </c>
      <c r="C57" t="s">
        <v>10</v>
      </c>
      <c r="D57" t="s">
        <v>132</v>
      </c>
      <c r="E57" t="s">
        <v>132</v>
      </c>
    </row>
    <row r="58" spans="1:5" x14ac:dyDescent="0.25">
      <c r="A58" s="3">
        <v>10057</v>
      </c>
      <c r="B58" t="s">
        <v>529</v>
      </c>
      <c r="C58" t="s">
        <v>6</v>
      </c>
      <c r="D58" t="s">
        <v>134</v>
      </c>
      <c r="E58" t="s">
        <v>12</v>
      </c>
    </row>
    <row r="59" spans="1:5" x14ac:dyDescent="0.25">
      <c r="A59" s="3">
        <v>10058</v>
      </c>
      <c r="B59" t="s">
        <v>530</v>
      </c>
      <c r="C59" t="s">
        <v>10</v>
      </c>
      <c r="D59" t="s">
        <v>86</v>
      </c>
      <c r="E59" t="s">
        <v>87</v>
      </c>
    </row>
    <row r="60" spans="1:5" x14ac:dyDescent="0.25">
      <c r="A60" s="3">
        <v>10059</v>
      </c>
      <c r="B60" t="s">
        <v>531</v>
      </c>
      <c r="C60" t="s">
        <v>10</v>
      </c>
      <c r="D60" t="s">
        <v>89</v>
      </c>
      <c r="E60" t="s">
        <v>90</v>
      </c>
    </row>
    <row r="61" spans="1:5" x14ac:dyDescent="0.25">
      <c r="A61" s="3">
        <v>10060</v>
      </c>
      <c r="B61" t="s">
        <v>532</v>
      </c>
      <c r="C61" t="s">
        <v>6</v>
      </c>
      <c r="D61" t="s">
        <v>92</v>
      </c>
      <c r="E61" t="s">
        <v>12</v>
      </c>
    </row>
    <row r="62" spans="1:5" x14ac:dyDescent="0.25">
      <c r="A62" s="3">
        <v>10061</v>
      </c>
      <c r="B62" t="s">
        <v>533</v>
      </c>
      <c r="C62" t="s">
        <v>6</v>
      </c>
      <c r="D62" t="s">
        <v>94</v>
      </c>
      <c r="E62" t="s">
        <v>95</v>
      </c>
    </row>
    <row r="63" spans="1:5" x14ac:dyDescent="0.25">
      <c r="A63" s="3">
        <v>10062</v>
      </c>
      <c r="B63" t="s">
        <v>534</v>
      </c>
      <c r="C63" t="s">
        <v>6</v>
      </c>
      <c r="D63" t="s">
        <v>97</v>
      </c>
      <c r="E63" t="s">
        <v>98</v>
      </c>
    </row>
    <row r="64" spans="1:5" x14ac:dyDescent="0.25">
      <c r="A64" s="3">
        <v>10063</v>
      </c>
      <c r="B64" t="s">
        <v>535</v>
      </c>
      <c r="C64" t="s">
        <v>10</v>
      </c>
      <c r="D64" t="s">
        <v>100</v>
      </c>
      <c r="E64" t="s">
        <v>101</v>
      </c>
    </row>
    <row r="65" spans="1:5" x14ac:dyDescent="0.25">
      <c r="A65" s="3">
        <v>10064</v>
      </c>
      <c r="B65" t="s">
        <v>536</v>
      </c>
      <c r="C65" t="s">
        <v>6</v>
      </c>
      <c r="D65" t="s">
        <v>103</v>
      </c>
      <c r="E65" t="s">
        <v>12</v>
      </c>
    </row>
    <row r="66" spans="1:5" x14ac:dyDescent="0.25">
      <c r="A66" s="3">
        <v>10065</v>
      </c>
      <c r="B66" t="s">
        <v>537</v>
      </c>
      <c r="C66" t="s">
        <v>6</v>
      </c>
      <c r="D66" t="s">
        <v>105</v>
      </c>
      <c r="E66" t="s">
        <v>12</v>
      </c>
    </row>
    <row r="67" spans="1:5" x14ac:dyDescent="0.25">
      <c r="A67" s="3">
        <v>10066</v>
      </c>
      <c r="B67" t="s">
        <v>538</v>
      </c>
      <c r="C67" t="s">
        <v>6</v>
      </c>
      <c r="D67" t="s">
        <v>107</v>
      </c>
      <c r="E67" t="s">
        <v>108</v>
      </c>
    </row>
    <row r="68" spans="1:5" x14ac:dyDescent="0.25">
      <c r="A68" s="3">
        <v>10067</v>
      </c>
      <c r="B68" t="s">
        <v>539</v>
      </c>
      <c r="C68" t="s">
        <v>10</v>
      </c>
      <c r="D68" t="s">
        <v>7</v>
      </c>
      <c r="E68" t="s">
        <v>8</v>
      </c>
    </row>
    <row r="69" spans="1:5" x14ac:dyDescent="0.25">
      <c r="A69" s="3">
        <v>10068</v>
      </c>
      <c r="B69" t="s">
        <v>540</v>
      </c>
      <c r="C69" t="s">
        <v>10</v>
      </c>
      <c r="D69" t="s">
        <v>11</v>
      </c>
      <c r="E69" t="s">
        <v>12</v>
      </c>
    </row>
    <row r="70" spans="1:5" x14ac:dyDescent="0.25">
      <c r="A70" s="3">
        <v>10069</v>
      </c>
      <c r="B70" t="s">
        <v>541</v>
      </c>
      <c r="C70" t="s">
        <v>10</v>
      </c>
      <c r="D70" t="s">
        <v>14</v>
      </c>
      <c r="E70" t="s">
        <v>15</v>
      </c>
    </row>
    <row r="71" spans="1:5" x14ac:dyDescent="0.25">
      <c r="A71" s="3">
        <v>10070</v>
      </c>
      <c r="B71" t="s">
        <v>542</v>
      </c>
      <c r="C71" t="s">
        <v>10</v>
      </c>
      <c r="D71" t="s">
        <v>148</v>
      </c>
      <c r="E71" t="s">
        <v>149</v>
      </c>
    </row>
    <row r="72" spans="1:5" x14ac:dyDescent="0.25">
      <c r="A72" s="3">
        <v>10071</v>
      </c>
      <c r="B72" t="s">
        <v>543</v>
      </c>
      <c r="C72" t="s">
        <v>6</v>
      </c>
      <c r="D72" t="s">
        <v>151</v>
      </c>
      <c r="E72" t="s">
        <v>15</v>
      </c>
    </row>
    <row r="73" spans="1:5" x14ac:dyDescent="0.25">
      <c r="A73" s="3">
        <v>10072</v>
      </c>
      <c r="B73" t="s">
        <v>544</v>
      </c>
      <c r="C73" t="s">
        <v>6</v>
      </c>
      <c r="D73" t="s">
        <v>153</v>
      </c>
      <c r="E73" t="s">
        <v>12</v>
      </c>
    </row>
    <row r="74" spans="1:5" x14ac:dyDescent="0.25">
      <c r="A74" s="3">
        <v>10073</v>
      </c>
      <c r="B74" t="s">
        <v>545</v>
      </c>
      <c r="C74" t="s">
        <v>10</v>
      </c>
      <c r="D74" t="s">
        <v>155</v>
      </c>
      <c r="E74" t="s">
        <v>156</v>
      </c>
    </row>
    <row r="75" spans="1:5" x14ac:dyDescent="0.25">
      <c r="A75" s="3">
        <v>10074</v>
      </c>
      <c r="B75" t="s">
        <v>546</v>
      </c>
      <c r="C75" t="s">
        <v>6</v>
      </c>
      <c r="D75" t="s">
        <v>158</v>
      </c>
      <c r="E75" t="s">
        <v>15</v>
      </c>
    </row>
    <row r="76" spans="1:5" x14ac:dyDescent="0.25">
      <c r="A76" s="3">
        <v>10075</v>
      </c>
      <c r="B76" t="s">
        <v>547</v>
      </c>
      <c r="C76" t="s">
        <v>10</v>
      </c>
      <c r="D76" t="s">
        <v>160</v>
      </c>
      <c r="E76" t="s">
        <v>53</v>
      </c>
    </row>
    <row r="77" spans="1:5" x14ac:dyDescent="0.25">
      <c r="A77" s="3">
        <v>10076</v>
      </c>
      <c r="B77" t="s">
        <v>548</v>
      </c>
      <c r="C77" t="s">
        <v>10</v>
      </c>
      <c r="D77" t="s">
        <v>162</v>
      </c>
      <c r="E77" t="s">
        <v>95</v>
      </c>
    </row>
    <row r="78" spans="1:5" x14ac:dyDescent="0.25">
      <c r="A78" s="3">
        <v>10077</v>
      </c>
      <c r="B78" t="s">
        <v>549</v>
      </c>
      <c r="C78" t="s">
        <v>10</v>
      </c>
      <c r="D78" t="s">
        <v>164</v>
      </c>
      <c r="E78" t="s">
        <v>12</v>
      </c>
    </row>
    <row r="79" spans="1:5" x14ac:dyDescent="0.25">
      <c r="A79" s="3">
        <v>10078</v>
      </c>
      <c r="B79" t="s">
        <v>550</v>
      </c>
      <c r="C79" t="s">
        <v>6</v>
      </c>
      <c r="D79" t="s">
        <v>166</v>
      </c>
      <c r="E79" t="s">
        <v>156</v>
      </c>
    </row>
    <row r="80" spans="1:5" x14ac:dyDescent="0.25">
      <c r="A80" s="3">
        <v>10079</v>
      </c>
      <c r="B80" t="s">
        <v>551</v>
      </c>
      <c r="C80" t="s">
        <v>10</v>
      </c>
      <c r="D80" t="s">
        <v>168</v>
      </c>
      <c r="E80" t="s">
        <v>12</v>
      </c>
    </row>
    <row r="81" spans="1:5" x14ac:dyDescent="0.25">
      <c r="A81" s="3">
        <v>10080</v>
      </c>
      <c r="B81" t="s">
        <v>552</v>
      </c>
      <c r="C81" t="s">
        <v>6</v>
      </c>
      <c r="D81" t="s">
        <v>170</v>
      </c>
      <c r="E81" t="s">
        <v>15</v>
      </c>
    </row>
    <row r="82" spans="1:5" x14ac:dyDescent="0.25">
      <c r="A82" s="3">
        <v>10081</v>
      </c>
      <c r="B82" t="s">
        <v>553</v>
      </c>
      <c r="C82" t="s">
        <v>10</v>
      </c>
      <c r="D82" t="s">
        <v>172</v>
      </c>
      <c r="E82" t="s">
        <v>15</v>
      </c>
    </row>
    <row r="83" spans="1:5" x14ac:dyDescent="0.25">
      <c r="A83" s="3">
        <v>10082</v>
      </c>
      <c r="B83" t="s">
        <v>554</v>
      </c>
      <c r="C83" t="s">
        <v>6</v>
      </c>
      <c r="D83" t="s">
        <v>174</v>
      </c>
      <c r="E83" t="s">
        <v>78</v>
      </c>
    </row>
    <row r="84" spans="1:5" x14ac:dyDescent="0.25">
      <c r="A84" s="3">
        <v>10083</v>
      </c>
      <c r="B84" t="s">
        <v>555</v>
      </c>
      <c r="C84" t="s">
        <v>6</v>
      </c>
      <c r="D84" t="s">
        <v>176</v>
      </c>
      <c r="E84" t="s">
        <v>78</v>
      </c>
    </row>
    <row r="85" spans="1:5" x14ac:dyDescent="0.25">
      <c r="A85" s="3">
        <v>10084</v>
      </c>
      <c r="B85" t="s">
        <v>556</v>
      </c>
      <c r="C85" t="s">
        <v>6</v>
      </c>
      <c r="D85" t="s">
        <v>178</v>
      </c>
      <c r="E85" t="s">
        <v>12</v>
      </c>
    </row>
    <row r="86" spans="1:5" x14ac:dyDescent="0.25">
      <c r="A86" s="3">
        <v>10085</v>
      </c>
      <c r="B86" t="s">
        <v>557</v>
      </c>
      <c r="C86" t="s">
        <v>10</v>
      </c>
      <c r="D86" t="s">
        <v>180</v>
      </c>
      <c r="E86" t="s">
        <v>181</v>
      </c>
    </row>
    <row r="87" spans="1:5" x14ac:dyDescent="0.25">
      <c r="A87" s="3">
        <v>10086</v>
      </c>
      <c r="B87" t="s">
        <v>558</v>
      </c>
      <c r="C87" t="s">
        <v>10</v>
      </c>
      <c r="D87" t="s">
        <v>183</v>
      </c>
      <c r="E87" t="s">
        <v>184</v>
      </c>
    </row>
    <row r="88" spans="1:5" x14ac:dyDescent="0.25">
      <c r="A88" s="3">
        <v>10087</v>
      </c>
      <c r="B88" t="s">
        <v>559</v>
      </c>
      <c r="C88" t="s">
        <v>10</v>
      </c>
      <c r="D88" t="s">
        <v>186</v>
      </c>
      <c r="E88" t="s">
        <v>187</v>
      </c>
    </row>
    <row r="89" spans="1:5" x14ac:dyDescent="0.25">
      <c r="A89" s="3">
        <v>10088</v>
      </c>
      <c r="B89" t="s">
        <v>560</v>
      </c>
      <c r="C89" t="s">
        <v>10</v>
      </c>
      <c r="D89" t="s">
        <v>189</v>
      </c>
      <c r="E89" t="s">
        <v>190</v>
      </c>
    </row>
    <row r="90" spans="1:5" x14ac:dyDescent="0.25">
      <c r="A90" s="3">
        <v>10089</v>
      </c>
      <c r="B90" t="s">
        <v>561</v>
      </c>
      <c r="C90" t="s">
        <v>6</v>
      </c>
      <c r="D90" t="s">
        <v>192</v>
      </c>
      <c r="E90" t="s">
        <v>184</v>
      </c>
    </row>
    <row r="91" spans="1:5" x14ac:dyDescent="0.25">
      <c r="A91" s="3">
        <v>10090</v>
      </c>
      <c r="B91" t="s">
        <v>562</v>
      </c>
      <c r="C91" t="s">
        <v>10</v>
      </c>
      <c r="D91" t="s">
        <v>194</v>
      </c>
      <c r="E91" t="s">
        <v>195</v>
      </c>
    </row>
    <row r="92" spans="1:5" x14ac:dyDescent="0.25">
      <c r="A92" s="3">
        <v>10091</v>
      </c>
      <c r="B92" t="s">
        <v>563</v>
      </c>
      <c r="C92" t="s">
        <v>6</v>
      </c>
      <c r="D92" t="s">
        <v>197</v>
      </c>
      <c r="E92" t="s">
        <v>198</v>
      </c>
    </row>
    <row r="93" spans="1:5" x14ac:dyDescent="0.25">
      <c r="A93" s="3">
        <v>10092</v>
      </c>
      <c r="B93" t="s">
        <v>564</v>
      </c>
      <c r="C93" t="s">
        <v>10</v>
      </c>
      <c r="D93" t="s">
        <v>200</v>
      </c>
      <c r="E93" t="s">
        <v>201</v>
      </c>
    </row>
    <row r="94" spans="1:5" x14ac:dyDescent="0.25">
      <c r="A94" s="3">
        <v>10093</v>
      </c>
      <c r="B94" t="s">
        <v>565</v>
      </c>
      <c r="C94" t="s">
        <v>6</v>
      </c>
      <c r="D94" t="s">
        <v>203</v>
      </c>
      <c r="E94" t="s">
        <v>8</v>
      </c>
    </row>
    <row r="95" spans="1:5" x14ac:dyDescent="0.25">
      <c r="A95" s="3">
        <v>10094</v>
      </c>
      <c r="B95" t="s">
        <v>566</v>
      </c>
      <c r="C95" t="s">
        <v>6</v>
      </c>
      <c r="D95" t="s">
        <v>205</v>
      </c>
      <c r="E95" t="s">
        <v>206</v>
      </c>
    </row>
    <row r="96" spans="1:5" x14ac:dyDescent="0.25">
      <c r="A96" s="3">
        <v>10095</v>
      </c>
      <c r="B96" t="s">
        <v>567</v>
      </c>
      <c r="C96" t="s">
        <v>10</v>
      </c>
      <c r="D96" t="s">
        <v>208</v>
      </c>
      <c r="E96" t="s">
        <v>12</v>
      </c>
    </row>
    <row r="97" spans="1:5" x14ac:dyDescent="0.25">
      <c r="A97" s="3">
        <v>10096</v>
      </c>
      <c r="B97" t="s">
        <v>568</v>
      </c>
      <c r="C97" t="s">
        <v>6</v>
      </c>
      <c r="D97" t="s">
        <v>210</v>
      </c>
      <c r="E97" t="s">
        <v>12</v>
      </c>
    </row>
    <row r="98" spans="1:5" x14ac:dyDescent="0.25">
      <c r="A98" s="3">
        <v>10097</v>
      </c>
      <c r="B98" t="s">
        <v>569</v>
      </c>
      <c r="C98" t="s">
        <v>10</v>
      </c>
      <c r="D98" t="s">
        <v>212</v>
      </c>
      <c r="E98" t="s">
        <v>8</v>
      </c>
    </row>
    <row r="99" spans="1:5" x14ac:dyDescent="0.25">
      <c r="A99" s="3">
        <v>10098</v>
      </c>
      <c r="B99" t="s">
        <v>570</v>
      </c>
      <c r="C99" t="s">
        <v>10</v>
      </c>
      <c r="D99" t="s">
        <v>214</v>
      </c>
      <c r="E99" t="s">
        <v>12</v>
      </c>
    </row>
    <row r="100" spans="1:5" x14ac:dyDescent="0.25">
      <c r="A100" s="3">
        <v>10099</v>
      </c>
      <c r="B100" t="s">
        <v>571</v>
      </c>
      <c r="C100" t="s">
        <v>10</v>
      </c>
      <c r="D100" t="s">
        <v>216</v>
      </c>
      <c r="E100" t="s">
        <v>217</v>
      </c>
    </row>
    <row r="101" spans="1:5" x14ac:dyDescent="0.25">
      <c r="A101" s="3">
        <v>10100</v>
      </c>
      <c r="B101" t="s">
        <v>572</v>
      </c>
      <c r="C101" t="s">
        <v>6</v>
      </c>
      <c r="D101" t="s">
        <v>219</v>
      </c>
      <c r="E101" t="s">
        <v>198</v>
      </c>
    </row>
    <row r="102" spans="1:5" x14ac:dyDescent="0.25">
      <c r="A102" s="3">
        <v>10101</v>
      </c>
      <c r="B102" t="s">
        <v>573</v>
      </c>
      <c r="C102" t="s">
        <v>6</v>
      </c>
      <c r="D102" t="s">
        <v>221</v>
      </c>
      <c r="E102" t="s">
        <v>12</v>
      </c>
    </row>
    <row r="103" spans="1:5" x14ac:dyDescent="0.25">
      <c r="A103" s="3">
        <v>10102</v>
      </c>
      <c r="B103" t="s">
        <v>574</v>
      </c>
      <c r="C103" t="s">
        <v>10</v>
      </c>
      <c r="D103" t="s">
        <v>223</v>
      </c>
      <c r="E103" t="s">
        <v>187</v>
      </c>
    </row>
    <row r="104" spans="1:5" x14ac:dyDescent="0.25">
      <c r="A104" s="3">
        <v>10103</v>
      </c>
      <c r="B104" t="s">
        <v>575</v>
      </c>
      <c r="C104" t="s">
        <v>6</v>
      </c>
      <c r="D104" t="s">
        <v>225</v>
      </c>
      <c r="E104" t="s">
        <v>187</v>
      </c>
    </row>
    <row r="105" spans="1:5" x14ac:dyDescent="0.25">
      <c r="A105" s="3">
        <v>10104</v>
      </c>
      <c r="B105" t="s">
        <v>576</v>
      </c>
      <c r="C105" t="s">
        <v>6</v>
      </c>
      <c r="D105" t="s">
        <v>227</v>
      </c>
      <c r="E105" t="s">
        <v>228</v>
      </c>
    </row>
    <row r="106" spans="1:5" x14ac:dyDescent="0.25">
      <c r="A106" s="3">
        <v>10105</v>
      </c>
      <c r="B106" t="s">
        <v>577</v>
      </c>
      <c r="C106" t="s">
        <v>6</v>
      </c>
      <c r="D106" t="s">
        <v>230</v>
      </c>
      <c r="E106" t="s">
        <v>156</v>
      </c>
    </row>
    <row r="107" spans="1:5" x14ac:dyDescent="0.25">
      <c r="A107" s="3">
        <v>10106</v>
      </c>
      <c r="B107" t="s">
        <v>578</v>
      </c>
      <c r="C107" t="s">
        <v>6</v>
      </c>
      <c r="D107" t="s">
        <v>232</v>
      </c>
      <c r="E107" t="s">
        <v>75</v>
      </c>
    </row>
    <row r="108" spans="1:5" x14ac:dyDescent="0.25">
      <c r="A108" s="3">
        <v>10107</v>
      </c>
      <c r="B108" t="s">
        <v>579</v>
      </c>
      <c r="C108" t="s">
        <v>10</v>
      </c>
      <c r="D108" t="s">
        <v>234</v>
      </c>
      <c r="E108" t="s">
        <v>235</v>
      </c>
    </row>
    <row r="109" spans="1:5" x14ac:dyDescent="0.25">
      <c r="A109" s="3">
        <v>10108</v>
      </c>
      <c r="B109" t="s">
        <v>580</v>
      </c>
      <c r="C109" t="s">
        <v>10</v>
      </c>
      <c r="D109" t="s">
        <v>237</v>
      </c>
      <c r="E109" t="s">
        <v>238</v>
      </c>
    </row>
    <row r="110" spans="1:5" x14ac:dyDescent="0.25">
      <c r="A110" s="3">
        <v>10109</v>
      </c>
      <c r="B110" t="s">
        <v>581</v>
      </c>
      <c r="C110" t="s">
        <v>6</v>
      </c>
      <c r="D110" t="s">
        <v>239</v>
      </c>
      <c r="E110" t="s">
        <v>12</v>
      </c>
    </row>
    <row r="111" spans="1:5" x14ac:dyDescent="0.25">
      <c r="A111" s="3">
        <v>10110</v>
      </c>
      <c r="B111" t="s">
        <v>582</v>
      </c>
      <c r="C111" t="s">
        <v>6</v>
      </c>
      <c r="D111" t="s">
        <v>241</v>
      </c>
      <c r="E111" t="s">
        <v>12</v>
      </c>
    </row>
    <row r="112" spans="1:5" x14ac:dyDescent="0.25">
      <c r="A112" s="3">
        <v>10111</v>
      </c>
      <c r="B112" t="s">
        <v>583</v>
      </c>
      <c r="C112" t="s">
        <v>6</v>
      </c>
      <c r="D112" t="s">
        <v>243</v>
      </c>
      <c r="E112" t="s">
        <v>15</v>
      </c>
    </row>
    <row r="113" spans="1:5" x14ac:dyDescent="0.25">
      <c r="A113" s="3">
        <v>10112</v>
      </c>
      <c r="B113" t="s">
        <v>584</v>
      </c>
      <c r="C113" t="s">
        <v>6</v>
      </c>
      <c r="D113" t="s">
        <v>245</v>
      </c>
      <c r="E113" t="s">
        <v>246</v>
      </c>
    </row>
    <row r="114" spans="1:5" x14ac:dyDescent="0.25">
      <c r="A114" s="3">
        <v>10113</v>
      </c>
      <c r="B114" t="s">
        <v>585</v>
      </c>
      <c r="C114" t="s">
        <v>10</v>
      </c>
      <c r="D114" t="s">
        <v>248</v>
      </c>
      <c r="E114" t="s">
        <v>15</v>
      </c>
    </row>
    <row r="115" spans="1:5" x14ac:dyDescent="0.25">
      <c r="A115" s="3">
        <v>10114</v>
      </c>
      <c r="B115" t="s">
        <v>586</v>
      </c>
      <c r="C115" t="s">
        <v>10</v>
      </c>
      <c r="D115" t="s">
        <v>250</v>
      </c>
      <c r="E115" t="s">
        <v>250</v>
      </c>
    </row>
    <row r="116" spans="1:5" x14ac:dyDescent="0.25">
      <c r="A116" s="3">
        <v>10115</v>
      </c>
      <c r="B116" t="s">
        <v>587</v>
      </c>
      <c r="C116" t="s">
        <v>10</v>
      </c>
      <c r="D116" t="s">
        <v>252</v>
      </c>
      <c r="E116" t="s">
        <v>187</v>
      </c>
    </row>
    <row r="117" spans="1:5" x14ac:dyDescent="0.25">
      <c r="A117" s="3">
        <v>10116</v>
      </c>
      <c r="B117" t="s">
        <v>588</v>
      </c>
      <c r="C117" t="s">
        <v>6</v>
      </c>
      <c r="D117" t="s">
        <v>254</v>
      </c>
      <c r="E117" t="s">
        <v>12</v>
      </c>
    </row>
    <row r="118" spans="1:5" x14ac:dyDescent="0.25">
      <c r="A118" s="3">
        <v>10117</v>
      </c>
      <c r="B118" t="s">
        <v>589</v>
      </c>
      <c r="C118" t="s">
        <v>6</v>
      </c>
      <c r="D118" t="s">
        <v>86</v>
      </c>
      <c r="E118" t="s">
        <v>87</v>
      </c>
    </row>
    <row r="119" spans="1:5" x14ac:dyDescent="0.25">
      <c r="A119" s="3">
        <v>10118</v>
      </c>
      <c r="B119" t="s">
        <v>590</v>
      </c>
      <c r="C119" t="s">
        <v>10</v>
      </c>
      <c r="D119" t="s">
        <v>89</v>
      </c>
      <c r="E119" t="s">
        <v>90</v>
      </c>
    </row>
    <row r="120" spans="1:5" x14ac:dyDescent="0.25">
      <c r="A120" s="3">
        <v>10119</v>
      </c>
      <c r="B120" t="s">
        <v>591</v>
      </c>
      <c r="C120" t="s">
        <v>10</v>
      </c>
      <c r="D120" t="s">
        <v>92</v>
      </c>
      <c r="E120" t="s">
        <v>12</v>
      </c>
    </row>
    <row r="121" spans="1:5" x14ac:dyDescent="0.25">
      <c r="A121" s="3">
        <v>10120</v>
      </c>
      <c r="B121" t="s">
        <v>592</v>
      </c>
      <c r="C121" t="s">
        <v>10</v>
      </c>
      <c r="D121" t="s">
        <v>94</v>
      </c>
      <c r="E121" t="s">
        <v>95</v>
      </c>
    </row>
    <row r="122" spans="1:5" x14ac:dyDescent="0.25">
      <c r="A122" s="3">
        <v>10121</v>
      </c>
      <c r="B122" t="s">
        <v>593</v>
      </c>
      <c r="C122" t="s">
        <v>10</v>
      </c>
      <c r="D122" t="s">
        <v>97</v>
      </c>
      <c r="E122" t="s">
        <v>98</v>
      </c>
    </row>
    <row r="123" spans="1:5" x14ac:dyDescent="0.25">
      <c r="A123" s="3">
        <v>10122</v>
      </c>
      <c r="B123" t="s">
        <v>594</v>
      </c>
      <c r="C123" t="s">
        <v>6</v>
      </c>
      <c r="D123" t="s">
        <v>100</v>
      </c>
      <c r="E123" t="s">
        <v>101</v>
      </c>
    </row>
    <row r="124" spans="1:5" x14ac:dyDescent="0.25">
      <c r="A124" s="3">
        <v>10123</v>
      </c>
      <c r="B124" t="s">
        <v>595</v>
      </c>
      <c r="C124" t="s">
        <v>10</v>
      </c>
      <c r="D124" t="s">
        <v>103</v>
      </c>
      <c r="E124" t="s">
        <v>12</v>
      </c>
    </row>
    <row r="125" spans="1:5" x14ac:dyDescent="0.25">
      <c r="A125" s="3">
        <v>10124</v>
      </c>
      <c r="B125" t="s">
        <v>596</v>
      </c>
      <c r="C125" t="s">
        <v>10</v>
      </c>
      <c r="D125" t="s">
        <v>105</v>
      </c>
      <c r="E125" t="s">
        <v>12</v>
      </c>
    </row>
    <row r="126" spans="1:5" x14ac:dyDescent="0.25">
      <c r="A126" s="3">
        <v>10125</v>
      </c>
      <c r="B126" t="s">
        <v>597</v>
      </c>
      <c r="C126" t="s">
        <v>10</v>
      </c>
      <c r="D126" t="s">
        <v>107</v>
      </c>
      <c r="E126" t="s">
        <v>108</v>
      </c>
    </row>
    <row r="127" spans="1:5" x14ac:dyDescent="0.25">
      <c r="A127" s="3">
        <v>10126</v>
      </c>
      <c r="B127" t="s">
        <v>598</v>
      </c>
      <c r="C127" t="s">
        <v>6</v>
      </c>
      <c r="D127" t="s">
        <v>7</v>
      </c>
      <c r="E127" t="s">
        <v>8</v>
      </c>
    </row>
    <row r="128" spans="1:5" x14ac:dyDescent="0.25">
      <c r="A128" s="3">
        <v>10127</v>
      </c>
      <c r="B128" t="s">
        <v>599</v>
      </c>
      <c r="C128" t="s">
        <v>10</v>
      </c>
      <c r="D128" t="s">
        <v>11</v>
      </c>
      <c r="E128" t="s">
        <v>12</v>
      </c>
    </row>
    <row r="129" spans="1:5" x14ac:dyDescent="0.25">
      <c r="A129" s="3">
        <v>10128</v>
      </c>
      <c r="B129" t="s">
        <v>600</v>
      </c>
      <c r="C129" t="s">
        <v>10</v>
      </c>
      <c r="D129" t="s">
        <v>14</v>
      </c>
      <c r="E129" t="s">
        <v>15</v>
      </c>
    </row>
    <row r="130" spans="1:5" x14ac:dyDescent="0.25">
      <c r="A130" s="3">
        <v>10129</v>
      </c>
      <c r="B130" t="s">
        <v>601</v>
      </c>
      <c r="C130" t="s">
        <v>10</v>
      </c>
      <c r="D130" t="s">
        <v>16</v>
      </c>
      <c r="E130" t="s">
        <v>17</v>
      </c>
    </row>
    <row r="131" spans="1:5" x14ac:dyDescent="0.25">
      <c r="A131" s="3">
        <v>10130</v>
      </c>
      <c r="B131" t="s">
        <v>602</v>
      </c>
      <c r="C131" t="s">
        <v>10</v>
      </c>
      <c r="D131" t="s">
        <v>19</v>
      </c>
      <c r="E131" t="s">
        <v>20</v>
      </c>
    </row>
    <row r="132" spans="1:5" x14ac:dyDescent="0.25">
      <c r="A132" s="3">
        <v>10131</v>
      </c>
      <c r="B132" t="s">
        <v>603</v>
      </c>
      <c r="C132" t="s">
        <v>6</v>
      </c>
      <c r="D132" t="s">
        <v>22</v>
      </c>
      <c r="E132" t="s">
        <v>8</v>
      </c>
    </row>
    <row r="133" spans="1:5" x14ac:dyDescent="0.25">
      <c r="A133" s="3">
        <v>10132</v>
      </c>
      <c r="B133" t="s">
        <v>604</v>
      </c>
      <c r="C133" t="s">
        <v>6</v>
      </c>
      <c r="D133" t="s">
        <v>24</v>
      </c>
      <c r="E133" t="s">
        <v>25</v>
      </c>
    </row>
    <row r="134" spans="1:5" x14ac:dyDescent="0.25">
      <c r="A134" s="3">
        <v>10133</v>
      </c>
      <c r="B134" t="s">
        <v>605</v>
      </c>
      <c r="C134" t="s">
        <v>6</v>
      </c>
      <c r="D134" t="s">
        <v>27</v>
      </c>
      <c r="E134" t="s">
        <v>28</v>
      </c>
    </row>
    <row r="135" spans="1:5" x14ac:dyDescent="0.25">
      <c r="A135" s="3">
        <v>10134</v>
      </c>
      <c r="B135" t="s">
        <v>606</v>
      </c>
      <c r="C135" t="s">
        <v>6</v>
      </c>
      <c r="D135" t="s">
        <v>30</v>
      </c>
      <c r="E135" t="s">
        <v>28</v>
      </c>
    </row>
    <row r="136" spans="1:5" x14ac:dyDescent="0.25">
      <c r="A136" s="3">
        <v>10135</v>
      </c>
      <c r="B136" t="s">
        <v>607</v>
      </c>
      <c r="C136" t="s">
        <v>6</v>
      </c>
      <c r="D136" t="s">
        <v>31</v>
      </c>
      <c r="E136" t="s">
        <v>32</v>
      </c>
    </row>
    <row r="137" spans="1:5" x14ac:dyDescent="0.25">
      <c r="A137" s="3">
        <v>10136</v>
      </c>
      <c r="B137" t="s">
        <v>608</v>
      </c>
      <c r="C137" t="s">
        <v>10</v>
      </c>
      <c r="D137" t="s">
        <v>34</v>
      </c>
      <c r="E137" t="s">
        <v>35</v>
      </c>
    </row>
    <row r="138" spans="1:5" x14ac:dyDescent="0.25">
      <c r="A138" s="3">
        <v>10137</v>
      </c>
      <c r="B138" t="s">
        <v>609</v>
      </c>
      <c r="C138" t="s">
        <v>10</v>
      </c>
      <c r="D138" t="s">
        <v>37</v>
      </c>
      <c r="E138" t="s">
        <v>28</v>
      </c>
    </row>
    <row r="139" spans="1:5" x14ac:dyDescent="0.25">
      <c r="A139" s="3">
        <v>10138</v>
      </c>
      <c r="B139" t="s">
        <v>610</v>
      </c>
      <c r="C139" t="s">
        <v>6</v>
      </c>
      <c r="D139" t="s">
        <v>39</v>
      </c>
      <c r="E139" t="s">
        <v>40</v>
      </c>
    </row>
    <row r="140" spans="1:5" x14ac:dyDescent="0.25">
      <c r="A140" s="3">
        <v>10139</v>
      </c>
      <c r="B140" t="s">
        <v>611</v>
      </c>
      <c r="C140" t="s">
        <v>6</v>
      </c>
      <c r="D140" t="s">
        <v>71</v>
      </c>
      <c r="E140" t="s">
        <v>72</v>
      </c>
    </row>
    <row r="141" spans="1:5" x14ac:dyDescent="0.25">
      <c r="A141" s="3">
        <v>10140</v>
      </c>
      <c r="B141" t="s">
        <v>612</v>
      </c>
      <c r="C141" t="s">
        <v>6</v>
      </c>
      <c r="D141" t="s">
        <v>74</v>
      </c>
      <c r="E141" t="s">
        <v>75</v>
      </c>
    </row>
    <row r="142" spans="1:5" x14ac:dyDescent="0.25">
      <c r="A142" s="3">
        <v>10141</v>
      </c>
      <c r="B142" t="s">
        <v>613</v>
      </c>
      <c r="C142" t="s">
        <v>10</v>
      </c>
      <c r="D142" t="s">
        <v>30</v>
      </c>
      <c r="E142" t="s">
        <v>28</v>
      </c>
    </row>
    <row r="143" spans="1:5" x14ac:dyDescent="0.25">
      <c r="A143" s="3">
        <v>10142</v>
      </c>
      <c r="B143" t="s">
        <v>614</v>
      </c>
      <c r="C143" t="s">
        <v>6</v>
      </c>
      <c r="D143" t="s">
        <v>31</v>
      </c>
      <c r="E143" t="s">
        <v>32</v>
      </c>
    </row>
    <row r="144" spans="1:5" x14ac:dyDescent="0.25">
      <c r="A144" s="3">
        <v>10143</v>
      </c>
      <c r="B144" t="s">
        <v>615</v>
      </c>
      <c r="C144" t="s">
        <v>10</v>
      </c>
      <c r="D144" t="s">
        <v>34</v>
      </c>
      <c r="E144" t="s">
        <v>35</v>
      </c>
    </row>
    <row r="145" spans="1:5" x14ac:dyDescent="0.25">
      <c r="A145" s="3">
        <v>10144</v>
      </c>
      <c r="B145" t="s">
        <v>616</v>
      </c>
      <c r="C145" t="s">
        <v>10</v>
      </c>
      <c r="D145" t="s">
        <v>37</v>
      </c>
      <c r="E145" t="s">
        <v>28</v>
      </c>
    </row>
    <row r="146" spans="1:5" x14ac:dyDescent="0.25">
      <c r="A146" s="3">
        <v>10145</v>
      </c>
      <c r="B146" t="s">
        <v>617</v>
      </c>
      <c r="C146" t="s">
        <v>10</v>
      </c>
      <c r="D146" t="s">
        <v>119</v>
      </c>
      <c r="E146" t="s">
        <v>53</v>
      </c>
    </row>
    <row r="147" spans="1:5" x14ac:dyDescent="0.25">
      <c r="A147" s="3">
        <v>10146</v>
      </c>
      <c r="B147" t="s">
        <v>618</v>
      </c>
      <c r="C147" t="s">
        <v>6</v>
      </c>
      <c r="D147" t="s">
        <v>121</v>
      </c>
      <c r="E147" t="s">
        <v>12</v>
      </c>
    </row>
    <row r="148" spans="1:5" x14ac:dyDescent="0.25">
      <c r="A148" s="3">
        <v>10147</v>
      </c>
      <c r="B148" t="s">
        <v>619</v>
      </c>
      <c r="C148" t="s">
        <v>6</v>
      </c>
      <c r="D148" t="s">
        <v>123</v>
      </c>
      <c r="E148" t="s">
        <v>12</v>
      </c>
    </row>
    <row r="149" spans="1:5" x14ac:dyDescent="0.25">
      <c r="A149" s="3">
        <v>10148</v>
      </c>
      <c r="B149" t="s">
        <v>620</v>
      </c>
      <c r="C149" t="s">
        <v>10</v>
      </c>
      <c r="D149" t="s">
        <v>125</v>
      </c>
      <c r="E149" t="s">
        <v>15</v>
      </c>
    </row>
    <row r="150" spans="1:5" x14ac:dyDescent="0.25">
      <c r="A150" s="3">
        <v>10149</v>
      </c>
      <c r="B150" t="s">
        <v>621</v>
      </c>
      <c r="C150" t="s">
        <v>6</v>
      </c>
      <c r="D150" t="s">
        <v>127</v>
      </c>
      <c r="E150" t="s">
        <v>128</v>
      </c>
    </row>
    <row r="151" spans="1:5" x14ac:dyDescent="0.25">
      <c r="A151" s="3">
        <v>10150</v>
      </c>
      <c r="B151" t="s">
        <v>622</v>
      </c>
      <c r="C151" t="s">
        <v>10</v>
      </c>
      <c r="D151" t="s">
        <v>130</v>
      </c>
      <c r="E151" t="s">
        <v>95</v>
      </c>
    </row>
  </sheetData>
  <autoFilter ref="A1:E151" xr:uid="{00000000-0001-0000-0000-000000000000}"/>
  <conditionalFormatting sqref="A42:E42">
    <cfRule type="cellIs" dxfId="3" priority="4" operator="equal">
      <formula>1004110034</formula>
    </cfRule>
  </conditionalFormatting>
  <conditionalFormatting sqref="A1:A151">
    <cfRule type="cellIs" dxfId="2" priority="3" operator="equal">
      <formula>10041100421004500000</formula>
    </cfRule>
  </conditionalFormatting>
  <conditionalFormatting sqref="G42">
    <cfRule type="cellIs" dxfId="1" priority="2" operator="equal">
      <formula>1004110034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03"/>
  <sheetViews>
    <sheetView topLeftCell="E1" workbookViewId="0">
      <selection activeCell="O2" sqref="O2"/>
    </sheetView>
  </sheetViews>
  <sheetFormatPr defaultRowHeight="15" x14ac:dyDescent="0.25"/>
  <cols>
    <col min="2" max="2" width="11.5703125" bestFit="1" customWidth="1"/>
    <col min="3" max="3" width="24.42578125" style="5" bestFit="1" customWidth="1"/>
    <col min="4" max="7" width="24.42578125" style="5" customWidth="1"/>
    <col min="8" max="8" width="11.28515625" bestFit="1" customWidth="1"/>
    <col min="9" max="9" width="10.28515625" bestFit="1" customWidth="1"/>
    <col min="11" max="11" width="9.7109375" bestFit="1" customWidth="1"/>
    <col min="12" max="12" width="20.42578125" style="9" customWidth="1"/>
    <col min="13" max="13" width="15.5703125" bestFit="1" customWidth="1"/>
    <col min="14" max="14" width="10.85546875" style="6" customWidth="1"/>
    <col min="15" max="16" width="10.5703125" bestFit="1" customWidth="1"/>
    <col min="17" max="17" width="9.42578125" bestFit="1" customWidth="1"/>
    <col min="18" max="18" width="11.42578125" bestFit="1" customWidth="1"/>
  </cols>
  <sheetData>
    <row r="1" spans="1:19" x14ac:dyDescent="0.25">
      <c r="A1" s="1" t="s">
        <v>289</v>
      </c>
      <c r="B1" s="1" t="s">
        <v>0</v>
      </c>
      <c r="C1" s="1" t="s">
        <v>450</v>
      </c>
      <c r="D1" s="1" t="s">
        <v>2</v>
      </c>
      <c r="E1" s="1" t="s">
        <v>3</v>
      </c>
      <c r="F1" s="1" t="s">
        <v>4</v>
      </c>
      <c r="G1" s="1" t="s">
        <v>458</v>
      </c>
      <c r="H1" s="2" t="s">
        <v>290</v>
      </c>
      <c r="I1" s="1" t="s">
        <v>291</v>
      </c>
      <c r="J1" s="1" t="s">
        <v>292</v>
      </c>
      <c r="K1" s="1" t="s">
        <v>461</v>
      </c>
      <c r="L1" s="12" t="s">
        <v>459</v>
      </c>
      <c r="M1" s="1" t="s">
        <v>469</v>
      </c>
      <c r="N1" s="18" t="s">
        <v>470</v>
      </c>
      <c r="O1" s="1" t="s">
        <v>471</v>
      </c>
      <c r="P1" s="1"/>
      <c r="Q1" s="1"/>
      <c r="R1" s="1"/>
      <c r="S1" s="1"/>
    </row>
    <row r="2" spans="1:19" x14ac:dyDescent="0.25">
      <c r="A2" s="17">
        <v>101</v>
      </c>
      <c r="B2" s="17">
        <v>10127</v>
      </c>
      <c r="C2" s="5" t="s">
        <v>599</v>
      </c>
      <c r="D2" s="5" t="s">
        <v>10</v>
      </c>
      <c r="E2" s="5" t="s">
        <v>11</v>
      </c>
      <c r="F2" s="5" t="s">
        <v>12</v>
      </c>
      <c r="G2" s="5" t="s">
        <v>426</v>
      </c>
      <c r="H2" s="4">
        <v>42270</v>
      </c>
      <c r="I2" s="17" t="s">
        <v>293</v>
      </c>
      <c r="J2" s="17">
        <v>23</v>
      </c>
      <c r="K2" s="11">
        <v>5</v>
      </c>
      <c r="L2" s="13">
        <v>8</v>
      </c>
      <c r="M2" s="9">
        <v>184</v>
      </c>
      <c r="N2" s="6">
        <v>115</v>
      </c>
      <c r="O2" s="13">
        <v>69</v>
      </c>
      <c r="P2" s="6"/>
      <c r="Q2" s="6"/>
      <c r="R2" s="6"/>
    </row>
    <row r="3" spans="1:19" x14ac:dyDescent="0.25">
      <c r="A3" s="17">
        <v>102</v>
      </c>
      <c r="B3" s="17">
        <v>10041</v>
      </c>
      <c r="C3" s="5" t="s">
        <v>513</v>
      </c>
      <c r="D3" s="5" t="s">
        <v>6</v>
      </c>
      <c r="E3" s="5" t="s">
        <v>7</v>
      </c>
      <c r="F3" s="5" t="s">
        <v>8</v>
      </c>
      <c r="G3" s="5" t="s">
        <v>342</v>
      </c>
      <c r="H3" s="4">
        <v>42318</v>
      </c>
      <c r="I3" s="17" t="s">
        <v>294</v>
      </c>
      <c r="J3" s="17">
        <v>6</v>
      </c>
      <c r="K3" s="11">
        <v>10</v>
      </c>
      <c r="L3" s="13">
        <v>18</v>
      </c>
      <c r="M3" s="9">
        <v>108</v>
      </c>
      <c r="N3" s="6">
        <v>60</v>
      </c>
      <c r="O3" s="13">
        <v>48</v>
      </c>
    </row>
    <row r="4" spans="1:19" x14ac:dyDescent="0.25">
      <c r="A4" s="17">
        <v>103</v>
      </c>
      <c r="B4" s="17">
        <v>10044</v>
      </c>
      <c r="C4" s="5" t="s">
        <v>516</v>
      </c>
      <c r="D4" s="5" t="s">
        <v>6</v>
      </c>
      <c r="E4" s="5" t="s">
        <v>63</v>
      </c>
      <c r="F4" s="5" t="s">
        <v>64</v>
      </c>
      <c r="G4" s="5" t="s">
        <v>345</v>
      </c>
      <c r="H4" s="4">
        <v>45075</v>
      </c>
      <c r="I4" s="17" t="s">
        <v>295</v>
      </c>
      <c r="J4" s="17">
        <v>19</v>
      </c>
      <c r="K4" s="11">
        <v>9.5</v>
      </c>
      <c r="L4" s="13">
        <v>13</v>
      </c>
      <c r="M4" s="9">
        <v>247</v>
      </c>
      <c r="N4" s="6">
        <v>180.5</v>
      </c>
      <c r="O4" s="13">
        <v>66.5</v>
      </c>
    </row>
    <row r="5" spans="1:19" x14ac:dyDescent="0.25">
      <c r="A5" s="17">
        <v>104</v>
      </c>
      <c r="B5" s="17">
        <v>10125</v>
      </c>
      <c r="C5" s="5" t="s">
        <v>597</v>
      </c>
      <c r="D5" s="5" t="s">
        <v>10</v>
      </c>
      <c r="E5" s="5" t="s">
        <v>107</v>
      </c>
      <c r="F5" s="5" t="s">
        <v>108</v>
      </c>
      <c r="G5" s="5" t="s">
        <v>424</v>
      </c>
      <c r="H5" s="4">
        <v>41792</v>
      </c>
      <c r="I5" s="17" t="s">
        <v>296</v>
      </c>
      <c r="J5" s="17">
        <v>29</v>
      </c>
      <c r="K5" s="11">
        <v>2</v>
      </c>
      <c r="L5" s="13">
        <v>4</v>
      </c>
      <c r="M5" s="9">
        <v>116</v>
      </c>
      <c r="N5" s="6">
        <v>58</v>
      </c>
      <c r="O5" s="13">
        <v>58</v>
      </c>
    </row>
    <row r="6" spans="1:19" x14ac:dyDescent="0.25">
      <c r="A6" s="17">
        <v>105</v>
      </c>
      <c r="B6" s="17">
        <v>10034</v>
      </c>
      <c r="C6" s="5" t="s">
        <v>506</v>
      </c>
      <c r="D6" s="5" t="s">
        <v>10</v>
      </c>
      <c r="E6" s="5" t="s">
        <v>92</v>
      </c>
      <c r="F6" s="5" t="s">
        <v>12</v>
      </c>
      <c r="G6" s="5" t="s">
        <v>335</v>
      </c>
      <c r="H6" s="4">
        <v>40837</v>
      </c>
      <c r="I6" s="17" t="s">
        <v>296</v>
      </c>
      <c r="J6" s="17">
        <v>30</v>
      </c>
      <c r="K6" s="11">
        <v>2</v>
      </c>
      <c r="L6" s="13">
        <v>4</v>
      </c>
      <c r="M6" s="9">
        <v>120</v>
      </c>
      <c r="N6" s="6">
        <v>60</v>
      </c>
      <c r="O6" s="13">
        <v>60</v>
      </c>
    </row>
    <row r="7" spans="1:19" x14ac:dyDescent="0.25">
      <c r="A7" s="17">
        <v>106</v>
      </c>
      <c r="B7" s="17">
        <v>10054</v>
      </c>
      <c r="C7" s="5" t="s">
        <v>526</v>
      </c>
      <c r="D7" s="5" t="s">
        <v>10</v>
      </c>
      <c r="E7" s="5" t="s">
        <v>127</v>
      </c>
      <c r="F7" s="5" t="s">
        <v>128</v>
      </c>
      <c r="G7" s="5" t="s">
        <v>355</v>
      </c>
      <c r="H7" s="4">
        <v>41510</v>
      </c>
      <c r="I7" s="17" t="s">
        <v>297</v>
      </c>
      <c r="J7" s="17">
        <v>30</v>
      </c>
      <c r="K7" s="11">
        <v>9</v>
      </c>
      <c r="L7" s="13">
        <v>12</v>
      </c>
      <c r="M7" s="9">
        <v>360</v>
      </c>
      <c r="N7" s="6">
        <v>270</v>
      </c>
      <c r="O7" s="13">
        <v>90</v>
      </c>
    </row>
    <row r="8" spans="1:19" x14ac:dyDescent="0.25">
      <c r="A8" s="17">
        <v>107</v>
      </c>
      <c r="B8" s="17">
        <v>10075</v>
      </c>
      <c r="C8" s="5" t="s">
        <v>547</v>
      </c>
      <c r="D8" s="5" t="s">
        <v>10</v>
      </c>
      <c r="E8" s="5" t="s">
        <v>160</v>
      </c>
      <c r="F8" s="5" t="s">
        <v>53</v>
      </c>
      <c r="G8" s="5" t="s">
        <v>374</v>
      </c>
      <c r="H8" s="4">
        <v>40970</v>
      </c>
      <c r="I8" s="17" t="s">
        <v>298</v>
      </c>
      <c r="J8" s="17">
        <v>24</v>
      </c>
      <c r="K8" s="11">
        <v>8</v>
      </c>
      <c r="L8" s="13">
        <v>12</v>
      </c>
      <c r="M8" s="9">
        <v>288</v>
      </c>
      <c r="N8" s="6">
        <v>192</v>
      </c>
      <c r="O8" s="13">
        <v>96</v>
      </c>
    </row>
    <row r="9" spans="1:19" x14ac:dyDescent="0.25">
      <c r="A9" s="17">
        <v>108</v>
      </c>
      <c r="B9" s="17">
        <v>10123</v>
      </c>
      <c r="C9" s="5" t="s">
        <v>595</v>
      </c>
      <c r="D9" s="5" t="s">
        <v>10</v>
      </c>
      <c r="E9" s="5" t="s">
        <v>103</v>
      </c>
      <c r="F9" s="5" t="s">
        <v>12</v>
      </c>
      <c r="G9" s="5" t="s">
        <v>422</v>
      </c>
      <c r="H9" s="4">
        <v>45047</v>
      </c>
      <c r="I9" s="17" t="s">
        <v>299</v>
      </c>
      <c r="J9" s="17">
        <v>16</v>
      </c>
      <c r="K9" s="11">
        <v>5</v>
      </c>
      <c r="L9" s="13">
        <v>9</v>
      </c>
      <c r="M9" s="9">
        <v>144</v>
      </c>
      <c r="N9" s="6">
        <v>80</v>
      </c>
      <c r="O9" s="13">
        <v>64</v>
      </c>
    </row>
    <row r="10" spans="1:19" x14ac:dyDescent="0.25">
      <c r="A10" s="17">
        <v>109</v>
      </c>
      <c r="B10" s="17">
        <v>10036</v>
      </c>
      <c r="C10" s="5" t="s">
        <v>508</v>
      </c>
      <c r="D10" s="5" t="s">
        <v>10</v>
      </c>
      <c r="E10" s="5" t="s">
        <v>97</v>
      </c>
      <c r="F10" s="5" t="s">
        <v>98</v>
      </c>
      <c r="G10" s="5" t="s">
        <v>337</v>
      </c>
      <c r="H10" s="4">
        <v>41422</v>
      </c>
      <c r="I10" s="17" t="s">
        <v>298</v>
      </c>
      <c r="J10" s="17">
        <v>13</v>
      </c>
      <c r="K10" s="11">
        <v>8</v>
      </c>
      <c r="L10" s="13">
        <v>12</v>
      </c>
      <c r="M10" s="9">
        <v>156</v>
      </c>
      <c r="N10" s="6">
        <v>104</v>
      </c>
      <c r="O10" s="13">
        <v>52</v>
      </c>
    </row>
    <row r="11" spans="1:19" x14ac:dyDescent="0.25">
      <c r="A11" s="17">
        <v>110</v>
      </c>
      <c r="B11" s="17">
        <v>10017</v>
      </c>
      <c r="C11" s="5" t="s">
        <v>489</v>
      </c>
      <c r="D11" s="5" t="s">
        <v>6</v>
      </c>
      <c r="E11" s="5" t="s">
        <v>49</v>
      </c>
      <c r="F11" s="5" t="s">
        <v>50</v>
      </c>
      <c r="G11" s="5" t="s">
        <v>319</v>
      </c>
      <c r="H11" s="4">
        <v>42245</v>
      </c>
      <c r="I11" s="17" t="s">
        <v>299</v>
      </c>
      <c r="J11" s="17">
        <v>17</v>
      </c>
      <c r="K11" s="11">
        <v>5</v>
      </c>
      <c r="L11" s="13">
        <v>9</v>
      </c>
      <c r="M11" s="9">
        <v>153</v>
      </c>
      <c r="N11" s="6">
        <v>85</v>
      </c>
      <c r="O11" s="13">
        <v>68</v>
      </c>
    </row>
    <row r="12" spans="1:19" x14ac:dyDescent="0.25">
      <c r="A12" s="17">
        <v>111</v>
      </c>
      <c r="B12" s="17">
        <v>10041</v>
      </c>
      <c r="C12" s="5" t="s">
        <v>513</v>
      </c>
      <c r="D12" s="5" t="s">
        <v>6</v>
      </c>
      <c r="E12" s="5" t="s">
        <v>7</v>
      </c>
      <c r="F12" s="5" t="s">
        <v>8</v>
      </c>
      <c r="G12" s="5" t="s">
        <v>342</v>
      </c>
      <c r="H12" s="4">
        <v>42346</v>
      </c>
      <c r="I12" s="17" t="s">
        <v>300</v>
      </c>
      <c r="J12" s="17">
        <v>7</v>
      </c>
      <c r="K12" s="11">
        <v>7</v>
      </c>
      <c r="L12" s="13">
        <v>12</v>
      </c>
      <c r="M12" s="9">
        <v>84</v>
      </c>
      <c r="N12" s="6">
        <v>49</v>
      </c>
      <c r="O12" s="13">
        <v>35</v>
      </c>
    </row>
    <row r="13" spans="1:19" x14ac:dyDescent="0.25">
      <c r="A13" s="17">
        <v>112</v>
      </c>
      <c r="B13" s="17">
        <v>10051</v>
      </c>
      <c r="C13" s="5" t="s">
        <v>523</v>
      </c>
      <c r="D13" s="5" t="s">
        <v>10</v>
      </c>
      <c r="E13" s="5" t="s">
        <v>121</v>
      </c>
      <c r="F13" s="5" t="s">
        <v>12</v>
      </c>
      <c r="G13" s="5" t="s">
        <v>352</v>
      </c>
      <c r="H13" s="4">
        <v>40364</v>
      </c>
      <c r="I13" s="17" t="s">
        <v>297</v>
      </c>
      <c r="J13" s="17">
        <v>22</v>
      </c>
      <c r="K13" s="11">
        <v>9</v>
      </c>
      <c r="L13" s="13">
        <v>12</v>
      </c>
      <c r="M13" s="9">
        <v>264</v>
      </c>
      <c r="N13" s="6">
        <v>198</v>
      </c>
      <c r="O13" s="13">
        <v>66</v>
      </c>
    </row>
    <row r="14" spans="1:19" x14ac:dyDescent="0.25">
      <c r="A14" s="17">
        <v>113</v>
      </c>
      <c r="B14" s="17">
        <v>10057</v>
      </c>
      <c r="C14" s="5" t="s">
        <v>529</v>
      </c>
      <c r="D14" s="5" t="s">
        <v>6</v>
      </c>
      <c r="E14" s="5" t="s">
        <v>134</v>
      </c>
      <c r="F14" s="5" t="s">
        <v>12</v>
      </c>
      <c r="G14" s="5" t="s">
        <v>358</v>
      </c>
      <c r="H14" s="4">
        <v>40939</v>
      </c>
      <c r="I14" s="17" t="s">
        <v>298</v>
      </c>
      <c r="J14" s="17">
        <v>25</v>
      </c>
      <c r="K14" s="11">
        <v>8</v>
      </c>
      <c r="L14" s="13">
        <v>12</v>
      </c>
      <c r="M14" s="9">
        <v>300</v>
      </c>
      <c r="N14" s="6">
        <v>200</v>
      </c>
      <c r="O14" s="13">
        <v>100</v>
      </c>
    </row>
    <row r="15" spans="1:19" x14ac:dyDescent="0.25">
      <c r="A15" s="17">
        <v>114</v>
      </c>
      <c r="B15" s="17">
        <v>10113</v>
      </c>
      <c r="C15" s="5" t="s">
        <v>585</v>
      </c>
      <c r="D15" s="5" t="s">
        <v>10</v>
      </c>
      <c r="E15" s="5" t="s">
        <v>248</v>
      </c>
      <c r="F15" s="5" t="s">
        <v>15</v>
      </c>
      <c r="G15" s="5" t="s">
        <v>627</v>
      </c>
      <c r="H15" s="4">
        <v>40878</v>
      </c>
      <c r="I15" s="17" t="s">
        <v>294</v>
      </c>
      <c r="J15" s="17">
        <v>29</v>
      </c>
      <c r="K15" s="11">
        <v>10</v>
      </c>
      <c r="L15" s="13">
        <v>18</v>
      </c>
      <c r="M15" s="9">
        <v>522</v>
      </c>
      <c r="N15" s="6">
        <v>290</v>
      </c>
      <c r="O15" s="13">
        <v>232</v>
      </c>
    </row>
    <row r="16" spans="1:19" x14ac:dyDescent="0.25">
      <c r="A16" s="17">
        <v>115</v>
      </c>
      <c r="B16" s="17">
        <v>10123</v>
      </c>
      <c r="C16" s="5" t="s">
        <v>595</v>
      </c>
      <c r="D16" s="5" t="s">
        <v>10</v>
      </c>
      <c r="E16" s="5" t="s">
        <v>103</v>
      </c>
      <c r="F16" s="5" t="s">
        <v>12</v>
      </c>
      <c r="G16" s="5" t="s">
        <v>422</v>
      </c>
      <c r="H16" s="4">
        <v>41492</v>
      </c>
      <c r="I16" s="17" t="s">
        <v>296</v>
      </c>
      <c r="J16" s="17">
        <v>17</v>
      </c>
      <c r="K16" s="11">
        <v>2</v>
      </c>
      <c r="L16" s="13">
        <v>4</v>
      </c>
      <c r="M16" s="9">
        <v>68</v>
      </c>
      <c r="N16" s="6">
        <v>34</v>
      </c>
      <c r="O16" s="13">
        <v>34</v>
      </c>
    </row>
    <row r="17" spans="1:15" x14ac:dyDescent="0.25">
      <c r="A17" s="17">
        <v>116</v>
      </c>
      <c r="B17" s="17">
        <v>10104</v>
      </c>
      <c r="C17" s="5" t="s">
        <v>576</v>
      </c>
      <c r="D17" s="5" t="s">
        <v>6</v>
      </c>
      <c r="E17" s="5" t="s">
        <v>227</v>
      </c>
      <c r="F17" s="5" t="s">
        <v>228</v>
      </c>
      <c r="G17" s="5" t="s">
        <v>404</v>
      </c>
      <c r="H17" s="4">
        <v>42337</v>
      </c>
      <c r="I17" s="17" t="s">
        <v>301</v>
      </c>
      <c r="J17" s="17">
        <v>29</v>
      </c>
      <c r="K17" s="11">
        <v>1</v>
      </c>
      <c r="L17" s="13">
        <v>2</v>
      </c>
      <c r="M17" s="9">
        <v>58</v>
      </c>
      <c r="N17" s="6">
        <v>29</v>
      </c>
      <c r="O17" s="13">
        <v>29</v>
      </c>
    </row>
    <row r="18" spans="1:15" x14ac:dyDescent="0.25">
      <c r="A18" s="17">
        <v>117</v>
      </c>
      <c r="B18" s="17">
        <v>10083</v>
      </c>
      <c r="C18" s="5" t="s">
        <v>555</v>
      </c>
      <c r="D18" s="5" t="s">
        <v>6</v>
      </c>
      <c r="E18" s="5" t="s">
        <v>176</v>
      </c>
      <c r="F18" s="5" t="s">
        <v>78</v>
      </c>
      <c r="G18" s="5" t="s">
        <v>383</v>
      </c>
      <c r="H18" s="4">
        <v>42021</v>
      </c>
      <c r="I18" s="17" t="s">
        <v>293</v>
      </c>
      <c r="J18" s="17">
        <v>1</v>
      </c>
      <c r="K18" s="11">
        <v>5</v>
      </c>
      <c r="L18" s="13">
        <v>8</v>
      </c>
      <c r="M18" s="9">
        <v>8</v>
      </c>
      <c r="N18" s="6">
        <v>5</v>
      </c>
      <c r="O18" s="13">
        <v>3</v>
      </c>
    </row>
    <row r="19" spans="1:15" x14ac:dyDescent="0.25">
      <c r="A19" s="17">
        <v>118</v>
      </c>
      <c r="B19" s="17">
        <v>10050</v>
      </c>
      <c r="C19" s="5" t="s">
        <v>522</v>
      </c>
      <c r="D19" s="5" t="s">
        <v>10</v>
      </c>
      <c r="E19" s="5" t="s">
        <v>119</v>
      </c>
      <c r="F19" s="5" t="s">
        <v>53</v>
      </c>
      <c r="G19" s="5" t="s">
        <v>351</v>
      </c>
      <c r="H19" s="4">
        <v>40262</v>
      </c>
      <c r="I19" s="17" t="s">
        <v>298</v>
      </c>
      <c r="J19" s="17">
        <v>2</v>
      </c>
      <c r="K19" s="11">
        <v>8</v>
      </c>
      <c r="L19" s="13">
        <v>12</v>
      </c>
      <c r="M19" s="9">
        <v>24</v>
      </c>
      <c r="N19" s="6">
        <v>16</v>
      </c>
      <c r="O19" s="13">
        <v>8</v>
      </c>
    </row>
    <row r="20" spans="1:15" x14ac:dyDescent="0.25">
      <c r="A20" s="17">
        <v>119</v>
      </c>
      <c r="B20" s="17">
        <v>10063</v>
      </c>
      <c r="C20" s="5" t="s">
        <v>535</v>
      </c>
      <c r="D20" s="5" t="s">
        <v>10</v>
      </c>
      <c r="E20" s="5" t="s">
        <v>100</v>
      </c>
      <c r="F20" s="5" t="s">
        <v>101</v>
      </c>
      <c r="G20" s="5" t="s">
        <v>363</v>
      </c>
      <c r="H20" s="4">
        <v>42310</v>
      </c>
      <c r="I20" s="17" t="s">
        <v>297</v>
      </c>
      <c r="J20" s="17">
        <v>25</v>
      </c>
      <c r="K20" s="11">
        <v>9</v>
      </c>
      <c r="L20" s="13">
        <v>12</v>
      </c>
      <c r="M20" s="9">
        <v>300</v>
      </c>
      <c r="N20" s="6">
        <v>225</v>
      </c>
      <c r="O20" s="13">
        <v>75</v>
      </c>
    </row>
    <row r="21" spans="1:15" x14ac:dyDescent="0.25">
      <c r="A21" s="17">
        <v>120</v>
      </c>
      <c r="B21" s="17">
        <v>10040</v>
      </c>
      <c r="C21" s="5" t="s">
        <v>512</v>
      </c>
      <c r="D21" s="5" t="s">
        <v>10</v>
      </c>
      <c r="E21" s="5" t="s">
        <v>107</v>
      </c>
      <c r="F21" s="5" t="s">
        <v>108</v>
      </c>
      <c r="G21" s="5" t="s">
        <v>341</v>
      </c>
      <c r="H21" s="4">
        <v>41598</v>
      </c>
      <c r="I21" s="17" t="s">
        <v>299</v>
      </c>
      <c r="J21" s="17">
        <v>23</v>
      </c>
      <c r="K21" s="11">
        <v>5</v>
      </c>
      <c r="L21" s="13">
        <v>9</v>
      </c>
      <c r="M21" s="9">
        <v>207</v>
      </c>
      <c r="N21" s="6">
        <v>115</v>
      </c>
      <c r="O21" s="13">
        <v>92</v>
      </c>
    </row>
    <row r="22" spans="1:15" x14ac:dyDescent="0.25">
      <c r="A22" s="17">
        <v>121</v>
      </c>
      <c r="B22" s="17">
        <v>10017</v>
      </c>
      <c r="C22" s="5" t="s">
        <v>489</v>
      </c>
      <c r="D22" s="5" t="s">
        <v>6</v>
      </c>
      <c r="E22" s="5" t="s">
        <v>49</v>
      </c>
      <c r="F22" s="5" t="s">
        <v>50</v>
      </c>
      <c r="G22" s="5" t="s">
        <v>319</v>
      </c>
      <c r="H22" s="4">
        <v>41958</v>
      </c>
      <c r="I22" s="17" t="s">
        <v>302</v>
      </c>
      <c r="J22" s="17">
        <v>19</v>
      </c>
      <c r="K22" s="11">
        <v>0.5</v>
      </c>
      <c r="L22" s="13">
        <v>2</v>
      </c>
      <c r="M22" s="9">
        <v>38</v>
      </c>
      <c r="N22" s="6">
        <v>9.5</v>
      </c>
      <c r="O22" s="13">
        <v>28.5</v>
      </c>
    </row>
    <row r="23" spans="1:15" x14ac:dyDescent="0.25">
      <c r="A23" s="17">
        <v>122</v>
      </c>
      <c r="B23" s="17">
        <v>10078</v>
      </c>
      <c r="C23" s="5" t="s">
        <v>550</v>
      </c>
      <c r="D23" s="5" t="s">
        <v>6</v>
      </c>
      <c r="E23" s="5" t="s">
        <v>166</v>
      </c>
      <c r="F23" s="5" t="s">
        <v>156</v>
      </c>
      <c r="G23" s="5" t="s">
        <v>377</v>
      </c>
      <c r="H23" s="4">
        <v>40416</v>
      </c>
      <c r="I23" s="17" t="s">
        <v>302</v>
      </c>
      <c r="J23" s="17">
        <v>18</v>
      </c>
      <c r="K23" s="11">
        <v>0.5</v>
      </c>
      <c r="L23" s="13">
        <v>2</v>
      </c>
      <c r="M23" s="9">
        <v>36</v>
      </c>
      <c r="N23" s="6">
        <v>9</v>
      </c>
      <c r="O23" s="13">
        <v>27</v>
      </c>
    </row>
    <row r="24" spans="1:15" x14ac:dyDescent="0.25">
      <c r="A24" s="17">
        <v>123</v>
      </c>
      <c r="B24" s="17">
        <v>10028</v>
      </c>
      <c r="C24" s="5" t="s">
        <v>500</v>
      </c>
      <c r="D24" s="5" t="s">
        <v>10</v>
      </c>
      <c r="E24" s="5" t="s">
        <v>74</v>
      </c>
      <c r="F24" s="5" t="s">
        <v>75</v>
      </c>
      <c r="G24" s="5" t="s">
        <v>329</v>
      </c>
      <c r="H24" s="4">
        <v>40459</v>
      </c>
      <c r="I24" s="17" t="s">
        <v>300</v>
      </c>
      <c r="J24" s="17">
        <v>20</v>
      </c>
      <c r="K24" s="11">
        <v>7</v>
      </c>
      <c r="L24" s="13">
        <v>12</v>
      </c>
      <c r="M24" s="9">
        <v>240</v>
      </c>
      <c r="N24" s="6">
        <v>140</v>
      </c>
      <c r="O24" s="13">
        <v>100</v>
      </c>
    </row>
    <row r="25" spans="1:15" x14ac:dyDescent="0.25">
      <c r="A25" s="17">
        <v>124</v>
      </c>
      <c r="B25" s="17">
        <v>10047</v>
      </c>
      <c r="C25" s="5" t="s">
        <v>519</v>
      </c>
      <c r="D25" s="5" t="s">
        <v>6</v>
      </c>
      <c r="E25" s="5" t="s">
        <v>71</v>
      </c>
      <c r="F25" s="5" t="s">
        <v>72</v>
      </c>
      <c r="G25" s="5" t="s">
        <v>348</v>
      </c>
      <c r="H25" s="4">
        <v>41390</v>
      </c>
      <c r="I25" s="17" t="s">
        <v>294</v>
      </c>
      <c r="J25" s="17">
        <v>17</v>
      </c>
      <c r="K25" s="11">
        <v>10</v>
      </c>
      <c r="L25" s="13">
        <v>18</v>
      </c>
      <c r="M25" s="9">
        <v>306</v>
      </c>
      <c r="N25" s="6">
        <v>170</v>
      </c>
      <c r="O25" s="13">
        <v>136</v>
      </c>
    </row>
    <row r="26" spans="1:15" x14ac:dyDescent="0.25">
      <c r="A26" s="17">
        <v>125</v>
      </c>
      <c r="B26" s="17">
        <v>10076</v>
      </c>
      <c r="C26" s="5" t="s">
        <v>548</v>
      </c>
      <c r="D26" s="5" t="s">
        <v>10</v>
      </c>
      <c r="E26" s="5" t="s">
        <v>162</v>
      </c>
      <c r="F26" s="5" t="s">
        <v>95</v>
      </c>
      <c r="G26" s="5" t="s">
        <v>375</v>
      </c>
      <c r="H26" s="4">
        <v>42086</v>
      </c>
      <c r="I26" s="17" t="s">
        <v>293</v>
      </c>
      <c r="J26" s="17">
        <v>18</v>
      </c>
      <c r="K26" s="11">
        <v>5</v>
      </c>
      <c r="L26" s="13">
        <v>8</v>
      </c>
      <c r="M26" s="9">
        <v>144</v>
      </c>
      <c r="N26" s="6">
        <v>90</v>
      </c>
      <c r="O26" s="13">
        <v>54</v>
      </c>
    </row>
    <row r="27" spans="1:15" x14ac:dyDescent="0.25">
      <c r="A27" s="17">
        <v>126</v>
      </c>
      <c r="B27" s="17">
        <v>10102</v>
      </c>
      <c r="C27" s="5" t="s">
        <v>574</v>
      </c>
      <c r="D27" s="5" t="s">
        <v>10</v>
      </c>
      <c r="E27" s="5" t="s">
        <v>223</v>
      </c>
      <c r="F27" s="5" t="s">
        <v>187</v>
      </c>
      <c r="G27" s="5" t="s">
        <v>402</v>
      </c>
      <c r="H27" s="4">
        <v>41395</v>
      </c>
      <c r="I27" s="17" t="s">
        <v>296</v>
      </c>
      <c r="J27" s="17">
        <v>28</v>
      </c>
      <c r="K27" s="11">
        <v>2</v>
      </c>
      <c r="L27" s="13">
        <v>4</v>
      </c>
      <c r="M27" s="9">
        <v>112</v>
      </c>
      <c r="N27" s="6">
        <v>56</v>
      </c>
      <c r="O27" s="13">
        <v>56</v>
      </c>
    </row>
    <row r="28" spans="1:15" x14ac:dyDescent="0.25">
      <c r="A28" s="17">
        <v>127</v>
      </c>
      <c r="B28" s="17">
        <v>10033</v>
      </c>
      <c r="C28" s="5" t="s">
        <v>505</v>
      </c>
      <c r="D28" s="5" t="s">
        <v>10</v>
      </c>
      <c r="E28" s="5" t="s">
        <v>89</v>
      </c>
      <c r="F28" s="5" t="s">
        <v>90</v>
      </c>
      <c r="G28" s="5" t="s">
        <v>334</v>
      </c>
      <c r="H28" s="4">
        <v>41799</v>
      </c>
      <c r="I28" s="17" t="s">
        <v>298</v>
      </c>
      <c r="J28" s="17">
        <v>23</v>
      </c>
      <c r="K28" s="11">
        <v>8</v>
      </c>
      <c r="L28" s="13">
        <v>12</v>
      </c>
      <c r="M28" s="9">
        <v>276</v>
      </c>
      <c r="N28" s="6">
        <v>184</v>
      </c>
      <c r="O28" s="13">
        <v>92</v>
      </c>
    </row>
    <row r="29" spans="1:15" x14ac:dyDescent="0.25">
      <c r="A29" s="17">
        <v>128</v>
      </c>
      <c r="B29" s="17">
        <v>10102</v>
      </c>
      <c r="C29" s="5" t="s">
        <v>574</v>
      </c>
      <c r="D29" s="5" t="s">
        <v>10</v>
      </c>
      <c r="E29" s="5" t="s">
        <v>223</v>
      </c>
      <c r="F29" s="5" t="s">
        <v>187</v>
      </c>
      <c r="G29" s="5" t="s">
        <v>402</v>
      </c>
      <c r="H29" s="4">
        <v>40332</v>
      </c>
      <c r="I29" s="17" t="s">
        <v>300</v>
      </c>
      <c r="J29" s="17">
        <v>18</v>
      </c>
      <c r="K29" s="11">
        <v>7</v>
      </c>
      <c r="L29" s="13">
        <v>12</v>
      </c>
      <c r="M29" s="9">
        <v>216</v>
      </c>
      <c r="N29" s="6">
        <v>126</v>
      </c>
      <c r="O29" s="13">
        <v>90</v>
      </c>
    </row>
    <row r="30" spans="1:15" x14ac:dyDescent="0.25">
      <c r="A30" s="17">
        <v>129</v>
      </c>
      <c r="B30" s="17">
        <v>10131</v>
      </c>
      <c r="C30" s="5" t="s">
        <v>603</v>
      </c>
      <c r="D30" s="5" t="s">
        <v>6</v>
      </c>
      <c r="E30" s="5" t="s">
        <v>22</v>
      </c>
      <c r="F30" s="5" t="s">
        <v>8</v>
      </c>
      <c r="G30" s="5" t="s">
        <v>430</v>
      </c>
      <c r="H30" s="4">
        <v>40959</v>
      </c>
      <c r="I30" s="17" t="s">
        <v>300</v>
      </c>
      <c r="J30" s="17">
        <v>30</v>
      </c>
      <c r="K30" s="11">
        <v>7</v>
      </c>
      <c r="L30" s="13">
        <v>12</v>
      </c>
      <c r="M30" s="9">
        <v>360</v>
      </c>
      <c r="N30" s="6">
        <v>210</v>
      </c>
      <c r="O30" s="13">
        <v>150</v>
      </c>
    </row>
    <row r="31" spans="1:15" x14ac:dyDescent="0.25">
      <c r="A31" s="17">
        <v>130</v>
      </c>
      <c r="B31" s="17">
        <v>10022</v>
      </c>
      <c r="C31" s="5" t="s">
        <v>494</v>
      </c>
      <c r="D31" s="5" t="s">
        <v>10</v>
      </c>
      <c r="E31" s="5" t="s">
        <v>11</v>
      </c>
      <c r="F31" s="5" t="s">
        <v>12</v>
      </c>
      <c r="G31" s="5" t="s">
        <v>324</v>
      </c>
      <c r="H31" s="4">
        <v>40963</v>
      </c>
      <c r="I31" s="17" t="s">
        <v>299</v>
      </c>
      <c r="J31" s="17">
        <v>8</v>
      </c>
      <c r="K31" s="11">
        <v>5</v>
      </c>
      <c r="L31" s="13">
        <v>9</v>
      </c>
      <c r="M31" s="9">
        <v>72</v>
      </c>
      <c r="N31" s="6">
        <v>40</v>
      </c>
      <c r="O31" s="13">
        <v>32</v>
      </c>
    </row>
    <row r="32" spans="1:15" x14ac:dyDescent="0.25">
      <c r="A32" s="17">
        <v>131</v>
      </c>
      <c r="B32" s="17">
        <v>10140</v>
      </c>
      <c r="C32" s="5" t="s">
        <v>612</v>
      </c>
      <c r="D32" s="5" t="s">
        <v>6</v>
      </c>
      <c r="E32" s="5" t="s">
        <v>74</v>
      </c>
      <c r="F32" s="5" t="s">
        <v>75</v>
      </c>
      <c r="G32" s="5" t="s">
        <v>439</v>
      </c>
      <c r="H32" s="4">
        <v>40801</v>
      </c>
      <c r="I32" s="17" t="s">
        <v>298</v>
      </c>
      <c r="J32" s="17">
        <v>16</v>
      </c>
      <c r="K32" s="11">
        <v>8</v>
      </c>
      <c r="L32" s="13">
        <v>12</v>
      </c>
      <c r="M32" s="9">
        <v>192</v>
      </c>
      <c r="N32" s="6">
        <v>128</v>
      </c>
      <c r="O32" s="13">
        <v>64</v>
      </c>
    </row>
    <row r="33" spans="1:15" x14ac:dyDescent="0.25">
      <c r="A33" s="17">
        <v>132</v>
      </c>
      <c r="B33" s="17">
        <v>10143</v>
      </c>
      <c r="C33" s="5" t="s">
        <v>615</v>
      </c>
      <c r="D33" s="5" t="s">
        <v>10</v>
      </c>
      <c r="E33" s="5" t="s">
        <v>34</v>
      </c>
      <c r="F33" s="5" t="s">
        <v>35</v>
      </c>
      <c r="G33" s="5" t="s">
        <v>442</v>
      </c>
      <c r="H33" s="4">
        <v>40535</v>
      </c>
      <c r="I33" s="17" t="s">
        <v>294</v>
      </c>
      <c r="J33" s="17">
        <v>1</v>
      </c>
      <c r="K33" s="11">
        <v>10</v>
      </c>
      <c r="L33" s="13">
        <v>18</v>
      </c>
      <c r="M33" s="9">
        <v>18</v>
      </c>
      <c r="N33" s="6">
        <v>10</v>
      </c>
      <c r="O33" s="13">
        <v>8</v>
      </c>
    </row>
    <row r="34" spans="1:15" x14ac:dyDescent="0.25">
      <c r="A34" s="17">
        <v>133</v>
      </c>
      <c r="B34" s="17">
        <v>10133</v>
      </c>
      <c r="C34" s="5" t="s">
        <v>605</v>
      </c>
      <c r="D34" s="5" t="s">
        <v>6</v>
      </c>
      <c r="E34" s="5" t="s">
        <v>27</v>
      </c>
      <c r="F34" s="5" t="s">
        <v>28</v>
      </c>
      <c r="G34" s="5" t="s">
        <v>432</v>
      </c>
      <c r="H34" s="4">
        <v>41514</v>
      </c>
      <c r="I34" s="17" t="s">
        <v>295</v>
      </c>
      <c r="J34" s="17">
        <v>18</v>
      </c>
      <c r="K34" s="11">
        <v>9.5</v>
      </c>
      <c r="L34" s="13">
        <v>13</v>
      </c>
      <c r="M34" s="9">
        <v>234</v>
      </c>
      <c r="N34" s="6">
        <v>171</v>
      </c>
      <c r="O34" s="13">
        <v>63</v>
      </c>
    </row>
    <row r="35" spans="1:15" x14ac:dyDescent="0.25">
      <c r="A35" s="17">
        <v>134</v>
      </c>
      <c r="B35" s="17">
        <v>10127</v>
      </c>
      <c r="C35" s="5" t="s">
        <v>599</v>
      </c>
      <c r="D35" s="5" t="s">
        <v>10</v>
      </c>
      <c r="E35" s="5" t="s">
        <v>11</v>
      </c>
      <c r="F35" s="5" t="s">
        <v>12</v>
      </c>
      <c r="G35" s="5" t="s">
        <v>426</v>
      </c>
      <c r="H35" s="4">
        <v>41675</v>
      </c>
      <c r="I35" s="17" t="s">
        <v>299</v>
      </c>
      <c r="J35" s="17">
        <v>26</v>
      </c>
      <c r="K35" s="11">
        <v>5</v>
      </c>
      <c r="L35" s="13">
        <v>9</v>
      </c>
      <c r="M35" s="9">
        <v>234</v>
      </c>
      <c r="N35" s="6">
        <v>130</v>
      </c>
      <c r="O35" s="13">
        <v>104</v>
      </c>
    </row>
    <row r="36" spans="1:15" x14ac:dyDescent="0.25">
      <c r="A36" s="17">
        <v>135</v>
      </c>
      <c r="B36" s="17">
        <v>10090</v>
      </c>
      <c r="C36" s="5" t="s">
        <v>562</v>
      </c>
      <c r="D36" s="5" t="s">
        <v>10</v>
      </c>
      <c r="E36" s="5" t="s">
        <v>194</v>
      </c>
      <c r="F36" s="5" t="s">
        <v>195</v>
      </c>
      <c r="G36" s="5" t="s">
        <v>390</v>
      </c>
      <c r="H36" s="4">
        <v>41441</v>
      </c>
      <c r="I36" s="17" t="s">
        <v>294</v>
      </c>
      <c r="J36" s="17">
        <v>25</v>
      </c>
      <c r="K36" s="11">
        <v>10</v>
      </c>
      <c r="L36" s="13">
        <v>18</v>
      </c>
      <c r="M36" s="9">
        <v>450</v>
      </c>
      <c r="N36" s="6">
        <v>250</v>
      </c>
      <c r="O36" s="13">
        <v>200</v>
      </c>
    </row>
    <row r="37" spans="1:15" x14ac:dyDescent="0.25">
      <c r="A37" s="17">
        <v>136</v>
      </c>
      <c r="B37" s="17">
        <v>10036</v>
      </c>
      <c r="C37" s="5" t="s">
        <v>508</v>
      </c>
      <c r="D37" s="5" t="s">
        <v>10</v>
      </c>
      <c r="E37" s="5" t="s">
        <v>97</v>
      </c>
      <c r="F37" s="5" t="s">
        <v>98</v>
      </c>
      <c r="G37" s="5" t="s">
        <v>337</v>
      </c>
      <c r="H37" s="4">
        <v>41548</v>
      </c>
      <c r="I37" s="17" t="s">
        <v>299</v>
      </c>
      <c r="J37" s="17">
        <v>13</v>
      </c>
      <c r="K37" s="11">
        <v>5</v>
      </c>
      <c r="L37" s="13">
        <v>9</v>
      </c>
      <c r="M37" s="9">
        <v>117</v>
      </c>
      <c r="N37" s="6">
        <v>65</v>
      </c>
      <c r="O37" s="13">
        <v>52</v>
      </c>
    </row>
    <row r="38" spans="1:15" x14ac:dyDescent="0.25">
      <c r="A38" s="17">
        <v>137</v>
      </c>
      <c r="B38" s="17">
        <v>10054</v>
      </c>
      <c r="C38" s="5" t="s">
        <v>526</v>
      </c>
      <c r="D38" s="5" t="s">
        <v>10</v>
      </c>
      <c r="E38" s="5" t="s">
        <v>127</v>
      </c>
      <c r="F38" s="5" t="s">
        <v>128</v>
      </c>
      <c r="G38" s="5" t="s">
        <v>355</v>
      </c>
      <c r="H38" s="4">
        <v>41064</v>
      </c>
      <c r="I38" s="17" t="s">
        <v>301</v>
      </c>
      <c r="J38" s="17">
        <v>5</v>
      </c>
      <c r="K38" s="11">
        <v>1</v>
      </c>
      <c r="L38" s="13">
        <v>2</v>
      </c>
      <c r="M38" s="9">
        <v>10</v>
      </c>
      <c r="N38" s="6">
        <v>5</v>
      </c>
      <c r="O38" s="13">
        <v>5</v>
      </c>
    </row>
    <row r="39" spans="1:15" x14ac:dyDescent="0.25">
      <c r="A39" s="17">
        <v>138</v>
      </c>
      <c r="B39" s="17">
        <v>10045</v>
      </c>
      <c r="C39" s="5" t="s">
        <v>517</v>
      </c>
      <c r="D39" s="5" t="s">
        <v>6</v>
      </c>
      <c r="E39" s="5" t="s">
        <v>66</v>
      </c>
      <c r="F39" s="5" t="s">
        <v>67</v>
      </c>
      <c r="G39" s="5" t="s">
        <v>346</v>
      </c>
      <c r="H39" s="4">
        <v>41040</v>
      </c>
      <c r="I39" s="17" t="s">
        <v>299</v>
      </c>
      <c r="J39" s="17">
        <v>23</v>
      </c>
      <c r="K39" s="11">
        <v>5</v>
      </c>
      <c r="L39" s="13">
        <v>9</v>
      </c>
      <c r="M39" s="9">
        <v>207</v>
      </c>
      <c r="N39" s="6">
        <v>115</v>
      </c>
      <c r="O39" s="13">
        <v>92</v>
      </c>
    </row>
    <row r="40" spans="1:15" x14ac:dyDescent="0.25">
      <c r="A40" s="17">
        <v>139</v>
      </c>
      <c r="B40" s="17">
        <v>10091</v>
      </c>
      <c r="C40" s="5" t="s">
        <v>563</v>
      </c>
      <c r="D40" s="5" t="s">
        <v>6</v>
      </c>
      <c r="E40" s="5" t="s">
        <v>197</v>
      </c>
      <c r="F40" s="5" t="s">
        <v>198</v>
      </c>
      <c r="G40" s="5" t="s">
        <v>391</v>
      </c>
      <c r="H40" s="4">
        <v>41352</v>
      </c>
      <c r="I40" s="17" t="s">
        <v>299</v>
      </c>
      <c r="J40" s="17">
        <v>5</v>
      </c>
      <c r="K40" s="11">
        <v>5</v>
      </c>
      <c r="L40" s="13">
        <v>9</v>
      </c>
      <c r="M40" s="9">
        <v>45</v>
      </c>
      <c r="N40" s="6">
        <v>25</v>
      </c>
      <c r="O40" s="13">
        <v>20</v>
      </c>
    </row>
    <row r="41" spans="1:15" x14ac:dyDescent="0.25">
      <c r="A41" s="17">
        <v>140</v>
      </c>
      <c r="B41" s="17">
        <v>10017</v>
      </c>
      <c r="C41" s="5" t="s">
        <v>489</v>
      </c>
      <c r="D41" s="5" t="s">
        <v>6</v>
      </c>
      <c r="E41" s="5" t="s">
        <v>49</v>
      </c>
      <c r="F41" s="5" t="s">
        <v>50</v>
      </c>
      <c r="G41" s="5" t="s">
        <v>319</v>
      </c>
      <c r="H41" s="4">
        <v>42117</v>
      </c>
      <c r="I41" s="17" t="s">
        <v>294</v>
      </c>
      <c r="J41" s="17">
        <v>24</v>
      </c>
      <c r="K41" s="11">
        <v>10</v>
      </c>
      <c r="L41" s="13">
        <v>18</v>
      </c>
      <c r="M41" s="9">
        <v>432</v>
      </c>
      <c r="N41" s="6">
        <v>240</v>
      </c>
      <c r="O41" s="13">
        <v>192</v>
      </c>
    </row>
    <row r="42" spans="1:15" x14ac:dyDescent="0.25">
      <c r="A42" s="17">
        <v>141</v>
      </c>
      <c r="B42" s="17">
        <v>10146</v>
      </c>
      <c r="C42" s="5" t="s">
        <v>618</v>
      </c>
      <c r="D42" s="5" t="s">
        <v>6</v>
      </c>
      <c r="E42" s="5" t="s">
        <v>121</v>
      </c>
      <c r="F42" s="5" t="s">
        <v>12</v>
      </c>
      <c r="G42" s="5" t="s">
        <v>445</v>
      </c>
      <c r="H42" s="4">
        <v>41282</v>
      </c>
      <c r="I42" s="17" t="s">
        <v>293</v>
      </c>
      <c r="J42" s="17">
        <v>14</v>
      </c>
      <c r="K42" s="11">
        <v>5</v>
      </c>
      <c r="L42" s="13">
        <v>8</v>
      </c>
      <c r="M42" s="9">
        <v>112</v>
      </c>
      <c r="N42" s="6">
        <v>70</v>
      </c>
      <c r="O42" s="13">
        <v>42</v>
      </c>
    </row>
    <row r="43" spans="1:15" x14ac:dyDescent="0.25">
      <c r="A43" s="17">
        <v>142</v>
      </c>
      <c r="B43" s="17">
        <v>10024</v>
      </c>
      <c r="C43" s="5" t="s">
        <v>496</v>
      </c>
      <c r="D43" s="5" t="s">
        <v>10</v>
      </c>
      <c r="E43" s="5" t="s">
        <v>63</v>
      </c>
      <c r="F43" s="5" t="s">
        <v>64</v>
      </c>
      <c r="G43" s="5" t="s">
        <v>326</v>
      </c>
      <c r="H43" s="4">
        <v>42184</v>
      </c>
      <c r="I43" s="17" t="s">
        <v>302</v>
      </c>
      <c r="J43" s="17">
        <v>24</v>
      </c>
      <c r="K43" s="11">
        <v>0.5</v>
      </c>
      <c r="L43" s="13">
        <v>2</v>
      </c>
      <c r="M43" s="9">
        <v>48</v>
      </c>
      <c r="N43" s="6">
        <v>12</v>
      </c>
      <c r="O43" s="13">
        <v>36</v>
      </c>
    </row>
    <row r="44" spans="1:15" x14ac:dyDescent="0.25">
      <c r="A44" s="17">
        <v>143</v>
      </c>
      <c r="B44" s="17">
        <v>10097</v>
      </c>
      <c r="C44" s="5" t="s">
        <v>569</v>
      </c>
      <c r="D44" s="5" t="s">
        <v>10</v>
      </c>
      <c r="E44" s="5" t="s">
        <v>212</v>
      </c>
      <c r="F44" s="5" t="s">
        <v>8</v>
      </c>
      <c r="G44" s="5" t="s">
        <v>397</v>
      </c>
      <c r="H44" s="4">
        <v>41229</v>
      </c>
      <c r="I44" s="17" t="s">
        <v>301</v>
      </c>
      <c r="J44" s="17">
        <v>26</v>
      </c>
      <c r="K44" s="11">
        <v>1</v>
      </c>
      <c r="L44" s="13">
        <v>2</v>
      </c>
      <c r="M44" s="9">
        <v>52</v>
      </c>
      <c r="N44" s="6">
        <v>26</v>
      </c>
      <c r="O44" s="13">
        <v>26</v>
      </c>
    </row>
    <row r="45" spans="1:15" x14ac:dyDescent="0.25">
      <c r="A45" s="17">
        <v>144</v>
      </c>
      <c r="B45" s="17">
        <v>10091</v>
      </c>
      <c r="C45" s="5" t="s">
        <v>563</v>
      </c>
      <c r="D45" s="5" t="s">
        <v>6</v>
      </c>
      <c r="E45" s="5" t="s">
        <v>197</v>
      </c>
      <c r="F45" s="5" t="s">
        <v>198</v>
      </c>
      <c r="G45" s="5" t="s">
        <v>391</v>
      </c>
      <c r="H45" s="4">
        <v>41738</v>
      </c>
      <c r="I45" s="17" t="s">
        <v>293</v>
      </c>
      <c r="J45" s="17">
        <v>29</v>
      </c>
      <c r="K45" s="11">
        <v>5</v>
      </c>
      <c r="L45" s="13">
        <v>8</v>
      </c>
      <c r="M45" s="9">
        <v>232</v>
      </c>
      <c r="N45" s="6">
        <v>145</v>
      </c>
      <c r="O45" s="13">
        <v>87</v>
      </c>
    </row>
    <row r="46" spans="1:15" x14ac:dyDescent="0.25">
      <c r="A46" s="17">
        <v>145</v>
      </c>
      <c r="B46" s="17">
        <v>10035</v>
      </c>
      <c r="C46" s="5" t="s">
        <v>507</v>
      </c>
      <c r="D46" s="5" t="s">
        <v>6</v>
      </c>
      <c r="E46" s="5" t="s">
        <v>94</v>
      </c>
      <c r="F46" s="5" t="s">
        <v>95</v>
      </c>
      <c r="G46" s="5" t="s">
        <v>336</v>
      </c>
      <c r="H46" s="4">
        <v>41542</v>
      </c>
      <c r="I46" s="17" t="s">
        <v>295</v>
      </c>
      <c r="J46" s="17">
        <v>27</v>
      </c>
      <c r="K46" s="11">
        <v>9.5</v>
      </c>
      <c r="L46" s="13">
        <v>13</v>
      </c>
      <c r="M46" s="9">
        <v>351</v>
      </c>
      <c r="N46" s="6">
        <v>256.5</v>
      </c>
      <c r="O46" s="13">
        <v>94.5</v>
      </c>
    </row>
    <row r="47" spans="1:15" x14ac:dyDescent="0.25">
      <c r="A47" s="17">
        <v>146</v>
      </c>
      <c r="B47" s="17">
        <v>10073</v>
      </c>
      <c r="C47" s="5" t="s">
        <v>545</v>
      </c>
      <c r="D47" s="5" t="s">
        <v>10</v>
      </c>
      <c r="E47" s="5" t="s">
        <v>155</v>
      </c>
      <c r="F47" s="5" t="s">
        <v>156</v>
      </c>
      <c r="G47" s="5" t="s">
        <v>627</v>
      </c>
      <c r="H47" s="4">
        <v>40380</v>
      </c>
      <c r="I47" s="17" t="s">
        <v>302</v>
      </c>
      <c r="J47" s="17">
        <v>21</v>
      </c>
      <c r="K47" s="11">
        <v>0.5</v>
      </c>
      <c r="L47" s="13">
        <v>2</v>
      </c>
      <c r="M47" s="9">
        <v>42</v>
      </c>
      <c r="N47" s="6">
        <v>10.5</v>
      </c>
      <c r="O47" s="13">
        <v>31.5</v>
      </c>
    </row>
    <row r="48" spans="1:15" x14ac:dyDescent="0.25">
      <c r="A48" s="17">
        <v>147</v>
      </c>
      <c r="B48" s="17">
        <v>10111</v>
      </c>
      <c r="C48" s="5" t="s">
        <v>583</v>
      </c>
      <c r="D48" s="5" t="s">
        <v>6</v>
      </c>
      <c r="E48" s="5" t="s">
        <v>243</v>
      </c>
      <c r="F48" s="5" t="s">
        <v>15</v>
      </c>
      <c r="G48" s="5" t="s">
        <v>411</v>
      </c>
      <c r="H48" s="4">
        <v>41614</v>
      </c>
      <c r="I48" s="17" t="s">
        <v>300</v>
      </c>
      <c r="J48" s="17">
        <v>11</v>
      </c>
      <c r="K48" s="11">
        <v>7</v>
      </c>
      <c r="L48" s="13">
        <v>12</v>
      </c>
      <c r="M48" s="9">
        <v>132</v>
      </c>
      <c r="N48" s="6">
        <v>77</v>
      </c>
      <c r="O48" s="13">
        <v>55</v>
      </c>
    </row>
    <row r="49" spans="1:15" x14ac:dyDescent="0.25">
      <c r="A49" s="17">
        <v>148</v>
      </c>
      <c r="B49" s="17">
        <v>10125</v>
      </c>
      <c r="C49" s="5" t="s">
        <v>597</v>
      </c>
      <c r="D49" s="5" t="s">
        <v>10</v>
      </c>
      <c r="E49" s="5" t="s">
        <v>107</v>
      </c>
      <c r="F49" s="5" t="s">
        <v>108</v>
      </c>
      <c r="G49" s="5" t="s">
        <v>424</v>
      </c>
      <c r="H49" s="4">
        <v>40415</v>
      </c>
      <c r="I49" s="17" t="s">
        <v>293</v>
      </c>
      <c r="J49" s="17">
        <v>6</v>
      </c>
      <c r="K49" s="11">
        <v>5</v>
      </c>
      <c r="L49" s="13">
        <v>8</v>
      </c>
      <c r="M49" s="9">
        <v>48</v>
      </c>
      <c r="N49" s="6">
        <v>30</v>
      </c>
      <c r="O49" s="13">
        <v>18</v>
      </c>
    </row>
    <row r="50" spans="1:15" x14ac:dyDescent="0.25">
      <c r="A50" s="17">
        <v>149</v>
      </c>
      <c r="B50" s="17">
        <v>10111</v>
      </c>
      <c r="C50" s="5" t="s">
        <v>583</v>
      </c>
      <c r="D50" s="5" t="s">
        <v>6</v>
      </c>
      <c r="E50" s="5" t="s">
        <v>243</v>
      </c>
      <c r="F50" s="5" t="s">
        <v>15</v>
      </c>
      <c r="G50" s="5" t="s">
        <v>411</v>
      </c>
      <c r="H50" s="4">
        <v>40910</v>
      </c>
      <c r="I50" s="17" t="s">
        <v>298</v>
      </c>
      <c r="J50" s="17">
        <v>10</v>
      </c>
      <c r="K50" s="11">
        <v>8</v>
      </c>
      <c r="L50" s="13">
        <v>12</v>
      </c>
      <c r="M50" s="9">
        <v>120</v>
      </c>
      <c r="N50" s="6">
        <v>80</v>
      </c>
      <c r="O50" s="13">
        <v>40</v>
      </c>
    </row>
    <row r="51" spans="1:15" x14ac:dyDescent="0.25">
      <c r="A51" s="17">
        <v>150</v>
      </c>
      <c r="B51" s="17">
        <v>10027</v>
      </c>
      <c r="C51" s="5" t="s">
        <v>499</v>
      </c>
      <c r="D51" s="5" t="s">
        <v>10</v>
      </c>
      <c r="E51" s="5" t="s">
        <v>71</v>
      </c>
      <c r="F51" s="5" t="s">
        <v>72</v>
      </c>
      <c r="G51" s="5" t="s">
        <v>328</v>
      </c>
      <c r="H51" s="4">
        <v>40859</v>
      </c>
      <c r="I51" s="17" t="s">
        <v>298</v>
      </c>
      <c r="J51" s="17">
        <v>18</v>
      </c>
      <c r="K51" s="11">
        <v>8</v>
      </c>
      <c r="L51" s="13">
        <v>12</v>
      </c>
      <c r="M51" s="9">
        <v>216</v>
      </c>
      <c r="N51" s="6">
        <v>144</v>
      </c>
      <c r="O51" s="13">
        <v>72</v>
      </c>
    </row>
    <row r="52" spans="1:15" x14ac:dyDescent="0.25">
      <c r="A52" s="17">
        <v>151</v>
      </c>
      <c r="B52" s="17">
        <v>10131</v>
      </c>
      <c r="C52" s="5" t="s">
        <v>603</v>
      </c>
      <c r="D52" s="5" t="s">
        <v>6</v>
      </c>
      <c r="E52" s="5" t="s">
        <v>22</v>
      </c>
      <c r="F52" s="5" t="s">
        <v>8</v>
      </c>
      <c r="G52" s="5" t="s">
        <v>430</v>
      </c>
      <c r="H52" s="4">
        <v>41693</v>
      </c>
      <c r="I52" s="17" t="s">
        <v>300</v>
      </c>
      <c r="J52" s="17">
        <v>12</v>
      </c>
      <c r="K52" s="11">
        <v>7</v>
      </c>
      <c r="L52" s="13">
        <v>12</v>
      </c>
      <c r="M52" s="9">
        <v>144</v>
      </c>
      <c r="N52" s="6">
        <v>84</v>
      </c>
      <c r="O52" s="13">
        <v>60</v>
      </c>
    </row>
    <row r="53" spans="1:15" x14ac:dyDescent="0.25">
      <c r="A53" s="17">
        <v>152</v>
      </c>
      <c r="B53" s="17">
        <v>10028</v>
      </c>
      <c r="C53" s="5" t="s">
        <v>500</v>
      </c>
      <c r="D53" s="5" t="s">
        <v>10</v>
      </c>
      <c r="E53" s="5" t="s">
        <v>74</v>
      </c>
      <c r="F53" s="5" t="s">
        <v>75</v>
      </c>
      <c r="G53" s="5" t="s">
        <v>329</v>
      </c>
      <c r="H53" s="4">
        <v>41038</v>
      </c>
      <c r="I53" s="17" t="s">
        <v>296</v>
      </c>
      <c r="J53" s="17">
        <v>19</v>
      </c>
      <c r="K53" s="11">
        <v>2</v>
      </c>
      <c r="L53" s="13">
        <v>4</v>
      </c>
      <c r="M53" s="9">
        <v>76</v>
      </c>
      <c r="N53" s="6">
        <v>38</v>
      </c>
      <c r="O53" s="13">
        <v>38</v>
      </c>
    </row>
    <row r="54" spans="1:15" x14ac:dyDescent="0.25">
      <c r="A54" s="17">
        <v>153</v>
      </c>
      <c r="B54" s="17">
        <v>10085</v>
      </c>
      <c r="C54" s="5" t="s">
        <v>557</v>
      </c>
      <c r="D54" s="5" t="s">
        <v>10</v>
      </c>
      <c r="E54" s="5" t="s">
        <v>180</v>
      </c>
      <c r="F54" s="5" t="s">
        <v>181</v>
      </c>
      <c r="G54" s="5" t="s">
        <v>385</v>
      </c>
      <c r="H54" s="4">
        <v>40781</v>
      </c>
      <c r="I54" s="17" t="s">
        <v>299</v>
      </c>
      <c r="J54" s="17">
        <v>21</v>
      </c>
      <c r="K54" s="11">
        <v>5</v>
      </c>
      <c r="L54" s="13">
        <v>9</v>
      </c>
      <c r="M54" s="9">
        <v>189</v>
      </c>
      <c r="N54" s="6">
        <v>105</v>
      </c>
      <c r="O54" s="13">
        <v>84</v>
      </c>
    </row>
    <row r="55" spans="1:15" x14ac:dyDescent="0.25">
      <c r="A55" s="17">
        <v>154</v>
      </c>
      <c r="B55" s="17">
        <v>10032</v>
      </c>
      <c r="C55" s="5" t="s">
        <v>504</v>
      </c>
      <c r="D55" s="5" t="s">
        <v>6</v>
      </c>
      <c r="E55" s="5" t="s">
        <v>86</v>
      </c>
      <c r="F55" s="5" t="s">
        <v>87</v>
      </c>
      <c r="G55" s="5" t="s">
        <v>333</v>
      </c>
      <c r="H55" s="4">
        <v>41268</v>
      </c>
      <c r="I55" s="17" t="s">
        <v>294</v>
      </c>
      <c r="J55" s="17">
        <v>29</v>
      </c>
      <c r="K55" s="11">
        <v>10</v>
      </c>
      <c r="L55" s="13">
        <v>18</v>
      </c>
      <c r="M55" s="9">
        <v>522</v>
      </c>
      <c r="N55" s="6">
        <v>290</v>
      </c>
      <c r="O55" s="13">
        <v>232</v>
      </c>
    </row>
    <row r="56" spans="1:15" x14ac:dyDescent="0.25">
      <c r="A56" s="17">
        <v>155</v>
      </c>
      <c r="B56" s="17">
        <v>10075</v>
      </c>
      <c r="C56" s="5" t="s">
        <v>547</v>
      </c>
      <c r="D56" s="5" t="s">
        <v>10</v>
      </c>
      <c r="E56" s="5" t="s">
        <v>160</v>
      </c>
      <c r="F56" s="5" t="s">
        <v>53</v>
      </c>
      <c r="G56" s="5" t="s">
        <v>374</v>
      </c>
      <c r="H56" s="4">
        <v>41223</v>
      </c>
      <c r="I56" s="17" t="s">
        <v>302</v>
      </c>
      <c r="J56" s="17">
        <v>8</v>
      </c>
      <c r="K56" s="11">
        <v>0.5</v>
      </c>
      <c r="L56" s="13">
        <v>2</v>
      </c>
      <c r="M56" s="9">
        <v>16</v>
      </c>
      <c r="N56" s="6">
        <v>4</v>
      </c>
      <c r="O56" s="13">
        <v>12</v>
      </c>
    </row>
    <row r="57" spans="1:15" x14ac:dyDescent="0.25">
      <c r="A57" s="17">
        <v>156</v>
      </c>
      <c r="B57" s="17">
        <v>10047</v>
      </c>
      <c r="C57" s="5" t="s">
        <v>519</v>
      </c>
      <c r="D57" s="5" t="s">
        <v>6</v>
      </c>
      <c r="E57" s="5" t="s">
        <v>71</v>
      </c>
      <c r="F57" s="5" t="s">
        <v>72</v>
      </c>
      <c r="G57" s="5" t="s">
        <v>348</v>
      </c>
      <c r="H57" s="4">
        <v>41159</v>
      </c>
      <c r="I57" s="17" t="s">
        <v>301</v>
      </c>
      <c r="J57" s="17">
        <v>7</v>
      </c>
      <c r="K57" s="11">
        <v>1</v>
      </c>
      <c r="L57" s="13">
        <v>2</v>
      </c>
      <c r="M57" s="9">
        <v>14</v>
      </c>
      <c r="N57" s="6">
        <v>7</v>
      </c>
      <c r="O57" s="13">
        <v>7</v>
      </c>
    </row>
    <row r="58" spans="1:15" x14ac:dyDescent="0.25">
      <c r="A58" s="17">
        <v>157</v>
      </c>
      <c r="B58" s="17">
        <v>10006</v>
      </c>
      <c r="C58" s="5" t="s">
        <v>478</v>
      </c>
      <c r="D58" s="5" t="s">
        <v>6</v>
      </c>
      <c r="E58" s="5" t="s">
        <v>22</v>
      </c>
      <c r="F58" s="5" t="s">
        <v>8</v>
      </c>
      <c r="G58" s="5" t="s">
        <v>309</v>
      </c>
      <c r="H58" s="4">
        <v>41300</v>
      </c>
      <c r="I58" s="17" t="s">
        <v>302</v>
      </c>
      <c r="J58" s="17">
        <v>6</v>
      </c>
      <c r="K58" s="11">
        <v>0.5</v>
      </c>
      <c r="L58" s="13">
        <v>2</v>
      </c>
      <c r="M58" s="9">
        <v>12</v>
      </c>
      <c r="N58" s="6">
        <v>3</v>
      </c>
      <c r="O58" s="13">
        <v>9</v>
      </c>
    </row>
    <row r="59" spans="1:15" x14ac:dyDescent="0.25">
      <c r="A59" s="17">
        <v>158</v>
      </c>
      <c r="B59" s="17">
        <v>10075</v>
      </c>
      <c r="C59" s="5" t="s">
        <v>547</v>
      </c>
      <c r="D59" s="5" t="s">
        <v>10</v>
      </c>
      <c r="E59" s="5" t="s">
        <v>160</v>
      </c>
      <c r="F59" s="5" t="s">
        <v>53</v>
      </c>
      <c r="G59" s="5" t="s">
        <v>374</v>
      </c>
      <c r="H59" s="4">
        <v>40514</v>
      </c>
      <c r="I59" s="17" t="s">
        <v>302</v>
      </c>
      <c r="J59" s="17">
        <v>13</v>
      </c>
      <c r="K59" s="11">
        <v>0.5</v>
      </c>
      <c r="L59" s="13">
        <v>2</v>
      </c>
      <c r="M59" s="9">
        <v>26</v>
      </c>
      <c r="N59" s="6">
        <v>6.5</v>
      </c>
      <c r="O59" s="13">
        <v>19.5</v>
      </c>
    </row>
    <row r="60" spans="1:15" x14ac:dyDescent="0.25">
      <c r="A60" s="17">
        <v>159</v>
      </c>
      <c r="B60" s="17">
        <v>10051</v>
      </c>
      <c r="C60" s="5" t="s">
        <v>523</v>
      </c>
      <c r="D60" s="5" t="s">
        <v>10</v>
      </c>
      <c r="E60" s="5" t="s">
        <v>121</v>
      </c>
      <c r="F60" s="5" t="s">
        <v>12</v>
      </c>
      <c r="G60" s="5" t="s">
        <v>352</v>
      </c>
      <c r="H60" s="4">
        <v>40740</v>
      </c>
      <c r="I60" s="17" t="s">
        <v>301</v>
      </c>
      <c r="J60" s="17">
        <v>26</v>
      </c>
      <c r="K60" s="11">
        <v>1</v>
      </c>
      <c r="L60" s="13">
        <v>2</v>
      </c>
      <c r="M60" s="9">
        <v>52</v>
      </c>
      <c r="N60" s="6">
        <v>26</v>
      </c>
      <c r="O60" s="13">
        <v>26</v>
      </c>
    </row>
    <row r="61" spans="1:15" x14ac:dyDescent="0.25">
      <c r="A61" s="17">
        <v>160</v>
      </c>
      <c r="B61" s="17">
        <v>10118</v>
      </c>
      <c r="C61" s="5" t="s">
        <v>590</v>
      </c>
      <c r="D61" s="5" t="s">
        <v>10</v>
      </c>
      <c r="E61" s="5" t="s">
        <v>89</v>
      </c>
      <c r="F61" s="5" t="s">
        <v>90</v>
      </c>
      <c r="G61" s="5" t="s">
        <v>417</v>
      </c>
      <c r="H61" s="4">
        <v>40846</v>
      </c>
      <c r="I61" s="17" t="s">
        <v>298</v>
      </c>
      <c r="J61" s="17">
        <v>23</v>
      </c>
      <c r="K61" s="11">
        <v>8</v>
      </c>
      <c r="L61" s="13">
        <v>12</v>
      </c>
      <c r="M61" s="9">
        <v>276</v>
      </c>
      <c r="N61" s="6">
        <v>184</v>
      </c>
      <c r="O61" s="13">
        <v>92</v>
      </c>
    </row>
    <row r="62" spans="1:15" x14ac:dyDescent="0.25">
      <c r="A62" s="17">
        <v>161</v>
      </c>
      <c r="B62" s="17">
        <v>10149</v>
      </c>
      <c r="C62" s="5" t="s">
        <v>621</v>
      </c>
      <c r="D62" s="5" t="s">
        <v>6</v>
      </c>
      <c r="E62" s="5" t="s">
        <v>127</v>
      </c>
      <c r="F62" s="5" t="s">
        <v>128</v>
      </c>
      <c r="G62" s="5" t="s">
        <v>448</v>
      </c>
      <c r="H62" s="4">
        <v>41268</v>
      </c>
      <c r="I62" s="17" t="s">
        <v>299</v>
      </c>
      <c r="J62" s="17">
        <v>13</v>
      </c>
      <c r="K62" s="11">
        <v>5</v>
      </c>
      <c r="L62" s="13">
        <v>9</v>
      </c>
      <c r="M62" s="9">
        <v>117</v>
      </c>
      <c r="N62" s="6">
        <v>65</v>
      </c>
      <c r="O62" s="13">
        <v>52</v>
      </c>
    </row>
    <row r="63" spans="1:15" x14ac:dyDescent="0.25">
      <c r="A63" s="17">
        <v>162</v>
      </c>
      <c r="B63" s="17">
        <v>10032</v>
      </c>
      <c r="C63" s="5" t="s">
        <v>504</v>
      </c>
      <c r="D63" s="5" t="s">
        <v>6</v>
      </c>
      <c r="E63" s="5" t="s">
        <v>86</v>
      </c>
      <c r="F63" s="5" t="s">
        <v>87</v>
      </c>
      <c r="G63" s="5" t="s">
        <v>333</v>
      </c>
      <c r="H63" s="4">
        <v>42337</v>
      </c>
      <c r="I63" s="17" t="s">
        <v>297</v>
      </c>
      <c r="J63" s="17">
        <v>2</v>
      </c>
      <c r="K63" s="11">
        <v>9</v>
      </c>
      <c r="L63" s="13">
        <v>12</v>
      </c>
      <c r="M63" s="9">
        <v>24</v>
      </c>
      <c r="N63" s="6">
        <v>18</v>
      </c>
      <c r="O63" s="13">
        <v>6</v>
      </c>
    </row>
    <row r="64" spans="1:15" x14ac:dyDescent="0.25">
      <c r="A64" s="17">
        <v>163</v>
      </c>
      <c r="B64" s="17">
        <v>10148</v>
      </c>
      <c r="C64" s="5" t="s">
        <v>620</v>
      </c>
      <c r="D64" s="5" t="s">
        <v>10</v>
      </c>
      <c r="E64" s="5" t="s">
        <v>125</v>
      </c>
      <c r="F64" s="5" t="s">
        <v>15</v>
      </c>
      <c r="G64" s="5" t="s">
        <v>447</v>
      </c>
      <c r="H64" s="4">
        <v>41627</v>
      </c>
      <c r="I64" s="17" t="s">
        <v>293</v>
      </c>
      <c r="J64" s="17">
        <v>10</v>
      </c>
      <c r="K64" s="11">
        <v>5</v>
      </c>
      <c r="L64" s="13">
        <v>8</v>
      </c>
      <c r="M64" s="9">
        <v>80</v>
      </c>
      <c r="N64" s="6">
        <v>50</v>
      </c>
      <c r="O64" s="13">
        <v>30</v>
      </c>
    </row>
    <row r="65" spans="1:15" x14ac:dyDescent="0.25">
      <c r="A65" s="17">
        <v>164</v>
      </c>
      <c r="B65" s="17">
        <v>10118</v>
      </c>
      <c r="C65" s="5" t="s">
        <v>590</v>
      </c>
      <c r="D65" s="5" t="s">
        <v>10</v>
      </c>
      <c r="E65" s="5" t="s">
        <v>89</v>
      </c>
      <c r="F65" s="5" t="s">
        <v>90</v>
      </c>
      <c r="G65" s="5" t="s">
        <v>417</v>
      </c>
      <c r="H65" s="4">
        <v>41991</v>
      </c>
      <c r="I65" s="17" t="s">
        <v>299</v>
      </c>
      <c r="J65" s="17">
        <v>4</v>
      </c>
      <c r="K65" s="11">
        <v>5</v>
      </c>
      <c r="L65" s="13">
        <v>9</v>
      </c>
      <c r="M65" s="9">
        <v>36</v>
      </c>
      <c r="N65" s="6">
        <v>20</v>
      </c>
      <c r="O65" s="13">
        <v>16</v>
      </c>
    </row>
    <row r="66" spans="1:15" x14ac:dyDescent="0.25">
      <c r="A66" s="17">
        <v>165</v>
      </c>
      <c r="B66" s="17">
        <v>10066</v>
      </c>
      <c r="C66" s="5" t="s">
        <v>538</v>
      </c>
      <c r="D66" s="5" t="s">
        <v>6</v>
      </c>
      <c r="E66" s="5" t="s">
        <v>107</v>
      </c>
      <c r="F66" s="5" t="s">
        <v>108</v>
      </c>
      <c r="G66" s="5" t="s">
        <v>366</v>
      </c>
      <c r="H66" s="4">
        <v>42008</v>
      </c>
      <c r="I66" s="17" t="s">
        <v>298</v>
      </c>
      <c r="J66" s="17">
        <v>30</v>
      </c>
      <c r="K66" s="11">
        <v>8</v>
      </c>
      <c r="L66" s="13">
        <v>12</v>
      </c>
      <c r="M66" s="9">
        <v>360</v>
      </c>
      <c r="N66" s="6">
        <v>240</v>
      </c>
      <c r="O66" s="13">
        <v>120</v>
      </c>
    </row>
    <row r="67" spans="1:15" x14ac:dyDescent="0.25">
      <c r="A67" s="17">
        <v>166</v>
      </c>
      <c r="B67" s="17">
        <v>10081</v>
      </c>
      <c r="C67" s="5" t="s">
        <v>553</v>
      </c>
      <c r="D67" s="5" t="s">
        <v>10</v>
      </c>
      <c r="E67" s="5" t="s">
        <v>172</v>
      </c>
      <c r="F67" s="5" t="s">
        <v>15</v>
      </c>
      <c r="G67" s="5" t="s">
        <v>380</v>
      </c>
      <c r="H67" s="4">
        <v>42258</v>
      </c>
      <c r="I67" s="17" t="s">
        <v>296</v>
      </c>
      <c r="J67" s="17">
        <v>15</v>
      </c>
      <c r="K67" s="11">
        <v>2</v>
      </c>
      <c r="L67" s="13">
        <v>4</v>
      </c>
      <c r="M67" s="9">
        <v>60</v>
      </c>
      <c r="N67" s="6">
        <v>30</v>
      </c>
      <c r="O67" s="13">
        <v>30</v>
      </c>
    </row>
    <row r="68" spans="1:15" x14ac:dyDescent="0.25">
      <c r="A68" s="17">
        <v>167</v>
      </c>
      <c r="B68" s="17">
        <v>10045</v>
      </c>
      <c r="C68" s="5" t="s">
        <v>517</v>
      </c>
      <c r="D68" s="5" t="s">
        <v>6</v>
      </c>
      <c r="E68" s="5" t="s">
        <v>66</v>
      </c>
      <c r="F68" s="5" t="s">
        <v>67</v>
      </c>
      <c r="G68" s="5" t="s">
        <v>346</v>
      </c>
      <c r="H68" s="4">
        <v>40311</v>
      </c>
      <c r="I68" s="17" t="s">
        <v>302</v>
      </c>
      <c r="J68" s="17">
        <v>24</v>
      </c>
      <c r="K68" s="11">
        <v>0.5</v>
      </c>
      <c r="L68" s="13">
        <v>2</v>
      </c>
      <c r="M68" s="9">
        <v>48</v>
      </c>
      <c r="N68" s="6">
        <v>12</v>
      </c>
      <c r="O68" s="13">
        <v>36</v>
      </c>
    </row>
    <row r="69" spans="1:15" x14ac:dyDescent="0.25">
      <c r="A69" s="17">
        <v>168</v>
      </c>
      <c r="B69" s="17">
        <v>10092</v>
      </c>
      <c r="C69" s="5" t="s">
        <v>564</v>
      </c>
      <c r="D69" s="5" t="s">
        <v>10</v>
      </c>
      <c r="E69" s="5" t="s">
        <v>200</v>
      </c>
      <c r="F69" s="5" t="s">
        <v>201</v>
      </c>
      <c r="G69" s="5" t="s">
        <v>392</v>
      </c>
      <c r="H69" s="4">
        <v>41842</v>
      </c>
      <c r="I69" s="17" t="s">
        <v>299</v>
      </c>
      <c r="J69" s="17">
        <v>15</v>
      </c>
      <c r="K69" s="11">
        <v>5</v>
      </c>
      <c r="L69" s="13">
        <v>9</v>
      </c>
      <c r="M69" s="9">
        <v>135</v>
      </c>
      <c r="N69" s="6">
        <v>75</v>
      </c>
      <c r="O69" s="13">
        <v>60</v>
      </c>
    </row>
    <row r="70" spans="1:15" x14ac:dyDescent="0.25">
      <c r="A70" s="17">
        <v>169</v>
      </c>
      <c r="B70" s="17">
        <v>10079</v>
      </c>
      <c r="C70" s="5" t="s">
        <v>551</v>
      </c>
      <c r="D70" s="5" t="s">
        <v>10</v>
      </c>
      <c r="E70" s="5" t="s">
        <v>168</v>
      </c>
      <c r="F70" s="5" t="s">
        <v>12</v>
      </c>
      <c r="G70" s="5" t="s">
        <v>378</v>
      </c>
      <c r="H70" s="4">
        <v>41991</v>
      </c>
      <c r="I70" s="17" t="s">
        <v>301</v>
      </c>
      <c r="J70" s="17">
        <v>6</v>
      </c>
      <c r="K70" s="11">
        <v>1</v>
      </c>
      <c r="L70" s="13">
        <v>2</v>
      </c>
      <c r="M70" s="9">
        <v>12</v>
      </c>
      <c r="N70" s="6">
        <v>6</v>
      </c>
      <c r="O70" s="13">
        <v>6</v>
      </c>
    </row>
    <row r="71" spans="1:15" x14ac:dyDescent="0.25">
      <c r="A71" s="17">
        <v>170</v>
      </c>
      <c r="B71" s="17">
        <v>10126</v>
      </c>
      <c r="C71" s="5" t="s">
        <v>598</v>
      </c>
      <c r="D71" s="5" t="s">
        <v>6</v>
      </c>
      <c r="E71" s="5" t="s">
        <v>7</v>
      </c>
      <c r="F71" s="5" t="s">
        <v>8</v>
      </c>
      <c r="G71" s="5" t="s">
        <v>425</v>
      </c>
      <c r="H71" s="4">
        <v>40411</v>
      </c>
      <c r="I71" s="17" t="s">
        <v>302</v>
      </c>
      <c r="J71" s="17">
        <v>4</v>
      </c>
      <c r="K71" s="11">
        <v>0.5</v>
      </c>
      <c r="L71" s="13">
        <v>2</v>
      </c>
      <c r="M71" s="9">
        <v>8</v>
      </c>
      <c r="N71" s="6">
        <v>2</v>
      </c>
      <c r="O71" s="13">
        <v>6</v>
      </c>
    </row>
    <row r="72" spans="1:15" x14ac:dyDescent="0.25">
      <c r="A72" s="17">
        <v>171</v>
      </c>
      <c r="B72" s="17">
        <v>10091</v>
      </c>
      <c r="C72" s="5" t="s">
        <v>563</v>
      </c>
      <c r="D72" s="5" t="s">
        <v>6</v>
      </c>
      <c r="E72" s="5" t="s">
        <v>197</v>
      </c>
      <c r="F72" s="5" t="s">
        <v>198</v>
      </c>
      <c r="G72" s="5" t="s">
        <v>391</v>
      </c>
      <c r="H72" s="4">
        <v>42234</v>
      </c>
      <c r="I72" s="17" t="s">
        <v>299</v>
      </c>
      <c r="J72" s="17">
        <v>7</v>
      </c>
      <c r="K72" s="11">
        <v>5</v>
      </c>
      <c r="L72" s="13">
        <v>9</v>
      </c>
      <c r="M72" s="9">
        <v>63</v>
      </c>
      <c r="N72" s="6">
        <v>35</v>
      </c>
      <c r="O72" s="13">
        <v>28</v>
      </c>
    </row>
    <row r="73" spans="1:15" x14ac:dyDescent="0.25">
      <c r="A73" s="17">
        <v>172</v>
      </c>
      <c r="B73" s="17">
        <v>10055</v>
      </c>
      <c r="C73" s="5" t="s">
        <v>527</v>
      </c>
      <c r="D73" s="5" t="s">
        <v>6</v>
      </c>
      <c r="E73" s="5" t="s">
        <v>130</v>
      </c>
      <c r="F73" s="5" t="s">
        <v>95</v>
      </c>
      <c r="G73" s="5" t="s">
        <v>356</v>
      </c>
      <c r="H73" s="4">
        <v>40460</v>
      </c>
      <c r="I73" s="17" t="s">
        <v>294</v>
      </c>
      <c r="J73" s="17">
        <v>26</v>
      </c>
      <c r="K73" s="11">
        <v>10</v>
      </c>
      <c r="L73" s="13">
        <v>18</v>
      </c>
      <c r="M73" s="9">
        <v>468</v>
      </c>
      <c r="N73" s="6">
        <v>260</v>
      </c>
      <c r="O73" s="13">
        <v>208</v>
      </c>
    </row>
    <row r="74" spans="1:15" x14ac:dyDescent="0.25">
      <c r="A74" s="17">
        <v>173</v>
      </c>
      <c r="B74" s="17">
        <v>10003</v>
      </c>
      <c r="C74" s="5" t="s">
        <v>475</v>
      </c>
      <c r="D74" s="5" t="s">
        <v>6</v>
      </c>
      <c r="E74" s="5" t="s">
        <v>14</v>
      </c>
      <c r="F74" s="5" t="s">
        <v>15</v>
      </c>
      <c r="G74" s="5" t="s">
        <v>306</v>
      </c>
      <c r="H74" s="4">
        <v>40326</v>
      </c>
      <c r="I74" s="17" t="s">
        <v>293</v>
      </c>
      <c r="J74" s="17">
        <v>9</v>
      </c>
      <c r="K74" s="11">
        <v>5</v>
      </c>
      <c r="L74" s="13">
        <v>8</v>
      </c>
      <c r="M74" s="9">
        <v>72</v>
      </c>
      <c r="N74" s="6">
        <v>45</v>
      </c>
      <c r="O74" s="13">
        <v>27</v>
      </c>
    </row>
    <row r="75" spans="1:15" x14ac:dyDescent="0.25">
      <c r="A75" s="17">
        <v>174</v>
      </c>
      <c r="B75" s="17">
        <v>10116</v>
      </c>
      <c r="C75" s="5" t="s">
        <v>588</v>
      </c>
      <c r="D75" s="5" t="s">
        <v>6</v>
      </c>
      <c r="E75" s="5" t="s">
        <v>254</v>
      </c>
      <c r="F75" s="5" t="s">
        <v>12</v>
      </c>
      <c r="G75" s="5" t="s">
        <v>415</v>
      </c>
      <c r="H75" s="4">
        <v>40270</v>
      </c>
      <c r="I75" s="17" t="s">
        <v>302</v>
      </c>
      <c r="J75" s="17">
        <v>15</v>
      </c>
      <c r="K75" s="11">
        <v>0.5</v>
      </c>
      <c r="L75" s="13">
        <v>2</v>
      </c>
      <c r="M75" s="9">
        <v>30</v>
      </c>
      <c r="N75" s="6">
        <v>7.5</v>
      </c>
      <c r="O75" s="13">
        <v>22.5</v>
      </c>
    </row>
    <row r="76" spans="1:15" x14ac:dyDescent="0.25">
      <c r="A76" s="17">
        <v>175</v>
      </c>
      <c r="B76" s="17">
        <v>10002</v>
      </c>
      <c r="C76" s="5" t="s">
        <v>474</v>
      </c>
      <c r="D76" s="5" t="s">
        <v>10</v>
      </c>
      <c r="E76" s="5" t="s">
        <v>11</v>
      </c>
      <c r="F76" s="5" t="s">
        <v>12</v>
      </c>
      <c r="G76" s="5" t="s">
        <v>305</v>
      </c>
      <c r="H76" s="4">
        <v>40976</v>
      </c>
      <c r="I76" s="17" t="s">
        <v>295</v>
      </c>
      <c r="J76" s="17">
        <v>16</v>
      </c>
      <c r="K76" s="11">
        <v>9.5</v>
      </c>
      <c r="L76" s="13">
        <v>13</v>
      </c>
      <c r="M76" s="9">
        <v>208</v>
      </c>
      <c r="N76" s="6">
        <v>152</v>
      </c>
      <c r="O76" s="13">
        <v>56</v>
      </c>
    </row>
    <row r="77" spans="1:15" x14ac:dyDescent="0.25">
      <c r="A77" s="17">
        <v>176</v>
      </c>
      <c r="B77" s="17">
        <v>10001</v>
      </c>
      <c r="C77" s="5" t="s">
        <v>473</v>
      </c>
      <c r="D77" s="5" t="s">
        <v>6</v>
      </c>
      <c r="E77" s="5" t="s">
        <v>7</v>
      </c>
      <c r="F77" s="5" t="s">
        <v>8</v>
      </c>
      <c r="G77" s="5" t="s">
        <v>304</v>
      </c>
      <c r="H77" s="4">
        <v>41961</v>
      </c>
      <c r="I77" s="17" t="s">
        <v>293</v>
      </c>
      <c r="J77" s="17">
        <v>5</v>
      </c>
      <c r="K77" s="11">
        <v>5</v>
      </c>
      <c r="L77" s="13">
        <v>8</v>
      </c>
      <c r="M77" s="9">
        <v>40</v>
      </c>
      <c r="N77" s="6">
        <v>25</v>
      </c>
      <c r="O77" s="13">
        <v>15</v>
      </c>
    </row>
    <row r="78" spans="1:15" x14ac:dyDescent="0.25">
      <c r="A78" s="17">
        <v>177</v>
      </c>
      <c r="B78" s="17">
        <v>10050</v>
      </c>
      <c r="C78" s="5" t="s">
        <v>522</v>
      </c>
      <c r="D78" s="5" t="s">
        <v>10</v>
      </c>
      <c r="E78" s="5" t="s">
        <v>119</v>
      </c>
      <c r="F78" s="5" t="s">
        <v>53</v>
      </c>
      <c r="G78" s="5" t="s">
        <v>351</v>
      </c>
      <c r="H78" s="4">
        <v>42079</v>
      </c>
      <c r="I78" s="17" t="s">
        <v>293</v>
      </c>
      <c r="J78" s="17">
        <v>14</v>
      </c>
      <c r="K78" s="11">
        <v>5</v>
      </c>
      <c r="L78" s="13">
        <v>8</v>
      </c>
      <c r="M78" s="9">
        <v>112</v>
      </c>
      <c r="N78" s="6">
        <v>70</v>
      </c>
      <c r="O78" s="13">
        <v>42</v>
      </c>
    </row>
    <row r="79" spans="1:15" x14ac:dyDescent="0.25">
      <c r="A79" s="17">
        <v>178</v>
      </c>
      <c r="B79" s="17">
        <v>10125</v>
      </c>
      <c r="C79" s="5" t="s">
        <v>597</v>
      </c>
      <c r="D79" s="5" t="s">
        <v>10</v>
      </c>
      <c r="E79" s="5" t="s">
        <v>107</v>
      </c>
      <c r="F79" s="5" t="s">
        <v>108</v>
      </c>
      <c r="G79" s="5" t="s">
        <v>424</v>
      </c>
      <c r="H79" s="4">
        <v>40922</v>
      </c>
      <c r="I79" s="17" t="s">
        <v>298</v>
      </c>
      <c r="J79" s="17">
        <v>2</v>
      </c>
      <c r="K79" s="11">
        <v>8</v>
      </c>
      <c r="L79" s="13">
        <v>12</v>
      </c>
      <c r="M79" s="9">
        <v>24</v>
      </c>
      <c r="N79" s="6">
        <v>16</v>
      </c>
      <c r="O79" s="13">
        <v>8</v>
      </c>
    </row>
    <row r="80" spans="1:15" x14ac:dyDescent="0.25">
      <c r="A80" s="17">
        <v>179</v>
      </c>
      <c r="B80" s="17">
        <v>10095</v>
      </c>
      <c r="C80" s="5" t="s">
        <v>567</v>
      </c>
      <c r="D80" s="5" t="s">
        <v>10</v>
      </c>
      <c r="E80" s="5" t="s">
        <v>208</v>
      </c>
      <c r="F80" s="5" t="s">
        <v>12</v>
      </c>
      <c r="G80" s="5" t="s">
        <v>395</v>
      </c>
      <c r="H80" s="4">
        <v>40416</v>
      </c>
      <c r="I80" s="17" t="s">
        <v>294</v>
      </c>
      <c r="J80" s="17">
        <v>12</v>
      </c>
      <c r="K80" s="11">
        <v>10</v>
      </c>
      <c r="L80" s="13">
        <v>18</v>
      </c>
      <c r="M80" s="9">
        <v>216</v>
      </c>
      <c r="N80" s="6">
        <v>120</v>
      </c>
      <c r="O80" s="13">
        <v>96</v>
      </c>
    </row>
    <row r="81" spans="1:15" x14ac:dyDescent="0.25">
      <c r="A81" s="17">
        <v>180</v>
      </c>
      <c r="B81" s="17">
        <v>10100</v>
      </c>
      <c r="C81" s="5" t="s">
        <v>572</v>
      </c>
      <c r="D81" s="5" t="s">
        <v>6</v>
      </c>
      <c r="E81" s="5" t="s">
        <v>219</v>
      </c>
      <c r="F81" s="5" t="s">
        <v>198</v>
      </c>
      <c r="G81" s="5" t="s">
        <v>400</v>
      </c>
      <c r="H81" s="4">
        <v>40219</v>
      </c>
      <c r="I81" s="17" t="s">
        <v>298</v>
      </c>
      <c r="J81" s="17">
        <v>19</v>
      </c>
      <c r="K81" s="11">
        <v>8</v>
      </c>
      <c r="L81" s="13">
        <v>12</v>
      </c>
      <c r="M81" s="9">
        <v>228</v>
      </c>
      <c r="N81" s="6">
        <v>152</v>
      </c>
      <c r="O81" s="13">
        <v>76</v>
      </c>
    </row>
    <row r="82" spans="1:15" x14ac:dyDescent="0.25">
      <c r="A82" s="17">
        <v>181</v>
      </c>
      <c r="B82" s="17">
        <v>10126</v>
      </c>
      <c r="C82" s="5" t="s">
        <v>598</v>
      </c>
      <c r="D82" s="5" t="s">
        <v>6</v>
      </c>
      <c r="E82" s="5" t="s">
        <v>7</v>
      </c>
      <c r="F82" s="5" t="s">
        <v>8</v>
      </c>
      <c r="G82" s="5" t="s">
        <v>425</v>
      </c>
      <c r="H82" s="4">
        <v>40198</v>
      </c>
      <c r="I82" s="17" t="s">
        <v>299</v>
      </c>
      <c r="J82" s="17">
        <v>26</v>
      </c>
      <c r="K82" s="11">
        <v>5</v>
      </c>
      <c r="L82" s="13">
        <v>9</v>
      </c>
      <c r="M82" s="9">
        <v>234</v>
      </c>
      <c r="N82" s="6">
        <v>130</v>
      </c>
      <c r="O82" s="13">
        <v>104</v>
      </c>
    </row>
    <row r="83" spans="1:15" x14ac:dyDescent="0.25">
      <c r="A83" s="17">
        <v>182</v>
      </c>
      <c r="B83" s="17">
        <v>10120</v>
      </c>
      <c r="C83" s="5" t="s">
        <v>592</v>
      </c>
      <c r="D83" s="5" t="s">
        <v>10</v>
      </c>
      <c r="E83" s="5" t="s">
        <v>94</v>
      </c>
      <c r="F83" s="5" t="s">
        <v>95</v>
      </c>
      <c r="G83" s="5" t="s">
        <v>419</v>
      </c>
      <c r="H83" s="4">
        <v>40911</v>
      </c>
      <c r="I83" s="17" t="s">
        <v>295</v>
      </c>
      <c r="J83" s="17">
        <v>8</v>
      </c>
      <c r="K83" s="11">
        <v>9.5</v>
      </c>
      <c r="L83" s="13">
        <v>13</v>
      </c>
      <c r="M83" s="9">
        <v>104</v>
      </c>
      <c r="N83" s="6">
        <v>76</v>
      </c>
      <c r="O83" s="13">
        <v>28</v>
      </c>
    </row>
    <row r="84" spans="1:15" x14ac:dyDescent="0.25">
      <c r="A84" s="17">
        <v>183</v>
      </c>
      <c r="B84" s="17">
        <v>10134</v>
      </c>
      <c r="C84" s="5" t="s">
        <v>606</v>
      </c>
      <c r="D84" s="5" t="s">
        <v>6</v>
      </c>
      <c r="E84" s="5" t="s">
        <v>30</v>
      </c>
      <c r="F84" s="5" t="s">
        <v>28</v>
      </c>
      <c r="G84" s="5" t="s">
        <v>433</v>
      </c>
      <c r="H84" s="4">
        <v>40665</v>
      </c>
      <c r="I84" s="17" t="s">
        <v>301</v>
      </c>
      <c r="J84" s="17">
        <v>4</v>
      </c>
      <c r="K84" s="11">
        <v>1</v>
      </c>
      <c r="L84" s="13">
        <v>2</v>
      </c>
      <c r="M84" s="9">
        <v>8</v>
      </c>
      <c r="N84" s="6">
        <v>4</v>
      </c>
      <c r="O84" s="13">
        <v>4</v>
      </c>
    </row>
    <row r="85" spans="1:15" x14ac:dyDescent="0.25">
      <c r="A85" s="17">
        <v>184</v>
      </c>
      <c r="B85" s="17">
        <v>10008</v>
      </c>
      <c r="C85" s="5" t="s">
        <v>480</v>
      </c>
      <c r="D85" s="5" t="s">
        <v>6</v>
      </c>
      <c r="E85" s="5" t="s">
        <v>27</v>
      </c>
      <c r="F85" s="5" t="s">
        <v>28</v>
      </c>
      <c r="G85" s="5" t="s">
        <v>311</v>
      </c>
      <c r="H85" s="4">
        <v>41827</v>
      </c>
      <c r="I85" s="17" t="s">
        <v>298</v>
      </c>
      <c r="J85" s="17">
        <v>7</v>
      </c>
      <c r="K85" s="11">
        <v>8</v>
      </c>
      <c r="L85" s="13">
        <v>12</v>
      </c>
      <c r="M85" s="9">
        <v>84</v>
      </c>
      <c r="N85" s="6">
        <v>56</v>
      </c>
      <c r="O85" s="13">
        <v>28</v>
      </c>
    </row>
    <row r="86" spans="1:15" x14ac:dyDescent="0.25">
      <c r="A86" s="17">
        <v>185</v>
      </c>
      <c r="B86" s="17">
        <v>10082</v>
      </c>
      <c r="C86" s="5" t="s">
        <v>554</v>
      </c>
      <c r="D86" s="5" t="s">
        <v>6</v>
      </c>
      <c r="E86" s="5" t="s">
        <v>174</v>
      </c>
      <c r="F86" s="5" t="s">
        <v>78</v>
      </c>
      <c r="G86" s="5" t="s">
        <v>381</v>
      </c>
      <c r="H86" s="4">
        <v>40190</v>
      </c>
      <c r="I86" s="17" t="s">
        <v>294</v>
      </c>
      <c r="J86" s="17">
        <v>23</v>
      </c>
      <c r="K86" s="11">
        <v>10</v>
      </c>
      <c r="L86" s="13">
        <v>18</v>
      </c>
      <c r="M86" s="9">
        <v>414</v>
      </c>
      <c r="N86" s="6">
        <v>230</v>
      </c>
      <c r="O86" s="13">
        <v>184</v>
      </c>
    </row>
    <row r="87" spans="1:15" x14ac:dyDescent="0.25">
      <c r="A87" s="17">
        <v>186</v>
      </c>
      <c r="B87" s="17">
        <v>10005</v>
      </c>
      <c r="C87" s="5" t="s">
        <v>477</v>
      </c>
      <c r="D87" s="5" t="s">
        <v>10</v>
      </c>
      <c r="E87" s="5" t="s">
        <v>19</v>
      </c>
      <c r="F87" s="5" t="s">
        <v>20</v>
      </c>
      <c r="G87" s="5" t="s">
        <v>308</v>
      </c>
      <c r="H87" s="4">
        <v>41919</v>
      </c>
      <c r="I87" s="17" t="s">
        <v>297</v>
      </c>
      <c r="J87" s="17">
        <v>8</v>
      </c>
      <c r="K87" s="11">
        <v>9</v>
      </c>
      <c r="L87" s="13">
        <v>12</v>
      </c>
      <c r="M87" s="9">
        <v>96</v>
      </c>
      <c r="N87" s="6">
        <v>72</v>
      </c>
      <c r="O87" s="13">
        <v>24</v>
      </c>
    </row>
    <row r="88" spans="1:15" x14ac:dyDescent="0.25">
      <c r="A88" s="17">
        <v>187</v>
      </c>
      <c r="B88" s="17">
        <v>10146</v>
      </c>
      <c r="C88" s="5" t="s">
        <v>618</v>
      </c>
      <c r="D88" s="5" t="s">
        <v>6</v>
      </c>
      <c r="E88" s="5" t="s">
        <v>121</v>
      </c>
      <c r="F88" s="5" t="s">
        <v>12</v>
      </c>
      <c r="G88" s="5" t="s">
        <v>445</v>
      </c>
      <c r="H88" s="4">
        <v>42310</v>
      </c>
      <c r="I88" s="17" t="s">
        <v>297</v>
      </c>
      <c r="J88" s="17">
        <v>7</v>
      </c>
      <c r="K88" s="11">
        <v>9</v>
      </c>
      <c r="L88" s="13">
        <v>12</v>
      </c>
      <c r="M88" s="9">
        <v>84</v>
      </c>
      <c r="N88" s="6">
        <v>63</v>
      </c>
      <c r="O88" s="13">
        <v>21</v>
      </c>
    </row>
    <row r="89" spans="1:15" x14ac:dyDescent="0.25">
      <c r="A89" s="17">
        <v>188</v>
      </c>
      <c r="B89" s="17">
        <v>10041</v>
      </c>
      <c r="C89" s="5" t="s">
        <v>513</v>
      </c>
      <c r="D89" s="5" t="s">
        <v>6</v>
      </c>
      <c r="E89" s="5" t="s">
        <v>7</v>
      </c>
      <c r="F89" s="5" t="s">
        <v>8</v>
      </c>
      <c r="G89" s="5" t="s">
        <v>342</v>
      </c>
      <c r="H89" s="4">
        <v>40856</v>
      </c>
      <c r="I89" s="17" t="s">
        <v>298</v>
      </c>
      <c r="J89" s="17">
        <v>17</v>
      </c>
      <c r="K89" s="11">
        <v>8</v>
      </c>
      <c r="L89" s="13">
        <v>12</v>
      </c>
      <c r="M89" s="9">
        <v>204</v>
      </c>
      <c r="N89" s="6">
        <v>136</v>
      </c>
      <c r="O89" s="13">
        <v>68</v>
      </c>
    </row>
    <row r="90" spans="1:15" x14ac:dyDescent="0.25">
      <c r="A90" s="17">
        <v>189</v>
      </c>
      <c r="B90" s="17">
        <v>10028</v>
      </c>
      <c r="C90" s="5" t="s">
        <v>500</v>
      </c>
      <c r="D90" s="5" t="s">
        <v>10</v>
      </c>
      <c r="E90" s="5" t="s">
        <v>74</v>
      </c>
      <c r="F90" s="5" t="s">
        <v>75</v>
      </c>
      <c r="G90" s="5" t="s">
        <v>329</v>
      </c>
      <c r="H90" s="4">
        <v>41526</v>
      </c>
      <c r="I90" s="17" t="s">
        <v>296</v>
      </c>
      <c r="J90" s="17">
        <v>20</v>
      </c>
      <c r="K90" s="11">
        <v>2</v>
      </c>
      <c r="L90" s="13">
        <v>4</v>
      </c>
      <c r="M90" s="9">
        <v>80</v>
      </c>
      <c r="N90" s="6">
        <v>40</v>
      </c>
      <c r="O90" s="13">
        <v>40</v>
      </c>
    </row>
    <row r="91" spans="1:15" x14ac:dyDescent="0.25">
      <c r="A91" s="17">
        <v>190</v>
      </c>
      <c r="B91" s="17">
        <v>10060</v>
      </c>
      <c r="C91" s="5" t="s">
        <v>532</v>
      </c>
      <c r="D91" s="5" t="s">
        <v>6</v>
      </c>
      <c r="E91" s="5" t="s">
        <v>92</v>
      </c>
      <c r="F91" s="5" t="s">
        <v>12</v>
      </c>
      <c r="G91" s="5" t="s">
        <v>360</v>
      </c>
      <c r="H91" s="4">
        <v>41193</v>
      </c>
      <c r="I91" s="17" t="s">
        <v>294</v>
      </c>
      <c r="J91" s="17">
        <v>7</v>
      </c>
      <c r="K91" s="11">
        <v>10</v>
      </c>
      <c r="L91" s="13">
        <v>18</v>
      </c>
      <c r="M91" s="9">
        <v>126</v>
      </c>
      <c r="N91" s="6">
        <v>70</v>
      </c>
      <c r="O91" s="13">
        <v>56</v>
      </c>
    </row>
    <row r="92" spans="1:15" x14ac:dyDescent="0.25">
      <c r="A92" s="17">
        <v>191</v>
      </c>
      <c r="B92" s="17">
        <v>10149</v>
      </c>
      <c r="C92" s="5" t="s">
        <v>621</v>
      </c>
      <c r="D92" s="5" t="s">
        <v>6</v>
      </c>
      <c r="E92" s="5" t="s">
        <v>127</v>
      </c>
      <c r="F92" s="5" t="s">
        <v>128</v>
      </c>
      <c r="G92" s="5" t="s">
        <v>448</v>
      </c>
      <c r="H92" s="4">
        <v>41787</v>
      </c>
      <c r="I92" s="17" t="s">
        <v>294</v>
      </c>
      <c r="J92" s="17">
        <v>3</v>
      </c>
      <c r="K92" s="11">
        <v>10</v>
      </c>
      <c r="L92" s="13">
        <v>18</v>
      </c>
      <c r="M92" s="9">
        <v>54</v>
      </c>
      <c r="N92" s="6">
        <v>30</v>
      </c>
      <c r="O92" s="13">
        <v>24</v>
      </c>
    </row>
    <row r="93" spans="1:15" x14ac:dyDescent="0.25">
      <c r="A93" s="17">
        <v>192</v>
      </c>
      <c r="B93" s="17">
        <v>10035</v>
      </c>
      <c r="C93" s="5" t="s">
        <v>507</v>
      </c>
      <c r="D93" s="5" t="s">
        <v>6</v>
      </c>
      <c r="E93" s="5" t="s">
        <v>94</v>
      </c>
      <c r="F93" s="5" t="s">
        <v>95</v>
      </c>
      <c r="G93" s="5" t="s">
        <v>336</v>
      </c>
      <c r="H93" s="4">
        <v>41685</v>
      </c>
      <c r="I93" s="17" t="s">
        <v>294</v>
      </c>
      <c r="J93" s="17">
        <v>2</v>
      </c>
      <c r="K93" s="11">
        <v>10</v>
      </c>
      <c r="L93" s="13">
        <v>18</v>
      </c>
      <c r="M93" s="9">
        <v>36</v>
      </c>
      <c r="N93" s="6">
        <v>20</v>
      </c>
      <c r="O93" s="13">
        <v>16</v>
      </c>
    </row>
    <row r="94" spans="1:15" x14ac:dyDescent="0.25">
      <c r="A94" s="17">
        <v>193</v>
      </c>
      <c r="B94" s="17">
        <v>10121</v>
      </c>
      <c r="C94" s="5" t="s">
        <v>593</v>
      </c>
      <c r="D94" s="5" t="s">
        <v>10</v>
      </c>
      <c r="E94" s="5" t="s">
        <v>97</v>
      </c>
      <c r="F94" s="5" t="s">
        <v>98</v>
      </c>
      <c r="G94" s="5" t="s">
        <v>420</v>
      </c>
      <c r="H94" s="4">
        <v>42360</v>
      </c>
      <c r="I94" s="17" t="s">
        <v>296</v>
      </c>
      <c r="J94" s="17">
        <v>1</v>
      </c>
      <c r="K94" s="11">
        <v>2</v>
      </c>
      <c r="L94" s="13">
        <v>4</v>
      </c>
      <c r="M94" s="9">
        <v>4</v>
      </c>
      <c r="N94" s="6">
        <v>2</v>
      </c>
      <c r="O94" s="13">
        <v>2</v>
      </c>
    </row>
    <row r="95" spans="1:15" x14ac:dyDescent="0.25">
      <c r="A95" s="17">
        <v>194</v>
      </c>
      <c r="B95" s="17">
        <v>10121</v>
      </c>
      <c r="C95" s="5" t="s">
        <v>593</v>
      </c>
      <c r="D95" s="5" t="s">
        <v>10</v>
      </c>
      <c r="E95" s="5" t="s">
        <v>97</v>
      </c>
      <c r="F95" s="5" t="s">
        <v>98</v>
      </c>
      <c r="G95" s="5" t="s">
        <v>420</v>
      </c>
      <c r="H95" s="4">
        <v>40235</v>
      </c>
      <c r="I95" s="17" t="s">
        <v>297</v>
      </c>
      <c r="J95" s="17">
        <v>15</v>
      </c>
      <c r="K95" s="11">
        <v>9</v>
      </c>
      <c r="L95" s="13">
        <v>12</v>
      </c>
      <c r="M95" s="9">
        <v>180</v>
      </c>
      <c r="N95" s="6">
        <v>135</v>
      </c>
      <c r="O95" s="13">
        <v>45</v>
      </c>
    </row>
    <row r="96" spans="1:15" x14ac:dyDescent="0.25">
      <c r="A96" s="17">
        <v>195</v>
      </c>
      <c r="B96" s="17">
        <v>10073</v>
      </c>
      <c r="C96" s="5" t="s">
        <v>545</v>
      </c>
      <c r="D96" s="5" t="s">
        <v>10</v>
      </c>
      <c r="E96" s="5" t="s">
        <v>155</v>
      </c>
      <c r="F96" s="5" t="s">
        <v>156</v>
      </c>
      <c r="G96" s="5" t="s">
        <v>627</v>
      </c>
      <c r="H96" s="4">
        <v>42242</v>
      </c>
      <c r="I96" s="17" t="s">
        <v>300</v>
      </c>
      <c r="J96" s="17">
        <v>12</v>
      </c>
      <c r="K96" s="11">
        <v>7</v>
      </c>
      <c r="L96" s="13">
        <v>12</v>
      </c>
      <c r="M96" s="9">
        <v>144</v>
      </c>
      <c r="N96" s="6">
        <v>84</v>
      </c>
      <c r="O96" s="13">
        <v>60</v>
      </c>
    </row>
    <row r="97" spans="1:15" x14ac:dyDescent="0.25">
      <c r="A97" s="17">
        <v>196</v>
      </c>
      <c r="B97" s="17">
        <v>10027</v>
      </c>
      <c r="C97" s="5" t="s">
        <v>499</v>
      </c>
      <c r="D97" s="5" t="s">
        <v>10</v>
      </c>
      <c r="E97" s="5" t="s">
        <v>71</v>
      </c>
      <c r="F97" s="5" t="s">
        <v>72</v>
      </c>
      <c r="G97" s="5" t="s">
        <v>328</v>
      </c>
      <c r="H97" s="4">
        <v>41580</v>
      </c>
      <c r="I97" s="17" t="s">
        <v>299</v>
      </c>
      <c r="J97" s="17">
        <v>25</v>
      </c>
      <c r="K97" s="11">
        <v>5</v>
      </c>
      <c r="L97" s="13">
        <v>9</v>
      </c>
      <c r="M97" s="9">
        <v>225</v>
      </c>
      <c r="N97" s="6">
        <v>125</v>
      </c>
      <c r="O97" s="13">
        <v>100</v>
      </c>
    </row>
    <row r="98" spans="1:15" x14ac:dyDescent="0.25">
      <c r="A98" s="17">
        <v>197</v>
      </c>
      <c r="B98" s="17">
        <v>10120</v>
      </c>
      <c r="C98" s="5" t="s">
        <v>592</v>
      </c>
      <c r="D98" s="5" t="s">
        <v>10</v>
      </c>
      <c r="E98" s="5" t="s">
        <v>94</v>
      </c>
      <c r="F98" s="5" t="s">
        <v>95</v>
      </c>
      <c r="G98" s="5" t="s">
        <v>419</v>
      </c>
      <c r="H98" s="4">
        <v>40902</v>
      </c>
      <c r="I98" s="17" t="s">
        <v>300</v>
      </c>
      <c r="J98" s="17">
        <v>18</v>
      </c>
      <c r="K98" s="11">
        <v>7</v>
      </c>
      <c r="L98" s="13">
        <v>12</v>
      </c>
      <c r="M98" s="9">
        <v>216</v>
      </c>
      <c r="N98" s="6">
        <v>126</v>
      </c>
      <c r="O98" s="13">
        <v>90</v>
      </c>
    </row>
    <row r="99" spans="1:15" x14ac:dyDescent="0.25">
      <c r="A99" s="17">
        <v>198</v>
      </c>
      <c r="B99" s="17">
        <v>10062</v>
      </c>
      <c r="C99" s="5" t="s">
        <v>534</v>
      </c>
      <c r="D99" s="5" t="s">
        <v>6</v>
      </c>
      <c r="E99" s="5" t="s">
        <v>97</v>
      </c>
      <c r="F99" s="5" t="s">
        <v>98</v>
      </c>
      <c r="G99" s="5" t="s">
        <v>362</v>
      </c>
      <c r="H99" s="4">
        <v>41792</v>
      </c>
      <c r="I99" s="17" t="s">
        <v>297</v>
      </c>
      <c r="J99" s="17">
        <v>3</v>
      </c>
      <c r="K99" s="11">
        <v>9</v>
      </c>
      <c r="L99" s="13">
        <v>12</v>
      </c>
      <c r="M99" s="9">
        <v>36</v>
      </c>
      <c r="N99" s="6">
        <v>27</v>
      </c>
      <c r="O99" s="13">
        <v>9</v>
      </c>
    </row>
    <row r="100" spans="1:15" x14ac:dyDescent="0.25">
      <c r="A100" s="17">
        <v>199</v>
      </c>
      <c r="B100" s="17">
        <v>10039</v>
      </c>
      <c r="C100" s="5" t="s">
        <v>511</v>
      </c>
      <c r="D100" s="5" t="s">
        <v>6</v>
      </c>
      <c r="E100" s="5" t="s">
        <v>105</v>
      </c>
      <c r="F100" s="5" t="s">
        <v>12</v>
      </c>
      <c r="G100" s="5" t="s">
        <v>340</v>
      </c>
      <c r="H100" s="4">
        <v>40693</v>
      </c>
      <c r="I100" s="17" t="s">
        <v>302</v>
      </c>
      <c r="J100" s="17">
        <v>18</v>
      </c>
      <c r="K100" s="11">
        <v>0.5</v>
      </c>
      <c r="L100" s="13">
        <v>2</v>
      </c>
      <c r="M100" s="9">
        <v>36</v>
      </c>
      <c r="N100" s="6">
        <v>9</v>
      </c>
      <c r="O100" s="13">
        <v>27</v>
      </c>
    </row>
    <row r="101" spans="1:15" x14ac:dyDescent="0.25">
      <c r="A101" s="17">
        <v>200</v>
      </c>
      <c r="B101" s="17">
        <v>10003</v>
      </c>
      <c r="C101" s="5" t="s">
        <v>475</v>
      </c>
      <c r="D101" s="5" t="s">
        <v>6</v>
      </c>
      <c r="E101" s="5" t="s">
        <v>14</v>
      </c>
      <c r="F101" s="5" t="s">
        <v>15</v>
      </c>
      <c r="G101" s="5" t="s">
        <v>306</v>
      </c>
      <c r="H101" s="4">
        <v>42270</v>
      </c>
      <c r="I101" s="17" t="s">
        <v>293</v>
      </c>
      <c r="J101" s="17">
        <v>28</v>
      </c>
      <c r="K101" s="11">
        <v>5</v>
      </c>
      <c r="L101" s="13">
        <v>8</v>
      </c>
      <c r="M101" s="9">
        <v>224</v>
      </c>
      <c r="N101" s="6">
        <v>140</v>
      </c>
      <c r="O101" s="13">
        <v>84</v>
      </c>
    </row>
    <row r="102" spans="1:15" x14ac:dyDescent="0.25">
      <c r="A102" s="17">
        <v>201</v>
      </c>
      <c r="B102" s="17">
        <v>10030</v>
      </c>
      <c r="C102" s="5" t="s">
        <v>502</v>
      </c>
      <c r="D102" s="5" t="s">
        <v>10</v>
      </c>
      <c r="E102" s="5" t="s">
        <v>80</v>
      </c>
      <c r="F102" s="5" t="s">
        <v>81</v>
      </c>
      <c r="G102" s="5" t="s">
        <v>331</v>
      </c>
      <c r="H102" s="4">
        <v>40888</v>
      </c>
      <c r="I102" s="17" t="s">
        <v>302</v>
      </c>
      <c r="J102" s="17">
        <v>20</v>
      </c>
      <c r="K102" s="11">
        <v>0.5</v>
      </c>
      <c r="L102" s="13">
        <v>2</v>
      </c>
      <c r="M102" s="9">
        <v>40</v>
      </c>
      <c r="N102" s="6">
        <v>10</v>
      </c>
      <c r="O102" s="13">
        <v>30</v>
      </c>
    </row>
    <row r="103" spans="1:15" x14ac:dyDescent="0.25">
      <c r="A103" s="17">
        <v>202</v>
      </c>
      <c r="B103" s="17">
        <v>10053</v>
      </c>
      <c r="C103" s="5" t="s">
        <v>525</v>
      </c>
      <c r="D103" s="5" t="s">
        <v>10</v>
      </c>
      <c r="E103" s="5" t="s">
        <v>125</v>
      </c>
      <c r="F103" s="5" t="s">
        <v>15</v>
      </c>
      <c r="G103" s="5" t="s">
        <v>354</v>
      </c>
      <c r="H103" s="4">
        <v>42146</v>
      </c>
      <c r="I103" s="17" t="s">
        <v>298</v>
      </c>
      <c r="J103" s="17">
        <v>4</v>
      </c>
      <c r="K103" s="11">
        <v>8</v>
      </c>
      <c r="L103" s="13">
        <v>12</v>
      </c>
      <c r="M103" s="9">
        <v>48</v>
      </c>
      <c r="N103" s="6">
        <v>32</v>
      </c>
      <c r="O103" s="13">
        <v>16</v>
      </c>
    </row>
    <row r="104" spans="1:15" x14ac:dyDescent="0.25">
      <c r="A104" s="17">
        <v>203</v>
      </c>
      <c r="B104" s="17">
        <v>10016</v>
      </c>
      <c r="C104" s="5" t="s">
        <v>488</v>
      </c>
      <c r="D104" s="5" t="s">
        <v>10</v>
      </c>
      <c r="E104" s="5" t="s">
        <v>47</v>
      </c>
      <c r="F104" s="5" t="s">
        <v>15</v>
      </c>
      <c r="G104" s="5" t="s">
        <v>318</v>
      </c>
      <c r="H104" s="4">
        <v>41347</v>
      </c>
      <c r="I104" s="17" t="s">
        <v>296</v>
      </c>
      <c r="J104" s="17">
        <v>18</v>
      </c>
      <c r="K104" s="11">
        <v>2</v>
      </c>
      <c r="L104" s="13">
        <v>4</v>
      </c>
      <c r="M104" s="9">
        <v>72</v>
      </c>
      <c r="N104" s="6">
        <v>36</v>
      </c>
      <c r="O104" s="13">
        <v>36</v>
      </c>
    </row>
    <row r="105" spans="1:15" x14ac:dyDescent="0.25">
      <c r="A105" s="17">
        <v>204</v>
      </c>
      <c r="B105" s="17">
        <v>10084</v>
      </c>
      <c r="C105" s="5" t="s">
        <v>556</v>
      </c>
      <c r="D105" s="5" t="s">
        <v>6</v>
      </c>
      <c r="E105" s="5" t="s">
        <v>178</v>
      </c>
      <c r="F105" s="5" t="s">
        <v>12</v>
      </c>
      <c r="G105" s="5" t="s">
        <v>384</v>
      </c>
      <c r="H105" s="4">
        <v>41891</v>
      </c>
      <c r="I105" s="17" t="s">
        <v>294</v>
      </c>
      <c r="J105" s="17">
        <v>19</v>
      </c>
      <c r="K105" s="11">
        <v>10</v>
      </c>
      <c r="L105" s="13">
        <v>18</v>
      </c>
      <c r="M105" s="9">
        <v>342</v>
      </c>
      <c r="N105" s="6">
        <v>190</v>
      </c>
      <c r="O105" s="13">
        <v>152</v>
      </c>
    </row>
    <row r="106" spans="1:15" x14ac:dyDescent="0.25">
      <c r="A106" s="17">
        <v>205</v>
      </c>
      <c r="B106" s="17">
        <v>10040</v>
      </c>
      <c r="C106" s="5" t="s">
        <v>512</v>
      </c>
      <c r="D106" s="5" t="s">
        <v>10</v>
      </c>
      <c r="E106" s="5" t="s">
        <v>107</v>
      </c>
      <c r="F106" s="5" t="s">
        <v>108</v>
      </c>
      <c r="G106" s="5" t="s">
        <v>341</v>
      </c>
      <c r="H106" s="4">
        <v>42327</v>
      </c>
      <c r="I106" s="17" t="s">
        <v>300</v>
      </c>
      <c r="J106" s="17">
        <v>7</v>
      </c>
      <c r="K106" s="11">
        <v>7</v>
      </c>
      <c r="L106" s="13">
        <v>12</v>
      </c>
      <c r="M106" s="9">
        <v>84</v>
      </c>
      <c r="N106" s="6">
        <v>49</v>
      </c>
      <c r="O106" s="13">
        <v>35</v>
      </c>
    </row>
    <row r="107" spans="1:15" x14ac:dyDescent="0.25">
      <c r="A107" s="17">
        <v>206</v>
      </c>
      <c r="B107" s="17">
        <v>10065</v>
      </c>
      <c r="C107" s="5" t="s">
        <v>537</v>
      </c>
      <c r="D107" s="5" t="s">
        <v>6</v>
      </c>
      <c r="E107" s="5" t="s">
        <v>105</v>
      </c>
      <c r="F107" s="5" t="s">
        <v>12</v>
      </c>
      <c r="G107" s="5" t="s">
        <v>365</v>
      </c>
      <c r="H107" s="4">
        <v>41172</v>
      </c>
      <c r="I107" s="17" t="s">
        <v>296</v>
      </c>
      <c r="J107" s="17">
        <v>28</v>
      </c>
      <c r="K107" s="11">
        <v>2</v>
      </c>
      <c r="L107" s="13">
        <v>4</v>
      </c>
      <c r="M107" s="9">
        <v>112</v>
      </c>
      <c r="N107" s="6">
        <v>56</v>
      </c>
      <c r="O107" s="13">
        <v>56</v>
      </c>
    </row>
    <row r="108" spans="1:15" x14ac:dyDescent="0.25">
      <c r="A108" s="17">
        <v>207</v>
      </c>
      <c r="B108" s="17">
        <v>10011</v>
      </c>
      <c r="C108" s="5" t="s">
        <v>483</v>
      </c>
      <c r="D108" s="5" t="s">
        <v>10</v>
      </c>
      <c r="E108" s="5" t="s">
        <v>34</v>
      </c>
      <c r="F108" s="5" t="s">
        <v>35</v>
      </c>
      <c r="G108" s="5" t="s">
        <v>627</v>
      </c>
      <c r="H108" s="4">
        <v>42066</v>
      </c>
      <c r="I108" s="17" t="s">
        <v>300</v>
      </c>
      <c r="J108" s="17">
        <v>5</v>
      </c>
      <c r="K108" s="11">
        <v>7</v>
      </c>
      <c r="L108" s="13">
        <v>12</v>
      </c>
      <c r="M108" s="9">
        <v>60</v>
      </c>
      <c r="N108" s="6">
        <v>35</v>
      </c>
      <c r="O108" s="13">
        <v>25</v>
      </c>
    </row>
    <row r="109" spans="1:15" x14ac:dyDescent="0.25">
      <c r="A109" s="17">
        <v>208</v>
      </c>
      <c r="B109" s="17">
        <v>10083</v>
      </c>
      <c r="C109" s="5" t="s">
        <v>555</v>
      </c>
      <c r="D109" s="5" t="s">
        <v>6</v>
      </c>
      <c r="E109" s="5" t="s">
        <v>176</v>
      </c>
      <c r="F109" s="5" t="s">
        <v>78</v>
      </c>
      <c r="G109" s="5" t="s">
        <v>383</v>
      </c>
      <c r="H109" s="4">
        <v>41688</v>
      </c>
      <c r="I109" s="17" t="s">
        <v>299</v>
      </c>
      <c r="J109" s="17">
        <v>21</v>
      </c>
      <c r="K109" s="11">
        <v>5</v>
      </c>
      <c r="L109" s="13">
        <v>9</v>
      </c>
      <c r="M109" s="9">
        <v>189</v>
      </c>
      <c r="N109" s="6">
        <v>105</v>
      </c>
      <c r="O109" s="13">
        <v>84</v>
      </c>
    </row>
    <row r="110" spans="1:15" x14ac:dyDescent="0.25">
      <c r="A110" s="17">
        <v>209</v>
      </c>
      <c r="B110" s="17">
        <v>10084</v>
      </c>
      <c r="C110" s="5" t="s">
        <v>556</v>
      </c>
      <c r="D110" s="5" t="s">
        <v>6</v>
      </c>
      <c r="E110" s="5" t="s">
        <v>178</v>
      </c>
      <c r="F110" s="5" t="s">
        <v>12</v>
      </c>
      <c r="G110" s="5" t="s">
        <v>384</v>
      </c>
      <c r="H110" s="4">
        <v>42047</v>
      </c>
      <c r="I110" s="17" t="s">
        <v>299</v>
      </c>
      <c r="J110" s="17">
        <v>24</v>
      </c>
      <c r="K110" s="11">
        <v>5</v>
      </c>
      <c r="L110" s="13">
        <v>9</v>
      </c>
      <c r="M110" s="9">
        <v>216</v>
      </c>
      <c r="N110" s="6">
        <v>120</v>
      </c>
      <c r="O110" s="13">
        <v>96</v>
      </c>
    </row>
    <row r="111" spans="1:15" x14ac:dyDescent="0.25">
      <c r="A111" s="17">
        <v>210</v>
      </c>
      <c r="B111" s="17">
        <v>10057</v>
      </c>
      <c r="C111" s="5" t="s">
        <v>529</v>
      </c>
      <c r="D111" s="5" t="s">
        <v>6</v>
      </c>
      <c r="E111" s="5" t="s">
        <v>134</v>
      </c>
      <c r="F111" s="5" t="s">
        <v>12</v>
      </c>
      <c r="G111" s="5" t="s">
        <v>358</v>
      </c>
      <c r="H111" s="4">
        <v>42275</v>
      </c>
      <c r="I111" s="17" t="s">
        <v>302</v>
      </c>
      <c r="J111" s="17">
        <v>16</v>
      </c>
      <c r="K111" s="11">
        <v>0.5</v>
      </c>
      <c r="L111" s="13">
        <v>2</v>
      </c>
      <c r="M111" s="9">
        <v>32</v>
      </c>
      <c r="N111" s="6">
        <v>8</v>
      </c>
      <c r="O111" s="13">
        <v>24</v>
      </c>
    </row>
    <row r="112" spans="1:15" x14ac:dyDescent="0.25">
      <c r="A112" s="17">
        <v>211</v>
      </c>
      <c r="B112" s="17">
        <v>10130</v>
      </c>
      <c r="C112" s="5" t="s">
        <v>602</v>
      </c>
      <c r="D112" s="5" t="s">
        <v>10</v>
      </c>
      <c r="E112" s="5" t="s">
        <v>19</v>
      </c>
      <c r="F112" s="5" t="s">
        <v>20</v>
      </c>
      <c r="G112" s="5" t="s">
        <v>429</v>
      </c>
      <c r="H112" s="4">
        <v>41716</v>
      </c>
      <c r="I112" s="17" t="s">
        <v>294</v>
      </c>
      <c r="J112" s="17">
        <v>20</v>
      </c>
      <c r="K112" s="11">
        <v>10</v>
      </c>
      <c r="L112" s="13">
        <v>18</v>
      </c>
      <c r="M112" s="9">
        <v>360</v>
      </c>
      <c r="N112" s="6">
        <v>200</v>
      </c>
      <c r="O112" s="13">
        <v>160</v>
      </c>
    </row>
    <row r="113" spans="1:15" x14ac:dyDescent="0.25">
      <c r="A113" s="17">
        <v>212</v>
      </c>
      <c r="B113" s="17">
        <v>10027</v>
      </c>
      <c r="C113" s="5" t="s">
        <v>499</v>
      </c>
      <c r="D113" s="5" t="s">
        <v>10</v>
      </c>
      <c r="E113" s="5" t="s">
        <v>71</v>
      </c>
      <c r="F113" s="5" t="s">
        <v>72</v>
      </c>
      <c r="G113" s="5" t="s">
        <v>328</v>
      </c>
      <c r="H113" s="4">
        <v>40892</v>
      </c>
      <c r="I113" s="17" t="s">
        <v>300</v>
      </c>
      <c r="J113" s="17">
        <v>3</v>
      </c>
      <c r="K113" s="11">
        <v>7</v>
      </c>
      <c r="L113" s="13">
        <v>12</v>
      </c>
      <c r="M113" s="9">
        <v>36</v>
      </c>
      <c r="N113" s="6">
        <v>21</v>
      </c>
      <c r="O113" s="13">
        <v>15</v>
      </c>
    </row>
    <row r="114" spans="1:15" x14ac:dyDescent="0.25">
      <c r="A114" s="17">
        <v>213</v>
      </c>
      <c r="B114" s="17">
        <v>10015</v>
      </c>
      <c r="C114" s="5" t="s">
        <v>487</v>
      </c>
      <c r="D114" s="5" t="s">
        <v>10</v>
      </c>
      <c r="E114" s="5" t="s">
        <v>44</v>
      </c>
      <c r="F114" s="5" t="s">
        <v>45</v>
      </c>
      <c r="G114" s="5" t="s">
        <v>317</v>
      </c>
      <c r="H114" s="4">
        <v>42355</v>
      </c>
      <c r="I114" s="17" t="s">
        <v>301</v>
      </c>
      <c r="J114" s="17">
        <v>23</v>
      </c>
      <c r="K114" s="11">
        <v>1</v>
      </c>
      <c r="L114" s="13">
        <v>2</v>
      </c>
      <c r="M114" s="9">
        <v>46</v>
      </c>
      <c r="N114" s="6">
        <v>23</v>
      </c>
      <c r="O114" s="13">
        <v>23</v>
      </c>
    </row>
    <row r="115" spans="1:15" x14ac:dyDescent="0.25">
      <c r="A115" s="17">
        <v>214</v>
      </c>
      <c r="B115" s="17">
        <v>10078</v>
      </c>
      <c r="C115" s="5" t="s">
        <v>550</v>
      </c>
      <c r="D115" s="5" t="s">
        <v>6</v>
      </c>
      <c r="E115" s="5" t="s">
        <v>166</v>
      </c>
      <c r="F115" s="5" t="s">
        <v>156</v>
      </c>
      <c r="G115" s="5" t="s">
        <v>377</v>
      </c>
      <c r="H115" s="4">
        <v>41531</v>
      </c>
      <c r="I115" s="17" t="s">
        <v>299</v>
      </c>
      <c r="J115" s="17">
        <v>14</v>
      </c>
      <c r="K115" s="11">
        <v>5</v>
      </c>
      <c r="L115" s="13">
        <v>9</v>
      </c>
      <c r="M115" s="9">
        <v>126</v>
      </c>
      <c r="N115" s="6">
        <v>70</v>
      </c>
      <c r="O115" s="13">
        <v>56</v>
      </c>
    </row>
    <row r="116" spans="1:15" x14ac:dyDescent="0.25">
      <c r="A116" s="17">
        <v>215</v>
      </c>
      <c r="B116" s="17">
        <v>10058</v>
      </c>
      <c r="C116" s="5" t="s">
        <v>530</v>
      </c>
      <c r="D116" s="5" t="s">
        <v>10</v>
      </c>
      <c r="E116" s="5" t="s">
        <v>86</v>
      </c>
      <c r="F116" s="5" t="s">
        <v>87</v>
      </c>
      <c r="G116" s="5" t="s">
        <v>359</v>
      </c>
      <c r="H116" s="4">
        <v>40650</v>
      </c>
      <c r="I116" s="17" t="s">
        <v>302</v>
      </c>
      <c r="J116" s="17">
        <v>8</v>
      </c>
      <c r="K116" s="11">
        <v>0.5</v>
      </c>
      <c r="L116" s="13">
        <v>2</v>
      </c>
      <c r="M116" s="9">
        <v>16</v>
      </c>
      <c r="N116" s="6">
        <v>4</v>
      </c>
      <c r="O116" s="13">
        <v>12</v>
      </c>
    </row>
    <row r="117" spans="1:15" x14ac:dyDescent="0.25">
      <c r="A117" s="17">
        <v>216</v>
      </c>
      <c r="B117" s="17">
        <v>10026</v>
      </c>
      <c r="C117" s="5" t="s">
        <v>498</v>
      </c>
      <c r="D117" s="5" t="s">
        <v>6</v>
      </c>
      <c r="E117" s="5" t="s">
        <v>69</v>
      </c>
      <c r="F117" s="5" t="s">
        <v>53</v>
      </c>
      <c r="G117" s="5" t="s">
        <v>327</v>
      </c>
      <c r="H117" s="4">
        <v>41968</v>
      </c>
      <c r="I117" s="17" t="s">
        <v>299</v>
      </c>
      <c r="J117" s="17">
        <v>7</v>
      </c>
      <c r="K117" s="11">
        <v>5</v>
      </c>
      <c r="L117" s="13">
        <v>9</v>
      </c>
      <c r="M117" s="9">
        <v>63</v>
      </c>
      <c r="N117" s="6">
        <v>35</v>
      </c>
      <c r="O117" s="13">
        <v>28</v>
      </c>
    </row>
    <row r="118" spans="1:15" x14ac:dyDescent="0.25">
      <c r="A118" s="17">
        <v>217</v>
      </c>
      <c r="B118" s="17">
        <v>10096</v>
      </c>
      <c r="C118" s="5" t="s">
        <v>568</v>
      </c>
      <c r="D118" s="5" t="s">
        <v>6</v>
      </c>
      <c r="E118" s="5" t="s">
        <v>210</v>
      </c>
      <c r="F118" s="5" t="s">
        <v>12</v>
      </c>
      <c r="G118" s="5" t="s">
        <v>396</v>
      </c>
      <c r="H118" s="4">
        <v>40958</v>
      </c>
      <c r="I118" s="17" t="s">
        <v>297</v>
      </c>
      <c r="J118" s="17">
        <v>21</v>
      </c>
      <c r="K118" s="11">
        <v>9</v>
      </c>
      <c r="L118" s="13">
        <v>12</v>
      </c>
      <c r="M118" s="9">
        <v>252</v>
      </c>
      <c r="N118" s="6">
        <v>189</v>
      </c>
      <c r="O118" s="13">
        <v>63</v>
      </c>
    </row>
    <row r="119" spans="1:15" x14ac:dyDescent="0.25">
      <c r="A119" s="17">
        <v>218</v>
      </c>
      <c r="B119" s="17">
        <v>10126</v>
      </c>
      <c r="C119" s="5" t="s">
        <v>598</v>
      </c>
      <c r="D119" s="5" t="s">
        <v>6</v>
      </c>
      <c r="E119" s="5" t="s">
        <v>7</v>
      </c>
      <c r="F119" s="5" t="s">
        <v>8</v>
      </c>
      <c r="G119" s="5" t="s">
        <v>425</v>
      </c>
      <c r="H119" s="4">
        <v>42227</v>
      </c>
      <c r="I119" s="17" t="s">
        <v>295</v>
      </c>
      <c r="J119" s="17">
        <v>11</v>
      </c>
      <c r="K119" s="11">
        <v>9.5</v>
      </c>
      <c r="L119" s="13">
        <v>13</v>
      </c>
      <c r="M119" s="9">
        <v>143</v>
      </c>
      <c r="N119" s="6">
        <v>104.5</v>
      </c>
      <c r="O119" s="13">
        <v>38.5</v>
      </c>
    </row>
    <row r="120" spans="1:15" x14ac:dyDescent="0.25">
      <c r="A120" s="17">
        <v>219</v>
      </c>
      <c r="B120" s="17">
        <v>10069</v>
      </c>
      <c r="C120" s="5" t="s">
        <v>541</v>
      </c>
      <c r="D120" s="5" t="s">
        <v>10</v>
      </c>
      <c r="E120" s="5" t="s">
        <v>14</v>
      </c>
      <c r="F120" s="5" t="s">
        <v>15</v>
      </c>
      <c r="G120" s="5" t="s">
        <v>369</v>
      </c>
      <c r="H120" s="4">
        <v>40965</v>
      </c>
      <c r="I120" s="17" t="s">
        <v>298</v>
      </c>
      <c r="J120" s="17">
        <v>4</v>
      </c>
      <c r="K120" s="11">
        <v>8</v>
      </c>
      <c r="L120" s="13">
        <v>12</v>
      </c>
      <c r="M120" s="9">
        <v>48</v>
      </c>
      <c r="N120" s="6">
        <v>32</v>
      </c>
      <c r="O120" s="13">
        <v>16</v>
      </c>
    </row>
    <row r="121" spans="1:15" x14ac:dyDescent="0.25">
      <c r="A121" s="17">
        <v>220</v>
      </c>
      <c r="B121" s="17">
        <v>10017</v>
      </c>
      <c r="C121" s="5" t="s">
        <v>489</v>
      </c>
      <c r="D121" s="5" t="s">
        <v>6</v>
      </c>
      <c r="E121" s="5" t="s">
        <v>49</v>
      </c>
      <c r="F121" s="5" t="s">
        <v>50</v>
      </c>
      <c r="G121" s="5" t="s">
        <v>319</v>
      </c>
      <c r="H121" s="4">
        <v>40765</v>
      </c>
      <c r="I121" s="17" t="s">
        <v>298</v>
      </c>
      <c r="J121" s="17">
        <v>30</v>
      </c>
      <c r="K121" s="11">
        <v>8</v>
      </c>
      <c r="L121" s="13">
        <v>12</v>
      </c>
      <c r="M121" s="9">
        <v>360</v>
      </c>
      <c r="N121" s="6">
        <v>240</v>
      </c>
      <c r="O121" s="13">
        <v>120</v>
      </c>
    </row>
    <row r="122" spans="1:15" x14ac:dyDescent="0.25">
      <c r="A122" s="17">
        <v>221</v>
      </c>
      <c r="B122" s="17">
        <v>10139</v>
      </c>
      <c r="C122" s="5" t="s">
        <v>611</v>
      </c>
      <c r="D122" s="5" t="s">
        <v>6</v>
      </c>
      <c r="E122" s="5" t="s">
        <v>71</v>
      </c>
      <c r="F122" s="5" t="s">
        <v>72</v>
      </c>
      <c r="G122" s="5" t="s">
        <v>438</v>
      </c>
      <c r="H122" s="4">
        <v>41484</v>
      </c>
      <c r="I122" s="17" t="s">
        <v>294</v>
      </c>
      <c r="J122" s="17">
        <v>20</v>
      </c>
      <c r="K122" s="11">
        <v>10</v>
      </c>
      <c r="L122" s="13">
        <v>18</v>
      </c>
      <c r="M122" s="9">
        <v>360</v>
      </c>
      <c r="N122" s="6">
        <v>200</v>
      </c>
      <c r="O122" s="13">
        <v>160</v>
      </c>
    </row>
    <row r="123" spans="1:15" x14ac:dyDescent="0.25">
      <c r="A123" s="17">
        <v>222</v>
      </c>
      <c r="B123" s="17">
        <v>10035</v>
      </c>
      <c r="C123" s="5" t="s">
        <v>507</v>
      </c>
      <c r="D123" s="5" t="s">
        <v>6</v>
      </c>
      <c r="E123" s="5" t="s">
        <v>94</v>
      </c>
      <c r="F123" s="5" t="s">
        <v>95</v>
      </c>
      <c r="G123" s="5" t="s">
        <v>336</v>
      </c>
      <c r="H123" s="4">
        <v>41186</v>
      </c>
      <c r="I123" s="17" t="s">
        <v>300</v>
      </c>
      <c r="J123" s="17">
        <v>22</v>
      </c>
      <c r="K123" s="11">
        <v>7</v>
      </c>
      <c r="L123" s="13">
        <v>12</v>
      </c>
      <c r="M123" s="9">
        <v>264</v>
      </c>
      <c r="N123" s="6">
        <v>154</v>
      </c>
      <c r="O123" s="13">
        <v>110</v>
      </c>
    </row>
    <row r="124" spans="1:15" x14ac:dyDescent="0.25">
      <c r="A124" s="17">
        <v>223</v>
      </c>
      <c r="B124" s="17">
        <v>10133</v>
      </c>
      <c r="C124" s="5" t="s">
        <v>605</v>
      </c>
      <c r="D124" s="5" t="s">
        <v>6</v>
      </c>
      <c r="E124" s="5" t="s">
        <v>27</v>
      </c>
      <c r="F124" s="5" t="s">
        <v>28</v>
      </c>
      <c r="G124" s="5" t="s">
        <v>432</v>
      </c>
      <c r="H124" s="4">
        <v>41678</v>
      </c>
      <c r="I124" s="17" t="s">
        <v>300</v>
      </c>
      <c r="J124" s="17">
        <v>12</v>
      </c>
      <c r="K124" s="11">
        <v>7</v>
      </c>
      <c r="L124" s="13">
        <v>12</v>
      </c>
      <c r="M124" s="9">
        <v>144</v>
      </c>
      <c r="N124" s="6">
        <v>84</v>
      </c>
      <c r="O124" s="13">
        <v>60</v>
      </c>
    </row>
    <row r="125" spans="1:15" x14ac:dyDescent="0.25">
      <c r="A125" s="17">
        <v>224</v>
      </c>
      <c r="B125" s="17">
        <v>10082</v>
      </c>
      <c r="C125" s="5" t="s">
        <v>554</v>
      </c>
      <c r="D125" s="5" t="s">
        <v>6</v>
      </c>
      <c r="E125" s="5" t="s">
        <v>174</v>
      </c>
      <c r="F125" s="5" t="s">
        <v>78</v>
      </c>
      <c r="G125" s="5" t="s">
        <v>381</v>
      </c>
      <c r="H125" s="4">
        <v>41304</v>
      </c>
      <c r="I125" s="17" t="s">
        <v>300</v>
      </c>
      <c r="J125" s="17">
        <v>8</v>
      </c>
      <c r="K125" s="11">
        <v>7</v>
      </c>
      <c r="L125" s="13">
        <v>12</v>
      </c>
      <c r="M125" s="9">
        <v>96</v>
      </c>
      <c r="N125" s="6">
        <v>56</v>
      </c>
      <c r="O125" s="13">
        <v>40</v>
      </c>
    </row>
    <row r="126" spans="1:15" x14ac:dyDescent="0.25">
      <c r="A126" s="17">
        <v>225</v>
      </c>
      <c r="B126" s="17">
        <v>10083</v>
      </c>
      <c r="C126" s="5" t="s">
        <v>555</v>
      </c>
      <c r="D126" s="5" t="s">
        <v>6</v>
      </c>
      <c r="E126" s="5" t="s">
        <v>176</v>
      </c>
      <c r="F126" s="5" t="s">
        <v>78</v>
      </c>
      <c r="G126" s="5" t="s">
        <v>383</v>
      </c>
      <c r="H126" s="4">
        <v>40474</v>
      </c>
      <c r="I126" s="17" t="s">
        <v>297</v>
      </c>
      <c r="J126" s="17">
        <v>26</v>
      </c>
      <c r="K126" s="11">
        <v>9</v>
      </c>
      <c r="L126" s="13">
        <v>12</v>
      </c>
      <c r="M126" s="9">
        <v>312</v>
      </c>
      <c r="N126" s="6">
        <v>234</v>
      </c>
      <c r="O126" s="13">
        <v>78</v>
      </c>
    </row>
    <row r="127" spans="1:15" x14ac:dyDescent="0.25">
      <c r="A127" s="17">
        <v>226</v>
      </c>
      <c r="B127" s="17">
        <v>10140</v>
      </c>
      <c r="C127" s="5" t="s">
        <v>612</v>
      </c>
      <c r="D127" s="5" t="s">
        <v>6</v>
      </c>
      <c r="E127" s="5" t="s">
        <v>74</v>
      </c>
      <c r="F127" s="5" t="s">
        <v>75</v>
      </c>
      <c r="G127" s="5" t="s">
        <v>439</v>
      </c>
      <c r="H127" s="4">
        <v>40409</v>
      </c>
      <c r="I127" s="17" t="s">
        <v>293</v>
      </c>
      <c r="J127" s="17">
        <v>30</v>
      </c>
      <c r="K127" s="11">
        <v>5</v>
      </c>
      <c r="L127" s="13">
        <v>8</v>
      </c>
      <c r="M127" s="9">
        <v>240</v>
      </c>
      <c r="N127" s="6">
        <v>150</v>
      </c>
      <c r="O127" s="13">
        <v>90</v>
      </c>
    </row>
    <row r="128" spans="1:15" x14ac:dyDescent="0.25">
      <c r="A128" s="17">
        <v>227</v>
      </c>
      <c r="B128" s="17">
        <v>10029</v>
      </c>
      <c r="C128" s="5" t="s">
        <v>501</v>
      </c>
      <c r="D128" s="5" t="s">
        <v>10</v>
      </c>
      <c r="E128" s="5" t="s">
        <v>77</v>
      </c>
      <c r="F128" s="5" t="s">
        <v>78</v>
      </c>
      <c r="G128" s="5" t="s">
        <v>330</v>
      </c>
      <c r="H128" s="4">
        <v>40650</v>
      </c>
      <c r="I128" s="17" t="s">
        <v>293</v>
      </c>
      <c r="J128" s="17">
        <v>17</v>
      </c>
      <c r="K128" s="11">
        <v>5</v>
      </c>
      <c r="L128" s="13">
        <v>8</v>
      </c>
      <c r="M128" s="9">
        <v>136</v>
      </c>
      <c r="N128" s="6">
        <v>85</v>
      </c>
      <c r="O128" s="13">
        <v>51</v>
      </c>
    </row>
    <row r="129" spans="1:15" x14ac:dyDescent="0.25">
      <c r="A129" s="17">
        <v>228</v>
      </c>
      <c r="B129" s="17">
        <v>10117</v>
      </c>
      <c r="C129" s="5" t="s">
        <v>589</v>
      </c>
      <c r="D129" s="5" t="s">
        <v>6</v>
      </c>
      <c r="E129" s="5" t="s">
        <v>86</v>
      </c>
      <c r="F129" s="5" t="s">
        <v>87</v>
      </c>
      <c r="G129" s="5" t="s">
        <v>416</v>
      </c>
      <c r="H129" s="4">
        <v>41884</v>
      </c>
      <c r="I129" s="17" t="s">
        <v>302</v>
      </c>
      <c r="J129" s="17">
        <v>30</v>
      </c>
      <c r="K129" s="11">
        <v>0.5</v>
      </c>
      <c r="L129" s="13">
        <v>2</v>
      </c>
      <c r="M129" s="9">
        <v>60</v>
      </c>
      <c r="N129" s="6">
        <v>15</v>
      </c>
      <c r="O129" s="13">
        <v>45</v>
      </c>
    </row>
    <row r="130" spans="1:15" x14ac:dyDescent="0.25">
      <c r="A130" s="17">
        <v>229</v>
      </c>
      <c r="B130" s="17">
        <v>10091</v>
      </c>
      <c r="C130" s="5" t="s">
        <v>563</v>
      </c>
      <c r="D130" s="5" t="s">
        <v>6</v>
      </c>
      <c r="E130" s="5" t="s">
        <v>197</v>
      </c>
      <c r="F130" s="5" t="s">
        <v>198</v>
      </c>
      <c r="G130" s="5" t="s">
        <v>391</v>
      </c>
      <c r="H130" s="4">
        <v>41984</v>
      </c>
      <c r="I130" s="17" t="s">
        <v>297</v>
      </c>
      <c r="J130" s="17">
        <v>30</v>
      </c>
      <c r="K130" s="11">
        <v>9</v>
      </c>
      <c r="L130" s="13">
        <v>12</v>
      </c>
      <c r="M130" s="9">
        <v>360</v>
      </c>
      <c r="N130" s="6">
        <v>270</v>
      </c>
      <c r="O130" s="13">
        <v>90</v>
      </c>
    </row>
    <row r="131" spans="1:15" x14ac:dyDescent="0.25">
      <c r="A131" s="17">
        <v>230</v>
      </c>
      <c r="B131" s="17">
        <v>10084</v>
      </c>
      <c r="C131" s="5" t="s">
        <v>556</v>
      </c>
      <c r="D131" s="5" t="s">
        <v>6</v>
      </c>
      <c r="E131" s="5" t="s">
        <v>178</v>
      </c>
      <c r="F131" s="5" t="s">
        <v>12</v>
      </c>
      <c r="G131" s="5" t="s">
        <v>384</v>
      </c>
      <c r="H131" s="4">
        <v>41200</v>
      </c>
      <c r="I131" s="17" t="s">
        <v>295</v>
      </c>
      <c r="J131" s="17">
        <v>10</v>
      </c>
      <c r="K131" s="11">
        <v>9.5</v>
      </c>
      <c r="L131" s="13">
        <v>13</v>
      </c>
      <c r="M131" s="9">
        <v>130</v>
      </c>
      <c r="N131" s="6">
        <v>95</v>
      </c>
      <c r="O131" s="13">
        <v>35</v>
      </c>
    </row>
    <row r="132" spans="1:15" x14ac:dyDescent="0.25">
      <c r="A132" s="17">
        <v>231</v>
      </c>
      <c r="B132" s="17">
        <v>10013</v>
      </c>
      <c r="C132" s="5" t="s">
        <v>485</v>
      </c>
      <c r="D132" s="5" t="s">
        <v>10</v>
      </c>
      <c r="E132" s="5" t="s">
        <v>39</v>
      </c>
      <c r="F132" s="5" t="s">
        <v>40</v>
      </c>
      <c r="G132" s="5" t="s">
        <v>315</v>
      </c>
      <c r="H132" s="4">
        <v>42165</v>
      </c>
      <c r="I132" s="17" t="s">
        <v>293</v>
      </c>
      <c r="J132" s="17">
        <v>1</v>
      </c>
      <c r="K132" s="11">
        <v>5</v>
      </c>
      <c r="L132" s="13">
        <v>8</v>
      </c>
      <c r="M132" s="9">
        <v>8</v>
      </c>
      <c r="N132" s="6">
        <v>5</v>
      </c>
      <c r="O132" s="13">
        <v>3</v>
      </c>
    </row>
    <row r="133" spans="1:15" x14ac:dyDescent="0.25">
      <c r="A133" s="17">
        <v>232</v>
      </c>
      <c r="B133" s="17">
        <v>10060</v>
      </c>
      <c r="C133" s="5" t="s">
        <v>532</v>
      </c>
      <c r="D133" s="5" t="s">
        <v>6</v>
      </c>
      <c r="E133" s="5" t="s">
        <v>92</v>
      </c>
      <c r="F133" s="5" t="s">
        <v>12</v>
      </c>
      <c r="G133" s="5" t="s">
        <v>360</v>
      </c>
      <c r="H133" s="4">
        <v>40802</v>
      </c>
      <c r="I133" s="17" t="s">
        <v>298</v>
      </c>
      <c r="J133" s="17">
        <v>21</v>
      </c>
      <c r="K133" s="11">
        <v>8</v>
      </c>
      <c r="L133" s="13">
        <v>12</v>
      </c>
      <c r="M133" s="9">
        <v>252</v>
      </c>
      <c r="N133" s="6">
        <v>168</v>
      </c>
      <c r="O133" s="13">
        <v>84</v>
      </c>
    </row>
    <row r="134" spans="1:15" x14ac:dyDescent="0.25">
      <c r="A134" s="17">
        <v>233</v>
      </c>
      <c r="B134" s="17">
        <v>10076</v>
      </c>
      <c r="C134" s="5" t="s">
        <v>548</v>
      </c>
      <c r="D134" s="5" t="s">
        <v>10</v>
      </c>
      <c r="E134" s="5" t="s">
        <v>162</v>
      </c>
      <c r="F134" s="5" t="s">
        <v>95</v>
      </c>
      <c r="G134" s="5" t="s">
        <v>375</v>
      </c>
      <c r="H134" s="4">
        <v>40580</v>
      </c>
      <c r="I134" s="17" t="s">
        <v>300</v>
      </c>
      <c r="J134" s="17">
        <v>8</v>
      </c>
      <c r="K134" s="11">
        <v>7</v>
      </c>
      <c r="L134" s="13">
        <v>12</v>
      </c>
      <c r="M134" s="9">
        <v>96</v>
      </c>
      <c r="N134" s="6">
        <v>56</v>
      </c>
      <c r="O134" s="13">
        <v>40</v>
      </c>
    </row>
    <row r="135" spans="1:15" x14ac:dyDescent="0.25">
      <c r="A135" s="17">
        <v>234</v>
      </c>
      <c r="B135" s="17">
        <v>10031</v>
      </c>
      <c r="C135" s="5" t="s">
        <v>503</v>
      </c>
      <c r="D135" s="5" t="s">
        <v>10</v>
      </c>
      <c r="E135" s="5" t="s">
        <v>83</v>
      </c>
      <c r="F135" s="5" t="s">
        <v>84</v>
      </c>
      <c r="G135" s="5" t="s">
        <v>332</v>
      </c>
      <c r="H135" s="4">
        <v>42294</v>
      </c>
      <c r="I135" s="17" t="s">
        <v>302</v>
      </c>
      <c r="J135" s="17">
        <v>29</v>
      </c>
      <c r="K135" s="11">
        <v>0.5</v>
      </c>
      <c r="L135" s="13">
        <v>2</v>
      </c>
      <c r="M135" s="9">
        <v>58</v>
      </c>
      <c r="N135" s="6">
        <v>14.5</v>
      </c>
      <c r="O135" s="13">
        <v>43.5</v>
      </c>
    </row>
    <row r="136" spans="1:15" x14ac:dyDescent="0.25">
      <c r="A136" s="17">
        <v>235</v>
      </c>
      <c r="B136" s="17">
        <v>10008</v>
      </c>
      <c r="C136" s="5" t="s">
        <v>480</v>
      </c>
      <c r="D136" s="5" t="s">
        <v>6</v>
      </c>
      <c r="E136" s="5" t="s">
        <v>27</v>
      </c>
      <c r="F136" s="5" t="s">
        <v>28</v>
      </c>
      <c r="G136" s="5" t="s">
        <v>311</v>
      </c>
      <c r="H136" s="4">
        <v>40964</v>
      </c>
      <c r="I136" s="17" t="s">
        <v>297</v>
      </c>
      <c r="J136" s="17">
        <v>20</v>
      </c>
      <c r="K136" s="11">
        <v>9</v>
      </c>
      <c r="L136" s="13">
        <v>12</v>
      </c>
      <c r="M136" s="9">
        <v>240</v>
      </c>
      <c r="N136" s="6">
        <v>180</v>
      </c>
      <c r="O136" s="13">
        <v>60</v>
      </c>
    </row>
    <row r="137" spans="1:15" x14ac:dyDescent="0.25">
      <c r="A137" s="17">
        <v>236</v>
      </c>
      <c r="B137" s="17">
        <v>10030</v>
      </c>
      <c r="C137" s="5" t="s">
        <v>502</v>
      </c>
      <c r="D137" s="5" t="s">
        <v>10</v>
      </c>
      <c r="E137" s="5" t="s">
        <v>80</v>
      </c>
      <c r="F137" s="5" t="s">
        <v>81</v>
      </c>
      <c r="G137" s="5" t="s">
        <v>331</v>
      </c>
      <c r="H137" s="4">
        <v>41590</v>
      </c>
      <c r="I137" s="17" t="s">
        <v>294</v>
      </c>
      <c r="J137" s="17">
        <v>30</v>
      </c>
      <c r="K137" s="11">
        <v>10</v>
      </c>
      <c r="L137" s="13">
        <v>18</v>
      </c>
      <c r="M137" s="9">
        <v>540</v>
      </c>
      <c r="N137" s="6">
        <v>300</v>
      </c>
      <c r="O137" s="13">
        <v>240</v>
      </c>
    </row>
    <row r="138" spans="1:15" x14ac:dyDescent="0.25">
      <c r="A138" s="17">
        <v>237</v>
      </c>
      <c r="B138" s="17">
        <v>10021</v>
      </c>
      <c r="C138" s="5" t="s">
        <v>493</v>
      </c>
      <c r="D138" s="5" t="s">
        <v>6</v>
      </c>
      <c r="E138" s="5" t="s">
        <v>7</v>
      </c>
      <c r="F138" s="5" t="s">
        <v>8</v>
      </c>
      <c r="G138" s="5" t="s">
        <v>323</v>
      </c>
      <c r="H138" s="4">
        <v>41826</v>
      </c>
      <c r="I138" s="17" t="s">
        <v>302</v>
      </c>
      <c r="J138" s="17">
        <v>24</v>
      </c>
      <c r="K138" s="11">
        <v>0.5</v>
      </c>
      <c r="L138" s="13">
        <v>2</v>
      </c>
      <c r="M138" s="9">
        <v>48</v>
      </c>
      <c r="N138" s="6">
        <v>12</v>
      </c>
      <c r="O138" s="13">
        <v>36</v>
      </c>
    </row>
    <row r="139" spans="1:15" x14ac:dyDescent="0.25">
      <c r="A139" s="17">
        <v>238</v>
      </c>
      <c r="B139" s="17">
        <v>10085</v>
      </c>
      <c r="C139" s="5" t="s">
        <v>557</v>
      </c>
      <c r="D139" s="5" t="s">
        <v>10</v>
      </c>
      <c r="E139" s="5" t="s">
        <v>180</v>
      </c>
      <c r="F139" s="5" t="s">
        <v>181</v>
      </c>
      <c r="G139" s="5" t="s">
        <v>385</v>
      </c>
      <c r="H139" s="4">
        <v>40996</v>
      </c>
      <c r="I139" s="17" t="s">
        <v>295</v>
      </c>
      <c r="J139" s="17">
        <v>22</v>
      </c>
      <c r="K139" s="11">
        <v>9.5</v>
      </c>
      <c r="L139" s="13">
        <v>13</v>
      </c>
      <c r="M139" s="9">
        <v>286</v>
      </c>
      <c r="N139" s="6">
        <v>209</v>
      </c>
      <c r="O139" s="13">
        <v>77</v>
      </c>
    </row>
    <row r="140" spans="1:15" x14ac:dyDescent="0.25">
      <c r="A140" s="17">
        <v>239</v>
      </c>
      <c r="B140" s="17">
        <v>10121</v>
      </c>
      <c r="C140" s="5" t="s">
        <v>593</v>
      </c>
      <c r="D140" s="5" t="s">
        <v>10</v>
      </c>
      <c r="E140" s="5" t="s">
        <v>97</v>
      </c>
      <c r="F140" s="5" t="s">
        <v>98</v>
      </c>
      <c r="G140" s="5" t="s">
        <v>420</v>
      </c>
      <c r="H140" s="4">
        <v>41364</v>
      </c>
      <c r="I140" s="17" t="s">
        <v>297</v>
      </c>
      <c r="J140" s="17">
        <v>1</v>
      </c>
      <c r="K140" s="11">
        <v>9</v>
      </c>
      <c r="L140" s="13">
        <v>12</v>
      </c>
      <c r="M140" s="9">
        <v>12</v>
      </c>
      <c r="N140" s="6">
        <v>9</v>
      </c>
      <c r="O140" s="13">
        <v>3</v>
      </c>
    </row>
    <row r="141" spans="1:15" x14ac:dyDescent="0.25">
      <c r="A141" s="17">
        <v>240</v>
      </c>
      <c r="B141" s="17">
        <v>10048</v>
      </c>
      <c r="C141" s="5" t="s">
        <v>520</v>
      </c>
      <c r="D141" s="5" t="s">
        <v>10</v>
      </c>
      <c r="E141" s="5" t="s">
        <v>74</v>
      </c>
      <c r="F141" s="5" t="s">
        <v>75</v>
      </c>
      <c r="G141" s="5" t="s">
        <v>349</v>
      </c>
      <c r="H141" s="4">
        <v>40261</v>
      </c>
      <c r="I141" s="17" t="s">
        <v>300</v>
      </c>
      <c r="J141" s="17">
        <v>3</v>
      </c>
      <c r="K141" s="11">
        <v>7</v>
      </c>
      <c r="L141" s="13">
        <v>12</v>
      </c>
      <c r="M141" s="9">
        <v>36</v>
      </c>
      <c r="N141" s="6">
        <v>21</v>
      </c>
      <c r="O141" s="13">
        <v>15</v>
      </c>
    </row>
    <row r="142" spans="1:15" x14ac:dyDescent="0.25">
      <c r="A142" s="17">
        <v>241</v>
      </c>
      <c r="B142" s="17">
        <v>10096</v>
      </c>
      <c r="C142" s="5" t="s">
        <v>568</v>
      </c>
      <c r="D142" s="5" t="s">
        <v>6</v>
      </c>
      <c r="E142" s="5" t="s">
        <v>210</v>
      </c>
      <c r="F142" s="5" t="s">
        <v>12</v>
      </c>
      <c r="G142" s="5" t="s">
        <v>396</v>
      </c>
      <c r="H142" s="4">
        <v>41235</v>
      </c>
      <c r="I142" s="17" t="s">
        <v>298</v>
      </c>
      <c r="J142" s="17">
        <v>20</v>
      </c>
      <c r="K142" s="11">
        <v>8</v>
      </c>
      <c r="L142" s="13">
        <v>12</v>
      </c>
      <c r="M142" s="9">
        <v>240</v>
      </c>
      <c r="N142" s="6">
        <v>160</v>
      </c>
      <c r="O142" s="13">
        <v>80</v>
      </c>
    </row>
    <row r="143" spans="1:15" x14ac:dyDescent="0.25">
      <c r="A143" s="17">
        <v>242</v>
      </c>
      <c r="B143" s="17">
        <v>10011</v>
      </c>
      <c r="C143" s="5" t="s">
        <v>483</v>
      </c>
      <c r="D143" s="5" t="s">
        <v>10</v>
      </c>
      <c r="E143" s="5" t="s">
        <v>34</v>
      </c>
      <c r="F143" s="5" t="s">
        <v>35</v>
      </c>
      <c r="G143" s="5" t="s">
        <v>627</v>
      </c>
      <c r="H143" s="4">
        <v>41227</v>
      </c>
      <c r="I143" s="17" t="s">
        <v>293</v>
      </c>
      <c r="J143" s="17">
        <v>30</v>
      </c>
      <c r="K143" s="11">
        <v>5</v>
      </c>
      <c r="L143" s="13">
        <v>8</v>
      </c>
      <c r="M143" s="9">
        <v>240</v>
      </c>
      <c r="N143" s="6">
        <v>150</v>
      </c>
      <c r="O143" s="13">
        <v>90</v>
      </c>
    </row>
    <row r="144" spans="1:15" x14ac:dyDescent="0.25">
      <c r="A144" s="17">
        <v>243</v>
      </c>
      <c r="B144" s="17">
        <v>10026</v>
      </c>
      <c r="C144" s="5" t="s">
        <v>498</v>
      </c>
      <c r="D144" s="5" t="s">
        <v>6</v>
      </c>
      <c r="E144" s="5" t="s">
        <v>69</v>
      </c>
      <c r="F144" s="5" t="s">
        <v>53</v>
      </c>
      <c r="G144" s="5" t="s">
        <v>327</v>
      </c>
      <c r="H144" s="4">
        <v>42071</v>
      </c>
      <c r="I144" s="17" t="s">
        <v>300</v>
      </c>
      <c r="J144" s="17">
        <v>21</v>
      </c>
      <c r="K144" s="11">
        <v>7</v>
      </c>
      <c r="L144" s="13">
        <v>12</v>
      </c>
      <c r="M144" s="9">
        <v>252</v>
      </c>
      <c r="N144" s="6">
        <v>147</v>
      </c>
      <c r="O144" s="13">
        <v>105</v>
      </c>
    </row>
    <row r="145" spans="1:15" x14ac:dyDescent="0.25">
      <c r="A145" s="17">
        <v>244</v>
      </c>
      <c r="B145" s="17">
        <v>10138</v>
      </c>
      <c r="C145" s="5" t="s">
        <v>610</v>
      </c>
      <c r="D145" s="5" t="s">
        <v>6</v>
      </c>
      <c r="E145" s="5" t="s">
        <v>39</v>
      </c>
      <c r="F145" s="5" t="s">
        <v>40</v>
      </c>
      <c r="G145" s="5" t="s">
        <v>437</v>
      </c>
      <c r="H145" s="4">
        <v>41797</v>
      </c>
      <c r="I145" s="17" t="s">
        <v>302</v>
      </c>
      <c r="J145" s="17">
        <v>21</v>
      </c>
      <c r="K145" s="11">
        <v>0.5</v>
      </c>
      <c r="L145" s="13">
        <v>2</v>
      </c>
      <c r="M145" s="9">
        <v>42</v>
      </c>
      <c r="N145" s="6">
        <v>10.5</v>
      </c>
      <c r="O145" s="13">
        <v>31.5</v>
      </c>
    </row>
    <row r="146" spans="1:15" x14ac:dyDescent="0.25">
      <c r="A146" s="17">
        <v>245</v>
      </c>
      <c r="B146" s="17">
        <v>10015</v>
      </c>
      <c r="C146" s="5" t="s">
        <v>487</v>
      </c>
      <c r="D146" s="5" t="s">
        <v>10</v>
      </c>
      <c r="E146" s="5" t="s">
        <v>44</v>
      </c>
      <c r="F146" s="5" t="s">
        <v>45</v>
      </c>
      <c r="G146" s="5" t="s">
        <v>317</v>
      </c>
      <c r="H146" s="4">
        <v>40490</v>
      </c>
      <c r="I146" s="17" t="s">
        <v>300</v>
      </c>
      <c r="J146" s="17">
        <v>24</v>
      </c>
      <c r="K146" s="11">
        <v>7</v>
      </c>
      <c r="L146" s="13">
        <v>12</v>
      </c>
      <c r="M146" s="9">
        <v>288</v>
      </c>
      <c r="N146" s="6">
        <v>168</v>
      </c>
      <c r="O146" s="13">
        <v>120</v>
      </c>
    </row>
    <row r="147" spans="1:15" x14ac:dyDescent="0.25">
      <c r="A147" s="17">
        <v>246</v>
      </c>
      <c r="B147" s="17">
        <v>10125</v>
      </c>
      <c r="C147" s="5" t="s">
        <v>597</v>
      </c>
      <c r="D147" s="5" t="s">
        <v>10</v>
      </c>
      <c r="E147" s="5" t="s">
        <v>107</v>
      </c>
      <c r="F147" s="5" t="s">
        <v>108</v>
      </c>
      <c r="G147" s="5" t="s">
        <v>424</v>
      </c>
      <c r="H147" s="4">
        <v>41582</v>
      </c>
      <c r="I147" s="17" t="s">
        <v>294</v>
      </c>
      <c r="J147" s="17">
        <v>6</v>
      </c>
      <c r="K147" s="11">
        <v>10</v>
      </c>
      <c r="L147" s="13">
        <v>18</v>
      </c>
      <c r="M147" s="9">
        <v>108</v>
      </c>
      <c r="N147" s="6">
        <v>60</v>
      </c>
      <c r="O147" s="13">
        <v>48</v>
      </c>
    </row>
    <row r="148" spans="1:15" x14ac:dyDescent="0.25">
      <c r="A148" s="17">
        <v>247</v>
      </c>
      <c r="B148" s="17">
        <v>10038</v>
      </c>
      <c r="C148" s="5" t="s">
        <v>510</v>
      </c>
      <c r="D148" s="5" t="s">
        <v>6</v>
      </c>
      <c r="E148" s="5" t="s">
        <v>103</v>
      </c>
      <c r="F148" s="5" t="s">
        <v>12</v>
      </c>
      <c r="G148" s="5" t="s">
        <v>339</v>
      </c>
      <c r="H148" s="4">
        <v>41761</v>
      </c>
      <c r="I148" s="17" t="s">
        <v>298</v>
      </c>
      <c r="J148" s="17">
        <v>19</v>
      </c>
      <c r="K148" s="11">
        <v>8</v>
      </c>
      <c r="L148" s="13">
        <v>12</v>
      </c>
      <c r="M148" s="9">
        <v>228</v>
      </c>
      <c r="N148" s="6">
        <v>152</v>
      </c>
      <c r="O148" s="13">
        <v>76</v>
      </c>
    </row>
    <row r="149" spans="1:15" x14ac:dyDescent="0.25">
      <c r="A149" s="17">
        <v>248</v>
      </c>
      <c r="B149" s="17">
        <v>10038</v>
      </c>
      <c r="C149" s="5" t="s">
        <v>510</v>
      </c>
      <c r="D149" s="5" t="s">
        <v>6</v>
      </c>
      <c r="E149" s="5" t="s">
        <v>103</v>
      </c>
      <c r="F149" s="5" t="s">
        <v>12</v>
      </c>
      <c r="G149" s="5" t="s">
        <v>339</v>
      </c>
      <c r="H149" s="4">
        <v>41950</v>
      </c>
      <c r="I149" s="17" t="s">
        <v>293</v>
      </c>
      <c r="J149" s="17">
        <v>8</v>
      </c>
      <c r="K149" s="11">
        <v>5</v>
      </c>
      <c r="L149" s="13">
        <v>8</v>
      </c>
      <c r="M149" s="9">
        <v>64</v>
      </c>
      <c r="N149" s="6">
        <v>40</v>
      </c>
      <c r="O149" s="13">
        <v>24</v>
      </c>
    </row>
    <row r="150" spans="1:15" x14ac:dyDescent="0.25">
      <c r="A150" s="17">
        <v>249</v>
      </c>
      <c r="B150" s="17">
        <v>10078</v>
      </c>
      <c r="C150" s="5" t="s">
        <v>550</v>
      </c>
      <c r="D150" s="5" t="s">
        <v>6</v>
      </c>
      <c r="E150" s="5" t="s">
        <v>166</v>
      </c>
      <c r="F150" s="5" t="s">
        <v>156</v>
      </c>
      <c r="G150" s="5" t="s">
        <v>377</v>
      </c>
      <c r="H150" s="4">
        <v>40298</v>
      </c>
      <c r="I150" s="17" t="s">
        <v>295</v>
      </c>
      <c r="J150" s="17">
        <v>1</v>
      </c>
      <c r="K150" s="11">
        <v>9.5</v>
      </c>
      <c r="L150" s="13">
        <v>13</v>
      </c>
      <c r="M150" s="9">
        <v>13</v>
      </c>
      <c r="N150" s="6">
        <v>9.5</v>
      </c>
      <c r="O150" s="13">
        <v>3.5</v>
      </c>
    </row>
    <row r="151" spans="1:15" x14ac:dyDescent="0.25">
      <c r="A151" s="17">
        <v>250</v>
      </c>
      <c r="B151" s="17">
        <v>10141</v>
      </c>
      <c r="C151" s="5" t="s">
        <v>613</v>
      </c>
      <c r="D151" s="5" t="s">
        <v>10</v>
      </c>
      <c r="E151" s="5" t="s">
        <v>30</v>
      </c>
      <c r="F151" s="5" t="s">
        <v>28</v>
      </c>
      <c r="G151" s="5" t="s">
        <v>440</v>
      </c>
      <c r="H151" s="4">
        <v>41449</v>
      </c>
      <c r="I151" s="17" t="s">
        <v>296</v>
      </c>
      <c r="J151" s="17">
        <v>19</v>
      </c>
      <c r="K151" s="11">
        <v>2</v>
      </c>
      <c r="L151" s="13">
        <v>4</v>
      </c>
      <c r="M151" s="9">
        <v>76</v>
      </c>
      <c r="N151" s="6">
        <v>38</v>
      </c>
      <c r="O151" s="13">
        <v>38</v>
      </c>
    </row>
    <row r="152" spans="1:15" x14ac:dyDescent="0.25">
      <c r="A152" s="17">
        <v>251</v>
      </c>
      <c r="B152" s="17">
        <v>10137</v>
      </c>
      <c r="C152" s="5" t="s">
        <v>609</v>
      </c>
      <c r="D152" s="5" t="s">
        <v>10</v>
      </c>
      <c r="E152" s="5" t="s">
        <v>37</v>
      </c>
      <c r="F152" s="5" t="s">
        <v>28</v>
      </c>
      <c r="G152" s="5" t="s">
        <v>436</v>
      </c>
      <c r="H152" s="4">
        <v>41141</v>
      </c>
      <c r="I152" s="17" t="s">
        <v>296</v>
      </c>
      <c r="J152" s="17">
        <v>29</v>
      </c>
      <c r="K152" s="11">
        <v>2</v>
      </c>
      <c r="L152" s="13">
        <v>4</v>
      </c>
      <c r="M152" s="9">
        <v>116</v>
      </c>
      <c r="N152" s="6">
        <v>58</v>
      </c>
      <c r="O152" s="13">
        <v>58</v>
      </c>
    </row>
    <row r="153" spans="1:15" x14ac:dyDescent="0.25">
      <c r="A153" s="17">
        <v>252</v>
      </c>
      <c r="B153" s="17">
        <v>10130</v>
      </c>
      <c r="C153" s="5" t="s">
        <v>602</v>
      </c>
      <c r="D153" s="5" t="s">
        <v>10</v>
      </c>
      <c r="E153" s="5" t="s">
        <v>19</v>
      </c>
      <c r="F153" s="5" t="s">
        <v>20</v>
      </c>
      <c r="G153" s="5" t="s">
        <v>429</v>
      </c>
      <c r="H153" s="4">
        <v>41176</v>
      </c>
      <c r="I153" s="17" t="s">
        <v>302</v>
      </c>
      <c r="J153" s="17">
        <v>6</v>
      </c>
      <c r="K153" s="11">
        <v>0.5</v>
      </c>
      <c r="L153" s="13">
        <v>2</v>
      </c>
      <c r="M153" s="9">
        <v>12</v>
      </c>
      <c r="N153" s="6">
        <v>3</v>
      </c>
      <c r="O153" s="13">
        <v>9</v>
      </c>
    </row>
    <row r="154" spans="1:15" x14ac:dyDescent="0.25">
      <c r="A154" s="17">
        <v>253</v>
      </c>
      <c r="B154" s="17">
        <v>10134</v>
      </c>
      <c r="C154" s="5" t="s">
        <v>606</v>
      </c>
      <c r="D154" s="5" t="s">
        <v>6</v>
      </c>
      <c r="E154" s="5" t="s">
        <v>30</v>
      </c>
      <c r="F154" s="5" t="s">
        <v>28</v>
      </c>
      <c r="G154" s="5" t="s">
        <v>433</v>
      </c>
      <c r="H154" s="4">
        <v>40329</v>
      </c>
      <c r="I154" s="17" t="s">
        <v>298</v>
      </c>
      <c r="J154" s="17">
        <v>5</v>
      </c>
      <c r="K154" s="11">
        <v>8</v>
      </c>
      <c r="L154" s="13">
        <v>12</v>
      </c>
      <c r="M154" s="9">
        <v>60</v>
      </c>
      <c r="N154" s="6">
        <v>40</v>
      </c>
      <c r="O154" s="13">
        <v>20</v>
      </c>
    </row>
    <row r="155" spans="1:15" x14ac:dyDescent="0.25">
      <c r="A155" s="17">
        <v>254</v>
      </c>
      <c r="B155" s="17">
        <v>10131</v>
      </c>
      <c r="C155" s="5" t="s">
        <v>603</v>
      </c>
      <c r="D155" s="5" t="s">
        <v>6</v>
      </c>
      <c r="E155" s="5" t="s">
        <v>22</v>
      </c>
      <c r="F155" s="5" t="s">
        <v>8</v>
      </c>
      <c r="G155" s="5" t="s">
        <v>430</v>
      </c>
      <c r="H155" s="4">
        <v>41137</v>
      </c>
      <c r="I155" s="17" t="s">
        <v>300</v>
      </c>
      <c r="J155" s="17">
        <v>14</v>
      </c>
      <c r="K155" s="11">
        <v>7</v>
      </c>
      <c r="L155" s="13">
        <v>12</v>
      </c>
      <c r="M155" s="9">
        <v>168</v>
      </c>
      <c r="N155" s="6">
        <v>98</v>
      </c>
      <c r="O155" s="13">
        <v>70</v>
      </c>
    </row>
    <row r="156" spans="1:15" x14ac:dyDescent="0.25">
      <c r="A156" s="17">
        <v>255</v>
      </c>
      <c r="B156" s="17">
        <v>10146</v>
      </c>
      <c r="C156" s="5" t="s">
        <v>618</v>
      </c>
      <c r="D156" s="5" t="s">
        <v>6</v>
      </c>
      <c r="E156" s="5" t="s">
        <v>121</v>
      </c>
      <c r="F156" s="5" t="s">
        <v>12</v>
      </c>
      <c r="G156" s="5" t="s">
        <v>445</v>
      </c>
      <c r="H156" s="4">
        <v>40768</v>
      </c>
      <c r="I156" s="17" t="s">
        <v>302</v>
      </c>
      <c r="J156" s="17">
        <v>21</v>
      </c>
      <c r="K156" s="11">
        <v>0.5</v>
      </c>
      <c r="L156" s="13">
        <v>2</v>
      </c>
      <c r="M156" s="9">
        <v>42</v>
      </c>
      <c r="N156" s="6">
        <v>10.5</v>
      </c>
      <c r="O156" s="13">
        <v>31.5</v>
      </c>
    </row>
    <row r="157" spans="1:15" x14ac:dyDescent="0.25">
      <c r="A157" s="17">
        <v>256</v>
      </c>
      <c r="B157" s="17">
        <v>10112</v>
      </c>
      <c r="C157" s="5" t="s">
        <v>584</v>
      </c>
      <c r="D157" s="5" t="s">
        <v>6</v>
      </c>
      <c r="E157" s="5" t="s">
        <v>245</v>
      </c>
      <c r="F157" s="5" t="s">
        <v>246</v>
      </c>
      <c r="G157" s="5" t="s">
        <v>412</v>
      </c>
      <c r="H157" s="4">
        <v>41554</v>
      </c>
      <c r="I157" s="17" t="s">
        <v>293</v>
      </c>
      <c r="J157" s="17">
        <v>25</v>
      </c>
      <c r="K157" s="11">
        <v>5</v>
      </c>
      <c r="L157" s="13">
        <v>8</v>
      </c>
      <c r="M157" s="9">
        <v>200</v>
      </c>
      <c r="N157" s="6">
        <v>125</v>
      </c>
      <c r="O157" s="13">
        <v>75</v>
      </c>
    </row>
    <row r="158" spans="1:15" x14ac:dyDescent="0.25">
      <c r="A158" s="17">
        <v>257</v>
      </c>
      <c r="B158" s="17">
        <v>10075</v>
      </c>
      <c r="C158" s="5" t="s">
        <v>547</v>
      </c>
      <c r="D158" s="5" t="s">
        <v>10</v>
      </c>
      <c r="E158" s="5" t="s">
        <v>160</v>
      </c>
      <c r="F158" s="5" t="s">
        <v>53</v>
      </c>
      <c r="G158" s="5" t="s">
        <v>374</v>
      </c>
      <c r="H158" s="4">
        <v>41441</v>
      </c>
      <c r="I158" s="17" t="s">
        <v>294</v>
      </c>
      <c r="J158" s="17">
        <v>29</v>
      </c>
      <c r="K158" s="11">
        <v>10</v>
      </c>
      <c r="L158" s="13">
        <v>18</v>
      </c>
      <c r="M158" s="9">
        <v>522</v>
      </c>
      <c r="N158" s="6">
        <v>290</v>
      </c>
      <c r="O158" s="13">
        <v>232</v>
      </c>
    </row>
    <row r="159" spans="1:15" x14ac:dyDescent="0.25">
      <c r="A159" s="17">
        <v>258</v>
      </c>
      <c r="B159" s="17">
        <v>10024</v>
      </c>
      <c r="C159" s="5" t="s">
        <v>496</v>
      </c>
      <c r="D159" s="5" t="s">
        <v>10</v>
      </c>
      <c r="E159" s="5" t="s">
        <v>63</v>
      </c>
      <c r="F159" s="5" t="s">
        <v>64</v>
      </c>
      <c r="G159" s="5" t="s">
        <v>326</v>
      </c>
      <c r="H159" s="4">
        <v>40589</v>
      </c>
      <c r="I159" s="17" t="s">
        <v>298</v>
      </c>
      <c r="J159" s="17">
        <v>7</v>
      </c>
      <c r="K159" s="11">
        <v>8</v>
      </c>
      <c r="L159" s="13">
        <v>12</v>
      </c>
      <c r="M159" s="9">
        <v>84</v>
      </c>
      <c r="N159" s="6">
        <v>56</v>
      </c>
      <c r="O159" s="13">
        <v>28</v>
      </c>
    </row>
    <row r="160" spans="1:15" x14ac:dyDescent="0.25">
      <c r="A160" s="17">
        <v>259</v>
      </c>
      <c r="B160" s="17">
        <v>10003</v>
      </c>
      <c r="C160" s="5" t="s">
        <v>475</v>
      </c>
      <c r="D160" s="5" t="s">
        <v>6</v>
      </c>
      <c r="E160" s="5" t="s">
        <v>14</v>
      </c>
      <c r="F160" s="5" t="s">
        <v>15</v>
      </c>
      <c r="G160" s="5" t="s">
        <v>306</v>
      </c>
      <c r="H160" s="4">
        <v>41387</v>
      </c>
      <c r="I160" s="17" t="s">
        <v>296</v>
      </c>
      <c r="J160" s="17">
        <v>24</v>
      </c>
      <c r="K160" s="11">
        <v>2</v>
      </c>
      <c r="L160" s="13">
        <v>4</v>
      </c>
      <c r="M160" s="9">
        <v>96</v>
      </c>
      <c r="N160" s="6">
        <v>48</v>
      </c>
      <c r="O160" s="13">
        <v>48</v>
      </c>
    </row>
    <row r="161" spans="1:15" x14ac:dyDescent="0.25">
      <c r="A161" s="17">
        <v>260</v>
      </c>
      <c r="B161" s="17">
        <v>10090</v>
      </c>
      <c r="C161" s="5" t="s">
        <v>562</v>
      </c>
      <c r="D161" s="5" t="s">
        <v>10</v>
      </c>
      <c r="E161" s="5" t="s">
        <v>194</v>
      </c>
      <c r="F161" s="5" t="s">
        <v>195</v>
      </c>
      <c r="G161" s="5" t="s">
        <v>390</v>
      </c>
      <c r="H161" s="4">
        <v>41148</v>
      </c>
      <c r="I161" s="17" t="s">
        <v>295</v>
      </c>
      <c r="J161" s="17">
        <v>27</v>
      </c>
      <c r="K161" s="11">
        <v>9.5</v>
      </c>
      <c r="L161" s="13">
        <v>13</v>
      </c>
      <c r="M161" s="9">
        <v>351</v>
      </c>
      <c r="N161" s="6">
        <v>256.5</v>
      </c>
      <c r="O161" s="13">
        <v>94.5</v>
      </c>
    </row>
    <row r="162" spans="1:15" x14ac:dyDescent="0.25">
      <c r="A162" s="17">
        <v>261</v>
      </c>
      <c r="B162" s="17">
        <v>10138</v>
      </c>
      <c r="C162" s="5" t="s">
        <v>610</v>
      </c>
      <c r="D162" s="5" t="s">
        <v>6</v>
      </c>
      <c r="E162" s="5" t="s">
        <v>39</v>
      </c>
      <c r="F162" s="5" t="s">
        <v>40</v>
      </c>
      <c r="G162" s="5" t="s">
        <v>437</v>
      </c>
      <c r="H162" s="4">
        <v>41351</v>
      </c>
      <c r="I162" s="17" t="s">
        <v>301</v>
      </c>
      <c r="J162" s="17">
        <v>5</v>
      </c>
      <c r="K162" s="11">
        <v>1</v>
      </c>
      <c r="L162" s="13">
        <v>2</v>
      </c>
      <c r="M162" s="9">
        <v>10</v>
      </c>
      <c r="N162" s="6">
        <v>5</v>
      </c>
      <c r="O162" s="13">
        <v>5</v>
      </c>
    </row>
    <row r="163" spans="1:15" x14ac:dyDescent="0.25">
      <c r="A163" s="17">
        <v>262</v>
      </c>
      <c r="B163" s="17">
        <v>10105</v>
      </c>
      <c r="C163" s="5" t="s">
        <v>577</v>
      </c>
      <c r="D163" s="5" t="s">
        <v>6</v>
      </c>
      <c r="E163" s="5" t="s">
        <v>230</v>
      </c>
      <c r="F163" s="5" t="s">
        <v>156</v>
      </c>
      <c r="G163" s="5" t="s">
        <v>405</v>
      </c>
      <c r="H163" s="4">
        <v>42007</v>
      </c>
      <c r="I163" s="17" t="s">
        <v>299</v>
      </c>
      <c r="J163" s="17">
        <v>6</v>
      </c>
      <c r="K163" s="11">
        <v>5</v>
      </c>
      <c r="L163" s="13">
        <v>9</v>
      </c>
      <c r="M163" s="9">
        <v>54</v>
      </c>
      <c r="N163" s="6">
        <v>30</v>
      </c>
      <c r="O163" s="13">
        <v>24</v>
      </c>
    </row>
    <row r="164" spans="1:15" x14ac:dyDescent="0.25">
      <c r="A164" s="17">
        <v>263</v>
      </c>
      <c r="B164" s="17">
        <v>10052</v>
      </c>
      <c r="C164" s="5" t="s">
        <v>524</v>
      </c>
      <c r="D164" s="5" t="s">
        <v>10</v>
      </c>
      <c r="E164" s="5" t="s">
        <v>123</v>
      </c>
      <c r="F164" s="5" t="s">
        <v>12</v>
      </c>
      <c r="G164" s="5" t="s">
        <v>353</v>
      </c>
      <c r="H164" s="4">
        <v>40692</v>
      </c>
      <c r="I164" s="17" t="s">
        <v>299</v>
      </c>
      <c r="J164" s="17">
        <v>18</v>
      </c>
      <c r="K164" s="11">
        <v>5</v>
      </c>
      <c r="L164" s="13">
        <v>9</v>
      </c>
      <c r="M164" s="9">
        <v>162</v>
      </c>
      <c r="N164" s="6">
        <v>90</v>
      </c>
      <c r="O164" s="13">
        <v>72</v>
      </c>
    </row>
    <row r="165" spans="1:15" x14ac:dyDescent="0.25">
      <c r="A165" s="17">
        <v>264</v>
      </c>
      <c r="B165" s="17">
        <v>10013</v>
      </c>
      <c r="C165" s="5" t="s">
        <v>485</v>
      </c>
      <c r="D165" s="5" t="s">
        <v>10</v>
      </c>
      <c r="E165" s="5" t="s">
        <v>39</v>
      </c>
      <c r="F165" s="5" t="s">
        <v>40</v>
      </c>
      <c r="G165" s="5" t="s">
        <v>315</v>
      </c>
      <c r="H165" s="4">
        <v>41501</v>
      </c>
      <c r="I165" s="17" t="s">
        <v>301</v>
      </c>
      <c r="J165" s="17">
        <v>15</v>
      </c>
      <c r="K165" s="11">
        <v>1</v>
      </c>
      <c r="L165" s="13">
        <v>2</v>
      </c>
      <c r="M165" s="9">
        <v>30</v>
      </c>
      <c r="N165" s="6">
        <v>15</v>
      </c>
      <c r="O165" s="13">
        <v>15</v>
      </c>
    </row>
    <row r="166" spans="1:15" x14ac:dyDescent="0.25">
      <c r="A166" s="17">
        <v>265</v>
      </c>
      <c r="B166" s="17">
        <v>10122</v>
      </c>
      <c r="C166" s="5" t="s">
        <v>594</v>
      </c>
      <c r="D166" s="5" t="s">
        <v>6</v>
      </c>
      <c r="E166" s="5" t="s">
        <v>100</v>
      </c>
      <c r="F166" s="5" t="s">
        <v>101</v>
      </c>
      <c r="G166" s="5" t="s">
        <v>421</v>
      </c>
      <c r="H166" s="4">
        <v>41607</v>
      </c>
      <c r="I166" s="17" t="s">
        <v>295</v>
      </c>
      <c r="J166" s="17">
        <v>18</v>
      </c>
      <c r="K166" s="11">
        <v>9.5</v>
      </c>
      <c r="L166" s="13">
        <v>13</v>
      </c>
      <c r="M166" s="9">
        <v>234</v>
      </c>
      <c r="N166" s="6">
        <v>171</v>
      </c>
      <c r="O166" s="13">
        <v>63</v>
      </c>
    </row>
    <row r="167" spans="1:15" x14ac:dyDescent="0.25">
      <c r="A167" s="17">
        <v>266</v>
      </c>
      <c r="B167" s="17">
        <v>10035</v>
      </c>
      <c r="C167" s="5" t="s">
        <v>507</v>
      </c>
      <c r="D167" s="5" t="s">
        <v>6</v>
      </c>
      <c r="E167" s="5" t="s">
        <v>94</v>
      </c>
      <c r="F167" s="5" t="s">
        <v>95</v>
      </c>
      <c r="G167" s="5" t="s">
        <v>336</v>
      </c>
      <c r="H167" s="4">
        <v>41920</v>
      </c>
      <c r="I167" s="17" t="s">
        <v>298</v>
      </c>
      <c r="J167" s="17">
        <v>13</v>
      </c>
      <c r="K167" s="11">
        <v>8</v>
      </c>
      <c r="L167" s="13">
        <v>12</v>
      </c>
      <c r="M167" s="9">
        <v>156</v>
      </c>
      <c r="N167" s="6">
        <v>104</v>
      </c>
      <c r="O167" s="13">
        <v>52</v>
      </c>
    </row>
    <row r="168" spans="1:15" x14ac:dyDescent="0.25">
      <c r="A168" s="17">
        <v>267</v>
      </c>
      <c r="B168" s="17">
        <v>10101</v>
      </c>
      <c r="C168" s="5" t="s">
        <v>573</v>
      </c>
      <c r="D168" s="5" t="s">
        <v>6</v>
      </c>
      <c r="E168" s="5" t="s">
        <v>221</v>
      </c>
      <c r="F168" s="5" t="s">
        <v>12</v>
      </c>
      <c r="G168" s="5" t="s">
        <v>401</v>
      </c>
      <c r="H168" s="4">
        <v>40705</v>
      </c>
      <c r="I168" s="17" t="s">
        <v>297</v>
      </c>
      <c r="J168" s="17">
        <v>19</v>
      </c>
      <c r="K168" s="11">
        <v>9</v>
      </c>
      <c r="L168" s="13">
        <v>12</v>
      </c>
      <c r="M168" s="9">
        <v>228</v>
      </c>
      <c r="N168" s="6">
        <v>171</v>
      </c>
      <c r="O168" s="13">
        <v>57</v>
      </c>
    </row>
    <row r="169" spans="1:15" x14ac:dyDescent="0.25">
      <c r="A169" s="17">
        <v>268</v>
      </c>
      <c r="B169" s="17">
        <v>10121</v>
      </c>
      <c r="C169" s="5" t="s">
        <v>593</v>
      </c>
      <c r="D169" s="5" t="s">
        <v>10</v>
      </c>
      <c r="E169" s="5" t="s">
        <v>97</v>
      </c>
      <c r="F169" s="5" t="s">
        <v>98</v>
      </c>
      <c r="G169" s="5" t="s">
        <v>420</v>
      </c>
      <c r="H169" s="4">
        <v>41795</v>
      </c>
      <c r="I169" s="17" t="s">
        <v>300</v>
      </c>
      <c r="J169" s="17">
        <v>1</v>
      </c>
      <c r="K169" s="11">
        <v>7</v>
      </c>
      <c r="L169" s="13">
        <v>12</v>
      </c>
      <c r="M169" s="9">
        <v>12</v>
      </c>
      <c r="N169" s="6">
        <v>7</v>
      </c>
      <c r="O169" s="13">
        <v>5</v>
      </c>
    </row>
    <row r="170" spans="1:15" x14ac:dyDescent="0.25">
      <c r="A170" s="17">
        <v>269</v>
      </c>
      <c r="B170" s="17">
        <v>10056</v>
      </c>
      <c r="C170" s="5" t="s">
        <v>528</v>
      </c>
      <c r="D170" s="5" t="s">
        <v>10</v>
      </c>
      <c r="E170" s="5" t="s">
        <v>132</v>
      </c>
      <c r="F170" s="5" t="s">
        <v>132</v>
      </c>
      <c r="G170" s="5" t="s">
        <v>357</v>
      </c>
      <c r="H170" s="4">
        <v>40749</v>
      </c>
      <c r="I170" s="17" t="s">
        <v>297</v>
      </c>
      <c r="J170" s="17">
        <v>5</v>
      </c>
      <c r="K170" s="11">
        <v>9</v>
      </c>
      <c r="L170" s="13">
        <v>12</v>
      </c>
      <c r="M170" s="9">
        <v>60</v>
      </c>
      <c r="N170" s="6">
        <v>45</v>
      </c>
      <c r="O170" s="13">
        <v>15</v>
      </c>
    </row>
    <row r="171" spans="1:15" x14ac:dyDescent="0.25">
      <c r="A171" s="17">
        <v>270</v>
      </c>
      <c r="B171" s="17">
        <v>10084</v>
      </c>
      <c r="C171" s="5" t="s">
        <v>556</v>
      </c>
      <c r="D171" s="5" t="s">
        <v>6</v>
      </c>
      <c r="E171" s="5" t="s">
        <v>178</v>
      </c>
      <c r="F171" s="5" t="s">
        <v>12</v>
      </c>
      <c r="G171" s="5" t="s">
        <v>384</v>
      </c>
      <c r="H171" s="4">
        <v>40689</v>
      </c>
      <c r="I171" s="17" t="s">
        <v>298</v>
      </c>
      <c r="J171" s="17">
        <v>6</v>
      </c>
      <c r="K171" s="11">
        <v>8</v>
      </c>
      <c r="L171" s="13">
        <v>12</v>
      </c>
      <c r="M171" s="9">
        <v>72</v>
      </c>
      <c r="N171" s="6">
        <v>48</v>
      </c>
      <c r="O171" s="13">
        <v>24</v>
      </c>
    </row>
    <row r="172" spans="1:15" x14ac:dyDescent="0.25">
      <c r="A172" s="17">
        <v>271</v>
      </c>
      <c r="B172" s="17">
        <v>10055</v>
      </c>
      <c r="C172" s="5" t="s">
        <v>527</v>
      </c>
      <c r="D172" s="5" t="s">
        <v>6</v>
      </c>
      <c r="E172" s="5" t="s">
        <v>130</v>
      </c>
      <c r="F172" s="5" t="s">
        <v>95</v>
      </c>
      <c r="G172" s="5" t="s">
        <v>356</v>
      </c>
      <c r="H172" s="4">
        <v>40693</v>
      </c>
      <c r="I172" s="17" t="s">
        <v>301</v>
      </c>
      <c r="J172" s="17">
        <v>18</v>
      </c>
      <c r="K172" s="11">
        <v>1</v>
      </c>
      <c r="L172" s="13">
        <v>2</v>
      </c>
      <c r="M172" s="9">
        <v>36</v>
      </c>
      <c r="N172" s="6">
        <v>18</v>
      </c>
      <c r="O172" s="13">
        <v>18</v>
      </c>
    </row>
    <row r="173" spans="1:15" x14ac:dyDescent="0.25">
      <c r="A173" s="17">
        <v>272</v>
      </c>
      <c r="B173" s="17">
        <v>10132</v>
      </c>
      <c r="C173" s="5" t="s">
        <v>604</v>
      </c>
      <c r="D173" s="5" t="s">
        <v>6</v>
      </c>
      <c r="E173" s="5" t="s">
        <v>24</v>
      </c>
      <c r="F173" s="5" t="s">
        <v>25</v>
      </c>
      <c r="G173" s="5" t="s">
        <v>431</v>
      </c>
      <c r="H173" s="4">
        <v>42248</v>
      </c>
      <c r="I173" s="17" t="s">
        <v>302</v>
      </c>
      <c r="J173" s="17">
        <v>19</v>
      </c>
      <c r="K173" s="11">
        <v>0.5</v>
      </c>
      <c r="L173" s="13">
        <v>2</v>
      </c>
      <c r="M173" s="9">
        <v>38</v>
      </c>
      <c r="N173" s="6">
        <v>9.5</v>
      </c>
      <c r="O173" s="13">
        <v>28.5</v>
      </c>
    </row>
    <row r="174" spans="1:15" x14ac:dyDescent="0.25">
      <c r="A174" s="17">
        <v>273</v>
      </c>
      <c r="B174" s="17">
        <v>10144</v>
      </c>
      <c r="C174" s="5" t="s">
        <v>616</v>
      </c>
      <c r="D174" s="5" t="s">
        <v>10</v>
      </c>
      <c r="E174" s="5" t="s">
        <v>37</v>
      </c>
      <c r="F174" s="5" t="s">
        <v>28</v>
      </c>
      <c r="G174" s="5" t="s">
        <v>443</v>
      </c>
      <c r="H174" s="4">
        <v>41091</v>
      </c>
      <c r="I174" s="17" t="s">
        <v>295</v>
      </c>
      <c r="J174" s="17">
        <v>30</v>
      </c>
      <c r="K174" s="11">
        <v>9.5</v>
      </c>
      <c r="L174" s="13">
        <v>13</v>
      </c>
      <c r="M174" s="9">
        <v>390</v>
      </c>
      <c r="N174" s="6">
        <v>285</v>
      </c>
      <c r="O174" s="13">
        <v>105</v>
      </c>
    </row>
    <row r="175" spans="1:15" x14ac:dyDescent="0.25">
      <c r="A175" s="17">
        <v>274</v>
      </c>
      <c r="B175" s="17">
        <v>10033</v>
      </c>
      <c r="C175" s="5" t="s">
        <v>505</v>
      </c>
      <c r="D175" s="5" t="s">
        <v>10</v>
      </c>
      <c r="E175" s="5" t="s">
        <v>89</v>
      </c>
      <c r="F175" s="5" t="s">
        <v>90</v>
      </c>
      <c r="G175" s="5" t="s">
        <v>334</v>
      </c>
      <c r="H175" s="4">
        <v>42107</v>
      </c>
      <c r="I175" s="17" t="s">
        <v>299</v>
      </c>
      <c r="J175" s="17">
        <v>22</v>
      </c>
      <c r="K175" s="11">
        <v>5</v>
      </c>
      <c r="L175" s="13">
        <v>9</v>
      </c>
      <c r="M175" s="9">
        <v>198</v>
      </c>
      <c r="N175" s="6">
        <v>110</v>
      </c>
      <c r="O175" s="13">
        <v>88</v>
      </c>
    </row>
    <row r="176" spans="1:15" x14ac:dyDescent="0.25">
      <c r="A176" s="17">
        <v>275</v>
      </c>
      <c r="B176" s="17">
        <v>10139</v>
      </c>
      <c r="C176" s="5" t="s">
        <v>611</v>
      </c>
      <c r="D176" s="5" t="s">
        <v>6</v>
      </c>
      <c r="E176" s="5" t="s">
        <v>71</v>
      </c>
      <c r="F176" s="5" t="s">
        <v>72</v>
      </c>
      <c r="G176" s="5" t="s">
        <v>438</v>
      </c>
      <c r="H176" s="4">
        <v>42253</v>
      </c>
      <c r="I176" s="17" t="s">
        <v>294</v>
      </c>
      <c r="J176" s="17">
        <v>13</v>
      </c>
      <c r="K176" s="11">
        <v>10</v>
      </c>
      <c r="L176" s="13">
        <v>18</v>
      </c>
      <c r="M176" s="9">
        <v>234</v>
      </c>
      <c r="N176" s="6">
        <v>130</v>
      </c>
      <c r="O176" s="13">
        <v>104</v>
      </c>
    </row>
    <row r="177" spans="1:15" x14ac:dyDescent="0.25">
      <c r="A177" s="17">
        <v>276</v>
      </c>
      <c r="B177" s="17">
        <v>10042</v>
      </c>
      <c r="C177" s="5" t="s">
        <v>514</v>
      </c>
      <c r="D177" s="5" t="s">
        <v>10</v>
      </c>
      <c r="E177" s="5" t="s">
        <v>11</v>
      </c>
      <c r="F177" s="5" t="s">
        <v>12</v>
      </c>
      <c r="G177" s="5" t="s">
        <v>343</v>
      </c>
      <c r="H177" s="4">
        <v>41266</v>
      </c>
      <c r="I177" s="17" t="s">
        <v>296</v>
      </c>
      <c r="J177" s="17">
        <v>30</v>
      </c>
      <c r="K177" s="11">
        <v>2</v>
      </c>
      <c r="L177" s="13">
        <v>4</v>
      </c>
      <c r="M177" s="9">
        <v>120</v>
      </c>
      <c r="N177" s="6">
        <v>60</v>
      </c>
      <c r="O177" s="13">
        <v>60</v>
      </c>
    </row>
    <row r="178" spans="1:15" x14ac:dyDescent="0.25">
      <c r="A178" s="17">
        <v>277</v>
      </c>
      <c r="B178" s="17">
        <v>10033</v>
      </c>
      <c r="C178" s="5" t="s">
        <v>505</v>
      </c>
      <c r="D178" s="5" t="s">
        <v>10</v>
      </c>
      <c r="E178" s="5" t="s">
        <v>89</v>
      </c>
      <c r="F178" s="5" t="s">
        <v>90</v>
      </c>
      <c r="G178" s="5" t="s">
        <v>334</v>
      </c>
      <c r="H178" s="4">
        <v>40712</v>
      </c>
      <c r="I178" s="17" t="s">
        <v>293</v>
      </c>
      <c r="J178" s="17">
        <v>23</v>
      </c>
      <c r="K178" s="11">
        <v>5</v>
      </c>
      <c r="L178" s="13">
        <v>8</v>
      </c>
      <c r="M178" s="9">
        <v>184</v>
      </c>
      <c r="N178" s="6">
        <v>115</v>
      </c>
      <c r="O178" s="13">
        <v>69</v>
      </c>
    </row>
    <row r="179" spans="1:15" x14ac:dyDescent="0.25">
      <c r="A179" s="17">
        <v>278</v>
      </c>
      <c r="B179" s="17">
        <v>10043</v>
      </c>
      <c r="C179" s="5" t="s">
        <v>515</v>
      </c>
      <c r="D179" s="5" t="s">
        <v>10</v>
      </c>
      <c r="E179" s="5" t="s">
        <v>14</v>
      </c>
      <c r="F179" s="5" t="s">
        <v>15</v>
      </c>
      <c r="G179" s="5" t="s">
        <v>344</v>
      </c>
      <c r="H179" s="4">
        <v>40813</v>
      </c>
      <c r="I179" s="17" t="s">
        <v>294</v>
      </c>
      <c r="J179" s="17">
        <v>15</v>
      </c>
      <c r="K179" s="11">
        <v>10</v>
      </c>
      <c r="L179" s="13">
        <v>18</v>
      </c>
      <c r="M179" s="9">
        <v>270</v>
      </c>
      <c r="N179" s="6">
        <v>150</v>
      </c>
      <c r="O179" s="13">
        <v>120</v>
      </c>
    </row>
    <row r="180" spans="1:15" x14ac:dyDescent="0.25">
      <c r="A180" s="17">
        <v>279</v>
      </c>
      <c r="B180" s="17">
        <v>10027</v>
      </c>
      <c r="C180" s="5" t="s">
        <v>499</v>
      </c>
      <c r="D180" s="5" t="s">
        <v>10</v>
      </c>
      <c r="E180" s="5" t="s">
        <v>71</v>
      </c>
      <c r="F180" s="5" t="s">
        <v>72</v>
      </c>
      <c r="G180" s="5" t="s">
        <v>328</v>
      </c>
      <c r="H180" s="4">
        <v>41050</v>
      </c>
      <c r="I180" s="17" t="s">
        <v>294</v>
      </c>
      <c r="J180" s="17">
        <v>16</v>
      </c>
      <c r="K180" s="11">
        <v>10</v>
      </c>
      <c r="L180" s="13">
        <v>18</v>
      </c>
      <c r="M180" s="9">
        <v>288</v>
      </c>
      <c r="N180" s="6">
        <v>160</v>
      </c>
      <c r="O180" s="13">
        <v>128</v>
      </c>
    </row>
    <row r="181" spans="1:15" x14ac:dyDescent="0.25">
      <c r="A181" s="17">
        <v>280</v>
      </c>
      <c r="B181" s="17">
        <v>10149</v>
      </c>
      <c r="C181" s="5" t="s">
        <v>621</v>
      </c>
      <c r="D181" s="5" t="s">
        <v>6</v>
      </c>
      <c r="E181" s="5" t="s">
        <v>127</v>
      </c>
      <c r="F181" s="5" t="s">
        <v>128</v>
      </c>
      <c r="G181" s="5" t="s">
        <v>448</v>
      </c>
      <c r="H181" s="4">
        <v>40302</v>
      </c>
      <c r="I181" s="17" t="s">
        <v>293</v>
      </c>
      <c r="J181" s="17">
        <v>12</v>
      </c>
      <c r="K181" s="11">
        <v>5</v>
      </c>
      <c r="L181" s="13">
        <v>8</v>
      </c>
      <c r="M181" s="9">
        <v>96</v>
      </c>
      <c r="N181" s="6">
        <v>60</v>
      </c>
      <c r="O181" s="13">
        <v>36</v>
      </c>
    </row>
    <row r="182" spans="1:15" x14ac:dyDescent="0.25">
      <c r="A182" s="17">
        <v>281</v>
      </c>
      <c r="B182" s="17">
        <v>10111</v>
      </c>
      <c r="C182" s="5" t="s">
        <v>583</v>
      </c>
      <c r="D182" s="5" t="s">
        <v>6</v>
      </c>
      <c r="E182" s="5" t="s">
        <v>243</v>
      </c>
      <c r="F182" s="5" t="s">
        <v>15</v>
      </c>
      <c r="G182" s="5" t="s">
        <v>411</v>
      </c>
      <c r="H182" s="4">
        <v>41079</v>
      </c>
      <c r="I182" s="17" t="s">
        <v>294</v>
      </c>
      <c r="J182" s="17">
        <v>26</v>
      </c>
      <c r="K182" s="11">
        <v>10</v>
      </c>
      <c r="L182" s="13">
        <v>18</v>
      </c>
      <c r="M182" s="9">
        <v>468</v>
      </c>
      <c r="N182" s="6">
        <v>260</v>
      </c>
      <c r="O182" s="13">
        <v>208</v>
      </c>
    </row>
    <row r="183" spans="1:15" x14ac:dyDescent="0.25">
      <c r="A183" s="17">
        <v>282</v>
      </c>
      <c r="B183" s="17">
        <v>10045</v>
      </c>
      <c r="C183" s="5" t="s">
        <v>517</v>
      </c>
      <c r="D183" s="5" t="s">
        <v>6</v>
      </c>
      <c r="E183" s="5" t="s">
        <v>66</v>
      </c>
      <c r="F183" s="5" t="s">
        <v>67</v>
      </c>
      <c r="G183" s="5" t="s">
        <v>346</v>
      </c>
      <c r="H183" s="4">
        <v>41587</v>
      </c>
      <c r="I183" s="17" t="s">
        <v>300</v>
      </c>
      <c r="J183" s="17">
        <v>11</v>
      </c>
      <c r="K183" s="11">
        <v>7</v>
      </c>
      <c r="L183" s="13">
        <v>12</v>
      </c>
      <c r="M183" s="9">
        <v>132</v>
      </c>
      <c r="N183" s="6">
        <v>77</v>
      </c>
      <c r="O183" s="13">
        <v>55</v>
      </c>
    </row>
    <row r="184" spans="1:15" x14ac:dyDescent="0.25">
      <c r="A184" s="17">
        <v>283</v>
      </c>
      <c r="B184" s="17">
        <v>10043</v>
      </c>
      <c r="C184" s="5" t="s">
        <v>515</v>
      </c>
      <c r="D184" s="5" t="s">
        <v>10</v>
      </c>
      <c r="E184" s="5" t="s">
        <v>14</v>
      </c>
      <c r="F184" s="5" t="s">
        <v>15</v>
      </c>
      <c r="G184" s="5" t="s">
        <v>344</v>
      </c>
      <c r="H184" s="4">
        <v>41399</v>
      </c>
      <c r="I184" s="17" t="s">
        <v>299</v>
      </c>
      <c r="J184" s="17">
        <v>15</v>
      </c>
      <c r="K184" s="11">
        <v>5</v>
      </c>
      <c r="L184" s="13">
        <v>9</v>
      </c>
      <c r="M184" s="9">
        <v>135</v>
      </c>
      <c r="N184" s="6">
        <v>75</v>
      </c>
      <c r="O184" s="13">
        <v>60</v>
      </c>
    </row>
    <row r="185" spans="1:15" x14ac:dyDescent="0.25">
      <c r="A185" s="17">
        <v>284</v>
      </c>
      <c r="B185" s="17">
        <v>10037</v>
      </c>
      <c r="C185" s="5" t="s">
        <v>509</v>
      </c>
      <c r="D185" s="5" t="s">
        <v>10</v>
      </c>
      <c r="E185" s="5" t="s">
        <v>100</v>
      </c>
      <c r="F185" s="5" t="s">
        <v>101</v>
      </c>
      <c r="G185" s="5" t="s">
        <v>338</v>
      </c>
      <c r="H185" s="4">
        <v>41615</v>
      </c>
      <c r="I185" s="17" t="s">
        <v>302</v>
      </c>
      <c r="J185" s="17">
        <v>29</v>
      </c>
      <c r="K185" s="11">
        <v>0.5</v>
      </c>
      <c r="L185" s="13">
        <v>2</v>
      </c>
      <c r="M185" s="9">
        <v>58</v>
      </c>
      <c r="N185" s="6">
        <v>14.5</v>
      </c>
      <c r="O185" s="13">
        <v>43.5</v>
      </c>
    </row>
    <row r="186" spans="1:15" x14ac:dyDescent="0.25">
      <c r="A186" s="17">
        <v>285</v>
      </c>
      <c r="B186" s="17">
        <v>10066</v>
      </c>
      <c r="C186" s="5" t="s">
        <v>538</v>
      </c>
      <c r="D186" s="5" t="s">
        <v>6</v>
      </c>
      <c r="E186" s="5" t="s">
        <v>107</v>
      </c>
      <c r="F186" s="5" t="s">
        <v>108</v>
      </c>
      <c r="G186" s="5" t="s">
        <v>366</v>
      </c>
      <c r="H186" s="4">
        <v>42204</v>
      </c>
      <c r="I186" s="17" t="s">
        <v>302</v>
      </c>
      <c r="J186" s="17">
        <v>5</v>
      </c>
      <c r="K186" s="11">
        <v>0.5</v>
      </c>
      <c r="L186" s="13">
        <v>2</v>
      </c>
      <c r="M186" s="9">
        <v>10</v>
      </c>
      <c r="N186" s="6">
        <v>2.5</v>
      </c>
      <c r="O186" s="13">
        <v>7.5</v>
      </c>
    </row>
    <row r="187" spans="1:15" x14ac:dyDescent="0.25">
      <c r="A187" s="17">
        <v>286</v>
      </c>
      <c r="B187" s="17">
        <v>10009</v>
      </c>
      <c r="C187" s="5" t="s">
        <v>481</v>
      </c>
      <c r="D187" s="5" t="s">
        <v>10</v>
      </c>
      <c r="E187" s="5" t="s">
        <v>30</v>
      </c>
      <c r="F187" s="5" t="s">
        <v>28</v>
      </c>
      <c r="G187" s="5" t="s">
        <v>312</v>
      </c>
      <c r="H187" s="4">
        <v>40776</v>
      </c>
      <c r="I187" s="17" t="s">
        <v>302</v>
      </c>
      <c r="J187" s="17">
        <v>5</v>
      </c>
      <c r="K187" s="11">
        <v>0.5</v>
      </c>
      <c r="L187" s="13">
        <v>2</v>
      </c>
      <c r="M187" s="9">
        <v>10</v>
      </c>
      <c r="N187" s="6">
        <v>2.5</v>
      </c>
      <c r="O187" s="13">
        <v>7.5</v>
      </c>
    </row>
    <row r="188" spans="1:15" x14ac:dyDescent="0.25">
      <c r="A188" s="17">
        <v>287</v>
      </c>
      <c r="B188" s="17">
        <v>10096</v>
      </c>
      <c r="C188" s="5" t="s">
        <v>568</v>
      </c>
      <c r="D188" s="5" t="s">
        <v>6</v>
      </c>
      <c r="E188" s="5" t="s">
        <v>210</v>
      </c>
      <c r="F188" s="5" t="s">
        <v>12</v>
      </c>
      <c r="G188" s="5" t="s">
        <v>396</v>
      </c>
      <c r="H188" s="4">
        <v>40837</v>
      </c>
      <c r="I188" s="17" t="s">
        <v>297</v>
      </c>
      <c r="J188" s="17">
        <v>16</v>
      </c>
      <c r="K188" s="11">
        <v>9</v>
      </c>
      <c r="L188" s="13">
        <v>12</v>
      </c>
      <c r="M188" s="9">
        <v>192</v>
      </c>
      <c r="N188" s="6">
        <v>144</v>
      </c>
      <c r="O188" s="13">
        <v>48</v>
      </c>
    </row>
    <row r="189" spans="1:15" x14ac:dyDescent="0.25">
      <c r="A189" s="17">
        <v>288</v>
      </c>
      <c r="B189" s="17">
        <v>10148</v>
      </c>
      <c r="C189" s="5" t="s">
        <v>620</v>
      </c>
      <c r="D189" s="5" t="s">
        <v>10</v>
      </c>
      <c r="E189" s="5" t="s">
        <v>125</v>
      </c>
      <c r="F189" s="5" t="s">
        <v>15</v>
      </c>
      <c r="G189" s="5" t="s">
        <v>447</v>
      </c>
      <c r="H189" s="4">
        <v>41129</v>
      </c>
      <c r="I189" s="17" t="s">
        <v>294</v>
      </c>
      <c r="J189" s="17">
        <v>1</v>
      </c>
      <c r="K189" s="11">
        <v>10</v>
      </c>
      <c r="L189" s="13">
        <v>18</v>
      </c>
      <c r="M189" s="9">
        <v>18</v>
      </c>
      <c r="N189" s="6">
        <v>10</v>
      </c>
      <c r="O189" s="13">
        <v>8</v>
      </c>
    </row>
    <row r="190" spans="1:15" x14ac:dyDescent="0.25">
      <c r="A190" s="17">
        <v>289</v>
      </c>
      <c r="B190" s="17">
        <v>10005</v>
      </c>
      <c r="C190" s="5" t="s">
        <v>477</v>
      </c>
      <c r="D190" s="5" t="s">
        <v>10</v>
      </c>
      <c r="E190" s="5" t="s">
        <v>19</v>
      </c>
      <c r="F190" s="5" t="s">
        <v>20</v>
      </c>
      <c r="G190" s="5" t="s">
        <v>308</v>
      </c>
      <c r="H190" s="4">
        <v>41347</v>
      </c>
      <c r="I190" s="17" t="s">
        <v>293</v>
      </c>
      <c r="J190" s="17">
        <v>29</v>
      </c>
      <c r="K190" s="11">
        <v>5</v>
      </c>
      <c r="L190" s="13">
        <v>8</v>
      </c>
      <c r="M190" s="9">
        <v>232</v>
      </c>
      <c r="N190" s="6">
        <v>145</v>
      </c>
      <c r="O190" s="13">
        <v>87</v>
      </c>
    </row>
    <row r="191" spans="1:15" x14ac:dyDescent="0.25">
      <c r="A191" s="17">
        <v>290</v>
      </c>
      <c r="B191" s="17">
        <v>10035</v>
      </c>
      <c r="C191" s="5" t="s">
        <v>507</v>
      </c>
      <c r="D191" s="5" t="s">
        <v>6</v>
      </c>
      <c r="E191" s="5" t="s">
        <v>94</v>
      </c>
      <c r="F191" s="5" t="s">
        <v>95</v>
      </c>
      <c r="G191" s="5" t="s">
        <v>336</v>
      </c>
      <c r="H191" s="4">
        <v>41165</v>
      </c>
      <c r="I191" s="17" t="s">
        <v>297</v>
      </c>
      <c r="J191" s="17">
        <v>2</v>
      </c>
      <c r="K191" s="11">
        <v>9</v>
      </c>
      <c r="L191" s="13">
        <v>12</v>
      </c>
      <c r="M191" s="9">
        <v>24</v>
      </c>
      <c r="N191" s="6">
        <v>18</v>
      </c>
      <c r="O191" s="13">
        <v>6</v>
      </c>
    </row>
    <row r="192" spans="1:15" x14ac:dyDescent="0.25">
      <c r="A192" s="17">
        <v>291</v>
      </c>
      <c r="B192" s="17">
        <v>10119</v>
      </c>
      <c r="C192" s="5" t="s">
        <v>591</v>
      </c>
      <c r="D192" s="5" t="s">
        <v>10</v>
      </c>
      <c r="E192" s="5" t="s">
        <v>92</v>
      </c>
      <c r="F192" s="5" t="s">
        <v>12</v>
      </c>
      <c r="G192" s="5" t="s">
        <v>418</v>
      </c>
      <c r="H192" s="4">
        <v>41052</v>
      </c>
      <c r="I192" s="17" t="s">
        <v>298</v>
      </c>
      <c r="J192" s="17">
        <v>4</v>
      </c>
      <c r="K192" s="11">
        <v>8</v>
      </c>
      <c r="L192" s="13">
        <v>12</v>
      </c>
      <c r="M192" s="9">
        <v>48</v>
      </c>
      <c r="N192" s="6">
        <v>32</v>
      </c>
      <c r="O192" s="13">
        <v>16</v>
      </c>
    </row>
    <row r="193" spans="1:15" x14ac:dyDescent="0.25">
      <c r="A193" s="17">
        <v>292</v>
      </c>
      <c r="B193" s="17">
        <v>10101</v>
      </c>
      <c r="C193" s="5" t="s">
        <v>573</v>
      </c>
      <c r="D193" s="5" t="s">
        <v>6</v>
      </c>
      <c r="E193" s="5" t="s">
        <v>221</v>
      </c>
      <c r="F193" s="5" t="s">
        <v>12</v>
      </c>
      <c r="G193" s="5" t="s">
        <v>401</v>
      </c>
      <c r="H193" s="4">
        <v>42173</v>
      </c>
      <c r="I193" s="17" t="s">
        <v>301</v>
      </c>
      <c r="J193" s="17">
        <v>30</v>
      </c>
      <c r="K193" s="11">
        <v>1</v>
      </c>
      <c r="L193" s="13">
        <v>2</v>
      </c>
      <c r="M193" s="9">
        <v>60</v>
      </c>
      <c r="N193" s="6">
        <v>30</v>
      </c>
      <c r="O193" s="13">
        <v>30</v>
      </c>
    </row>
    <row r="194" spans="1:15" x14ac:dyDescent="0.25">
      <c r="A194" s="17">
        <v>293</v>
      </c>
      <c r="B194" s="17">
        <v>10048</v>
      </c>
      <c r="C194" s="5" t="s">
        <v>520</v>
      </c>
      <c r="D194" s="5" t="s">
        <v>10</v>
      </c>
      <c r="E194" s="5" t="s">
        <v>74</v>
      </c>
      <c r="F194" s="5" t="s">
        <v>75</v>
      </c>
      <c r="G194" s="5" t="s">
        <v>349</v>
      </c>
      <c r="H194" s="4">
        <v>40279</v>
      </c>
      <c r="I194" s="17" t="s">
        <v>296</v>
      </c>
      <c r="J194" s="17">
        <v>6</v>
      </c>
      <c r="K194" s="11">
        <v>2</v>
      </c>
      <c r="L194" s="13">
        <v>4</v>
      </c>
      <c r="M194" s="9">
        <v>24</v>
      </c>
      <c r="N194" s="6">
        <v>12</v>
      </c>
      <c r="O194" s="13">
        <v>12</v>
      </c>
    </row>
    <row r="195" spans="1:15" x14ac:dyDescent="0.25">
      <c r="A195" s="17">
        <v>294</v>
      </c>
      <c r="B195" s="17">
        <v>10127</v>
      </c>
      <c r="C195" s="5" t="s">
        <v>599</v>
      </c>
      <c r="D195" s="5" t="s">
        <v>10</v>
      </c>
      <c r="E195" s="5" t="s">
        <v>11</v>
      </c>
      <c r="F195" s="5" t="s">
        <v>12</v>
      </c>
      <c r="G195" s="5" t="s">
        <v>426</v>
      </c>
      <c r="H195" s="4">
        <v>40922</v>
      </c>
      <c r="I195" s="17" t="s">
        <v>299</v>
      </c>
      <c r="J195" s="17">
        <v>18</v>
      </c>
      <c r="K195" s="11">
        <v>5</v>
      </c>
      <c r="L195" s="13">
        <v>9</v>
      </c>
      <c r="M195" s="9">
        <v>162</v>
      </c>
      <c r="N195" s="6">
        <v>90</v>
      </c>
      <c r="O195" s="13">
        <v>72</v>
      </c>
    </row>
    <row r="196" spans="1:15" x14ac:dyDescent="0.25">
      <c r="A196" s="17">
        <v>295</v>
      </c>
      <c r="B196" s="17">
        <v>10142</v>
      </c>
      <c r="C196" s="5" t="s">
        <v>614</v>
      </c>
      <c r="D196" s="5" t="s">
        <v>6</v>
      </c>
      <c r="E196" s="5" t="s">
        <v>31</v>
      </c>
      <c r="F196" s="5" t="s">
        <v>32</v>
      </c>
      <c r="G196" s="5" t="s">
        <v>441</v>
      </c>
      <c r="H196" s="4">
        <v>40575</v>
      </c>
      <c r="I196" s="17" t="s">
        <v>302</v>
      </c>
      <c r="J196" s="17">
        <v>3</v>
      </c>
      <c r="K196" s="11">
        <v>0.5</v>
      </c>
      <c r="L196" s="13">
        <v>2</v>
      </c>
      <c r="M196" s="9">
        <v>6</v>
      </c>
      <c r="N196" s="6">
        <v>1.5</v>
      </c>
      <c r="O196" s="13">
        <v>4.5</v>
      </c>
    </row>
    <row r="197" spans="1:15" x14ac:dyDescent="0.25">
      <c r="A197" s="17">
        <v>296</v>
      </c>
      <c r="B197" s="17">
        <v>10118</v>
      </c>
      <c r="C197" s="5" t="s">
        <v>590</v>
      </c>
      <c r="D197" s="5" t="s">
        <v>10</v>
      </c>
      <c r="E197" s="5" t="s">
        <v>89</v>
      </c>
      <c r="F197" s="5" t="s">
        <v>90</v>
      </c>
      <c r="G197" s="5" t="s">
        <v>417</v>
      </c>
      <c r="H197" s="4">
        <v>40405</v>
      </c>
      <c r="I197" s="17" t="s">
        <v>302</v>
      </c>
      <c r="J197" s="17">
        <v>20</v>
      </c>
      <c r="K197" s="11">
        <v>0.5</v>
      </c>
      <c r="L197" s="13">
        <v>2</v>
      </c>
      <c r="M197" s="9">
        <v>40</v>
      </c>
      <c r="N197" s="6">
        <v>10</v>
      </c>
      <c r="O197" s="13">
        <v>30</v>
      </c>
    </row>
    <row r="198" spans="1:15" x14ac:dyDescent="0.25">
      <c r="A198" s="17">
        <v>297</v>
      </c>
      <c r="B198" s="17">
        <v>10060</v>
      </c>
      <c r="C198" s="5" t="s">
        <v>532</v>
      </c>
      <c r="D198" s="5" t="s">
        <v>6</v>
      </c>
      <c r="E198" s="5" t="s">
        <v>92</v>
      </c>
      <c r="F198" s="5" t="s">
        <v>12</v>
      </c>
      <c r="G198" s="5" t="s">
        <v>360</v>
      </c>
      <c r="H198" s="4">
        <v>42263</v>
      </c>
      <c r="I198" s="17" t="s">
        <v>295</v>
      </c>
      <c r="J198" s="17">
        <v>10</v>
      </c>
      <c r="K198" s="11">
        <v>9.5</v>
      </c>
      <c r="L198" s="13">
        <v>13</v>
      </c>
      <c r="M198" s="9">
        <v>130</v>
      </c>
      <c r="N198" s="6">
        <v>95</v>
      </c>
      <c r="O198" s="13">
        <v>35</v>
      </c>
    </row>
    <row r="199" spans="1:15" x14ac:dyDescent="0.25">
      <c r="A199" s="17">
        <v>298</v>
      </c>
      <c r="B199" s="17">
        <v>10069</v>
      </c>
      <c r="C199" s="5" t="s">
        <v>541</v>
      </c>
      <c r="D199" s="5" t="s">
        <v>10</v>
      </c>
      <c r="E199" s="5" t="s">
        <v>14</v>
      </c>
      <c r="F199" s="5" t="s">
        <v>15</v>
      </c>
      <c r="G199" s="5" t="s">
        <v>369</v>
      </c>
      <c r="H199" s="4">
        <v>41853</v>
      </c>
      <c r="I199" s="17" t="s">
        <v>297</v>
      </c>
      <c r="J199" s="17">
        <v>27</v>
      </c>
      <c r="K199" s="11">
        <v>9</v>
      </c>
      <c r="L199" s="13">
        <v>12</v>
      </c>
      <c r="M199" s="9">
        <v>324</v>
      </c>
      <c r="N199" s="6">
        <v>243</v>
      </c>
      <c r="O199" s="13">
        <v>81</v>
      </c>
    </row>
    <row r="200" spans="1:15" x14ac:dyDescent="0.25">
      <c r="A200" s="17">
        <v>299</v>
      </c>
      <c r="B200" s="17">
        <v>10099</v>
      </c>
      <c r="C200" s="5" t="s">
        <v>571</v>
      </c>
      <c r="D200" s="5" t="s">
        <v>10</v>
      </c>
      <c r="E200" s="5" t="s">
        <v>216</v>
      </c>
      <c r="F200" s="5" t="s">
        <v>217</v>
      </c>
      <c r="G200" s="5" t="s">
        <v>399</v>
      </c>
      <c r="H200" s="4">
        <v>41466</v>
      </c>
      <c r="I200" s="17" t="s">
        <v>296</v>
      </c>
      <c r="J200" s="17">
        <v>17</v>
      </c>
      <c r="K200" s="11">
        <v>2</v>
      </c>
      <c r="L200" s="13">
        <v>4</v>
      </c>
      <c r="M200" s="9">
        <v>68</v>
      </c>
      <c r="N200" s="6">
        <v>34</v>
      </c>
      <c r="O200" s="13">
        <v>34</v>
      </c>
    </row>
    <row r="201" spans="1:15" x14ac:dyDescent="0.25">
      <c r="A201" s="17">
        <v>300</v>
      </c>
      <c r="B201" s="17">
        <v>10057</v>
      </c>
      <c r="C201" s="5" t="s">
        <v>529</v>
      </c>
      <c r="D201" s="5" t="s">
        <v>6</v>
      </c>
      <c r="E201" s="5" t="s">
        <v>134</v>
      </c>
      <c r="F201" s="5" t="s">
        <v>12</v>
      </c>
      <c r="G201" s="5" t="s">
        <v>358</v>
      </c>
      <c r="H201" s="4">
        <v>40542</v>
      </c>
      <c r="I201" s="17" t="s">
        <v>294</v>
      </c>
      <c r="J201" s="17">
        <v>26</v>
      </c>
      <c r="K201" s="11">
        <v>10</v>
      </c>
      <c r="L201" s="13">
        <v>18</v>
      </c>
      <c r="M201" s="9">
        <v>468</v>
      </c>
      <c r="N201" s="6">
        <v>260</v>
      </c>
      <c r="O201" s="13">
        <v>208</v>
      </c>
    </row>
    <row r="202" spans="1:15" x14ac:dyDescent="0.25">
      <c r="A202" s="17">
        <v>301</v>
      </c>
      <c r="B202" s="17">
        <v>10006</v>
      </c>
      <c r="C202" s="5" t="s">
        <v>478</v>
      </c>
      <c r="D202" s="5" t="s">
        <v>6</v>
      </c>
      <c r="E202" s="5" t="s">
        <v>22</v>
      </c>
      <c r="F202" s="5" t="s">
        <v>8</v>
      </c>
      <c r="G202" s="5" t="s">
        <v>309</v>
      </c>
      <c r="H202" s="4">
        <v>41240</v>
      </c>
      <c r="I202" s="17" t="s">
        <v>294</v>
      </c>
      <c r="J202" s="17">
        <v>18</v>
      </c>
      <c r="K202" s="11">
        <v>10</v>
      </c>
      <c r="L202" s="13">
        <v>18</v>
      </c>
      <c r="M202" s="9">
        <v>324</v>
      </c>
      <c r="N202" s="6">
        <v>180</v>
      </c>
      <c r="O202" s="13">
        <v>144</v>
      </c>
    </row>
    <row r="203" spans="1:15" x14ac:dyDescent="0.25">
      <c r="A203" s="17">
        <v>302</v>
      </c>
      <c r="B203" s="17">
        <v>10112</v>
      </c>
      <c r="C203" s="5" t="s">
        <v>584</v>
      </c>
      <c r="D203" s="5" t="s">
        <v>6</v>
      </c>
      <c r="E203" s="5" t="s">
        <v>245</v>
      </c>
      <c r="F203" s="5" t="s">
        <v>246</v>
      </c>
      <c r="G203" s="5" t="s">
        <v>412</v>
      </c>
      <c r="H203" s="4">
        <v>40983</v>
      </c>
      <c r="I203" s="17" t="s">
        <v>293</v>
      </c>
      <c r="J203" s="17">
        <v>8</v>
      </c>
      <c r="K203" s="11">
        <v>5</v>
      </c>
      <c r="L203" s="13">
        <v>8</v>
      </c>
      <c r="M203" s="9">
        <v>64</v>
      </c>
      <c r="N203" s="6">
        <v>40</v>
      </c>
      <c r="O203" s="13">
        <v>24</v>
      </c>
    </row>
    <row r="204" spans="1:15" x14ac:dyDescent="0.25">
      <c r="A204" s="17">
        <v>303</v>
      </c>
      <c r="B204" s="17">
        <v>10044</v>
      </c>
      <c r="C204" s="5" t="s">
        <v>516</v>
      </c>
      <c r="D204" s="5" t="s">
        <v>6</v>
      </c>
      <c r="E204" s="5" t="s">
        <v>63</v>
      </c>
      <c r="F204" s="5" t="s">
        <v>64</v>
      </c>
      <c r="G204" s="5" t="s">
        <v>345</v>
      </c>
      <c r="H204" s="4">
        <v>40702</v>
      </c>
      <c r="I204" s="17" t="s">
        <v>293</v>
      </c>
      <c r="J204" s="17">
        <v>1</v>
      </c>
      <c r="K204" s="11">
        <v>5</v>
      </c>
      <c r="L204" s="13">
        <v>8</v>
      </c>
      <c r="M204" s="9">
        <v>8</v>
      </c>
      <c r="N204" s="6">
        <v>5</v>
      </c>
      <c r="O204" s="13">
        <v>3</v>
      </c>
    </row>
    <row r="205" spans="1:15" x14ac:dyDescent="0.25">
      <c r="A205" s="17">
        <v>304</v>
      </c>
      <c r="B205" s="17">
        <v>10029</v>
      </c>
      <c r="C205" s="5" t="s">
        <v>501</v>
      </c>
      <c r="D205" s="5" t="s">
        <v>10</v>
      </c>
      <c r="E205" s="5" t="s">
        <v>77</v>
      </c>
      <c r="F205" s="5" t="s">
        <v>78</v>
      </c>
      <c r="G205" s="5" t="s">
        <v>330</v>
      </c>
      <c r="H205" s="4">
        <v>40566</v>
      </c>
      <c r="I205" s="17" t="s">
        <v>297</v>
      </c>
      <c r="J205" s="17">
        <v>30</v>
      </c>
      <c r="K205" s="11">
        <v>9</v>
      </c>
      <c r="L205" s="13">
        <v>12</v>
      </c>
      <c r="M205" s="9">
        <v>360</v>
      </c>
      <c r="N205" s="6">
        <v>270</v>
      </c>
      <c r="O205" s="13">
        <v>90</v>
      </c>
    </row>
    <row r="206" spans="1:15" x14ac:dyDescent="0.25">
      <c r="A206" s="17">
        <v>305</v>
      </c>
      <c r="B206" s="17">
        <v>10086</v>
      </c>
      <c r="C206" s="5" t="s">
        <v>558</v>
      </c>
      <c r="D206" s="5" t="s">
        <v>10</v>
      </c>
      <c r="E206" s="5" t="s">
        <v>183</v>
      </c>
      <c r="F206" s="5" t="s">
        <v>184</v>
      </c>
      <c r="G206" s="5" t="s">
        <v>386</v>
      </c>
      <c r="H206" s="4">
        <v>41013</v>
      </c>
      <c r="I206" s="17" t="s">
        <v>302</v>
      </c>
      <c r="J206" s="17">
        <v>4</v>
      </c>
      <c r="K206" s="11">
        <v>0.5</v>
      </c>
      <c r="L206" s="13">
        <v>2</v>
      </c>
      <c r="M206" s="9">
        <v>8</v>
      </c>
      <c r="N206" s="6">
        <v>2</v>
      </c>
      <c r="O206" s="13">
        <v>6</v>
      </c>
    </row>
    <row r="207" spans="1:15" x14ac:dyDescent="0.25">
      <c r="A207" s="17">
        <v>306</v>
      </c>
      <c r="B207" s="17">
        <v>10096</v>
      </c>
      <c r="C207" s="5" t="s">
        <v>568</v>
      </c>
      <c r="D207" s="5" t="s">
        <v>6</v>
      </c>
      <c r="E207" s="5" t="s">
        <v>210</v>
      </c>
      <c r="F207" s="5" t="s">
        <v>12</v>
      </c>
      <c r="G207" s="5" t="s">
        <v>396</v>
      </c>
      <c r="H207" s="4">
        <v>41839</v>
      </c>
      <c r="I207" s="17" t="s">
        <v>299</v>
      </c>
      <c r="J207" s="17">
        <v>14</v>
      </c>
      <c r="K207" s="11">
        <v>5</v>
      </c>
      <c r="L207" s="13">
        <v>9</v>
      </c>
      <c r="M207" s="9">
        <v>126</v>
      </c>
      <c r="N207" s="6">
        <v>70</v>
      </c>
      <c r="O207" s="13">
        <v>56</v>
      </c>
    </row>
    <row r="208" spans="1:15" x14ac:dyDescent="0.25">
      <c r="A208" s="17">
        <v>307</v>
      </c>
      <c r="B208" s="17">
        <v>10031</v>
      </c>
      <c r="C208" s="5" t="s">
        <v>503</v>
      </c>
      <c r="D208" s="5" t="s">
        <v>10</v>
      </c>
      <c r="E208" s="5" t="s">
        <v>83</v>
      </c>
      <c r="F208" s="5" t="s">
        <v>84</v>
      </c>
      <c r="G208" s="5" t="s">
        <v>332</v>
      </c>
      <c r="H208" s="4">
        <v>41437</v>
      </c>
      <c r="I208" s="17" t="s">
        <v>295</v>
      </c>
      <c r="J208" s="17">
        <v>4</v>
      </c>
      <c r="K208" s="11">
        <v>9.5</v>
      </c>
      <c r="L208" s="13">
        <v>13</v>
      </c>
      <c r="M208" s="9">
        <v>52</v>
      </c>
      <c r="N208" s="6">
        <v>38</v>
      </c>
      <c r="O208" s="13">
        <v>14</v>
      </c>
    </row>
    <row r="209" spans="1:15" x14ac:dyDescent="0.25">
      <c r="A209" s="17">
        <v>308</v>
      </c>
      <c r="B209" s="17">
        <v>10136</v>
      </c>
      <c r="C209" s="5" t="s">
        <v>608</v>
      </c>
      <c r="D209" s="5" t="s">
        <v>10</v>
      </c>
      <c r="E209" s="5" t="s">
        <v>34</v>
      </c>
      <c r="F209" s="5" t="s">
        <v>35</v>
      </c>
      <c r="G209" s="5" t="s">
        <v>435</v>
      </c>
      <c r="H209" s="4">
        <v>40380</v>
      </c>
      <c r="I209" s="17" t="s">
        <v>302</v>
      </c>
      <c r="J209" s="17">
        <v>20</v>
      </c>
      <c r="K209" s="11">
        <v>0.5</v>
      </c>
      <c r="L209" s="13">
        <v>2</v>
      </c>
      <c r="M209" s="9">
        <v>40</v>
      </c>
      <c r="N209" s="6">
        <v>10</v>
      </c>
      <c r="O209" s="13">
        <v>30</v>
      </c>
    </row>
    <row r="210" spans="1:15" x14ac:dyDescent="0.25">
      <c r="A210" s="17">
        <v>309</v>
      </c>
      <c r="B210" s="17">
        <v>10088</v>
      </c>
      <c r="C210" s="5" t="s">
        <v>560</v>
      </c>
      <c r="D210" s="5" t="s">
        <v>10</v>
      </c>
      <c r="E210" s="5" t="s">
        <v>189</v>
      </c>
      <c r="F210" s="5" t="s">
        <v>190</v>
      </c>
      <c r="G210" s="5" t="s">
        <v>388</v>
      </c>
      <c r="H210" s="4">
        <v>42281</v>
      </c>
      <c r="I210" s="17" t="s">
        <v>297</v>
      </c>
      <c r="J210" s="17">
        <v>27</v>
      </c>
      <c r="K210" s="11">
        <v>9</v>
      </c>
      <c r="L210" s="13">
        <v>12</v>
      </c>
      <c r="M210" s="9">
        <v>324</v>
      </c>
      <c r="N210" s="6">
        <v>243</v>
      </c>
      <c r="O210" s="13">
        <v>81</v>
      </c>
    </row>
    <row r="211" spans="1:15" x14ac:dyDescent="0.25">
      <c r="A211" s="17">
        <v>310</v>
      </c>
      <c r="B211" s="17">
        <v>10113</v>
      </c>
      <c r="C211" s="5" t="s">
        <v>585</v>
      </c>
      <c r="D211" s="5" t="s">
        <v>10</v>
      </c>
      <c r="E211" s="5" t="s">
        <v>248</v>
      </c>
      <c r="F211" s="5" t="s">
        <v>15</v>
      </c>
      <c r="G211" s="5" t="s">
        <v>627</v>
      </c>
      <c r="H211" s="4">
        <v>42002</v>
      </c>
      <c r="I211" s="17" t="s">
        <v>299</v>
      </c>
      <c r="J211" s="17">
        <v>3</v>
      </c>
      <c r="K211" s="11">
        <v>5</v>
      </c>
      <c r="L211" s="13">
        <v>9</v>
      </c>
      <c r="M211" s="9">
        <v>27</v>
      </c>
      <c r="N211" s="6">
        <v>15</v>
      </c>
      <c r="O211" s="13">
        <v>12</v>
      </c>
    </row>
    <row r="212" spans="1:15" x14ac:dyDescent="0.25">
      <c r="A212" s="17">
        <v>311</v>
      </c>
      <c r="B212" s="17">
        <v>10080</v>
      </c>
      <c r="C212" s="5" t="s">
        <v>552</v>
      </c>
      <c r="D212" s="5" t="s">
        <v>6</v>
      </c>
      <c r="E212" s="5" t="s">
        <v>170</v>
      </c>
      <c r="F212" s="5" t="s">
        <v>15</v>
      </c>
      <c r="G212" s="5" t="s">
        <v>379</v>
      </c>
      <c r="H212" s="4">
        <v>42097</v>
      </c>
      <c r="I212" s="17" t="s">
        <v>298</v>
      </c>
      <c r="J212" s="17">
        <v>21</v>
      </c>
      <c r="K212" s="11">
        <v>8</v>
      </c>
      <c r="L212" s="13">
        <v>12</v>
      </c>
      <c r="M212" s="9">
        <v>252</v>
      </c>
      <c r="N212" s="6">
        <v>168</v>
      </c>
      <c r="O212" s="13">
        <v>84</v>
      </c>
    </row>
    <row r="213" spans="1:15" x14ac:dyDescent="0.25">
      <c r="A213" s="17">
        <v>312</v>
      </c>
      <c r="B213" s="17">
        <v>10065</v>
      </c>
      <c r="C213" s="5" t="s">
        <v>537</v>
      </c>
      <c r="D213" s="5" t="s">
        <v>6</v>
      </c>
      <c r="E213" s="5" t="s">
        <v>105</v>
      </c>
      <c r="F213" s="5" t="s">
        <v>12</v>
      </c>
      <c r="G213" s="5" t="s">
        <v>365</v>
      </c>
      <c r="H213" s="4">
        <v>40479</v>
      </c>
      <c r="I213" s="17" t="s">
        <v>301</v>
      </c>
      <c r="J213" s="17">
        <v>15</v>
      </c>
      <c r="K213" s="11">
        <v>1</v>
      </c>
      <c r="L213" s="13">
        <v>2</v>
      </c>
      <c r="M213" s="9">
        <v>30</v>
      </c>
      <c r="N213" s="6">
        <v>15</v>
      </c>
      <c r="O213" s="13">
        <v>15</v>
      </c>
    </row>
    <row r="214" spans="1:15" x14ac:dyDescent="0.25">
      <c r="A214" s="17">
        <v>313</v>
      </c>
      <c r="B214" s="17">
        <v>10077</v>
      </c>
      <c r="C214" s="5" t="s">
        <v>549</v>
      </c>
      <c r="D214" s="5" t="s">
        <v>10</v>
      </c>
      <c r="E214" s="5" t="s">
        <v>164</v>
      </c>
      <c r="F214" s="5" t="s">
        <v>12</v>
      </c>
      <c r="G214" s="5" t="s">
        <v>376</v>
      </c>
      <c r="H214" s="4">
        <v>40370</v>
      </c>
      <c r="I214" s="17" t="s">
        <v>301</v>
      </c>
      <c r="J214" s="17">
        <v>15</v>
      </c>
      <c r="K214" s="11">
        <v>1</v>
      </c>
      <c r="L214" s="13">
        <v>2</v>
      </c>
      <c r="M214" s="9">
        <v>30</v>
      </c>
      <c r="N214" s="6">
        <v>15</v>
      </c>
      <c r="O214" s="13">
        <v>15</v>
      </c>
    </row>
    <row r="215" spans="1:15" x14ac:dyDescent="0.25">
      <c r="A215" s="17">
        <v>314</v>
      </c>
      <c r="B215" s="17">
        <v>10102</v>
      </c>
      <c r="C215" s="5" t="s">
        <v>574</v>
      </c>
      <c r="D215" s="5" t="s">
        <v>10</v>
      </c>
      <c r="E215" s="5" t="s">
        <v>223</v>
      </c>
      <c r="F215" s="5" t="s">
        <v>187</v>
      </c>
      <c r="G215" s="5" t="s">
        <v>402</v>
      </c>
      <c r="H215" s="4">
        <v>41428</v>
      </c>
      <c r="I215" s="17" t="s">
        <v>297</v>
      </c>
      <c r="J215" s="17">
        <v>14</v>
      </c>
      <c r="K215" s="11">
        <v>9</v>
      </c>
      <c r="L215" s="13">
        <v>12</v>
      </c>
      <c r="M215" s="9">
        <v>168</v>
      </c>
      <c r="N215" s="6">
        <v>126</v>
      </c>
      <c r="O215" s="13">
        <v>42</v>
      </c>
    </row>
    <row r="216" spans="1:15" x14ac:dyDescent="0.25">
      <c r="A216" s="17">
        <v>315</v>
      </c>
      <c r="B216" s="17">
        <v>10148</v>
      </c>
      <c r="C216" s="5" t="s">
        <v>620</v>
      </c>
      <c r="D216" s="5" t="s">
        <v>10</v>
      </c>
      <c r="E216" s="5" t="s">
        <v>125</v>
      </c>
      <c r="F216" s="5" t="s">
        <v>15</v>
      </c>
      <c r="G216" s="5" t="s">
        <v>447</v>
      </c>
      <c r="H216" s="4">
        <v>41753</v>
      </c>
      <c r="I216" s="17" t="s">
        <v>296</v>
      </c>
      <c r="J216" s="17">
        <v>23</v>
      </c>
      <c r="K216" s="11">
        <v>2</v>
      </c>
      <c r="L216" s="13">
        <v>4</v>
      </c>
      <c r="M216" s="9">
        <v>92</v>
      </c>
      <c r="N216" s="6">
        <v>46</v>
      </c>
      <c r="O216" s="13">
        <v>46</v>
      </c>
    </row>
    <row r="217" spans="1:15" x14ac:dyDescent="0.25">
      <c r="A217" s="17">
        <v>316</v>
      </c>
      <c r="B217" s="17">
        <v>10143</v>
      </c>
      <c r="C217" s="5" t="s">
        <v>615</v>
      </c>
      <c r="D217" s="5" t="s">
        <v>10</v>
      </c>
      <c r="E217" s="5" t="s">
        <v>34</v>
      </c>
      <c r="F217" s="5" t="s">
        <v>35</v>
      </c>
      <c r="G217" s="5" t="s">
        <v>442</v>
      </c>
      <c r="H217" s="4">
        <v>41179</v>
      </c>
      <c r="I217" s="17" t="s">
        <v>294</v>
      </c>
      <c r="J217" s="17">
        <v>2</v>
      </c>
      <c r="K217" s="11">
        <v>10</v>
      </c>
      <c r="L217" s="13">
        <v>18</v>
      </c>
      <c r="M217" s="9">
        <v>36</v>
      </c>
      <c r="N217" s="6">
        <v>20</v>
      </c>
      <c r="O217" s="13">
        <v>16</v>
      </c>
    </row>
    <row r="218" spans="1:15" x14ac:dyDescent="0.25">
      <c r="A218" s="17">
        <v>317</v>
      </c>
      <c r="B218" s="17">
        <v>10050</v>
      </c>
      <c r="C218" s="5" t="s">
        <v>522</v>
      </c>
      <c r="D218" s="5" t="s">
        <v>10</v>
      </c>
      <c r="E218" s="5" t="s">
        <v>119</v>
      </c>
      <c r="F218" s="5" t="s">
        <v>53</v>
      </c>
      <c r="G218" s="5" t="s">
        <v>351</v>
      </c>
      <c r="H218" s="4">
        <v>41574</v>
      </c>
      <c r="I218" s="17" t="s">
        <v>298</v>
      </c>
      <c r="J218" s="17">
        <v>11</v>
      </c>
      <c r="K218" s="11">
        <v>8</v>
      </c>
      <c r="L218" s="13">
        <v>12</v>
      </c>
      <c r="M218" s="9">
        <v>132</v>
      </c>
      <c r="N218" s="6">
        <v>88</v>
      </c>
      <c r="O218" s="13">
        <v>44</v>
      </c>
    </row>
    <row r="219" spans="1:15" x14ac:dyDescent="0.25">
      <c r="A219" s="17">
        <v>318</v>
      </c>
      <c r="B219" s="17">
        <v>10012</v>
      </c>
      <c r="C219" s="5" t="s">
        <v>484</v>
      </c>
      <c r="D219" s="5" t="s">
        <v>10</v>
      </c>
      <c r="E219" s="5" t="s">
        <v>37</v>
      </c>
      <c r="F219" s="5" t="s">
        <v>28</v>
      </c>
      <c r="G219" s="5" t="s">
        <v>314</v>
      </c>
      <c r="H219" s="4">
        <v>40935</v>
      </c>
      <c r="I219" s="17" t="s">
        <v>302</v>
      </c>
      <c r="J219" s="17">
        <v>29</v>
      </c>
      <c r="K219" s="11">
        <v>0.5</v>
      </c>
      <c r="L219" s="13">
        <v>2</v>
      </c>
      <c r="M219" s="9">
        <v>58</v>
      </c>
      <c r="N219" s="6">
        <v>14.5</v>
      </c>
      <c r="O219" s="13">
        <v>43.5</v>
      </c>
    </row>
    <row r="220" spans="1:15" x14ac:dyDescent="0.25">
      <c r="A220" s="17">
        <v>319</v>
      </c>
      <c r="B220" s="17">
        <v>10075</v>
      </c>
      <c r="C220" s="5" t="s">
        <v>547</v>
      </c>
      <c r="D220" s="5" t="s">
        <v>10</v>
      </c>
      <c r="E220" s="5" t="s">
        <v>160</v>
      </c>
      <c r="F220" s="5" t="s">
        <v>53</v>
      </c>
      <c r="G220" s="5" t="s">
        <v>374</v>
      </c>
      <c r="H220" s="4">
        <v>40582</v>
      </c>
      <c r="I220" s="17" t="s">
        <v>294</v>
      </c>
      <c r="J220" s="17">
        <v>5</v>
      </c>
      <c r="K220" s="11">
        <v>10</v>
      </c>
      <c r="L220" s="13">
        <v>18</v>
      </c>
      <c r="M220" s="9">
        <v>90</v>
      </c>
      <c r="N220" s="6">
        <v>50</v>
      </c>
      <c r="O220" s="13">
        <v>40</v>
      </c>
    </row>
    <row r="221" spans="1:15" x14ac:dyDescent="0.25">
      <c r="A221" s="17">
        <v>320</v>
      </c>
      <c r="B221" s="17">
        <v>10027</v>
      </c>
      <c r="C221" s="5" t="s">
        <v>499</v>
      </c>
      <c r="D221" s="5" t="s">
        <v>10</v>
      </c>
      <c r="E221" s="5" t="s">
        <v>71</v>
      </c>
      <c r="F221" s="5" t="s">
        <v>72</v>
      </c>
      <c r="G221" s="5" t="s">
        <v>328</v>
      </c>
      <c r="H221" s="4">
        <v>41397</v>
      </c>
      <c r="I221" s="17" t="s">
        <v>295</v>
      </c>
      <c r="J221" s="17">
        <v>4</v>
      </c>
      <c r="K221" s="11">
        <v>9.5</v>
      </c>
      <c r="L221" s="13">
        <v>13</v>
      </c>
      <c r="M221" s="9">
        <v>52</v>
      </c>
      <c r="N221" s="6">
        <v>38</v>
      </c>
      <c r="O221" s="13">
        <v>14</v>
      </c>
    </row>
    <row r="222" spans="1:15" x14ac:dyDescent="0.25">
      <c r="A222" s="17">
        <v>321</v>
      </c>
      <c r="B222" s="17">
        <v>10138</v>
      </c>
      <c r="C222" s="5" t="s">
        <v>610</v>
      </c>
      <c r="D222" s="5" t="s">
        <v>6</v>
      </c>
      <c r="E222" s="5" t="s">
        <v>39</v>
      </c>
      <c r="F222" s="5" t="s">
        <v>40</v>
      </c>
      <c r="G222" s="5" t="s">
        <v>437</v>
      </c>
      <c r="H222" s="4">
        <v>40873</v>
      </c>
      <c r="I222" s="17" t="s">
        <v>299</v>
      </c>
      <c r="J222" s="17">
        <v>27</v>
      </c>
      <c r="K222" s="11">
        <v>5</v>
      </c>
      <c r="L222" s="13">
        <v>9</v>
      </c>
      <c r="M222" s="9">
        <v>243</v>
      </c>
      <c r="N222" s="6">
        <v>135</v>
      </c>
      <c r="O222" s="13">
        <v>108</v>
      </c>
    </row>
    <row r="223" spans="1:15" x14ac:dyDescent="0.25">
      <c r="A223" s="17">
        <v>322</v>
      </c>
      <c r="B223" s="17">
        <v>10066</v>
      </c>
      <c r="C223" s="5" t="s">
        <v>538</v>
      </c>
      <c r="D223" s="5" t="s">
        <v>6</v>
      </c>
      <c r="E223" s="5" t="s">
        <v>107</v>
      </c>
      <c r="F223" s="5" t="s">
        <v>108</v>
      </c>
      <c r="G223" s="5" t="s">
        <v>366</v>
      </c>
      <c r="H223" s="4">
        <v>40417</v>
      </c>
      <c r="I223" s="17" t="s">
        <v>300</v>
      </c>
      <c r="J223" s="17">
        <v>16</v>
      </c>
      <c r="K223" s="11">
        <v>7</v>
      </c>
      <c r="L223" s="13">
        <v>12</v>
      </c>
      <c r="M223" s="9">
        <v>192</v>
      </c>
      <c r="N223" s="6">
        <v>112</v>
      </c>
      <c r="O223" s="13">
        <v>80</v>
      </c>
    </row>
    <row r="224" spans="1:15" x14ac:dyDescent="0.25">
      <c r="A224" s="17">
        <v>323</v>
      </c>
      <c r="B224" s="17">
        <v>10142</v>
      </c>
      <c r="C224" s="5" t="s">
        <v>614</v>
      </c>
      <c r="D224" s="5" t="s">
        <v>6</v>
      </c>
      <c r="E224" s="5" t="s">
        <v>31</v>
      </c>
      <c r="F224" s="5" t="s">
        <v>32</v>
      </c>
      <c r="G224" s="5" t="s">
        <v>441</v>
      </c>
      <c r="H224" s="4">
        <v>41293</v>
      </c>
      <c r="I224" s="17" t="s">
        <v>297</v>
      </c>
      <c r="J224" s="17">
        <v>9</v>
      </c>
      <c r="K224" s="11">
        <v>9</v>
      </c>
      <c r="L224" s="13">
        <v>12</v>
      </c>
      <c r="M224" s="9">
        <v>108</v>
      </c>
      <c r="N224" s="6">
        <v>81</v>
      </c>
      <c r="O224" s="13">
        <v>27</v>
      </c>
    </row>
    <row r="225" spans="1:15" x14ac:dyDescent="0.25">
      <c r="A225" s="17">
        <v>324</v>
      </c>
      <c r="B225" s="17">
        <v>10118</v>
      </c>
      <c r="C225" s="5" t="s">
        <v>590</v>
      </c>
      <c r="D225" s="5" t="s">
        <v>10</v>
      </c>
      <c r="E225" s="5" t="s">
        <v>89</v>
      </c>
      <c r="F225" s="5" t="s">
        <v>90</v>
      </c>
      <c r="G225" s="5" t="s">
        <v>417</v>
      </c>
      <c r="H225" s="4">
        <v>41263</v>
      </c>
      <c r="I225" s="17" t="s">
        <v>301</v>
      </c>
      <c r="J225" s="17">
        <v>20</v>
      </c>
      <c r="K225" s="11">
        <v>1</v>
      </c>
      <c r="L225" s="13">
        <v>2</v>
      </c>
      <c r="M225" s="9">
        <v>40</v>
      </c>
      <c r="N225" s="6">
        <v>20</v>
      </c>
      <c r="O225" s="13">
        <v>20</v>
      </c>
    </row>
    <row r="226" spans="1:15" x14ac:dyDescent="0.25">
      <c r="A226" s="17">
        <v>325</v>
      </c>
      <c r="B226" s="17">
        <v>10088</v>
      </c>
      <c r="C226" s="5" t="s">
        <v>560</v>
      </c>
      <c r="D226" s="5" t="s">
        <v>10</v>
      </c>
      <c r="E226" s="5" t="s">
        <v>189</v>
      </c>
      <c r="F226" s="5" t="s">
        <v>190</v>
      </c>
      <c r="G226" s="5" t="s">
        <v>388</v>
      </c>
      <c r="H226" s="4">
        <v>41198</v>
      </c>
      <c r="I226" s="17" t="s">
        <v>299</v>
      </c>
      <c r="J226" s="17">
        <v>26</v>
      </c>
      <c r="K226" s="11">
        <v>5</v>
      </c>
      <c r="L226" s="13">
        <v>9</v>
      </c>
      <c r="M226" s="9">
        <v>234</v>
      </c>
      <c r="N226" s="6">
        <v>130</v>
      </c>
      <c r="O226" s="13">
        <v>104</v>
      </c>
    </row>
    <row r="227" spans="1:15" x14ac:dyDescent="0.25">
      <c r="A227" s="17">
        <v>326</v>
      </c>
      <c r="B227" s="17">
        <v>10027</v>
      </c>
      <c r="C227" s="5" t="s">
        <v>499</v>
      </c>
      <c r="D227" s="5" t="s">
        <v>10</v>
      </c>
      <c r="E227" s="5" t="s">
        <v>71</v>
      </c>
      <c r="F227" s="5" t="s">
        <v>72</v>
      </c>
      <c r="G227" s="5" t="s">
        <v>328</v>
      </c>
      <c r="H227" s="4">
        <v>41899</v>
      </c>
      <c r="I227" s="17" t="s">
        <v>296</v>
      </c>
      <c r="J227" s="17">
        <v>3</v>
      </c>
      <c r="K227" s="11">
        <v>2</v>
      </c>
      <c r="L227" s="13">
        <v>4</v>
      </c>
      <c r="M227" s="9">
        <v>12</v>
      </c>
      <c r="N227" s="6">
        <v>6</v>
      </c>
      <c r="O227" s="13">
        <v>6</v>
      </c>
    </row>
    <row r="228" spans="1:15" x14ac:dyDescent="0.25">
      <c r="A228" s="17">
        <v>327</v>
      </c>
      <c r="B228" s="17">
        <v>10111</v>
      </c>
      <c r="C228" s="5" t="s">
        <v>583</v>
      </c>
      <c r="D228" s="5" t="s">
        <v>6</v>
      </c>
      <c r="E228" s="5" t="s">
        <v>243</v>
      </c>
      <c r="F228" s="5" t="s">
        <v>15</v>
      </c>
      <c r="G228" s="5" t="s">
        <v>411</v>
      </c>
      <c r="H228" s="4">
        <v>42140</v>
      </c>
      <c r="I228" s="17" t="s">
        <v>298</v>
      </c>
      <c r="J228" s="17">
        <v>30</v>
      </c>
      <c r="K228" s="11">
        <v>8</v>
      </c>
      <c r="L228" s="13">
        <v>12</v>
      </c>
      <c r="M228" s="9">
        <v>360</v>
      </c>
      <c r="N228" s="6">
        <v>240</v>
      </c>
      <c r="O228" s="13">
        <v>120</v>
      </c>
    </row>
    <row r="229" spans="1:15" x14ac:dyDescent="0.25">
      <c r="A229" s="17">
        <v>328</v>
      </c>
      <c r="B229" s="17">
        <v>10097</v>
      </c>
      <c r="C229" s="5" t="s">
        <v>569</v>
      </c>
      <c r="D229" s="5" t="s">
        <v>10</v>
      </c>
      <c r="E229" s="5" t="s">
        <v>212</v>
      </c>
      <c r="F229" s="5" t="s">
        <v>8</v>
      </c>
      <c r="G229" s="5" t="s">
        <v>397</v>
      </c>
      <c r="H229" s="4">
        <v>40468</v>
      </c>
      <c r="I229" s="17" t="s">
        <v>296</v>
      </c>
      <c r="J229" s="17">
        <v>23</v>
      </c>
      <c r="K229" s="11">
        <v>2</v>
      </c>
      <c r="L229" s="13">
        <v>4</v>
      </c>
      <c r="M229" s="9">
        <v>92</v>
      </c>
      <c r="N229" s="6">
        <v>46</v>
      </c>
      <c r="O229" s="13">
        <v>46</v>
      </c>
    </row>
    <row r="230" spans="1:15" x14ac:dyDescent="0.25">
      <c r="A230" s="17">
        <v>329</v>
      </c>
      <c r="B230" s="17">
        <v>10061</v>
      </c>
      <c r="C230" s="5" t="s">
        <v>533</v>
      </c>
      <c r="D230" s="5" t="s">
        <v>6</v>
      </c>
      <c r="E230" s="5" t="s">
        <v>94</v>
      </c>
      <c r="F230" s="5" t="s">
        <v>95</v>
      </c>
      <c r="G230" s="5" t="s">
        <v>361</v>
      </c>
      <c r="H230" s="4">
        <v>42061</v>
      </c>
      <c r="I230" s="17" t="s">
        <v>298</v>
      </c>
      <c r="J230" s="17">
        <v>18</v>
      </c>
      <c r="K230" s="11">
        <v>8</v>
      </c>
      <c r="L230" s="13">
        <v>12</v>
      </c>
      <c r="M230" s="9">
        <v>216</v>
      </c>
      <c r="N230" s="6">
        <v>144</v>
      </c>
      <c r="O230" s="13">
        <v>72</v>
      </c>
    </row>
    <row r="231" spans="1:15" x14ac:dyDescent="0.25">
      <c r="A231" s="17">
        <v>330</v>
      </c>
      <c r="B231" s="17">
        <v>10134</v>
      </c>
      <c r="C231" s="5" t="s">
        <v>606</v>
      </c>
      <c r="D231" s="5" t="s">
        <v>6</v>
      </c>
      <c r="E231" s="5" t="s">
        <v>30</v>
      </c>
      <c r="F231" s="5" t="s">
        <v>28</v>
      </c>
      <c r="G231" s="5" t="s">
        <v>433</v>
      </c>
      <c r="H231" s="4">
        <v>42036</v>
      </c>
      <c r="I231" s="17" t="s">
        <v>296</v>
      </c>
      <c r="J231" s="17">
        <v>3</v>
      </c>
      <c r="K231" s="11">
        <v>2</v>
      </c>
      <c r="L231" s="13">
        <v>4</v>
      </c>
      <c r="M231" s="9">
        <v>12</v>
      </c>
      <c r="N231" s="6">
        <v>6</v>
      </c>
      <c r="O231" s="13">
        <v>6</v>
      </c>
    </row>
    <row r="232" spans="1:15" x14ac:dyDescent="0.25">
      <c r="A232" s="17">
        <v>331</v>
      </c>
      <c r="B232" s="17">
        <v>10051</v>
      </c>
      <c r="C232" s="5" t="s">
        <v>523</v>
      </c>
      <c r="D232" s="5" t="s">
        <v>10</v>
      </c>
      <c r="E232" s="5" t="s">
        <v>121</v>
      </c>
      <c r="F232" s="5" t="s">
        <v>12</v>
      </c>
      <c r="G232" s="5" t="s">
        <v>352</v>
      </c>
      <c r="H232" s="4">
        <v>41574</v>
      </c>
      <c r="I232" s="17" t="s">
        <v>296</v>
      </c>
      <c r="J232" s="17">
        <v>15</v>
      </c>
      <c r="K232" s="11">
        <v>2</v>
      </c>
      <c r="L232" s="13">
        <v>4</v>
      </c>
      <c r="M232" s="9">
        <v>60</v>
      </c>
      <c r="N232" s="6">
        <v>30</v>
      </c>
      <c r="O232" s="13">
        <v>30</v>
      </c>
    </row>
    <row r="233" spans="1:15" x14ac:dyDescent="0.25">
      <c r="A233" s="17">
        <v>332</v>
      </c>
      <c r="B233" s="17">
        <v>10081</v>
      </c>
      <c r="C233" s="5" t="s">
        <v>553</v>
      </c>
      <c r="D233" s="5" t="s">
        <v>10</v>
      </c>
      <c r="E233" s="5" t="s">
        <v>172</v>
      </c>
      <c r="F233" s="5" t="s">
        <v>15</v>
      </c>
      <c r="G233" s="5" t="s">
        <v>380</v>
      </c>
      <c r="H233" s="4">
        <v>40453</v>
      </c>
      <c r="I233" s="17" t="s">
        <v>298</v>
      </c>
      <c r="J233" s="17">
        <v>17</v>
      </c>
      <c r="K233" s="11">
        <v>8</v>
      </c>
      <c r="L233" s="13">
        <v>12</v>
      </c>
      <c r="M233" s="9">
        <v>204</v>
      </c>
      <c r="N233" s="6">
        <v>136</v>
      </c>
      <c r="O233" s="13">
        <v>68</v>
      </c>
    </row>
    <row r="234" spans="1:15" x14ac:dyDescent="0.25">
      <c r="A234" s="17">
        <v>333</v>
      </c>
      <c r="B234" s="17">
        <v>10094</v>
      </c>
      <c r="C234" s="5" t="s">
        <v>566</v>
      </c>
      <c r="D234" s="5" t="s">
        <v>6</v>
      </c>
      <c r="E234" s="5" t="s">
        <v>205</v>
      </c>
      <c r="F234" s="5" t="s">
        <v>206</v>
      </c>
      <c r="G234" s="5" t="s">
        <v>394</v>
      </c>
      <c r="H234" s="4">
        <v>40190</v>
      </c>
      <c r="I234" s="17" t="s">
        <v>301</v>
      </c>
      <c r="J234" s="17">
        <v>1</v>
      </c>
      <c r="K234" s="11">
        <v>1</v>
      </c>
      <c r="L234" s="13">
        <v>2</v>
      </c>
      <c r="M234" s="9">
        <v>2</v>
      </c>
      <c r="N234" s="6">
        <v>1</v>
      </c>
      <c r="O234" s="13">
        <v>1</v>
      </c>
    </row>
    <row r="235" spans="1:15" x14ac:dyDescent="0.25">
      <c r="A235" s="17">
        <v>334</v>
      </c>
      <c r="B235" s="17">
        <v>10047</v>
      </c>
      <c r="C235" s="5" t="s">
        <v>519</v>
      </c>
      <c r="D235" s="5" t="s">
        <v>6</v>
      </c>
      <c r="E235" s="5" t="s">
        <v>71</v>
      </c>
      <c r="F235" s="5" t="s">
        <v>72</v>
      </c>
      <c r="G235" s="5" t="s">
        <v>348</v>
      </c>
      <c r="H235" s="4">
        <v>40784</v>
      </c>
      <c r="I235" s="17" t="s">
        <v>300</v>
      </c>
      <c r="J235" s="17">
        <v>16</v>
      </c>
      <c r="K235" s="11">
        <v>7</v>
      </c>
      <c r="L235" s="13">
        <v>12</v>
      </c>
      <c r="M235" s="9">
        <v>192</v>
      </c>
      <c r="N235" s="6">
        <v>112</v>
      </c>
      <c r="O235" s="13">
        <v>80</v>
      </c>
    </row>
    <row r="236" spans="1:15" x14ac:dyDescent="0.25">
      <c r="A236" s="17">
        <v>335</v>
      </c>
      <c r="B236" s="17">
        <v>10050</v>
      </c>
      <c r="C236" s="5" t="s">
        <v>522</v>
      </c>
      <c r="D236" s="5" t="s">
        <v>10</v>
      </c>
      <c r="E236" s="5" t="s">
        <v>119</v>
      </c>
      <c r="F236" s="5" t="s">
        <v>53</v>
      </c>
      <c r="G236" s="5" t="s">
        <v>351</v>
      </c>
      <c r="H236" s="4">
        <v>40483</v>
      </c>
      <c r="I236" s="17" t="s">
        <v>293</v>
      </c>
      <c r="J236" s="17">
        <v>13</v>
      </c>
      <c r="K236" s="11">
        <v>5</v>
      </c>
      <c r="L236" s="13">
        <v>8</v>
      </c>
      <c r="M236" s="9">
        <v>104</v>
      </c>
      <c r="N236" s="6">
        <v>65</v>
      </c>
      <c r="O236" s="13">
        <v>39</v>
      </c>
    </row>
    <row r="237" spans="1:15" x14ac:dyDescent="0.25">
      <c r="A237" s="17">
        <v>336</v>
      </c>
      <c r="B237" s="17">
        <v>10074</v>
      </c>
      <c r="C237" s="5" t="s">
        <v>546</v>
      </c>
      <c r="D237" s="5" t="s">
        <v>6</v>
      </c>
      <c r="E237" s="5" t="s">
        <v>158</v>
      </c>
      <c r="F237" s="5" t="s">
        <v>15</v>
      </c>
      <c r="G237" s="5" t="s">
        <v>373</v>
      </c>
      <c r="H237" s="4">
        <v>41660</v>
      </c>
      <c r="I237" s="17" t="s">
        <v>296</v>
      </c>
      <c r="J237" s="17">
        <v>21</v>
      </c>
      <c r="K237" s="11">
        <v>2</v>
      </c>
      <c r="L237" s="13">
        <v>4</v>
      </c>
      <c r="M237" s="9">
        <v>84</v>
      </c>
      <c r="N237" s="6">
        <v>42</v>
      </c>
      <c r="O237" s="13">
        <v>42</v>
      </c>
    </row>
    <row r="238" spans="1:15" x14ac:dyDescent="0.25">
      <c r="A238" s="17">
        <v>337</v>
      </c>
      <c r="B238" s="17">
        <v>10076</v>
      </c>
      <c r="C238" s="5" t="s">
        <v>548</v>
      </c>
      <c r="D238" s="5" t="s">
        <v>10</v>
      </c>
      <c r="E238" s="5" t="s">
        <v>162</v>
      </c>
      <c r="F238" s="5" t="s">
        <v>95</v>
      </c>
      <c r="G238" s="5" t="s">
        <v>375</v>
      </c>
      <c r="H238" s="4">
        <v>40433</v>
      </c>
      <c r="I238" s="17" t="s">
        <v>298</v>
      </c>
      <c r="J238" s="17">
        <v>6</v>
      </c>
      <c r="K238" s="11">
        <v>8</v>
      </c>
      <c r="L238" s="13">
        <v>12</v>
      </c>
      <c r="M238" s="9">
        <v>72</v>
      </c>
      <c r="N238" s="6">
        <v>48</v>
      </c>
      <c r="O238" s="13">
        <v>24</v>
      </c>
    </row>
    <row r="239" spans="1:15" x14ac:dyDescent="0.25">
      <c r="A239" s="17">
        <v>338</v>
      </c>
      <c r="B239" s="17">
        <v>10118</v>
      </c>
      <c r="C239" s="5" t="s">
        <v>590</v>
      </c>
      <c r="D239" s="5" t="s">
        <v>10</v>
      </c>
      <c r="E239" s="5" t="s">
        <v>89</v>
      </c>
      <c r="F239" s="5" t="s">
        <v>90</v>
      </c>
      <c r="G239" s="5" t="s">
        <v>417</v>
      </c>
      <c r="H239" s="4">
        <v>41550</v>
      </c>
      <c r="I239" s="17" t="s">
        <v>300</v>
      </c>
      <c r="J239" s="17">
        <v>7</v>
      </c>
      <c r="K239" s="11">
        <v>7</v>
      </c>
      <c r="L239" s="13">
        <v>12</v>
      </c>
      <c r="M239" s="9">
        <v>84</v>
      </c>
      <c r="N239" s="6">
        <v>49</v>
      </c>
      <c r="O239" s="13">
        <v>35</v>
      </c>
    </row>
    <row r="240" spans="1:15" x14ac:dyDescent="0.25">
      <c r="A240" s="17">
        <v>339</v>
      </c>
      <c r="B240" s="17">
        <v>10150</v>
      </c>
      <c r="C240" s="5" t="s">
        <v>622</v>
      </c>
      <c r="D240" s="5" t="s">
        <v>10</v>
      </c>
      <c r="E240" s="5" t="s">
        <v>130</v>
      </c>
      <c r="F240" s="5" t="s">
        <v>95</v>
      </c>
      <c r="G240" s="5" t="s">
        <v>449</v>
      </c>
      <c r="H240" s="4">
        <v>42369</v>
      </c>
      <c r="I240" s="17" t="s">
        <v>299</v>
      </c>
      <c r="J240" s="17">
        <v>10</v>
      </c>
      <c r="K240" s="11">
        <v>5</v>
      </c>
      <c r="L240" s="13">
        <v>9</v>
      </c>
      <c r="M240" s="9">
        <v>90</v>
      </c>
      <c r="N240" s="6">
        <v>50</v>
      </c>
      <c r="O240" s="13">
        <v>40</v>
      </c>
    </row>
    <row r="241" spans="1:15" x14ac:dyDescent="0.25">
      <c r="A241" s="17">
        <v>340</v>
      </c>
      <c r="B241" s="17">
        <v>10143</v>
      </c>
      <c r="C241" s="5" t="s">
        <v>615</v>
      </c>
      <c r="D241" s="5" t="s">
        <v>10</v>
      </c>
      <c r="E241" s="5" t="s">
        <v>34</v>
      </c>
      <c r="F241" s="5" t="s">
        <v>35</v>
      </c>
      <c r="G241" s="5" t="s">
        <v>442</v>
      </c>
      <c r="H241" s="4">
        <v>41540</v>
      </c>
      <c r="I241" s="17" t="s">
        <v>302</v>
      </c>
      <c r="J241" s="17">
        <v>16</v>
      </c>
      <c r="K241" s="11">
        <v>0.5</v>
      </c>
      <c r="L241" s="13">
        <v>2</v>
      </c>
      <c r="M241" s="9">
        <v>32</v>
      </c>
      <c r="N241" s="6">
        <v>8</v>
      </c>
      <c r="O241" s="13">
        <v>24</v>
      </c>
    </row>
    <row r="242" spans="1:15" x14ac:dyDescent="0.25">
      <c r="A242" s="17">
        <v>341</v>
      </c>
      <c r="B242" s="17">
        <v>10085</v>
      </c>
      <c r="C242" s="5" t="s">
        <v>557</v>
      </c>
      <c r="D242" s="5" t="s">
        <v>10</v>
      </c>
      <c r="E242" s="5" t="s">
        <v>180</v>
      </c>
      <c r="F242" s="5" t="s">
        <v>181</v>
      </c>
      <c r="G242" s="5" t="s">
        <v>385</v>
      </c>
      <c r="H242" s="4">
        <v>40986</v>
      </c>
      <c r="I242" s="17" t="s">
        <v>298</v>
      </c>
      <c r="J242" s="17">
        <v>9</v>
      </c>
      <c r="K242" s="11">
        <v>8</v>
      </c>
      <c r="L242" s="13">
        <v>12</v>
      </c>
      <c r="M242" s="9">
        <v>108</v>
      </c>
      <c r="N242" s="6">
        <v>72</v>
      </c>
      <c r="O242" s="13">
        <v>36</v>
      </c>
    </row>
    <row r="243" spans="1:15" x14ac:dyDescent="0.25">
      <c r="A243" s="17">
        <v>342</v>
      </c>
      <c r="B243" s="17">
        <v>10036</v>
      </c>
      <c r="C243" s="5" t="s">
        <v>508</v>
      </c>
      <c r="D243" s="5" t="s">
        <v>10</v>
      </c>
      <c r="E243" s="5" t="s">
        <v>97</v>
      </c>
      <c r="F243" s="5" t="s">
        <v>98</v>
      </c>
      <c r="G243" s="5" t="s">
        <v>337</v>
      </c>
      <c r="H243" s="4">
        <v>40586</v>
      </c>
      <c r="I243" s="17" t="s">
        <v>300</v>
      </c>
      <c r="J243" s="17">
        <v>11</v>
      </c>
      <c r="K243" s="11">
        <v>7</v>
      </c>
      <c r="L243" s="13">
        <v>12</v>
      </c>
      <c r="M243" s="9">
        <v>132</v>
      </c>
      <c r="N243" s="6">
        <v>77</v>
      </c>
      <c r="O243" s="13">
        <v>55</v>
      </c>
    </row>
    <row r="244" spans="1:15" x14ac:dyDescent="0.25">
      <c r="A244" s="17">
        <v>343</v>
      </c>
      <c r="B244" s="17">
        <v>10129</v>
      </c>
      <c r="C244" s="5" t="s">
        <v>601</v>
      </c>
      <c r="D244" s="5" t="s">
        <v>10</v>
      </c>
      <c r="E244" s="5" t="s">
        <v>16</v>
      </c>
      <c r="F244" s="5" t="s">
        <v>17</v>
      </c>
      <c r="G244" s="5" t="s">
        <v>428</v>
      </c>
      <c r="H244" s="4">
        <v>41082</v>
      </c>
      <c r="I244" s="17" t="s">
        <v>300</v>
      </c>
      <c r="J244" s="17">
        <v>6</v>
      </c>
      <c r="K244" s="11">
        <v>7</v>
      </c>
      <c r="L244" s="13">
        <v>12</v>
      </c>
      <c r="M244" s="9">
        <v>72</v>
      </c>
      <c r="N244" s="6">
        <v>42</v>
      </c>
      <c r="O244" s="13">
        <v>30</v>
      </c>
    </row>
    <row r="245" spans="1:15" x14ac:dyDescent="0.25">
      <c r="A245" s="17">
        <v>344</v>
      </c>
      <c r="B245" s="17">
        <v>10133</v>
      </c>
      <c r="C245" s="5" t="s">
        <v>605</v>
      </c>
      <c r="D245" s="5" t="s">
        <v>6</v>
      </c>
      <c r="E245" s="5" t="s">
        <v>27</v>
      </c>
      <c r="F245" s="5" t="s">
        <v>28</v>
      </c>
      <c r="G245" s="5" t="s">
        <v>432</v>
      </c>
      <c r="H245" s="4">
        <v>41160</v>
      </c>
      <c r="I245" s="17" t="s">
        <v>298</v>
      </c>
      <c r="J245" s="17">
        <v>5</v>
      </c>
      <c r="K245" s="11">
        <v>8</v>
      </c>
      <c r="L245" s="13">
        <v>12</v>
      </c>
      <c r="M245" s="9">
        <v>60</v>
      </c>
      <c r="N245" s="6">
        <v>40</v>
      </c>
      <c r="O245" s="13">
        <v>20</v>
      </c>
    </row>
    <row r="246" spans="1:15" x14ac:dyDescent="0.25">
      <c r="A246" s="17">
        <v>345</v>
      </c>
      <c r="B246" s="17">
        <v>10099</v>
      </c>
      <c r="C246" s="5" t="s">
        <v>571</v>
      </c>
      <c r="D246" s="5" t="s">
        <v>10</v>
      </c>
      <c r="E246" s="5" t="s">
        <v>216</v>
      </c>
      <c r="F246" s="5" t="s">
        <v>217</v>
      </c>
      <c r="G246" s="5" t="s">
        <v>399</v>
      </c>
      <c r="H246" s="4">
        <v>41861</v>
      </c>
      <c r="I246" s="17" t="s">
        <v>302</v>
      </c>
      <c r="J246" s="17">
        <v>15</v>
      </c>
      <c r="K246" s="11">
        <v>0.5</v>
      </c>
      <c r="L246" s="13">
        <v>2</v>
      </c>
      <c r="M246" s="9">
        <v>30</v>
      </c>
      <c r="N246" s="6">
        <v>7.5</v>
      </c>
      <c r="O246" s="13">
        <v>22.5</v>
      </c>
    </row>
    <row r="247" spans="1:15" x14ac:dyDescent="0.25">
      <c r="A247" s="17">
        <v>346</v>
      </c>
      <c r="B247" s="17">
        <v>10020</v>
      </c>
      <c r="C247" s="5" t="s">
        <v>492</v>
      </c>
      <c r="D247" s="5" t="s">
        <v>6</v>
      </c>
      <c r="E247" s="5" t="s">
        <v>58</v>
      </c>
      <c r="F247" s="5" t="s">
        <v>59</v>
      </c>
      <c r="G247" s="5" t="s">
        <v>322</v>
      </c>
      <c r="H247" s="4">
        <v>41922</v>
      </c>
      <c r="I247" s="17" t="s">
        <v>301</v>
      </c>
      <c r="J247" s="17">
        <v>11</v>
      </c>
      <c r="K247" s="11">
        <v>1</v>
      </c>
      <c r="L247" s="13">
        <v>2</v>
      </c>
      <c r="M247" s="9">
        <v>22</v>
      </c>
      <c r="N247" s="6">
        <v>11</v>
      </c>
      <c r="O247" s="13">
        <v>11</v>
      </c>
    </row>
    <row r="248" spans="1:15" x14ac:dyDescent="0.25">
      <c r="A248" s="17">
        <v>347</v>
      </c>
      <c r="B248" s="17">
        <v>10052</v>
      </c>
      <c r="C248" s="5" t="s">
        <v>524</v>
      </c>
      <c r="D248" s="5" t="s">
        <v>10</v>
      </c>
      <c r="E248" s="5" t="s">
        <v>123</v>
      </c>
      <c r="F248" s="5" t="s">
        <v>12</v>
      </c>
      <c r="G248" s="5" t="s">
        <v>353</v>
      </c>
      <c r="H248" s="4">
        <v>41084</v>
      </c>
      <c r="I248" s="17" t="s">
        <v>298</v>
      </c>
      <c r="J248" s="17">
        <v>3</v>
      </c>
      <c r="K248" s="11">
        <v>8</v>
      </c>
      <c r="L248" s="13">
        <v>12</v>
      </c>
      <c r="M248" s="9">
        <v>36</v>
      </c>
      <c r="N248" s="6">
        <v>24</v>
      </c>
      <c r="O248" s="13">
        <v>12</v>
      </c>
    </row>
    <row r="249" spans="1:15" x14ac:dyDescent="0.25">
      <c r="A249" s="17">
        <v>348</v>
      </c>
      <c r="B249" s="17">
        <v>10093</v>
      </c>
      <c r="C249" s="5" t="s">
        <v>565</v>
      </c>
      <c r="D249" s="5" t="s">
        <v>6</v>
      </c>
      <c r="E249" s="5" t="s">
        <v>203</v>
      </c>
      <c r="F249" s="5" t="s">
        <v>8</v>
      </c>
      <c r="G249" s="5" t="s">
        <v>393</v>
      </c>
      <c r="H249" s="4">
        <v>41851</v>
      </c>
      <c r="I249" s="17" t="s">
        <v>293</v>
      </c>
      <c r="J249" s="17">
        <v>6</v>
      </c>
      <c r="K249" s="11">
        <v>5</v>
      </c>
      <c r="L249" s="13">
        <v>8</v>
      </c>
      <c r="M249" s="9">
        <v>48</v>
      </c>
      <c r="N249" s="6">
        <v>30</v>
      </c>
      <c r="O249" s="13">
        <v>18</v>
      </c>
    </row>
    <row r="250" spans="1:15" x14ac:dyDescent="0.25">
      <c r="A250" s="17">
        <v>349</v>
      </c>
      <c r="B250" s="17">
        <v>10099</v>
      </c>
      <c r="C250" s="5" t="s">
        <v>571</v>
      </c>
      <c r="D250" s="5" t="s">
        <v>10</v>
      </c>
      <c r="E250" s="5" t="s">
        <v>216</v>
      </c>
      <c r="F250" s="5" t="s">
        <v>217</v>
      </c>
      <c r="G250" s="5" t="s">
        <v>399</v>
      </c>
      <c r="H250" s="4">
        <v>40235</v>
      </c>
      <c r="I250" s="17" t="s">
        <v>300</v>
      </c>
      <c r="J250" s="17">
        <v>4</v>
      </c>
      <c r="K250" s="11">
        <v>7</v>
      </c>
      <c r="L250" s="13">
        <v>12</v>
      </c>
      <c r="M250" s="9">
        <v>48</v>
      </c>
      <c r="N250" s="6">
        <v>28</v>
      </c>
      <c r="O250" s="13">
        <v>20</v>
      </c>
    </row>
    <row r="251" spans="1:15" x14ac:dyDescent="0.25">
      <c r="A251" s="17">
        <v>350</v>
      </c>
      <c r="B251" s="17">
        <v>10065</v>
      </c>
      <c r="C251" s="5" t="s">
        <v>537</v>
      </c>
      <c r="D251" s="5" t="s">
        <v>6</v>
      </c>
      <c r="E251" s="5" t="s">
        <v>105</v>
      </c>
      <c r="F251" s="5" t="s">
        <v>12</v>
      </c>
      <c r="G251" s="5" t="s">
        <v>365</v>
      </c>
      <c r="H251" s="4">
        <v>41290</v>
      </c>
      <c r="I251" s="17" t="s">
        <v>295</v>
      </c>
      <c r="J251" s="17">
        <v>30</v>
      </c>
      <c r="K251" s="11">
        <v>9.5</v>
      </c>
      <c r="L251" s="13">
        <v>13</v>
      </c>
      <c r="M251" s="9">
        <v>390</v>
      </c>
      <c r="N251" s="6">
        <v>285</v>
      </c>
      <c r="O251" s="13">
        <v>105</v>
      </c>
    </row>
    <row r="252" spans="1:15" x14ac:dyDescent="0.25">
      <c r="A252" s="17">
        <v>351</v>
      </c>
      <c r="B252" s="17">
        <v>10110</v>
      </c>
      <c r="C252" s="5" t="s">
        <v>582</v>
      </c>
      <c r="D252" s="5" t="s">
        <v>6</v>
      </c>
      <c r="E252" s="5" t="s">
        <v>241</v>
      </c>
      <c r="F252" s="5" t="s">
        <v>12</v>
      </c>
      <c r="G252" s="5" t="s">
        <v>410</v>
      </c>
      <c r="H252" s="4">
        <v>41011</v>
      </c>
      <c r="I252" s="17" t="s">
        <v>299</v>
      </c>
      <c r="J252" s="17">
        <v>6</v>
      </c>
      <c r="K252" s="11">
        <v>5</v>
      </c>
      <c r="L252" s="13">
        <v>9</v>
      </c>
      <c r="M252" s="9">
        <v>54</v>
      </c>
      <c r="N252" s="6">
        <v>30</v>
      </c>
      <c r="O252" s="13">
        <v>24</v>
      </c>
    </row>
    <row r="253" spans="1:15" x14ac:dyDescent="0.25">
      <c r="A253" s="17">
        <v>352</v>
      </c>
      <c r="B253" s="17">
        <v>10127</v>
      </c>
      <c r="C253" s="5" t="s">
        <v>599</v>
      </c>
      <c r="D253" s="5" t="s">
        <v>10</v>
      </c>
      <c r="E253" s="5" t="s">
        <v>11</v>
      </c>
      <c r="F253" s="5" t="s">
        <v>12</v>
      </c>
      <c r="G253" s="5" t="s">
        <v>426</v>
      </c>
      <c r="H253" s="4">
        <v>40275</v>
      </c>
      <c r="I253" s="17" t="s">
        <v>293</v>
      </c>
      <c r="J253" s="17">
        <v>22</v>
      </c>
      <c r="K253" s="11">
        <v>5</v>
      </c>
      <c r="L253" s="13">
        <v>8</v>
      </c>
      <c r="M253" s="9">
        <v>176</v>
      </c>
      <c r="N253" s="6">
        <v>110</v>
      </c>
      <c r="O253" s="13">
        <v>66</v>
      </c>
    </row>
    <row r="254" spans="1:15" x14ac:dyDescent="0.25">
      <c r="A254" s="17">
        <v>353</v>
      </c>
      <c r="B254" s="17">
        <v>10015</v>
      </c>
      <c r="C254" s="5" t="s">
        <v>487</v>
      </c>
      <c r="D254" s="5" t="s">
        <v>10</v>
      </c>
      <c r="E254" s="5" t="s">
        <v>44</v>
      </c>
      <c r="F254" s="5" t="s">
        <v>45</v>
      </c>
      <c r="G254" s="5" t="s">
        <v>317</v>
      </c>
      <c r="H254" s="4">
        <v>40893</v>
      </c>
      <c r="I254" s="17" t="s">
        <v>300</v>
      </c>
      <c r="J254" s="17">
        <v>10</v>
      </c>
      <c r="K254" s="11">
        <v>7</v>
      </c>
      <c r="L254" s="13">
        <v>12</v>
      </c>
      <c r="M254" s="9">
        <v>120</v>
      </c>
      <c r="N254" s="6">
        <v>70</v>
      </c>
      <c r="O254" s="13">
        <v>50</v>
      </c>
    </row>
    <row r="255" spans="1:15" x14ac:dyDescent="0.25">
      <c r="A255" s="17">
        <v>354</v>
      </c>
      <c r="B255" s="17">
        <v>10080</v>
      </c>
      <c r="C255" s="5" t="s">
        <v>552</v>
      </c>
      <c r="D255" s="5" t="s">
        <v>6</v>
      </c>
      <c r="E255" s="5" t="s">
        <v>170</v>
      </c>
      <c r="F255" s="5" t="s">
        <v>15</v>
      </c>
      <c r="G255" s="5" t="s">
        <v>379</v>
      </c>
      <c r="H255" s="4">
        <v>40884</v>
      </c>
      <c r="I255" s="17" t="s">
        <v>300</v>
      </c>
      <c r="J255" s="17">
        <v>19</v>
      </c>
      <c r="K255" s="11">
        <v>7</v>
      </c>
      <c r="L255" s="13">
        <v>12</v>
      </c>
      <c r="M255" s="9">
        <v>228</v>
      </c>
      <c r="N255" s="6">
        <v>133</v>
      </c>
      <c r="O255" s="13">
        <v>95</v>
      </c>
    </row>
    <row r="256" spans="1:15" x14ac:dyDescent="0.25">
      <c r="A256" s="17">
        <v>355</v>
      </c>
      <c r="B256" s="17">
        <v>10114</v>
      </c>
      <c r="C256" s="5" t="s">
        <v>586</v>
      </c>
      <c r="D256" s="5" t="s">
        <v>10</v>
      </c>
      <c r="E256" s="5" t="s">
        <v>250</v>
      </c>
      <c r="F256" s="5" t="s">
        <v>250</v>
      </c>
      <c r="G256" s="5" t="s">
        <v>413</v>
      </c>
      <c r="H256" s="4">
        <v>41192</v>
      </c>
      <c r="I256" s="17" t="s">
        <v>297</v>
      </c>
      <c r="J256" s="17">
        <v>10</v>
      </c>
      <c r="K256" s="11">
        <v>9</v>
      </c>
      <c r="L256" s="13">
        <v>12</v>
      </c>
      <c r="M256" s="9">
        <v>120</v>
      </c>
      <c r="N256" s="6">
        <v>90</v>
      </c>
      <c r="O256" s="13">
        <v>30</v>
      </c>
    </row>
    <row r="257" spans="1:15" x14ac:dyDescent="0.25">
      <c r="A257" s="17">
        <v>356</v>
      </c>
      <c r="B257" s="17">
        <v>10135</v>
      </c>
      <c r="C257" s="5" t="s">
        <v>607</v>
      </c>
      <c r="D257" s="5" t="s">
        <v>6</v>
      </c>
      <c r="E257" s="5" t="s">
        <v>31</v>
      </c>
      <c r="F257" s="5" t="s">
        <v>32</v>
      </c>
      <c r="G257" s="5" t="s">
        <v>434</v>
      </c>
      <c r="H257" s="4">
        <v>40503</v>
      </c>
      <c r="I257" s="17" t="s">
        <v>297</v>
      </c>
      <c r="J257" s="17">
        <v>12</v>
      </c>
      <c r="K257" s="11">
        <v>9</v>
      </c>
      <c r="L257" s="13">
        <v>12</v>
      </c>
      <c r="M257" s="9">
        <v>144</v>
      </c>
      <c r="N257" s="6">
        <v>108</v>
      </c>
      <c r="O257" s="13">
        <v>36</v>
      </c>
    </row>
    <row r="258" spans="1:15" x14ac:dyDescent="0.25">
      <c r="A258" s="17">
        <v>357</v>
      </c>
      <c r="B258" s="17">
        <v>10012</v>
      </c>
      <c r="C258" s="5" t="s">
        <v>484</v>
      </c>
      <c r="D258" s="5" t="s">
        <v>10</v>
      </c>
      <c r="E258" s="5" t="s">
        <v>37</v>
      </c>
      <c r="F258" s="5" t="s">
        <v>28</v>
      </c>
      <c r="G258" s="5" t="s">
        <v>314</v>
      </c>
      <c r="H258" s="4">
        <v>41710</v>
      </c>
      <c r="I258" s="17" t="s">
        <v>300</v>
      </c>
      <c r="J258" s="17">
        <v>17</v>
      </c>
      <c r="K258" s="11">
        <v>7</v>
      </c>
      <c r="L258" s="13">
        <v>12</v>
      </c>
      <c r="M258" s="9">
        <v>204</v>
      </c>
      <c r="N258" s="6">
        <v>119</v>
      </c>
      <c r="O258" s="13">
        <v>85</v>
      </c>
    </row>
    <row r="259" spans="1:15" x14ac:dyDescent="0.25">
      <c r="A259" s="17">
        <v>358</v>
      </c>
      <c r="B259" s="17">
        <v>10018</v>
      </c>
      <c r="C259" s="5" t="s">
        <v>490</v>
      </c>
      <c r="D259" s="5" t="s">
        <v>6</v>
      </c>
      <c r="E259" s="5" t="s">
        <v>52</v>
      </c>
      <c r="F259" s="5" t="s">
        <v>53</v>
      </c>
      <c r="G259" s="5" t="s">
        <v>320</v>
      </c>
      <c r="H259" s="4">
        <v>40653</v>
      </c>
      <c r="I259" s="17" t="s">
        <v>302</v>
      </c>
      <c r="J259" s="17">
        <v>6</v>
      </c>
      <c r="K259" s="11">
        <v>0.5</v>
      </c>
      <c r="L259" s="13">
        <v>2</v>
      </c>
      <c r="M259" s="9">
        <v>12</v>
      </c>
      <c r="N259" s="6">
        <v>3</v>
      </c>
      <c r="O259" s="13">
        <v>9</v>
      </c>
    </row>
    <row r="260" spans="1:15" x14ac:dyDescent="0.25">
      <c r="A260" s="17">
        <v>359</v>
      </c>
      <c r="B260" s="17">
        <v>10098</v>
      </c>
      <c r="C260" s="5" t="s">
        <v>570</v>
      </c>
      <c r="D260" s="5" t="s">
        <v>10</v>
      </c>
      <c r="E260" s="5" t="s">
        <v>214</v>
      </c>
      <c r="F260" s="5" t="s">
        <v>12</v>
      </c>
      <c r="G260" s="5" t="s">
        <v>398</v>
      </c>
      <c r="H260" s="4">
        <v>40249</v>
      </c>
      <c r="I260" s="17" t="s">
        <v>294</v>
      </c>
      <c r="J260" s="17">
        <v>6</v>
      </c>
      <c r="K260" s="11">
        <v>10</v>
      </c>
      <c r="L260" s="13">
        <v>18</v>
      </c>
      <c r="M260" s="9">
        <v>108</v>
      </c>
      <c r="N260" s="6">
        <v>60</v>
      </c>
      <c r="O260" s="13">
        <v>48</v>
      </c>
    </row>
    <row r="261" spans="1:15" x14ac:dyDescent="0.25">
      <c r="A261" s="17">
        <v>360</v>
      </c>
      <c r="B261" s="17">
        <v>10111</v>
      </c>
      <c r="C261" s="5" t="s">
        <v>583</v>
      </c>
      <c r="D261" s="5" t="s">
        <v>6</v>
      </c>
      <c r="E261" s="5" t="s">
        <v>243</v>
      </c>
      <c r="F261" s="5" t="s">
        <v>15</v>
      </c>
      <c r="G261" s="5" t="s">
        <v>411</v>
      </c>
      <c r="H261" s="4">
        <v>41900</v>
      </c>
      <c r="I261" s="17" t="s">
        <v>297</v>
      </c>
      <c r="J261" s="17">
        <v>2</v>
      </c>
      <c r="K261" s="11">
        <v>9</v>
      </c>
      <c r="L261" s="13">
        <v>12</v>
      </c>
      <c r="M261" s="9">
        <v>24</v>
      </c>
      <c r="N261" s="6">
        <v>18</v>
      </c>
      <c r="O261" s="13">
        <v>6</v>
      </c>
    </row>
    <row r="262" spans="1:15" x14ac:dyDescent="0.25">
      <c r="A262" s="17">
        <v>361</v>
      </c>
      <c r="B262" s="17">
        <v>10021</v>
      </c>
      <c r="C262" s="5" t="s">
        <v>493</v>
      </c>
      <c r="D262" s="5" t="s">
        <v>6</v>
      </c>
      <c r="E262" s="5" t="s">
        <v>7</v>
      </c>
      <c r="F262" s="5" t="s">
        <v>8</v>
      </c>
      <c r="G262" s="5" t="s">
        <v>323</v>
      </c>
      <c r="H262" s="4">
        <v>41302</v>
      </c>
      <c r="I262" s="17" t="s">
        <v>298</v>
      </c>
      <c r="J262" s="17">
        <v>2</v>
      </c>
      <c r="K262" s="11">
        <v>8</v>
      </c>
      <c r="L262" s="13">
        <v>12</v>
      </c>
      <c r="M262" s="9">
        <v>24</v>
      </c>
      <c r="N262" s="6">
        <v>16</v>
      </c>
      <c r="O262" s="13">
        <v>8</v>
      </c>
    </row>
    <row r="263" spans="1:15" x14ac:dyDescent="0.25">
      <c r="A263" s="17">
        <v>362</v>
      </c>
      <c r="B263" s="17">
        <v>10039</v>
      </c>
      <c r="C263" s="5" t="s">
        <v>511</v>
      </c>
      <c r="D263" s="5" t="s">
        <v>6</v>
      </c>
      <c r="E263" s="5" t="s">
        <v>105</v>
      </c>
      <c r="F263" s="5" t="s">
        <v>12</v>
      </c>
      <c r="G263" s="5" t="s">
        <v>340</v>
      </c>
      <c r="H263" s="4">
        <v>41582</v>
      </c>
      <c r="I263" s="17" t="s">
        <v>298</v>
      </c>
      <c r="J263" s="17">
        <v>22</v>
      </c>
      <c r="K263" s="11">
        <v>8</v>
      </c>
      <c r="L263" s="13">
        <v>12</v>
      </c>
      <c r="M263" s="9">
        <v>264</v>
      </c>
      <c r="N263" s="6">
        <v>176</v>
      </c>
      <c r="O263" s="13">
        <v>88</v>
      </c>
    </row>
    <row r="264" spans="1:15" x14ac:dyDescent="0.25">
      <c r="A264" s="17">
        <v>363</v>
      </c>
      <c r="B264" s="17">
        <v>10149</v>
      </c>
      <c r="C264" s="5" t="s">
        <v>621</v>
      </c>
      <c r="D264" s="5" t="s">
        <v>6</v>
      </c>
      <c r="E264" s="5" t="s">
        <v>127</v>
      </c>
      <c r="F264" s="5" t="s">
        <v>128</v>
      </c>
      <c r="G264" s="5" t="s">
        <v>448</v>
      </c>
      <c r="H264" s="4">
        <v>41227</v>
      </c>
      <c r="I264" s="17" t="s">
        <v>301</v>
      </c>
      <c r="J264" s="17">
        <v>30</v>
      </c>
      <c r="K264" s="11">
        <v>1</v>
      </c>
      <c r="L264" s="13">
        <v>2</v>
      </c>
      <c r="M264" s="9">
        <v>60</v>
      </c>
      <c r="N264" s="6">
        <v>30</v>
      </c>
      <c r="O264" s="13">
        <v>30</v>
      </c>
    </row>
    <row r="265" spans="1:15" x14ac:dyDescent="0.25">
      <c r="A265" s="17">
        <v>364</v>
      </c>
      <c r="B265" s="17">
        <v>10111</v>
      </c>
      <c r="C265" s="5" t="s">
        <v>583</v>
      </c>
      <c r="D265" s="5" t="s">
        <v>6</v>
      </c>
      <c r="E265" s="5" t="s">
        <v>243</v>
      </c>
      <c r="F265" s="5" t="s">
        <v>15</v>
      </c>
      <c r="G265" s="5" t="s">
        <v>411</v>
      </c>
      <c r="H265" s="4">
        <v>41464</v>
      </c>
      <c r="I265" s="17" t="s">
        <v>296</v>
      </c>
      <c r="J265" s="17">
        <v>27</v>
      </c>
      <c r="K265" s="11">
        <v>2</v>
      </c>
      <c r="L265" s="13">
        <v>4</v>
      </c>
      <c r="M265" s="9">
        <v>108</v>
      </c>
      <c r="N265" s="6">
        <v>54</v>
      </c>
      <c r="O265" s="13">
        <v>54</v>
      </c>
    </row>
    <row r="266" spans="1:15" x14ac:dyDescent="0.25">
      <c r="A266" s="17">
        <v>365</v>
      </c>
      <c r="B266" s="17">
        <v>10014</v>
      </c>
      <c r="C266" s="5" t="s">
        <v>486</v>
      </c>
      <c r="D266" s="5" t="s">
        <v>10</v>
      </c>
      <c r="E266" s="5" t="s">
        <v>42</v>
      </c>
      <c r="F266" s="5" t="s">
        <v>12</v>
      </c>
      <c r="G266" s="5" t="s">
        <v>316</v>
      </c>
      <c r="H266" s="4">
        <v>41747</v>
      </c>
      <c r="I266" s="17" t="s">
        <v>293</v>
      </c>
      <c r="J266" s="17">
        <v>15</v>
      </c>
      <c r="K266" s="11">
        <v>5</v>
      </c>
      <c r="L266" s="13">
        <v>8</v>
      </c>
      <c r="M266" s="9">
        <v>120</v>
      </c>
      <c r="N266" s="6">
        <v>75</v>
      </c>
      <c r="O266" s="13">
        <v>45</v>
      </c>
    </row>
    <row r="267" spans="1:15" x14ac:dyDescent="0.25">
      <c r="A267" s="17">
        <v>366</v>
      </c>
      <c r="B267" s="17">
        <v>10007</v>
      </c>
      <c r="C267" s="5" t="s">
        <v>479</v>
      </c>
      <c r="D267" s="5" t="s">
        <v>10</v>
      </c>
      <c r="E267" s="5" t="s">
        <v>24</v>
      </c>
      <c r="F267" s="5" t="s">
        <v>25</v>
      </c>
      <c r="G267" s="5" t="s">
        <v>310</v>
      </c>
      <c r="H267" s="4">
        <v>40902</v>
      </c>
      <c r="I267" s="17" t="s">
        <v>296</v>
      </c>
      <c r="J267" s="17">
        <v>28</v>
      </c>
      <c r="K267" s="11">
        <v>2</v>
      </c>
      <c r="L267" s="13">
        <v>4</v>
      </c>
      <c r="M267" s="9">
        <v>112</v>
      </c>
      <c r="N267" s="6">
        <v>56</v>
      </c>
      <c r="O267" s="13">
        <v>56</v>
      </c>
    </row>
    <row r="268" spans="1:15" x14ac:dyDescent="0.25">
      <c r="A268" s="17">
        <v>367</v>
      </c>
      <c r="B268" s="17">
        <v>10148</v>
      </c>
      <c r="C268" s="5" t="s">
        <v>620</v>
      </c>
      <c r="D268" s="5" t="s">
        <v>10</v>
      </c>
      <c r="E268" s="5" t="s">
        <v>125</v>
      </c>
      <c r="F268" s="5" t="s">
        <v>15</v>
      </c>
      <c r="G268" s="5" t="s">
        <v>447</v>
      </c>
      <c r="H268" s="4">
        <v>40890</v>
      </c>
      <c r="I268" s="17" t="s">
        <v>298</v>
      </c>
      <c r="J268" s="17">
        <v>2</v>
      </c>
      <c r="K268" s="11">
        <v>8</v>
      </c>
      <c r="L268" s="13">
        <v>12</v>
      </c>
      <c r="M268" s="9">
        <v>24</v>
      </c>
      <c r="N268" s="6">
        <v>16</v>
      </c>
      <c r="O268" s="13">
        <v>8</v>
      </c>
    </row>
    <row r="269" spans="1:15" x14ac:dyDescent="0.25">
      <c r="A269" s="17">
        <v>368</v>
      </c>
      <c r="B269" s="17">
        <v>10076</v>
      </c>
      <c r="C269" s="5" t="s">
        <v>548</v>
      </c>
      <c r="D269" s="5" t="s">
        <v>10</v>
      </c>
      <c r="E269" s="5" t="s">
        <v>162</v>
      </c>
      <c r="F269" s="5" t="s">
        <v>95</v>
      </c>
      <c r="G269" s="5" t="s">
        <v>375</v>
      </c>
      <c r="H269" s="4">
        <v>40607</v>
      </c>
      <c r="I269" s="17" t="s">
        <v>293</v>
      </c>
      <c r="J269" s="17">
        <v>24</v>
      </c>
      <c r="K269" s="11">
        <v>5</v>
      </c>
      <c r="L269" s="13">
        <v>8</v>
      </c>
      <c r="M269" s="9">
        <v>192</v>
      </c>
      <c r="N269" s="6">
        <v>120</v>
      </c>
      <c r="O269" s="13">
        <v>72</v>
      </c>
    </row>
    <row r="270" spans="1:15" x14ac:dyDescent="0.25">
      <c r="A270" s="17">
        <v>369</v>
      </c>
      <c r="B270" s="17">
        <v>10002</v>
      </c>
      <c r="C270" s="5" t="s">
        <v>474</v>
      </c>
      <c r="D270" s="5" t="s">
        <v>10</v>
      </c>
      <c r="E270" s="5" t="s">
        <v>11</v>
      </c>
      <c r="F270" s="5" t="s">
        <v>12</v>
      </c>
      <c r="G270" s="5" t="s">
        <v>305</v>
      </c>
      <c r="H270" s="4">
        <v>40920</v>
      </c>
      <c r="I270" s="17" t="s">
        <v>301</v>
      </c>
      <c r="J270" s="17">
        <v>6</v>
      </c>
      <c r="K270" s="11">
        <v>1</v>
      </c>
      <c r="L270" s="13">
        <v>2</v>
      </c>
      <c r="M270" s="9">
        <v>12</v>
      </c>
      <c r="N270" s="6">
        <v>6</v>
      </c>
      <c r="O270" s="13">
        <v>6</v>
      </c>
    </row>
    <row r="271" spans="1:15" x14ac:dyDescent="0.25">
      <c r="A271" s="17">
        <v>370</v>
      </c>
      <c r="B271" s="17">
        <v>10085</v>
      </c>
      <c r="C271" s="5" t="s">
        <v>557</v>
      </c>
      <c r="D271" s="5" t="s">
        <v>10</v>
      </c>
      <c r="E271" s="5" t="s">
        <v>180</v>
      </c>
      <c r="F271" s="5" t="s">
        <v>181</v>
      </c>
      <c r="G271" s="5" t="s">
        <v>385</v>
      </c>
      <c r="H271" s="4">
        <v>41679</v>
      </c>
      <c r="I271" s="17" t="s">
        <v>294</v>
      </c>
      <c r="J271" s="17">
        <v>8</v>
      </c>
      <c r="K271" s="11">
        <v>10</v>
      </c>
      <c r="L271" s="13">
        <v>18</v>
      </c>
      <c r="M271" s="9">
        <v>144</v>
      </c>
      <c r="N271" s="6">
        <v>80</v>
      </c>
      <c r="O271" s="13">
        <v>64</v>
      </c>
    </row>
    <row r="272" spans="1:15" x14ac:dyDescent="0.25">
      <c r="A272" s="17">
        <v>371</v>
      </c>
      <c r="B272" s="17">
        <v>10034</v>
      </c>
      <c r="C272" s="5" t="s">
        <v>506</v>
      </c>
      <c r="D272" s="5" t="s">
        <v>10</v>
      </c>
      <c r="E272" s="5" t="s">
        <v>92</v>
      </c>
      <c r="F272" s="5" t="s">
        <v>12</v>
      </c>
      <c r="G272" s="5" t="s">
        <v>335</v>
      </c>
      <c r="H272" s="4">
        <v>42349</v>
      </c>
      <c r="I272" s="17" t="s">
        <v>301</v>
      </c>
      <c r="J272" s="17">
        <v>2</v>
      </c>
      <c r="K272" s="11">
        <v>1</v>
      </c>
      <c r="L272" s="13">
        <v>2</v>
      </c>
      <c r="M272" s="9">
        <v>4</v>
      </c>
      <c r="N272" s="6">
        <v>2</v>
      </c>
      <c r="O272" s="13">
        <v>2</v>
      </c>
    </row>
    <row r="273" spans="1:15" x14ac:dyDescent="0.25">
      <c r="A273" s="17">
        <v>372</v>
      </c>
      <c r="B273" s="17">
        <v>10094</v>
      </c>
      <c r="C273" s="5" t="s">
        <v>566</v>
      </c>
      <c r="D273" s="5" t="s">
        <v>6</v>
      </c>
      <c r="E273" s="5" t="s">
        <v>205</v>
      </c>
      <c r="F273" s="5" t="s">
        <v>206</v>
      </c>
      <c r="G273" s="5" t="s">
        <v>394</v>
      </c>
      <c r="H273" s="4">
        <v>41364</v>
      </c>
      <c r="I273" s="17" t="s">
        <v>295</v>
      </c>
      <c r="J273" s="17">
        <v>6</v>
      </c>
      <c r="K273" s="11">
        <v>9.5</v>
      </c>
      <c r="L273" s="13">
        <v>13</v>
      </c>
      <c r="M273" s="9">
        <v>78</v>
      </c>
      <c r="N273" s="6">
        <v>57</v>
      </c>
      <c r="O273" s="13">
        <v>21</v>
      </c>
    </row>
    <row r="274" spans="1:15" x14ac:dyDescent="0.25">
      <c r="A274" s="17">
        <v>373</v>
      </c>
      <c r="B274" s="17">
        <v>10046</v>
      </c>
      <c r="C274" s="5" t="s">
        <v>518</v>
      </c>
      <c r="D274" s="5" t="s">
        <v>10</v>
      </c>
      <c r="E274" s="5" t="s">
        <v>69</v>
      </c>
      <c r="F274" s="5" t="s">
        <v>53</v>
      </c>
      <c r="G274" s="5" t="s">
        <v>347</v>
      </c>
      <c r="H274" s="4">
        <v>41700</v>
      </c>
      <c r="I274" s="17" t="s">
        <v>296</v>
      </c>
      <c r="J274" s="17">
        <v>12</v>
      </c>
      <c r="K274" s="11">
        <v>2</v>
      </c>
      <c r="L274" s="13">
        <v>4</v>
      </c>
      <c r="M274" s="9">
        <v>48</v>
      </c>
      <c r="N274" s="6">
        <v>24</v>
      </c>
      <c r="O274" s="13">
        <v>24</v>
      </c>
    </row>
    <row r="275" spans="1:15" x14ac:dyDescent="0.25">
      <c r="A275" s="17">
        <v>374</v>
      </c>
      <c r="B275" s="17">
        <v>10034</v>
      </c>
      <c r="C275" s="5" t="s">
        <v>506</v>
      </c>
      <c r="D275" s="5" t="s">
        <v>10</v>
      </c>
      <c r="E275" s="5" t="s">
        <v>92</v>
      </c>
      <c r="F275" s="5" t="s">
        <v>12</v>
      </c>
      <c r="G275" s="5" t="s">
        <v>335</v>
      </c>
      <c r="H275" s="4">
        <v>40314</v>
      </c>
      <c r="I275" s="17" t="s">
        <v>294</v>
      </c>
      <c r="J275" s="17">
        <v>3</v>
      </c>
      <c r="K275" s="11">
        <v>10</v>
      </c>
      <c r="L275" s="13">
        <v>18</v>
      </c>
      <c r="M275" s="9">
        <v>54</v>
      </c>
      <c r="N275" s="6">
        <v>30</v>
      </c>
      <c r="O275" s="13">
        <v>24</v>
      </c>
    </row>
    <row r="276" spans="1:15" x14ac:dyDescent="0.25">
      <c r="A276" s="17">
        <v>375</v>
      </c>
      <c r="B276" s="17">
        <v>10054</v>
      </c>
      <c r="C276" s="5" t="s">
        <v>526</v>
      </c>
      <c r="D276" s="5" t="s">
        <v>10</v>
      </c>
      <c r="E276" s="5" t="s">
        <v>127</v>
      </c>
      <c r="F276" s="5" t="s">
        <v>128</v>
      </c>
      <c r="G276" s="5" t="s">
        <v>355</v>
      </c>
      <c r="H276" s="4">
        <v>41664</v>
      </c>
      <c r="I276" s="17" t="s">
        <v>297</v>
      </c>
      <c r="J276" s="17">
        <v>17</v>
      </c>
      <c r="K276" s="11">
        <v>9</v>
      </c>
      <c r="L276" s="13">
        <v>12</v>
      </c>
      <c r="M276" s="9">
        <v>204</v>
      </c>
      <c r="N276" s="6">
        <v>153</v>
      </c>
      <c r="O276" s="13">
        <v>51</v>
      </c>
    </row>
    <row r="277" spans="1:15" x14ac:dyDescent="0.25">
      <c r="A277" s="17">
        <v>376</v>
      </c>
      <c r="B277" s="17">
        <v>10148</v>
      </c>
      <c r="C277" s="5" t="s">
        <v>620</v>
      </c>
      <c r="D277" s="5" t="s">
        <v>10</v>
      </c>
      <c r="E277" s="5" t="s">
        <v>125</v>
      </c>
      <c r="F277" s="5" t="s">
        <v>15</v>
      </c>
      <c r="G277" s="5" t="s">
        <v>447</v>
      </c>
      <c r="H277" s="4">
        <v>42265</v>
      </c>
      <c r="I277" s="17" t="s">
        <v>296</v>
      </c>
      <c r="J277" s="17">
        <v>21</v>
      </c>
      <c r="K277" s="11">
        <v>2</v>
      </c>
      <c r="L277" s="13">
        <v>4</v>
      </c>
      <c r="M277" s="9">
        <v>84</v>
      </c>
      <c r="N277" s="6">
        <v>42</v>
      </c>
      <c r="O277" s="13">
        <v>42</v>
      </c>
    </row>
    <row r="278" spans="1:15" x14ac:dyDescent="0.25">
      <c r="A278" s="17">
        <v>377</v>
      </c>
      <c r="B278" s="17">
        <v>10006</v>
      </c>
      <c r="C278" s="5" t="s">
        <v>478</v>
      </c>
      <c r="D278" s="5" t="s">
        <v>6</v>
      </c>
      <c r="E278" s="5" t="s">
        <v>22</v>
      </c>
      <c r="F278" s="5" t="s">
        <v>8</v>
      </c>
      <c r="G278" s="5" t="s">
        <v>309</v>
      </c>
      <c r="H278" s="4">
        <v>41259</v>
      </c>
      <c r="I278" s="17" t="s">
        <v>302</v>
      </c>
      <c r="J278" s="17">
        <v>1</v>
      </c>
      <c r="K278" s="11">
        <v>0.5</v>
      </c>
      <c r="L278" s="13">
        <v>2</v>
      </c>
      <c r="M278" s="9">
        <v>2</v>
      </c>
      <c r="N278" s="6">
        <v>0.5</v>
      </c>
      <c r="O278" s="13">
        <v>1.5</v>
      </c>
    </row>
    <row r="279" spans="1:15" x14ac:dyDescent="0.25">
      <c r="A279" s="17">
        <v>378</v>
      </c>
      <c r="B279" s="17">
        <v>10040</v>
      </c>
      <c r="C279" s="5" t="s">
        <v>512</v>
      </c>
      <c r="D279" s="5" t="s">
        <v>10</v>
      </c>
      <c r="E279" s="5" t="s">
        <v>107</v>
      </c>
      <c r="F279" s="5" t="s">
        <v>108</v>
      </c>
      <c r="G279" s="5" t="s">
        <v>341</v>
      </c>
      <c r="H279" s="4">
        <v>40188</v>
      </c>
      <c r="I279" s="17" t="s">
        <v>302</v>
      </c>
      <c r="J279" s="17">
        <v>27</v>
      </c>
      <c r="K279" s="11">
        <v>0.5</v>
      </c>
      <c r="L279" s="13">
        <v>2</v>
      </c>
      <c r="M279" s="9">
        <v>54</v>
      </c>
      <c r="N279" s="6">
        <v>13.5</v>
      </c>
      <c r="O279" s="13">
        <v>40.5</v>
      </c>
    </row>
    <row r="280" spans="1:15" x14ac:dyDescent="0.25">
      <c r="A280" s="17">
        <v>379</v>
      </c>
      <c r="B280" s="17">
        <v>10113</v>
      </c>
      <c r="C280" s="5" t="s">
        <v>585</v>
      </c>
      <c r="D280" s="5" t="s">
        <v>10</v>
      </c>
      <c r="E280" s="5" t="s">
        <v>248</v>
      </c>
      <c r="F280" s="5" t="s">
        <v>15</v>
      </c>
      <c r="G280" s="5" t="s">
        <v>627</v>
      </c>
      <c r="H280" s="4">
        <v>41372</v>
      </c>
      <c r="I280" s="17" t="s">
        <v>300</v>
      </c>
      <c r="J280" s="17">
        <v>12</v>
      </c>
      <c r="K280" s="11">
        <v>7</v>
      </c>
      <c r="L280" s="13">
        <v>12</v>
      </c>
      <c r="M280" s="9">
        <v>144</v>
      </c>
      <c r="N280" s="6">
        <v>84</v>
      </c>
      <c r="O280" s="13">
        <v>60</v>
      </c>
    </row>
    <row r="281" spans="1:15" x14ac:dyDescent="0.25">
      <c r="A281" s="17">
        <v>380</v>
      </c>
      <c r="B281" s="17">
        <v>10062</v>
      </c>
      <c r="C281" s="5" t="s">
        <v>534</v>
      </c>
      <c r="D281" s="5" t="s">
        <v>6</v>
      </c>
      <c r="E281" s="5" t="s">
        <v>97</v>
      </c>
      <c r="F281" s="5" t="s">
        <v>98</v>
      </c>
      <c r="G281" s="5" t="s">
        <v>362</v>
      </c>
      <c r="H281" s="4">
        <v>41392</v>
      </c>
      <c r="I281" s="17" t="s">
        <v>301</v>
      </c>
      <c r="J281" s="17">
        <v>7</v>
      </c>
      <c r="K281" s="11">
        <v>1</v>
      </c>
      <c r="L281" s="13">
        <v>2</v>
      </c>
      <c r="M281" s="9">
        <v>14</v>
      </c>
      <c r="N281" s="6">
        <v>7</v>
      </c>
      <c r="O281" s="13">
        <v>7</v>
      </c>
    </row>
    <row r="282" spans="1:15" x14ac:dyDescent="0.25">
      <c r="A282" s="17">
        <v>381</v>
      </c>
      <c r="B282" s="17">
        <v>10050</v>
      </c>
      <c r="C282" s="5" t="s">
        <v>522</v>
      </c>
      <c r="D282" s="5" t="s">
        <v>10</v>
      </c>
      <c r="E282" s="5" t="s">
        <v>119</v>
      </c>
      <c r="F282" s="5" t="s">
        <v>53</v>
      </c>
      <c r="G282" s="5" t="s">
        <v>351</v>
      </c>
      <c r="H282" s="4">
        <v>40680</v>
      </c>
      <c r="I282" s="17" t="s">
        <v>301</v>
      </c>
      <c r="J282" s="17">
        <v>24</v>
      </c>
      <c r="K282" s="11">
        <v>1</v>
      </c>
      <c r="L282" s="13">
        <v>2</v>
      </c>
      <c r="M282" s="9">
        <v>48</v>
      </c>
      <c r="N282" s="6">
        <v>24</v>
      </c>
      <c r="O282" s="13">
        <v>24</v>
      </c>
    </row>
    <row r="283" spans="1:15" x14ac:dyDescent="0.25">
      <c r="A283" s="17">
        <v>382</v>
      </c>
      <c r="B283" s="17">
        <v>10145</v>
      </c>
      <c r="C283" s="5" t="s">
        <v>617</v>
      </c>
      <c r="D283" s="5" t="s">
        <v>10</v>
      </c>
      <c r="E283" s="5" t="s">
        <v>119</v>
      </c>
      <c r="F283" s="5" t="s">
        <v>53</v>
      </c>
      <c r="G283" s="5" t="s">
        <v>444</v>
      </c>
      <c r="H283" s="4">
        <v>40620</v>
      </c>
      <c r="I283" s="17" t="s">
        <v>300</v>
      </c>
      <c r="J283" s="17">
        <v>28</v>
      </c>
      <c r="K283" s="11">
        <v>7</v>
      </c>
      <c r="L283" s="13">
        <v>12</v>
      </c>
      <c r="M283" s="9">
        <v>336</v>
      </c>
      <c r="N283" s="6">
        <v>196</v>
      </c>
      <c r="O283" s="13">
        <v>140</v>
      </c>
    </row>
    <row r="284" spans="1:15" x14ac:dyDescent="0.25">
      <c r="A284" s="17">
        <v>383</v>
      </c>
      <c r="B284" s="17">
        <v>10097</v>
      </c>
      <c r="C284" s="5" t="s">
        <v>569</v>
      </c>
      <c r="D284" s="5" t="s">
        <v>10</v>
      </c>
      <c r="E284" s="5" t="s">
        <v>212</v>
      </c>
      <c r="F284" s="5" t="s">
        <v>8</v>
      </c>
      <c r="G284" s="5" t="s">
        <v>397</v>
      </c>
      <c r="H284" s="4">
        <v>41085</v>
      </c>
      <c r="I284" s="17" t="s">
        <v>293</v>
      </c>
      <c r="J284" s="17">
        <v>18</v>
      </c>
      <c r="K284" s="11">
        <v>5</v>
      </c>
      <c r="L284" s="13">
        <v>8</v>
      </c>
      <c r="M284" s="9">
        <v>144</v>
      </c>
      <c r="N284" s="6">
        <v>90</v>
      </c>
      <c r="O284" s="13">
        <v>54</v>
      </c>
    </row>
    <row r="285" spans="1:15" x14ac:dyDescent="0.25">
      <c r="A285" s="17">
        <v>384</v>
      </c>
      <c r="B285" s="17">
        <v>10026</v>
      </c>
      <c r="C285" s="5" t="s">
        <v>498</v>
      </c>
      <c r="D285" s="5" t="s">
        <v>6</v>
      </c>
      <c r="E285" s="5" t="s">
        <v>69</v>
      </c>
      <c r="F285" s="5" t="s">
        <v>53</v>
      </c>
      <c r="G285" s="5" t="s">
        <v>327</v>
      </c>
      <c r="H285" s="4">
        <v>41552</v>
      </c>
      <c r="I285" s="17" t="s">
        <v>294</v>
      </c>
      <c r="J285" s="17">
        <v>5</v>
      </c>
      <c r="K285" s="11">
        <v>10</v>
      </c>
      <c r="L285" s="13">
        <v>18</v>
      </c>
      <c r="M285" s="9">
        <v>90</v>
      </c>
      <c r="N285" s="6">
        <v>50</v>
      </c>
      <c r="O285" s="13">
        <v>40</v>
      </c>
    </row>
    <row r="286" spans="1:15" x14ac:dyDescent="0.25">
      <c r="A286" s="17">
        <v>385</v>
      </c>
      <c r="B286" s="17">
        <v>10125</v>
      </c>
      <c r="C286" s="5" t="s">
        <v>597</v>
      </c>
      <c r="D286" s="5" t="s">
        <v>10</v>
      </c>
      <c r="E286" s="5" t="s">
        <v>107</v>
      </c>
      <c r="F286" s="5" t="s">
        <v>108</v>
      </c>
      <c r="G286" s="5" t="s">
        <v>424</v>
      </c>
      <c r="H286" s="4">
        <v>40247</v>
      </c>
      <c r="I286" s="17" t="s">
        <v>302</v>
      </c>
      <c r="J286" s="17">
        <v>30</v>
      </c>
      <c r="K286" s="11">
        <v>0.5</v>
      </c>
      <c r="L286" s="13">
        <v>2</v>
      </c>
      <c r="M286" s="9">
        <v>60</v>
      </c>
      <c r="N286" s="6">
        <v>15</v>
      </c>
      <c r="O286" s="13">
        <v>45</v>
      </c>
    </row>
    <row r="287" spans="1:15" x14ac:dyDescent="0.25">
      <c r="A287" s="17">
        <v>386</v>
      </c>
      <c r="B287" s="17">
        <v>10072</v>
      </c>
      <c r="C287" s="5" t="s">
        <v>544</v>
      </c>
      <c r="D287" s="5" t="s">
        <v>6</v>
      </c>
      <c r="E287" s="5" t="s">
        <v>153</v>
      </c>
      <c r="F287" s="5" t="s">
        <v>12</v>
      </c>
      <c r="G287" s="5" t="s">
        <v>372</v>
      </c>
      <c r="H287" s="4">
        <v>41926</v>
      </c>
      <c r="I287" s="17" t="s">
        <v>295</v>
      </c>
      <c r="J287" s="17">
        <v>23</v>
      </c>
      <c r="K287" s="11">
        <v>9.5</v>
      </c>
      <c r="L287" s="13">
        <v>13</v>
      </c>
      <c r="M287" s="9">
        <v>299</v>
      </c>
      <c r="N287" s="6">
        <v>218.5</v>
      </c>
      <c r="O287" s="13">
        <v>80.5</v>
      </c>
    </row>
    <row r="288" spans="1:15" x14ac:dyDescent="0.25">
      <c r="A288" s="17">
        <v>387</v>
      </c>
      <c r="B288" s="17">
        <v>10092</v>
      </c>
      <c r="C288" s="5" t="s">
        <v>564</v>
      </c>
      <c r="D288" s="5" t="s">
        <v>10</v>
      </c>
      <c r="E288" s="5" t="s">
        <v>200</v>
      </c>
      <c r="F288" s="5" t="s">
        <v>201</v>
      </c>
      <c r="G288" s="5" t="s">
        <v>392</v>
      </c>
      <c r="H288" s="4">
        <v>41487</v>
      </c>
      <c r="I288" s="17" t="s">
        <v>294</v>
      </c>
      <c r="J288" s="17">
        <v>22</v>
      </c>
      <c r="K288" s="11">
        <v>10</v>
      </c>
      <c r="L288" s="13">
        <v>18</v>
      </c>
      <c r="M288" s="9">
        <v>396</v>
      </c>
      <c r="N288" s="6">
        <v>220</v>
      </c>
      <c r="O288" s="13">
        <v>176</v>
      </c>
    </row>
    <row r="289" spans="1:15" x14ac:dyDescent="0.25">
      <c r="A289" s="17">
        <v>388</v>
      </c>
      <c r="B289" s="17">
        <v>10049</v>
      </c>
      <c r="C289" s="5" t="s">
        <v>521</v>
      </c>
      <c r="D289" s="5" t="s">
        <v>10</v>
      </c>
      <c r="E289" s="5" t="s">
        <v>77</v>
      </c>
      <c r="F289" s="5" t="s">
        <v>78</v>
      </c>
      <c r="G289" s="5" t="s">
        <v>350</v>
      </c>
      <c r="H289" s="4">
        <v>40894</v>
      </c>
      <c r="I289" s="17" t="s">
        <v>297</v>
      </c>
      <c r="J289" s="17">
        <v>5</v>
      </c>
      <c r="K289" s="11">
        <v>9</v>
      </c>
      <c r="L289" s="13">
        <v>12</v>
      </c>
      <c r="M289" s="9">
        <v>60</v>
      </c>
      <c r="N289" s="6">
        <v>45</v>
      </c>
      <c r="O289" s="13">
        <v>15</v>
      </c>
    </row>
    <row r="290" spans="1:15" x14ac:dyDescent="0.25">
      <c r="A290" s="17">
        <v>389</v>
      </c>
      <c r="B290" s="17">
        <v>10036</v>
      </c>
      <c r="C290" s="5" t="s">
        <v>508</v>
      </c>
      <c r="D290" s="5" t="s">
        <v>10</v>
      </c>
      <c r="E290" s="5" t="s">
        <v>97</v>
      </c>
      <c r="F290" s="5" t="s">
        <v>98</v>
      </c>
      <c r="G290" s="5" t="s">
        <v>337</v>
      </c>
      <c r="H290" s="4">
        <v>40414</v>
      </c>
      <c r="I290" s="17" t="s">
        <v>302</v>
      </c>
      <c r="J290" s="17">
        <v>2</v>
      </c>
      <c r="K290" s="11">
        <v>0.5</v>
      </c>
      <c r="L290" s="13">
        <v>2</v>
      </c>
      <c r="M290" s="9">
        <v>4</v>
      </c>
      <c r="N290" s="6">
        <v>1</v>
      </c>
      <c r="O290" s="13">
        <v>3</v>
      </c>
    </row>
    <row r="291" spans="1:15" x14ac:dyDescent="0.25">
      <c r="A291" s="17">
        <v>390</v>
      </c>
      <c r="B291" s="17">
        <v>10051</v>
      </c>
      <c r="C291" s="5" t="s">
        <v>523</v>
      </c>
      <c r="D291" s="5" t="s">
        <v>10</v>
      </c>
      <c r="E291" s="5" t="s">
        <v>121</v>
      </c>
      <c r="F291" s="5" t="s">
        <v>12</v>
      </c>
      <c r="G291" s="5" t="s">
        <v>352</v>
      </c>
      <c r="H291" s="4">
        <v>41727</v>
      </c>
      <c r="I291" s="17" t="s">
        <v>295</v>
      </c>
      <c r="J291" s="17">
        <v>9</v>
      </c>
      <c r="K291" s="11">
        <v>9.5</v>
      </c>
      <c r="L291" s="13">
        <v>13</v>
      </c>
      <c r="M291" s="9">
        <v>117</v>
      </c>
      <c r="N291" s="6">
        <v>85.5</v>
      </c>
      <c r="O291" s="13">
        <v>31.5</v>
      </c>
    </row>
    <row r="292" spans="1:15" x14ac:dyDescent="0.25">
      <c r="A292" s="17">
        <v>391</v>
      </c>
      <c r="B292" s="17">
        <v>10100</v>
      </c>
      <c r="C292" s="5" t="s">
        <v>572</v>
      </c>
      <c r="D292" s="5" t="s">
        <v>6</v>
      </c>
      <c r="E292" s="5" t="s">
        <v>219</v>
      </c>
      <c r="F292" s="5" t="s">
        <v>198</v>
      </c>
      <c r="G292" s="5" t="s">
        <v>400</v>
      </c>
      <c r="H292" s="4">
        <v>41259</v>
      </c>
      <c r="I292" s="17" t="s">
        <v>298</v>
      </c>
      <c r="J292" s="17">
        <v>9</v>
      </c>
      <c r="K292" s="11">
        <v>8</v>
      </c>
      <c r="L292" s="13">
        <v>12</v>
      </c>
      <c r="M292" s="9">
        <v>108</v>
      </c>
      <c r="N292" s="6">
        <v>72</v>
      </c>
      <c r="O292" s="13">
        <v>36</v>
      </c>
    </row>
    <row r="293" spans="1:15" x14ac:dyDescent="0.25">
      <c r="A293" s="17">
        <v>392</v>
      </c>
      <c r="B293" s="17">
        <v>10103</v>
      </c>
      <c r="C293" s="5" t="s">
        <v>575</v>
      </c>
      <c r="D293" s="5" t="s">
        <v>6</v>
      </c>
      <c r="E293" s="5" t="s">
        <v>225</v>
      </c>
      <c r="F293" s="5" t="s">
        <v>187</v>
      </c>
      <c r="G293" s="5" t="s">
        <v>403</v>
      </c>
      <c r="H293" s="4">
        <v>40892</v>
      </c>
      <c r="I293" s="17" t="s">
        <v>295</v>
      </c>
      <c r="J293" s="17">
        <v>12</v>
      </c>
      <c r="K293" s="11">
        <v>9.5</v>
      </c>
      <c r="L293" s="13">
        <v>13</v>
      </c>
      <c r="M293" s="9">
        <v>156</v>
      </c>
      <c r="N293" s="6">
        <v>114</v>
      </c>
      <c r="O293" s="13">
        <v>42</v>
      </c>
    </row>
    <row r="294" spans="1:15" x14ac:dyDescent="0.25">
      <c r="A294" s="17">
        <v>393</v>
      </c>
      <c r="B294" s="17">
        <v>10045</v>
      </c>
      <c r="C294" s="5" t="s">
        <v>517</v>
      </c>
      <c r="D294" s="5" t="s">
        <v>6</v>
      </c>
      <c r="E294" s="5" t="s">
        <v>66</v>
      </c>
      <c r="F294" s="5" t="s">
        <v>67</v>
      </c>
      <c r="G294" s="5" t="s">
        <v>346</v>
      </c>
      <c r="H294" s="4">
        <v>42204</v>
      </c>
      <c r="I294" s="17" t="s">
        <v>294</v>
      </c>
      <c r="J294" s="17">
        <v>22</v>
      </c>
      <c r="K294" s="11">
        <v>10</v>
      </c>
      <c r="L294" s="13">
        <v>18</v>
      </c>
      <c r="M294" s="9">
        <v>396</v>
      </c>
      <c r="N294" s="6">
        <v>220</v>
      </c>
      <c r="O294" s="13">
        <v>176</v>
      </c>
    </row>
    <row r="295" spans="1:15" x14ac:dyDescent="0.25">
      <c r="A295" s="17">
        <v>394</v>
      </c>
      <c r="B295" s="17">
        <v>10016</v>
      </c>
      <c r="C295" s="5" t="s">
        <v>488</v>
      </c>
      <c r="D295" s="5" t="s">
        <v>10</v>
      </c>
      <c r="E295" s="5" t="s">
        <v>47</v>
      </c>
      <c r="F295" s="5" t="s">
        <v>15</v>
      </c>
      <c r="G295" s="5" t="s">
        <v>318</v>
      </c>
      <c r="H295" s="4">
        <v>40706</v>
      </c>
      <c r="I295" s="17" t="s">
        <v>302</v>
      </c>
      <c r="J295" s="17">
        <v>9</v>
      </c>
      <c r="K295" s="11">
        <v>0.5</v>
      </c>
      <c r="L295" s="13">
        <v>2</v>
      </c>
      <c r="M295" s="9">
        <v>18</v>
      </c>
      <c r="N295" s="6">
        <v>4.5</v>
      </c>
      <c r="O295" s="13">
        <v>13.5</v>
      </c>
    </row>
    <row r="296" spans="1:15" x14ac:dyDescent="0.25">
      <c r="A296" s="17">
        <v>395</v>
      </c>
      <c r="B296" s="17">
        <v>10064</v>
      </c>
      <c r="C296" s="5" t="s">
        <v>536</v>
      </c>
      <c r="D296" s="5" t="s">
        <v>6</v>
      </c>
      <c r="E296" s="5" t="s">
        <v>103</v>
      </c>
      <c r="F296" s="5" t="s">
        <v>12</v>
      </c>
      <c r="G296" s="5" t="s">
        <v>364</v>
      </c>
      <c r="H296" s="4">
        <v>40392</v>
      </c>
      <c r="I296" s="17" t="s">
        <v>298</v>
      </c>
      <c r="J296" s="17">
        <v>23</v>
      </c>
      <c r="K296" s="11">
        <v>8</v>
      </c>
      <c r="L296" s="13">
        <v>12</v>
      </c>
      <c r="M296" s="9">
        <v>276</v>
      </c>
      <c r="N296" s="6">
        <v>184</v>
      </c>
      <c r="O296" s="13">
        <v>92</v>
      </c>
    </row>
    <row r="297" spans="1:15" x14ac:dyDescent="0.25">
      <c r="A297" s="17">
        <v>396</v>
      </c>
      <c r="B297" s="17">
        <v>10071</v>
      </c>
      <c r="C297" s="5" t="s">
        <v>543</v>
      </c>
      <c r="D297" s="5" t="s">
        <v>6</v>
      </c>
      <c r="E297" s="5" t="s">
        <v>151</v>
      </c>
      <c r="F297" s="5" t="s">
        <v>15</v>
      </c>
      <c r="G297" s="5" t="s">
        <v>371</v>
      </c>
      <c r="H297" s="4">
        <v>40435</v>
      </c>
      <c r="I297" s="17" t="s">
        <v>296</v>
      </c>
      <c r="J297" s="17">
        <v>23</v>
      </c>
      <c r="K297" s="11">
        <v>2</v>
      </c>
      <c r="L297" s="13">
        <v>4</v>
      </c>
      <c r="M297" s="9">
        <v>92</v>
      </c>
      <c r="N297" s="6">
        <v>46</v>
      </c>
      <c r="O297" s="13">
        <v>46</v>
      </c>
    </row>
    <row r="298" spans="1:15" x14ac:dyDescent="0.25">
      <c r="A298" s="17">
        <v>397</v>
      </c>
      <c r="B298" s="17">
        <v>10122</v>
      </c>
      <c r="C298" s="5" t="s">
        <v>594</v>
      </c>
      <c r="D298" s="5" t="s">
        <v>6</v>
      </c>
      <c r="E298" s="5" t="s">
        <v>100</v>
      </c>
      <c r="F298" s="5" t="s">
        <v>101</v>
      </c>
      <c r="G298" s="5" t="s">
        <v>421</v>
      </c>
      <c r="H298" s="4">
        <v>42119</v>
      </c>
      <c r="I298" s="17" t="s">
        <v>298</v>
      </c>
      <c r="J298" s="17">
        <v>21</v>
      </c>
      <c r="K298" s="11">
        <v>8</v>
      </c>
      <c r="L298" s="13">
        <v>12</v>
      </c>
      <c r="M298" s="9">
        <v>252</v>
      </c>
      <c r="N298" s="6">
        <v>168</v>
      </c>
      <c r="O298" s="13">
        <v>84</v>
      </c>
    </row>
    <row r="299" spans="1:15" x14ac:dyDescent="0.25">
      <c r="A299" s="17">
        <v>398</v>
      </c>
      <c r="B299" s="17">
        <v>10120</v>
      </c>
      <c r="C299" s="5" t="s">
        <v>592</v>
      </c>
      <c r="D299" s="5" t="s">
        <v>10</v>
      </c>
      <c r="E299" s="5" t="s">
        <v>94</v>
      </c>
      <c r="F299" s="5" t="s">
        <v>95</v>
      </c>
      <c r="G299" s="5" t="s">
        <v>419</v>
      </c>
      <c r="H299" s="4">
        <v>40677</v>
      </c>
      <c r="I299" s="17" t="s">
        <v>295</v>
      </c>
      <c r="J299" s="17">
        <v>20</v>
      </c>
      <c r="K299" s="11">
        <v>9.5</v>
      </c>
      <c r="L299" s="13">
        <v>13</v>
      </c>
      <c r="M299" s="9">
        <v>260</v>
      </c>
      <c r="N299" s="6">
        <v>190</v>
      </c>
      <c r="O299" s="13">
        <v>70</v>
      </c>
    </row>
    <row r="300" spans="1:15" x14ac:dyDescent="0.25">
      <c r="A300" s="17">
        <v>399</v>
      </c>
      <c r="B300" s="17">
        <v>10092</v>
      </c>
      <c r="C300" s="5" t="s">
        <v>564</v>
      </c>
      <c r="D300" s="5" t="s">
        <v>10</v>
      </c>
      <c r="E300" s="5" t="s">
        <v>200</v>
      </c>
      <c r="F300" s="5" t="s">
        <v>201</v>
      </c>
      <c r="G300" s="5" t="s">
        <v>392</v>
      </c>
      <c r="H300" s="4">
        <v>42334</v>
      </c>
      <c r="I300" s="17" t="s">
        <v>300</v>
      </c>
      <c r="J300" s="17">
        <v>9</v>
      </c>
      <c r="K300" s="11">
        <v>7</v>
      </c>
      <c r="L300" s="13">
        <v>12</v>
      </c>
      <c r="M300" s="9">
        <v>108</v>
      </c>
      <c r="N300" s="6">
        <v>63</v>
      </c>
      <c r="O300" s="13">
        <v>45</v>
      </c>
    </row>
    <row r="301" spans="1:15" x14ac:dyDescent="0.25">
      <c r="A301" s="17">
        <v>400</v>
      </c>
      <c r="B301" s="17">
        <v>10077</v>
      </c>
      <c r="C301" s="5" t="s">
        <v>549</v>
      </c>
      <c r="D301" s="5" t="s">
        <v>10</v>
      </c>
      <c r="E301" s="5" t="s">
        <v>164</v>
      </c>
      <c r="F301" s="5" t="s">
        <v>12</v>
      </c>
      <c r="G301" s="5" t="s">
        <v>376</v>
      </c>
      <c r="H301" s="4">
        <v>41835</v>
      </c>
      <c r="I301" s="17" t="s">
        <v>298</v>
      </c>
      <c r="J301" s="17">
        <v>28</v>
      </c>
      <c r="K301" s="11">
        <v>8</v>
      </c>
      <c r="L301" s="13">
        <v>12</v>
      </c>
      <c r="M301" s="9">
        <v>336</v>
      </c>
      <c r="N301" s="6">
        <v>224</v>
      </c>
      <c r="O301" s="13">
        <v>112</v>
      </c>
    </row>
    <row r="302" spans="1:15" x14ac:dyDescent="0.25">
      <c r="A302" s="17">
        <v>401</v>
      </c>
      <c r="B302" s="17">
        <v>10016</v>
      </c>
      <c r="C302" s="5" t="s">
        <v>488</v>
      </c>
      <c r="D302" s="5" t="s">
        <v>10</v>
      </c>
      <c r="E302" s="5" t="s">
        <v>47</v>
      </c>
      <c r="F302" s="5" t="s">
        <v>15</v>
      </c>
      <c r="G302" s="5" t="s">
        <v>318</v>
      </c>
      <c r="H302" s="4">
        <v>42047</v>
      </c>
      <c r="I302" s="17" t="s">
        <v>302</v>
      </c>
      <c r="J302" s="17">
        <v>13</v>
      </c>
      <c r="K302" s="11">
        <v>0.5</v>
      </c>
      <c r="L302" s="13">
        <v>2</v>
      </c>
      <c r="M302" s="9">
        <v>26</v>
      </c>
      <c r="N302" s="6">
        <v>6.5</v>
      </c>
      <c r="O302" s="13">
        <v>19.5</v>
      </c>
    </row>
    <row r="303" spans="1:15" x14ac:dyDescent="0.25">
      <c r="A303" s="17">
        <v>402</v>
      </c>
      <c r="B303" s="17">
        <v>10076</v>
      </c>
      <c r="C303" s="5" t="s">
        <v>548</v>
      </c>
      <c r="D303" s="5" t="s">
        <v>10</v>
      </c>
      <c r="E303" s="5" t="s">
        <v>162</v>
      </c>
      <c r="F303" s="5" t="s">
        <v>95</v>
      </c>
      <c r="G303" s="5" t="s">
        <v>375</v>
      </c>
      <c r="H303" s="4">
        <v>42002</v>
      </c>
      <c r="I303" s="17" t="s">
        <v>293</v>
      </c>
      <c r="J303" s="17">
        <v>15</v>
      </c>
      <c r="K303" s="11">
        <v>5</v>
      </c>
      <c r="L303" s="13">
        <v>8</v>
      </c>
      <c r="M303" s="9">
        <v>120</v>
      </c>
      <c r="N303" s="6">
        <v>75</v>
      </c>
      <c r="O303" s="13">
        <v>45</v>
      </c>
    </row>
    <row r="304" spans="1:15" x14ac:dyDescent="0.25">
      <c r="A304" s="17">
        <v>403</v>
      </c>
      <c r="B304" s="17">
        <v>10108</v>
      </c>
      <c r="C304" s="5" t="s">
        <v>580</v>
      </c>
      <c r="D304" s="5" t="s">
        <v>10</v>
      </c>
      <c r="E304" s="5" t="s">
        <v>237</v>
      </c>
      <c r="F304" s="5" t="s">
        <v>238</v>
      </c>
      <c r="G304" s="5" t="s">
        <v>408</v>
      </c>
      <c r="H304" s="4">
        <v>41842</v>
      </c>
      <c r="I304" s="17" t="s">
        <v>294</v>
      </c>
      <c r="J304" s="17">
        <v>17</v>
      </c>
      <c r="K304" s="11">
        <v>10</v>
      </c>
      <c r="L304" s="13">
        <v>18</v>
      </c>
      <c r="M304" s="9">
        <v>306</v>
      </c>
      <c r="N304" s="6">
        <v>170</v>
      </c>
      <c r="O304" s="13">
        <v>136</v>
      </c>
    </row>
    <row r="305" spans="1:15" x14ac:dyDescent="0.25">
      <c r="A305" s="17">
        <v>404</v>
      </c>
      <c r="B305" s="17">
        <v>10024</v>
      </c>
      <c r="C305" s="5" t="s">
        <v>496</v>
      </c>
      <c r="D305" s="5" t="s">
        <v>10</v>
      </c>
      <c r="E305" s="5" t="s">
        <v>63</v>
      </c>
      <c r="F305" s="5" t="s">
        <v>64</v>
      </c>
      <c r="G305" s="5" t="s">
        <v>326</v>
      </c>
      <c r="H305" s="4">
        <v>40371</v>
      </c>
      <c r="I305" s="17" t="s">
        <v>301</v>
      </c>
      <c r="J305" s="17">
        <v>5</v>
      </c>
      <c r="K305" s="11">
        <v>1</v>
      </c>
      <c r="L305" s="13">
        <v>2</v>
      </c>
      <c r="M305" s="9">
        <v>10</v>
      </c>
      <c r="N305" s="6">
        <v>5</v>
      </c>
      <c r="O305" s="13">
        <v>5</v>
      </c>
    </row>
    <row r="306" spans="1:15" x14ac:dyDescent="0.25">
      <c r="A306" s="17">
        <v>405</v>
      </c>
      <c r="B306" s="17">
        <v>10123</v>
      </c>
      <c r="C306" s="5" t="s">
        <v>595</v>
      </c>
      <c r="D306" s="5" t="s">
        <v>10</v>
      </c>
      <c r="E306" s="5" t="s">
        <v>103</v>
      </c>
      <c r="F306" s="5" t="s">
        <v>12</v>
      </c>
      <c r="G306" s="5" t="s">
        <v>422</v>
      </c>
      <c r="H306" s="4">
        <v>40806</v>
      </c>
      <c r="I306" s="17" t="s">
        <v>294</v>
      </c>
      <c r="J306" s="17">
        <v>12</v>
      </c>
      <c r="K306" s="11">
        <v>10</v>
      </c>
      <c r="L306" s="13">
        <v>18</v>
      </c>
      <c r="M306" s="9">
        <v>216</v>
      </c>
      <c r="N306" s="6">
        <v>120</v>
      </c>
      <c r="O306" s="13">
        <v>96</v>
      </c>
    </row>
    <row r="307" spans="1:15" x14ac:dyDescent="0.25">
      <c r="A307" s="17">
        <v>406</v>
      </c>
      <c r="B307" s="17">
        <v>10108</v>
      </c>
      <c r="C307" s="5" t="s">
        <v>580</v>
      </c>
      <c r="D307" s="5" t="s">
        <v>10</v>
      </c>
      <c r="E307" s="5" t="s">
        <v>237</v>
      </c>
      <c r="F307" s="5" t="s">
        <v>238</v>
      </c>
      <c r="G307" s="5" t="s">
        <v>408</v>
      </c>
      <c r="H307" s="4">
        <v>40813</v>
      </c>
      <c r="I307" s="17" t="s">
        <v>299</v>
      </c>
      <c r="J307" s="17">
        <v>26</v>
      </c>
      <c r="K307" s="11">
        <v>5</v>
      </c>
      <c r="L307" s="13">
        <v>9</v>
      </c>
      <c r="M307" s="9">
        <v>234</v>
      </c>
      <c r="N307" s="6">
        <v>130</v>
      </c>
      <c r="O307" s="13">
        <v>104</v>
      </c>
    </row>
    <row r="308" spans="1:15" x14ac:dyDescent="0.25">
      <c r="A308" s="17">
        <v>407</v>
      </c>
      <c r="B308" s="17">
        <v>10107</v>
      </c>
      <c r="C308" s="5" t="s">
        <v>579</v>
      </c>
      <c r="D308" s="5" t="s">
        <v>10</v>
      </c>
      <c r="E308" s="5" t="s">
        <v>234</v>
      </c>
      <c r="F308" s="5" t="s">
        <v>235</v>
      </c>
      <c r="G308" s="5" t="s">
        <v>407</v>
      </c>
      <c r="H308" s="4">
        <v>41980</v>
      </c>
      <c r="I308" s="17" t="s">
        <v>296</v>
      </c>
      <c r="J308" s="17">
        <v>11</v>
      </c>
      <c r="K308" s="11">
        <v>2</v>
      </c>
      <c r="L308" s="13">
        <v>4</v>
      </c>
      <c r="M308" s="9">
        <v>44</v>
      </c>
      <c r="N308" s="6">
        <v>22</v>
      </c>
      <c r="O308" s="13">
        <v>22</v>
      </c>
    </row>
    <row r="309" spans="1:15" x14ac:dyDescent="0.25">
      <c r="A309" s="17">
        <v>408</v>
      </c>
      <c r="B309" s="17">
        <v>10026</v>
      </c>
      <c r="C309" s="5" t="s">
        <v>498</v>
      </c>
      <c r="D309" s="5" t="s">
        <v>6</v>
      </c>
      <c r="E309" s="5" t="s">
        <v>69</v>
      </c>
      <c r="F309" s="5" t="s">
        <v>53</v>
      </c>
      <c r="G309" s="5" t="s">
        <v>327</v>
      </c>
      <c r="H309" s="4">
        <v>41698</v>
      </c>
      <c r="I309" s="17" t="s">
        <v>301</v>
      </c>
      <c r="J309" s="17">
        <v>9</v>
      </c>
      <c r="K309" s="11">
        <v>1</v>
      </c>
      <c r="L309" s="13">
        <v>2</v>
      </c>
      <c r="M309" s="9">
        <v>18</v>
      </c>
      <c r="N309" s="6">
        <v>9</v>
      </c>
      <c r="O309" s="13">
        <v>9</v>
      </c>
    </row>
    <row r="310" spans="1:15" x14ac:dyDescent="0.25">
      <c r="A310" s="17">
        <v>409</v>
      </c>
      <c r="B310" s="17">
        <v>10015</v>
      </c>
      <c r="C310" s="5" t="s">
        <v>487</v>
      </c>
      <c r="D310" s="5" t="s">
        <v>10</v>
      </c>
      <c r="E310" s="5" t="s">
        <v>44</v>
      </c>
      <c r="F310" s="5" t="s">
        <v>45</v>
      </c>
      <c r="G310" s="5" t="s">
        <v>317</v>
      </c>
      <c r="H310" s="4">
        <v>40987</v>
      </c>
      <c r="I310" s="17" t="s">
        <v>299</v>
      </c>
      <c r="J310" s="17">
        <v>21</v>
      </c>
      <c r="K310" s="11">
        <v>5</v>
      </c>
      <c r="L310" s="13">
        <v>9</v>
      </c>
      <c r="M310" s="9">
        <v>189</v>
      </c>
      <c r="N310" s="6">
        <v>105</v>
      </c>
      <c r="O310" s="13">
        <v>84</v>
      </c>
    </row>
    <row r="311" spans="1:15" x14ac:dyDescent="0.25">
      <c r="A311" s="17">
        <v>410</v>
      </c>
      <c r="B311" s="17">
        <v>10135</v>
      </c>
      <c r="C311" s="5" t="s">
        <v>607</v>
      </c>
      <c r="D311" s="5" t="s">
        <v>6</v>
      </c>
      <c r="E311" s="5" t="s">
        <v>31</v>
      </c>
      <c r="F311" s="5" t="s">
        <v>32</v>
      </c>
      <c r="G311" s="5" t="s">
        <v>434</v>
      </c>
      <c r="H311" s="4">
        <v>42039</v>
      </c>
      <c r="I311" s="17" t="s">
        <v>294</v>
      </c>
      <c r="J311" s="17">
        <v>11</v>
      </c>
      <c r="K311" s="11">
        <v>10</v>
      </c>
      <c r="L311" s="13">
        <v>18</v>
      </c>
      <c r="M311" s="9">
        <v>198</v>
      </c>
      <c r="N311" s="6">
        <v>110</v>
      </c>
      <c r="O311" s="13">
        <v>88</v>
      </c>
    </row>
    <row r="312" spans="1:15" x14ac:dyDescent="0.25">
      <c r="A312" s="17">
        <v>411</v>
      </c>
      <c r="B312" s="17">
        <v>10076</v>
      </c>
      <c r="C312" s="5" t="s">
        <v>548</v>
      </c>
      <c r="D312" s="5" t="s">
        <v>10</v>
      </c>
      <c r="E312" s="5" t="s">
        <v>162</v>
      </c>
      <c r="F312" s="5" t="s">
        <v>95</v>
      </c>
      <c r="G312" s="5" t="s">
        <v>375</v>
      </c>
      <c r="H312" s="4">
        <v>41014</v>
      </c>
      <c r="I312" s="17" t="s">
        <v>295</v>
      </c>
      <c r="J312" s="17">
        <v>2</v>
      </c>
      <c r="K312" s="11">
        <v>9.5</v>
      </c>
      <c r="L312" s="13">
        <v>13</v>
      </c>
      <c r="M312" s="9">
        <v>26</v>
      </c>
      <c r="N312" s="6">
        <v>19</v>
      </c>
      <c r="O312" s="13">
        <v>7</v>
      </c>
    </row>
    <row r="313" spans="1:15" x14ac:dyDescent="0.25">
      <c r="A313" s="17">
        <v>412</v>
      </c>
      <c r="B313" s="17">
        <v>10019</v>
      </c>
      <c r="C313" s="5" t="s">
        <v>491</v>
      </c>
      <c r="D313" s="5" t="s">
        <v>10</v>
      </c>
      <c r="E313" s="5" t="s">
        <v>55</v>
      </c>
      <c r="F313" s="5" t="s">
        <v>56</v>
      </c>
      <c r="G313" s="5" t="s">
        <v>321</v>
      </c>
      <c r="H313" s="4">
        <v>41809</v>
      </c>
      <c r="I313" s="17" t="s">
        <v>293</v>
      </c>
      <c r="J313" s="17">
        <v>23</v>
      </c>
      <c r="K313" s="11">
        <v>5</v>
      </c>
      <c r="L313" s="13">
        <v>8</v>
      </c>
      <c r="M313" s="9">
        <v>184</v>
      </c>
      <c r="N313" s="6">
        <v>115</v>
      </c>
      <c r="O313" s="13">
        <v>69</v>
      </c>
    </row>
    <row r="314" spans="1:15" x14ac:dyDescent="0.25">
      <c r="A314" s="17">
        <v>413</v>
      </c>
      <c r="B314" s="17">
        <v>10071</v>
      </c>
      <c r="C314" s="5" t="s">
        <v>543</v>
      </c>
      <c r="D314" s="5" t="s">
        <v>6</v>
      </c>
      <c r="E314" s="5" t="s">
        <v>151</v>
      </c>
      <c r="F314" s="5" t="s">
        <v>15</v>
      </c>
      <c r="G314" s="5" t="s">
        <v>371</v>
      </c>
      <c r="H314" s="4">
        <v>40496</v>
      </c>
      <c r="I314" s="17" t="s">
        <v>298</v>
      </c>
      <c r="J314" s="17">
        <v>29</v>
      </c>
      <c r="K314" s="11">
        <v>8</v>
      </c>
      <c r="L314" s="13">
        <v>12</v>
      </c>
      <c r="M314" s="9">
        <v>348</v>
      </c>
      <c r="N314" s="6">
        <v>232</v>
      </c>
      <c r="O314" s="13">
        <v>116</v>
      </c>
    </row>
    <row r="315" spans="1:15" x14ac:dyDescent="0.25">
      <c r="A315" s="17">
        <v>414</v>
      </c>
      <c r="B315" s="17">
        <v>10015</v>
      </c>
      <c r="C315" s="5" t="s">
        <v>487</v>
      </c>
      <c r="D315" s="5" t="s">
        <v>10</v>
      </c>
      <c r="E315" s="5" t="s">
        <v>44</v>
      </c>
      <c r="F315" s="5" t="s">
        <v>45</v>
      </c>
      <c r="G315" s="5" t="s">
        <v>317</v>
      </c>
      <c r="H315" s="4">
        <v>42102</v>
      </c>
      <c r="I315" s="17" t="s">
        <v>302</v>
      </c>
      <c r="J315" s="17">
        <v>27</v>
      </c>
      <c r="K315" s="11">
        <v>0.5</v>
      </c>
      <c r="L315" s="13">
        <v>2</v>
      </c>
      <c r="M315" s="9">
        <v>54</v>
      </c>
      <c r="N315" s="6">
        <v>13.5</v>
      </c>
      <c r="O315" s="13">
        <v>40.5</v>
      </c>
    </row>
    <row r="316" spans="1:15" x14ac:dyDescent="0.25">
      <c r="A316" s="17">
        <v>415</v>
      </c>
      <c r="B316" s="17">
        <v>10046</v>
      </c>
      <c r="C316" s="5" t="s">
        <v>518</v>
      </c>
      <c r="D316" s="5" t="s">
        <v>10</v>
      </c>
      <c r="E316" s="5" t="s">
        <v>69</v>
      </c>
      <c r="F316" s="5" t="s">
        <v>53</v>
      </c>
      <c r="G316" s="5" t="s">
        <v>347</v>
      </c>
      <c r="H316" s="4">
        <v>41630</v>
      </c>
      <c r="I316" s="17" t="s">
        <v>294</v>
      </c>
      <c r="J316" s="17">
        <v>25</v>
      </c>
      <c r="K316" s="11">
        <v>10</v>
      </c>
      <c r="L316" s="13">
        <v>18</v>
      </c>
      <c r="M316" s="9">
        <v>450</v>
      </c>
      <c r="N316" s="6">
        <v>250</v>
      </c>
      <c r="O316" s="13">
        <v>200</v>
      </c>
    </row>
    <row r="317" spans="1:15" x14ac:dyDescent="0.25">
      <c r="A317" s="17">
        <v>416</v>
      </c>
      <c r="B317" s="17">
        <v>10065</v>
      </c>
      <c r="C317" s="5" t="s">
        <v>537</v>
      </c>
      <c r="D317" s="5" t="s">
        <v>6</v>
      </c>
      <c r="E317" s="5" t="s">
        <v>105</v>
      </c>
      <c r="F317" s="5" t="s">
        <v>12</v>
      </c>
      <c r="G317" s="5" t="s">
        <v>365</v>
      </c>
      <c r="H317" s="4">
        <v>40374</v>
      </c>
      <c r="I317" s="17" t="s">
        <v>302</v>
      </c>
      <c r="J317" s="17">
        <v>15</v>
      </c>
      <c r="K317" s="11">
        <v>0.5</v>
      </c>
      <c r="L317" s="13">
        <v>2</v>
      </c>
      <c r="M317" s="9">
        <v>30</v>
      </c>
      <c r="N317" s="6">
        <v>7.5</v>
      </c>
      <c r="O317" s="13">
        <v>22.5</v>
      </c>
    </row>
    <row r="318" spans="1:15" x14ac:dyDescent="0.25">
      <c r="A318" s="17">
        <v>417</v>
      </c>
      <c r="B318" s="17">
        <v>10068</v>
      </c>
      <c r="C318" s="5" t="s">
        <v>540</v>
      </c>
      <c r="D318" s="5" t="s">
        <v>10</v>
      </c>
      <c r="E318" s="5" t="s">
        <v>11</v>
      </c>
      <c r="F318" s="5" t="s">
        <v>12</v>
      </c>
      <c r="G318" s="5" t="s">
        <v>368</v>
      </c>
      <c r="H318" s="4">
        <v>41019</v>
      </c>
      <c r="I318" s="17" t="s">
        <v>300</v>
      </c>
      <c r="J318" s="17">
        <v>27</v>
      </c>
      <c r="K318" s="11">
        <v>7</v>
      </c>
      <c r="L318" s="13">
        <v>12</v>
      </c>
      <c r="M318" s="9">
        <v>324</v>
      </c>
      <c r="N318" s="6">
        <v>189</v>
      </c>
      <c r="O318" s="13">
        <v>135</v>
      </c>
    </row>
    <row r="319" spans="1:15" x14ac:dyDescent="0.25">
      <c r="A319" s="17">
        <v>418</v>
      </c>
      <c r="B319" s="17">
        <v>10042</v>
      </c>
      <c r="C319" s="5" t="s">
        <v>514</v>
      </c>
      <c r="D319" s="5" t="s">
        <v>10</v>
      </c>
      <c r="E319" s="5" t="s">
        <v>11</v>
      </c>
      <c r="F319" s="5" t="s">
        <v>12</v>
      </c>
      <c r="G319" s="5" t="s">
        <v>343</v>
      </c>
      <c r="H319" s="4">
        <v>41585</v>
      </c>
      <c r="I319" s="17" t="s">
        <v>294</v>
      </c>
      <c r="J319" s="17">
        <v>15</v>
      </c>
      <c r="K319" s="11">
        <v>10</v>
      </c>
      <c r="L319" s="13">
        <v>18</v>
      </c>
      <c r="M319" s="9">
        <v>270</v>
      </c>
      <c r="N319" s="6">
        <v>150</v>
      </c>
      <c r="O319" s="13">
        <v>120</v>
      </c>
    </row>
    <row r="320" spans="1:15" x14ac:dyDescent="0.25">
      <c r="A320" s="17">
        <v>419</v>
      </c>
      <c r="B320" s="17">
        <v>10120</v>
      </c>
      <c r="C320" s="5" t="s">
        <v>592</v>
      </c>
      <c r="D320" s="5" t="s">
        <v>10</v>
      </c>
      <c r="E320" s="5" t="s">
        <v>94</v>
      </c>
      <c r="F320" s="5" t="s">
        <v>95</v>
      </c>
      <c r="G320" s="5" t="s">
        <v>419</v>
      </c>
      <c r="H320" s="4">
        <v>41944</v>
      </c>
      <c r="I320" s="17" t="s">
        <v>299</v>
      </c>
      <c r="J320" s="17">
        <v>10</v>
      </c>
      <c r="K320" s="11">
        <v>5</v>
      </c>
      <c r="L320" s="13">
        <v>9</v>
      </c>
      <c r="M320" s="9">
        <v>90</v>
      </c>
      <c r="N320" s="6">
        <v>50</v>
      </c>
      <c r="O320" s="13">
        <v>40</v>
      </c>
    </row>
    <row r="321" spans="1:15" x14ac:dyDescent="0.25">
      <c r="A321" s="17">
        <v>420</v>
      </c>
      <c r="B321" s="17">
        <v>10063</v>
      </c>
      <c r="C321" s="5" t="s">
        <v>535</v>
      </c>
      <c r="D321" s="5" t="s">
        <v>10</v>
      </c>
      <c r="E321" s="5" t="s">
        <v>100</v>
      </c>
      <c r="F321" s="5" t="s">
        <v>101</v>
      </c>
      <c r="G321" s="5" t="s">
        <v>363</v>
      </c>
      <c r="H321" s="4">
        <v>41210</v>
      </c>
      <c r="I321" s="17" t="s">
        <v>293</v>
      </c>
      <c r="J321" s="17">
        <v>11</v>
      </c>
      <c r="K321" s="11">
        <v>5</v>
      </c>
      <c r="L321" s="13">
        <v>8</v>
      </c>
      <c r="M321" s="9">
        <v>88</v>
      </c>
      <c r="N321" s="6">
        <v>55</v>
      </c>
      <c r="O321" s="13">
        <v>33</v>
      </c>
    </row>
    <row r="322" spans="1:15" x14ac:dyDescent="0.25">
      <c r="A322" s="17">
        <v>421</v>
      </c>
      <c r="B322" s="17">
        <v>10017</v>
      </c>
      <c r="C322" s="5" t="s">
        <v>489</v>
      </c>
      <c r="D322" s="5" t="s">
        <v>6</v>
      </c>
      <c r="E322" s="5" t="s">
        <v>49</v>
      </c>
      <c r="F322" s="5" t="s">
        <v>50</v>
      </c>
      <c r="G322" s="5" t="s">
        <v>319</v>
      </c>
      <c r="H322" s="4">
        <v>40573</v>
      </c>
      <c r="I322" s="17" t="s">
        <v>300</v>
      </c>
      <c r="J322" s="17">
        <v>3</v>
      </c>
      <c r="K322" s="11">
        <v>7</v>
      </c>
      <c r="L322" s="13">
        <v>12</v>
      </c>
      <c r="M322" s="9">
        <v>36</v>
      </c>
      <c r="N322" s="6">
        <v>21</v>
      </c>
      <c r="O322" s="13">
        <v>15</v>
      </c>
    </row>
    <row r="323" spans="1:15" x14ac:dyDescent="0.25">
      <c r="A323" s="17">
        <v>422</v>
      </c>
      <c r="B323" s="17">
        <v>10100</v>
      </c>
      <c r="C323" s="5" t="s">
        <v>572</v>
      </c>
      <c r="D323" s="5" t="s">
        <v>6</v>
      </c>
      <c r="E323" s="5" t="s">
        <v>219</v>
      </c>
      <c r="F323" s="5" t="s">
        <v>198</v>
      </c>
      <c r="G323" s="5" t="s">
        <v>400</v>
      </c>
      <c r="H323" s="4">
        <v>42255</v>
      </c>
      <c r="I323" s="17" t="s">
        <v>296</v>
      </c>
      <c r="J323" s="17">
        <v>25</v>
      </c>
      <c r="K323" s="11">
        <v>2</v>
      </c>
      <c r="L323" s="13">
        <v>4</v>
      </c>
      <c r="M323" s="9">
        <v>100</v>
      </c>
      <c r="N323" s="6">
        <v>50</v>
      </c>
      <c r="O323" s="13">
        <v>50</v>
      </c>
    </row>
    <row r="324" spans="1:15" x14ac:dyDescent="0.25">
      <c r="A324" s="17">
        <v>423</v>
      </c>
      <c r="B324" s="17">
        <v>10134</v>
      </c>
      <c r="C324" s="5" t="s">
        <v>606</v>
      </c>
      <c r="D324" s="5" t="s">
        <v>6</v>
      </c>
      <c r="E324" s="5" t="s">
        <v>30</v>
      </c>
      <c r="F324" s="5" t="s">
        <v>28</v>
      </c>
      <c r="G324" s="5" t="s">
        <v>433</v>
      </c>
      <c r="H324" s="4">
        <v>42206</v>
      </c>
      <c r="I324" s="17" t="s">
        <v>295</v>
      </c>
      <c r="J324" s="17">
        <v>13</v>
      </c>
      <c r="K324" s="11">
        <v>9.5</v>
      </c>
      <c r="L324" s="13">
        <v>13</v>
      </c>
      <c r="M324" s="9">
        <v>169</v>
      </c>
      <c r="N324" s="6">
        <v>123.5</v>
      </c>
      <c r="O324" s="13">
        <v>45.5</v>
      </c>
    </row>
    <row r="325" spans="1:15" x14ac:dyDescent="0.25">
      <c r="A325" s="17">
        <v>424</v>
      </c>
      <c r="B325" s="17">
        <v>10137</v>
      </c>
      <c r="C325" s="5" t="s">
        <v>609</v>
      </c>
      <c r="D325" s="5" t="s">
        <v>10</v>
      </c>
      <c r="E325" s="5" t="s">
        <v>37</v>
      </c>
      <c r="F325" s="5" t="s">
        <v>28</v>
      </c>
      <c r="G325" s="5" t="s">
        <v>436</v>
      </c>
      <c r="H325" s="4">
        <v>41861</v>
      </c>
      <c r="I325" s="17" t="s">
        <v>296</v>
      </c>
      <c r="J325" s="17">
        <v>18</v>
      </c>
      <c r="K325" s="11">
        <v>2</v>
      </c>
      <c r="L325" s="13">
        <v>4</v>
      </c>
      <c r="M325" s="9">
        <v>72</v>
      </c>
      <c r="N325" s="6">
        <v>36</v>
      </c>
      <c r="O325" s="13">
        <v>36</v>
      </c>
    </row>
    <row r="326" spans="1:15" x14ac:dyDescent="0.25">
      <c r="A326" s="17">
        <v>425</v>
      </c>
      <c r="B326" s="17">
        <v>10008</v>
      </c>
      <c r="C326" s="5" t="s">
        <v>480</v>
      </c>
      <c r="D326" s="5" t="s">
        <v>6</v>
      </c>
      <c r="E326" s="5" t="s">
        <v>27</v>
      </c>
      <c r="F326" s="5" t="s">
        <v>28</v>
      </c>
      <c r="G326" s="5" t="s">
        <v>311</v>
      </c>
      <c r="H326" s="4">
        <v>40450</v>
      </c>
      <c r="I326" s="17" t="s">
        <v>297</v>
      </c>
      <c r="J326" s="17">
        <v>17</v>
      </c>
      <c r="K326" s="11">
        <v>9</v>
      </c>
      <c r="L326" s="13">
        <v>12</v>
      </c>
      <c r="M326" s="9">
        <v>204</v>
      </c>
      <c r="N326" s="6">
        <v>153</v>
      </c>
      <c r="O326" s="13">
        <v>51</v>
      </c>
    </row>
    <row r="327" spans="1:15" x14ac:dyDescent="0.25">
      <c r="A327" s="17">
        <v>426</v>
      </c>
      <c r="B327" s="17">
        <v>10097</v>
      </c>
      <c r="C327" s="5" t="s">
        <v>569</v>
      </c>
      <c r="D327" s="5" t="s">
        <v>10</v>
      </c>
      <c r="E327" s="5" t="s">
        <v>212</v>
      </c>
      <c r="F327" s="5" t="s">
        <v>8</v>
      </c>
      <c r="G327" s="5" t="s">
        <v>397</v>
      </c>
      <c r="H327" s="4">
        <v>42245</v>
      </c>
      <c r="I327" s="17" t="s">
        <v>293</v>
      </c>
      <c r="J327" s="17">
        <v>24</v>
      </c>
      <c r="K327" s="11">
        <v>5</v>
      </c>
      <c r="L327" s="13">
        <v>8</v>
      </c>
      <c r="M327" s="9">
        <v>192</v>
      </c>
      <c r="N327" s="6">
        <v>120</v>
      </c>
      <c r="O327" s="13">
        <v>72</v>
      </c>
    </row>
    <row r="328" spans="1:15" x14ac:dyDescent="0.25">
      <c r="A328" s="17">
        <v>427</v>
      </c>
      <c r="B328" s="17">
        <v>10033</v>
      </c>
      <c r="C328" s="5" t="s">
        <v>505</v>
      </c>
      <c r="D328" s="5" t="s">
        <v>10</v>
      </c>
      <c r="E328" s="5" t="s">
        <v>89</v>
      </c>
      <c r="F328" s="5" t="s">
        <v>90</v>
      </c>
      <c r="G328" s="5" t="s">
        <v>334</v>
      </c>
      <c r="H328" s="4">
        <v>40692</v>
      </c>
      <c r="I328" s="17" t="s">
        <v>297</v>
      </c>
      <c r="J328" s="17">
        <v>29</v>
      </c>
      <c r="K328" s="11">
        <v>9</v>
      </c>
      <c r="L328" s="13">
        <v>12</v>
      </c>
      <c r="M328" s="9">
        <v>348</v>
      </c>
      <c r="N328" s="6">
        <v>261</v>
      </c>
      <c r="O328" s="13">
        <v>87</v>
      </c>
    </row>
    <row r="329" spans="1:15" x14ac:dyDescent="0.25">
      <c r="A329" s="17">
        <v>428</v>
      </c>
      <c r="B329" s="17">
        <v>10082</v>
      </c>
      <c r="C329" s="5" t="s">
        <v>554</v>
      </c>
      <c r="D329" s="5" t="s">
        <v>6</v>
      </c>
      <c r="E329" s="5" t="s">
        <v>174</v>
      </c>
      <c r="F329" s="5" t="s">
        <v>78</v>
      </c>
      <c r="G329" s="5" t="s">
        <v>381</v>
      </c>
      <c r="H329" s="4">
        <v>41160</v>
      </c>
      <c r="I329" s="17" t="s">
        <v>297</v>
      </c>
      <c r="J329" s="17">
        <v>29</v>
      </c>
      <c r="K329" s="11">
        <v>9</v>
      </c>
      <c r="L329" s="13">
        <v>12</v>
      </c>
      <c r="M329" s="9">
        <v>348</v>
      </c>
      <c r="N329" s="6">
        <v>261</v>
      </c>
      <c r="O329" s="13">
        <v>87</v>
      </c>
    </row>
    <row r="330" spans="1:15" x14ac:dyDescent="0.25">
      <c r="A330" s="17">
        <v>429</v>
      </c>
      <c r="B330" s="17">
        <v>10106</v>
      </c>
      <c r="C330" s="5" t="s">
        <v>578</v>
      </c>
      <c r="D330" s="5" t="s">
        <v>6</v>
      </c>
      <c r="E330" s="5" t="s">
        <v>232</v>
      </c>
      <c r="F330" s="5" t="s">
        <v>75</v>
      </c>
      <c r="G330" s="5" t="s">
        <v>406</v>
      </c>
      <c r="H330" s="4">
        <v>41462</v>
      </c>
      <c r="I330" s="17" t="s">
        <v>295</v>
      </c>
      <c r="J330" s="17">
        <v>27</v>
      </c>
      <c r="K330" s="11">
        <v>9.5</v>
      </c>
      <c r="L330" s="13">
        <v>13</v>
      </c>
      <c r="M330" s="9">
        <v>351</v>
      </c>
      <c r="N330" s="6">
        <v>256.5</v>
      </c>
      <c r="O330" s="13">
        <v>94.5</v>
      </c>
    </row>
    <row r="331" spans="1:15" x14ac:dyDescent="0.25">
      <c r="A331" s="17">
        <v>430</v>
      </c>
      <c r="B331" s="17">
        <v>10113</v>
      </c>
      <c r="C331" s="5" t="s">
        <v>585</v>
      </c>
      <c r="D331" s="5" t="s">
        <v>10</v>
      </c>
      <c r="E331" s="5" t="s">
        <v>248</v>
      </c>
      <c r="F331" s="5" t="s">
        <v>15</v>
      </c>
      <c r="G331" s="5" t="s">
        <v>627</v>
      </c>
      <c r="H331" s="4">
        <v>40945</v>
      </c>
      <c r="I331" s="17" t="s">
        <v>295</v>
      </c>
      <c r="J331" s="17">
        <v>12</v>
      </c>
      <c r="K331" s="11">
        <v>9.5</v>
      </c>
      <c r="L331" s="13">
        <v>13</v>
      </c>
      <c r="M331" s="9">
        <v>156</v>
      </c>
      <c r="N331" s="6">
        <v>114</v>
      </c>
      <c r="O331" s="13">
        <v>42</v>
      </c>
    </row>
    <row r="332" spans="1:15" x14ac:dyDescent="0.25">
      <c r="A332" s="17">
        <v>431</v>
      </c>
      <c r="B332" s="17">
        <v>10120</v>
      </c>
      <c r="C332" s="5" t="s">
        <v>592</v>
      </c>
      <c r="D332" s="5" t="s">
        <v>10</v>
      </c>
      <c r="E332" s="5" t="s">
        <v>94</v>
      </c>
      <c r="F332" s="5" t="s">
        <v>95</v>
      </c>
      <c r="G332" s="5" t="s">
        <v>419</v>
      </c>
      <c r="H332" s="4">
        <v>41172</v>
      </c>
      <c r="I332" s="17" t="s">
        <v>294</v>
      </c>
      <c r="J332" s="17">
        <v>7</v>
      </c>
      <c r="K332" s="11">
        <v>10</v>
      </c>
      <c r="L332" s="13">
        <v>18</v>
      </c>
      <c r="M332" s="9">
        <v>126</v>
      </c>
      <c r="N332" s="6">
        <v>70</v>
      </c>
      <c r="O332" s="13">
        <v>56</v>
      </c>
    </row>
    <row r="333" spans="1:15" x14ac:dyDescent="0.25">
      <c r="A333" s="17">
        <v>432</v>
      </c>
      <c r="B333" s="17">
        <v>10098</v>
      </c>
      <c r="C333" s="5" t="s">
        <v>570</v>
      </c>
      <c r="D333" s="5" t="s">
        <v>10</v>
      </c>
      <c r="E333" s="5" t="s">
        <v>214</v>
      </c>
      <c r="F333" s="5" t="s">
        <v>12</v>
      </c>
      <c r="G333" s="5" t="s">
        <v>398</v>
      </c>
      <c r="H333" s="4">
        <v>42292</v>
      </c>
      <c r="I333" s="17" t="s">
        <v>296</v>
      </c>
      <c r="J333" s="17">
        <v>20</v>
      </c>
      <c r="K333" s="11">
        <v>2</v>
      </c>
      <c r="L333" s="13">
        <v>4</v>
      </c>
      <c r="M333" s="9">
        <v>80</v>
      </c>
      <c r="N333" s="6">
        <v>40</v>
      </c>
      <c r="O333" s="13">
        <v>40</v>
      </c>
    </row>
    <row r="334" spans="1:15" x14ac:dyDescent="0.25">
      <c r="A334" s="17">
        <v>433</v>
      </c>
      <c r="B334" s="17">
        <v>10115</v>
      </c>
      <c r="C334" s="5" t="s">
        <v>587</v>
      </c>
      <c r="D334" s="5" t="s">
        <v>10</v>
      </c>
      <c r="E334" s="5" t="s">
        <v>252</v>
      </c>
      <c r="F334" s="5" t="s">
        <v>187</v>
      </c>
      <c r="G334" s="5" t="s">
        <v>414</v>
      </c>
      <c r="H334" s="4">
        <v>42201</v>
      </c>
      <c r="I334" s="17" t="s">
        <v>298</v>
      </c>
      <c r="J334" s="17">
        <v>4</v>
      </c>
      <c r="K334" s="11">
        <v>8</v>
      </c>
      <c r="L334" s="13">
        <v>12</v>
      </c>
      <c r="M334" s="9">
        <v>48</v>
      </c>
      <c r="N334" s="6">
        <v>32</v>
      </c>
      <c r="O334" s="13">
        <v>16</v>
      </c>
    </row>
    <row r="335" spans="1:15" x14ac:dyDescent="0.25">
      <c r="A335" s="17">
        <v>434</v>
      </c>
      <c r="B335" s="17">
        <v>10048</v>
      </c>
      <c r="C335" s="5" t="s">
        <v>520</v>
      </c>
      <c r="D335" s="5" t="s">
        <v>10</v>
      </c>
      <c r="E335" s="5" t="s">
        <v>74</v>
      </c>
      <c r="F335" s="5" t="s">
        <v>75</v>
      </c>
      <c r="G335" s="5" t="s">
        <v>349</v>
      </c>
      <c r="H335" s="4">
        <v>41451</v>
      </c>
      <c r="I335" s="17" t="s">
        <v>301</v>
      </c>
      <c r="J335" s="17">
        <v>13</v>
      </c>
      <c r="K335" s="11">
        <v>1</v>
      </c>
      <c r="L335" s="13">
        <v>2</v>
      </c>
      <c r="M335" s="9">
        <v>26</v>
      </c>
      <c r="N335" s="6">
        <v>13</v>
      </c>
      <c r="O335" s="13">
        <v>13</v>
      </c>
    </row>
    <row r="336" spans="1:15" x14ac:dyDescent="0.25">
      <c r="A336" s="17">
        <v>435</v>
      </c>
      <c r="B336" s="17">
        <v>10110</v>
      </c>
      <c r="C336" s="5" t="s">
        <v>582</v>
      </c>
      <c r="D336" s="5" t="s">
        <v>6</v>
      </c>
      <c r="E336" s="5" t="s">
        <v>241</v>
      </c>
      <c r="F336" s="5" t="s">
        <v>12</v>
      </c>
      <c r="G336" s="5" t="s">
        <v>410</v>
      </c>
      <c r="H336" s="4">
        <v>42217</v>
      </c>
      <c r="I336" s="17" t="s">
        <v>301</v>
      </c>
      <c r="J336" s="17">
        <v>23</v>
      </c>
      <c r="K336" s="11">
        <v>1</v>
      </c>
      <c r="L336" s="13">
        <v>2</v>
      </c>
      <c r="M336" s="9">
        <v>46</v>
      </c>
      <c r="N336" s="6">
        <v>23</v>
      </c>
      <c r="O336" s="13">
        <v>23</v>
      </c>
    </row>
    <row r="337" spans="1:15" x14ac:dyDescent="0.25">
      <c r="A337" s="17">
        <v>436</v>
      </c>
      <c r="B337" s="17">
        <v>10029</v>
      </c>
      <c r="C337" s="5" t="s">
        <v>501</v>
      </c>
      <c r="D337" s="5" t="s">
        <v>10</v>
      </c>
      <c r="E337" s="5" t="s">
        <v>77</v>
      </c>
      <c r="F337" s="5" t="s">
        <v>78</v>
      </c>
      <c r="G337" s="5" t="s">
        <v>330</v>
      </c>
      <c r="H337" s="4">
        <v>40446</v>
      </c>
      <c r="I337" s="17" t="s">
        <v>293</v>
      </c>
      <c r="J337" s="17">
        <v>13</v>
      </c>
      <c r="K337" s="11">
        <v>5</v>
      </c>
      <c r="L337" s="13">
        <v>8</v>
      </c>
      <c r="M337" s="9">
        <v>104</v>
      </c>
      <c r="N337" s="6">
        <v>65</v>
      </c>
      <c r="O337" s="13">
        <v>39</v>
      </c>
    </row>
    <row r="338" spans="1:15" x14ac:dyDescent="0.25">
      <c r="A338" s="17">
        <v>437</v>
      </c>
      <c r="B338" s="17">
        <v>10052</v>
      </c>
      <c r="C338" s="5" t="s">
        <v>524</v>
      </c>
      <c r="D338" s="5" t="s">
        <v>10</v>
      </c>
      <c r="E338" s="5" t="s">
        <v>123</v>
      </c>
      <c r="F338" s="5" t="s">
        <v>12</v>
      </c>
      <c r="G338" s="5" t="s">
        <v>353</v>
      </c>
      <c r="H338" s="4">
        <v>40960</v>
      </c>
      <c r="I338" s="17" t="s">
        <v>298</v>
      </c>
      <c r="J338" s="17">
        <v>12</v>
      </c>
      <c r="K338" s="11">
        <v>8</v>
      </c>
      <c r="L338" s="13">
        <v>12</v>
      </c>
      <c r="M338" s="9">
        <v>144</v>
      </c>
      <c r="N338" s="6">
        <v>96</v>
      </c>
      <c r="O338" s="13">
        <v>48</v>
      </c>
    </row>
    <row r="339" spans="1:15" x14ac:dyDescent="0.25">
      <c r="A339" s="17">
        <v>438</v>
      </c>
      <c r="B339" s="17">
        <v>10123</v>
      </c>
      <c r="C339" s="5" t="s">
        <v>595</v>
      </c>
      <c r="D339" s="5" t="s">
        <v>10</v>
      </c>
      <c r="E339" s="5" t="s">
        <v>103</v>
      </c>
      <c r="F339" s="5" t="s">
        <v>12</v>
      </c>
      <c r="G339" s="5" t="s">
        <v>422</v>
      </c>
      <c r="H339" s="4">
        <v>40443</v>
      </c>
      <c r="I339" s="17" t="s">
        <v>299</v>
      </c>
      <c r="J339" s="17">
        <v>4</v>
      </c>
      <c r="K339" s="11">
        <v>5</v>
      </c>
      <c r="L339" s="13">
        <v>9</v>
      </c>
      <c r="M339" s="9">
        <v>36</v>
      </c>
      <c r="N339" s="6">
        <v>20</v>
      </c>
      <c r="O339" s="13">
        <v>16</v>
      </c>
    </row>
    <row r="340" spans="1:15" x14ac:dyDescent="0.25">
      <c r="A340" s="17">
        <v>439</v>
      </c>
      <c r="B340" s="17">
        <v>10058</v>
      </c>
      <c r="C340" s="5" t="s">
        <v>530</v>
      </c>
      <c r="D340" s="5" t="s">
        <v>10</v>
      </c>
      <c r="E340" s="5" t="s">
        <v>86</v>
      </c>
      <c r="F340" s="5" t="s">
        <v>87</v>
      </c>
      <c r="G340" s="5" t="s">
        <v>359</v>
      </c>
      <c r="H340" s="4">
        <v>40634</v>
      </c>
      <c r="I340" s="17" t="s">
        <v>294</v>
      </c>
      <c r="J340" s="17">
        <v>21</v>
      </c>
      <c r="K340" s="11">
        <v>10</v>
      </c>
      <c r="L340" s="13">
        <v>18</v>
      </c>
      <c r="M340" s="9">
        <v>378</v>
      </c>
      <c r="N340" s="6">
        <v>210</v>
      </c>
      <c r="O340" s="13">
        <v>168</v>
      </c>
    </row>
    <row r="341" spans="1:15" x14ac:dyDescent="0.25">
      <c r="A341" s="17">
        <v>440</v>
      </c>
      <c r="B341" s="17">
        <v>10049</v>
      </c>
      <c r="C341" s="5" t="s">
        <v>521</v>
      </c>
      <c r="D341" s="5" t="s">
        <v>10</v>
      </c>
      <c r="E341" s="5" t="s">
        <v>77</v>
      </c>
      <c r="F341" s="5" t="s">
        <v>78</v>
      </c>
      <c r="G341" s="5" t="s">
        <v>350</v>
      </c>
      <c r="H341" s="4">
        <v>42224</v>
      </c>
      <c r="I341" s="17" t="s">
        <v>298</v>
      </c>
      <c r="J341" s="17">
        <v>6</v>
      </c>
      <c r="K341" s="11">
        <v>8</v>
      </c>
      <c r="L341" s="13">
        <v>12</v>
      </c>
      <c r="M341" s="9">
        <v>72</v>
      </c>
      <c r="N341" s="6">
        <v>48</v>
      </c>
      <c r="O341" s="13">
        <v>24</v>
      </c>
    </row>
    <row r="342" spans="1:15" x14ac:dyDescent="0.25">
      <c r="A342" s="17">
        <v>441</v>
      </c>
      <c r="B342" s="17">
        <v>10120</v>
      </c>
      <c r="C342" s="5" t="s">
        <v>592</v>
      </c>
      <c r="D342" s="5" t="s">
        <v>10</v>
      </c>
      <c r="E342" s="5" t="s">
        <v>94</v>
      </c>
      <c r="F342" s="5" t="s">
        <v>95</v>
      </c>
      <c r="G342" s="5" t="s">
        <v>419</v>
      </c>
      <c r="H342" s="4">
        <v>40577</v>
      </c>
      <c r="I342" s="17" t="s">
        <v>299</v>
      </c>
      <c r="J342" s="17">
        <v>22</v>
      </c>
      <c r="K342" s="11">
        <v>5</v>
      </c>
      <c r="L342" s="13">
        <v>9</v>
      </c>
      <c r="M342" s="9">
        <v>198</v>
      </c>
      <c r="N342" s="6">
        <v>110</v>
      </c>
      <c r="O342" s="13">
        <v>88</v>
      </c>
    </row>
    <row r="343" spans="1:15" x14ac:dyDescent="0.25">
      <c r="A343" s="17">
        <v>442</v>
      </c>
      <c r="B343" s="17">
        <v>10052</v>
      </c>
      <c r="C343" s="5" t="s">
        <v>524</v>
      </c>
      <c r="D343" s="5" t="s">
        <v>10</v>
      </c>
      <c r="E343" s="5" t="s">
        <v>123</v>
      </c>
      <c r="F343" s="5" t="s">
        <v>12</v>
      </c>
      <c r="G343" s="5" t="s">
        <v>353</v>
      </c>
      <c r="H343" s="4">
        <v>42323</v>
      </c>
      <c r="I343" s="17" t="s">
        <v>296</v>
      </c>
      <c r="J343" s="17">
        <v>13</v>
      </c>
      <c r="K343" s="11">
        <v>2</v>
      </c>
      <c r="L343" s="13">
        <v>4</v>
      </c>
      <c r="M343" s="9">
        <v>52</v>
      </c>
      <c r="N343" s="6">
        <v>26</v>
      </c>
      <c r="O343" s="13">
        <v>26</v>
      </c>
    </row>
    <row r="344" spans="1:15" x14ac:dyDescent="0.25">
      <c r="A344" s="17">
        <v>443</v>
      </c>
      <c r="B344" s="17">
        <v>10097</v>
      </c>
      <c r="C344" s="5" t="s">
        <v>569</v>
      </c>
      <c r="D344" s="5" t="s">
        <v>10</v>
      </c>
      <c r="E344" s="5" t="s">
        <v>212</v>
      </c>
      <c r="F344" s="5" t="s">
        <v>8</v>
      </c>
      <c r="G344" s="5" t="s">
        <v>397</v>
      </c>
      <c r="H344" s="4">
        <v>41786</v>
      </c>
      <c r="I344" s="17" t="s">
        <v>301</v>
      </c>
      <c r="J344" s="17">
        <v>30</v>
      </c>
      <c r="K344" s="11">
        <v>1</v>
      </c>
      <c r="L344" s="13">
        <v>2</v>
      </c>
      <c r="M344" s="9">
        <v>60</v>
      </c>
      <c r="N344" s="6">
        <v>30</v>
      </c>
      <c r="O344" s="13">
        <v>30</v>
      </c>
    </row>
    <row r="345" spans="1:15" x14ac:dyDescent="0.25">
      <c r="A345" s="17">
        <v>444</v>
      </c>
      <c r="B345" s="17">
        <v>10066</v>
      </c>
      <c r="C345" s="5" t="s">
        <v>538</v>
      </c>
      <c r="D345" s="5" t="s">
        <v>6</v>
      </c>
      <c r="E345" s="5" t="s">
        <v>107</v>
      </c>
      <c r="F345" s="5" t="s">
        <v>108</v>
      </c>
      <c r="G345" s="5" t="s">
        <v>366</v>
      </c>
      <c r="H345" s="4">
        <v>40986</v>
      </c>
      <c r="I345" s="17" t="s">
        <v>295</v>
      </c>
      <c r="J345" s="17">
        <v>20</v>
      </c>
      <c r="K345" s="11">
        <v>9.5</v>
      </c>
      <c r="L345" s="13">
        <v>13</v>
      </c>
      <c r="M345" s="9">
        <v>260</v>
      </c>
      <c r="N345" s="6">
        <v>190</v>
      </c>
      <c r="O345" s="13">
        <v>70</v>
      </c>
    </row>
    <row r="346" spans="1:15" x14ac:dyDescent="0.25">
      <c r="A346" s="17">
        <v>445</v>
      </c>
      <c r="B346" s="17">
        <v>10093</v>
      </c>
      <c r="C346" s="5" t="s">
        <v>565</v>
      </c>
      <c r="D346" s="5" t="s">
        <v>6</v>
      </c>
      <c r="E346" s="5" t="s">
        <v>203</v>
      </c>
      <c r="F346" s="5" t="s">
        <v>8</v>
      </c>
      <c r="G346" s="5" t="s">
        <v>393</v>
      </c>
      <c r="H346" s="4">
        <v>40427</v>
      </c>
      <c r="I346" s="17" t="s">
        <v>298</v>
      </c>
      <c r="J346" s="17">
        <v>11</v>
      </c>
      <c r="K346" s="11">
        <v>8</v>
      </c>
      <c r="L346" s="13">
        <v>12</v>
      </c>
      <c r="M346" s="9">
        <v>132</v>
      </c>
      <c r="N346" s="6">
        <v>88</v>
      </c>
      <c r="O346" s="13">
        <v>44</v>
      </c>
    </row>
    <row r="347" spans="1:15" x14ac:dyDescent="0.25">
      <c r="A347" s="17">
        <v>446</v>
      </c>
      <c r="B347" s="17">
        <v>10053</v>
      </c>
      <c r="C347" s="5" t="s">
        <v>525</v>
      </c>
      <c r="D347" s="5" t="s">
        <v>10</v>
      </c>
      <c r="E347" s="5" t="s">
        <v>125</v>
      </c>
      <c r="F347" s="5" t="s">
        <v>15</v>
      </c>
      <c r="G347" s="5" t="s">
        <v>354</v>
      </c>
      <c r="H347" s="4">
        <v>40509</v>
      </c>
      <c r="I347" s="17" t="s">
        <v>298</v>
      </c>
      <c r="J347" s="17">
        <v>8</v>
      </c>
      <c r="K347" s="11">
        <v>8</v>
      </c>
      <c r="L347" s="13">
        <v>12</v>
      </c>
      <c r="M347" s="9">
        <v>96</v>
      </c>
      <c r="N347" s="6">
        <v>64</v>
      </c>
      <c r="O347" s="13">
        <v>32</v>
      </c>
    </row>
    <row r="348" spans="1:15" x14ac:dyDescent="0.25">
      <c r="A348" s="17">
        <v>447</v>
      </c>
      <c r="B348" s="17">
        <v>10108</v>
      </c>
      <c r="C348" s="5" t="s">
        <v>580</v>
      </c>
      <c r="D348" s="5" t="s">
        <v>10</v>
      </c>
      <c r="E348" s="5" t="s">
        <v>237</v>
      </c>
      <c r="F348" s="5" t="s">
        <v>238</v>
      </c>
      <c r="G348" s="5" t="s">
        <v>408</v>
      </c>
      <c r="H348" s="4">
        <v>41652</v>
      </c>
      <c r="I348" s="17" t="s">
        <v>297</v>
      </c>
      <c r="J348" s="17">
        <v>14</v>
      </c>
      <c r="K348" s="11">
        <v>9</v>
      </c>
      <c r="L348" s="13">
        <v>12</v>
      </c>
      <c r="M348" s="9">
        <v>168</v>
      </c>
      <c r="N348" s="6">
        <v>126</v>
      </c>
      <c r="O348" s="13">
        <v>42</v>
      </c>
    </row>
    <row r="349" spans="1:15" x14ac:dyDescent="0.25">
      <c r="A349" s="17">
        <v>448</v>
      </c>
      <c r="B349" s="17">
        <v>10072</v>
      </c>
      <c r="C349" s="5" t="s">
        <v>544</v>
      </c>
      <c r="D349" s="5" t="s">
        <v>6</v>
      </c>
      <c r="E349" s="5" t="s">
        <v>153</v>
      </c>
      <c r="F349" s="5" t="s">
        <v>12</v>
      </c>
      <c r="G349" s="5" t="s">
        <v>372</v>
      </c>
      <c r="H349" s="4">
        <v>42291</v>
      </c>
      <c r="I349" s="17" t="s">
        <v>294</v>
      </c>
      <c r="J349" s="17">
        <v>20</v>
      </c>
      <c r="K349" s="11">
        <v>10</v>
      </c>
      <c r="L349" s="13">
        <v>18</v>
      </c>
      <c r="M349" s="9">
        <v>360</v>
      </c>
      <c r="N349" s="6">
        <v>200</v>
      </c>
      <c r="O349" s="13">
        <v>160</v>
      </c>
    </row>
    <row r="350" spans="1:15" x14ac:dyDescent="0.25">
      <c r="A350" s="17">
        <v>449</v>
      </c>
      <c r="B350" s="17">
        <v>10041</v>
      </c>
      <c r="C350" s="5" t="s">
        <v>513</v>
      </c>
      <c r="D350" s="5" t="s">
        <v>6</v>
      </c>
      <c r="E350" s="5" t="s">
        <v>7</v>
      </c>
      <c r="F350" s="5" t="s">
        <v>8</v>
      </c>
      <c r="G350" s="5" t="s">
        <v>342</v>
      </c>
      <c r="H350" s="4">
        <v>41745</v>
      </c>
      <c r="I350" s="17" t="s">
        <v>302</v>
      </c>
      <c r="J350" s="17">
        <v>13</v>
      </c>
      <c r="K350" s="11">
        <v>0.5</v>
      </c>
      <c r="L350" s="13">
        <v>2</v>
      </c>
      <c r="M350" s="9">
        <v>26</v>
      </c>
      <c r="N350" s="6">
        <v>6.5</v>
      </c>
      <c r="O350" s="13">
        <v>19.5</v>
      </c>
    </row>
    <row r="351" spans="1:15" x14ac:dyDescent="0.25">
      <c r="A351" s="17">
        <v>450</v>
      </c>
      <c r="B351" s="17">
        <v>10013</v>
      </c>
      <c r="C351" s="5" t="s">
        <v>485</v>
      </c>
      <c r="D351" s="5" t="s">
        <v>10</v>
      </c>
      <c r="E351" s="5" t="s">
        <v>39</v>
      </c>
      <c r="F351" s="5" t="s">
        <v>40</v>
      </c>
      <c r="G351" s="5" t="s">
        <v>315</v>
      </c>
      <c r="H351" s="4">
        <v>41975</v>
      </c>
      <c r="I351" s="17" t="s">
        <v>297</v>
      </c>
      <c r="J351" s="17">
        <v>9</v>
      </c>
      <c r="K351" s="11">
        <v>9</v>
      </c>
      <c r="L351" s="13">
        <v>12</v>
      </c>
      <c r="M351" s="9">
        <v>108</v>
      </c>
      <c r="N351" s="6">
        <v>81</v>
      </c>
      <c r="O351" s="13">
        <v>27</v>
      </c>
    </row>
    <row r="352" spans="1:15" x14ac:dyDescent="0.25">
      <c r="A352" s="17">
        <v>451</v>
      </c>
      <c r="B352" s="17">
        <v>10135</v>
      </c>
      <c r="C352" s="5" t="s">
        <v>607</v>
      </c>
      <c r="D352" s="5" t="s">
        <v>6</v>
      </c>
      <c r="E352" s="5" t="s">
        <v>31</v>
      </c>
      <c r="F352" s="5" t="s">
        <v>32</v>
      </c>
      <c r="G352" s="5" t="s">
        <v>434</v>
      </c>
      <c r="H352" s="4">
        <v>41756</v>
      </c>
      <c r="I352" s="17" t="s">
        <v>296</v>
      </c>
      <c r="J352" s="17">
        <v>15</v>
      </c>
      <c r="K352" s="11">
        <v>2</v>
      </c>
      <c r="L352" s="13">
        <v>4</v>
      </c>
      <c r="M352" s="9">
        <v>60</v>
      </c>
      <c r="N352" s="6">
        <v>30</v>
      </c>
      <c r="O352" s="13">
        <v>30</v>
      </c>
    </row>
    <row r="353" spans="1:15" x14ac:dyDescent="0.25">
      <c r="A353" s="17">
        <v>452</v>
      </c>
      <c r="B353" s="17">
        <v>10103</v>
      </c>
      <c r="C353" s="5" t="s">
        <v>575</v>
      </c>
      <c r="D353" s="5" t="s">
        <v>6</v>
      </c>
      <c r="E353" s="5" t="s">
        <v>225</v>
      </c>
      <c r="F353" s="5" t="s">
        <v>187</v>
      </c>
      <c r="G353" s="5" t="s">
        <v>403</v>
      </c>
      <c r="H353" s="4">
        <v>41702</v>
      </c>
      <c r="I353" s="17" t="s">
        <v>297</v>
      </c>
      <c r="J353" s="17">
        <v>1</v>
      </c>
      <c r="K353" s="11">
        <v>9</v>
      </c>
      <c r="L353" s="13">
        <v>12</v>
      </c>
      <c r="M353" s="9">
        <v>12</v>
      </c>
      <c r="N353" s="6">
        <v>9</v>
      </c>
      <c r="O353" s="13">
        <v>3</v>
      </c>
    </row>
    <row r="354" spans="1:15" x14ac:dyDescent="0.25">
      <c r="A354" s="17">
        <v>453</v>
      </c>
      <c r="B354" s="17">
        <v>10027</v>
      </c>
      <c r="C354" s="5" t="s">
        <v>499</v>
      </c>
      <c r="D354" s="5" t="s">
        <v>10</v>
      </c>
      <c r="E354" s="5" t="s">
        <v>71</v>
      </c>
      <c r="F354" s="5" t="s">
        <v>72</v>
      </c>
      <c r="G354" s="5" t="s">
        <v>328</v>
      </c>
      <c r="H354" s="4">
        <v>41543</v>
      </c>
      <c r="I354" s="17" t="s">
        <v>300</v>
      </c>
      <c r="J354" s="17">
        <v>2</v>
      </c>
      <c r="K354" s="11">
        <v>7</v>
      </c>
      <c r="L354" s="13">
        <v>12</v>
      </c>
      <c r="M354" s="9">
        <v>24</v>
      </c>
      <c r="N354" s="6">
        <v>14</v>
      </c>
      <c r="O354" s="13">
        <v>10</v>
      </c>
    </row>
    <row r="355" spans="1:15" x14ac:dyDescent="0.25">
      <c r="A355" s="17">
        <v>454</v>
      </c>
      <c r="B355" s="17">
        <v>10147</v>
      </c>
      <c r="C355" s="5" t="s">
        <v>619</v>
      </c>
      <c r="D355" s="5" t="s">
        <v>6</v>
      </c>
      <c r="E355" s="5" t="s">
        <v>123</v>
      </c>
      <c r="F355" s="5" t="s">
        <v>12</v>
      </c>
      <c r="G355" s="5" t="s">
        <v>446</v>
      </c>
      <c r="H355" s="4">
        <v>40502</v>
      </c>
      <c r="I355" s="17" t="s">
        <v>297</v>
      </c>
      <c r="J355" s="17">
        <v>13</v>
      </c>
      <c r="K355" s="11">
        <v>9</v>
      </c>
      <c r="L355" s="13">
        <v>12</v>
      </c>
      <c r="M355" s="9">
        <v>156</v>
      </c>
      <c r="N355" s="6">
        <v>117</v>
      </c>
      <c r="O355" s="13">
        <v>39</v>
      </c>
    </row>
    <row r="356" spans="1:15" x14ac:dyDescent="0.25">
      <c r="A356" s="17">
        <v>455</v>
      </c>
      <c r="B356" s="17">
        <v>10130</v>
      </c>
      <c r="C356" s="5" t="s">
        <v>602</v>
      </c>
      <c r="D356" s="5" t="s">
        <v>10</v>
      </c>
      <c r="E356" s="5" t="s">
        <v>19</v>
      </c>
      <c r="F356" s="5" t="s">
        <v>20</v>
      </c>
      <c r="G356" s="5" t="s">
        <v>429</v>
      </c>
      <c r="H356" s="4">
        <v>40404</v>
      </c>
      <c r="I356" s="17" t="s">
        <v>293</v>
      </c>
      <c r="J356" s="17">
        <v>25</v>
      </c>
      <c r="K356" s="11">
        <v>5</v>
      </c>
      <c r="L356" s="13">
        <v>8</v>
      </c>
      <c r="M356" s="9">
        <v>200</v>
      </c>
      <c r="N356" s="6">
        <v>125</v>
      </c>
      <c r="O356" s="13">
        <v>75</v>
      </c>
    </row>
    <row r="357" spans="1:15" x14ac:dyDescent="0.25">
      <c r="A357" s="17">
        <v>456</v>
      </c>
      <c r="B357" s="17">
        <v>10100</v>
      </c>
      <c r="C357" s="5" t="s">
        <v>572</v>
      </c>
      <c r="D357" s="5" t="s">
        <v>6</v>
      </c>
      <c r="E357" s="5" t="s">
        <v>219</v>
      </c>
      <c r="F357" s="5" t="s">
        <v>198</v>
      </c>
      <c r="G357" s="5" t="s">
        <v>400</v>
      </c>
      <c r="H357" s="4">
        <v>41796</v>
      </c>
      <c r="I357" s="17" t="s">
        <v>293</v>
      </c>
      <c r="J357" s="17">
        <v>16</v>
      </c>
      <c r="K357" s="11">
        <v>5</v>
      </c>
      <c r="L357" s="13">
        <v>8</v>
      </c>
      <c r="M357" s="9">
        <v>128</v>
      </c>
      <c r="N357" s="6">
        <v>80</v>
      </c>
      <c r="O357" s="13">
        <v>48</v>
      </c>
    </row>
    <row r="358" spans="1:15" x14ac:dyDescent="0.25">
      <c r="A358" s="17">
        <v>457</v>
      </c>
      <c r="B358" s="17">
        <v>10020</v>
      </c>
      <c r="C358" s="5" t="s">
        <v>492</v>
      </c>
      <c r="D358" s="5" t="s">
        <v>6</v>
      </c>
      <c r="E358" s="5" t="s">
        <v>58</v>
      </c>
      <c r="F358" s="5" t="s">
        <v>59</v>
      </c>
      <c r="G358" s="5" t="s">
        <v>322</v>
      </c>
      <c r="H358" s="4">
        <v>42265</v>
      </c>
      <c r="I358" s="17" t="s">
        <v>299</v>
      </c>
      <c r="J358" s="17">
        <v>12</v>
      </c>
      <c r="K358" s="11">
        <v>5</v>
      </c>
      <c r="L358" s="13">
        <v>9</v>
      </c>
      <c r="M358" s="9">
        <v>108</v>
      </c>
      <c r="N358" s="6">
        <v>60</v>
      </c>
      <c r="O358" s="13">
        <v>48</v>
      </c>
    </row>
    <row r="359" spans="1:15" x14ac:dyDescent="0.25">
      <c r="A359" s="17">
        <v>458</v>
      </c>
      <c r="B359" s="17">
        <v>10065</v>
      </c>
      <c r="C359" s="5" t="s">
        <v>537</v>
      </c>
      <c r="D359" s="5" t="s">
        <v>6</v>
      </c>
      <c r="E359" s="5" t="s">
        <v>105</v>
      </c>
      <c r="F359" s="5" t="s">
        <v>12</v>
      </c>
      <c r="G359" s="5" t="s">
        <v>365</v>
      </c>
      <c r="H359" s="4">
        <v>41760</v>
      </c>
      <c r="I359" s="17" t="s">
        <v>301</v>
      </c>
      <c r="J359" s="17">
        <v>12</v>
      </c>
      <c r="K359" s="11">
        <v>1</v>
      </c>
      <c r="L359" s="13">
        <v>2</v>
      </c>
      <c r="M359" s="9">
        <v>24</v>
      </c>
      <c r="N359" s="6">
        <v>12</v>
      </c>
      <c r="O359" s="13">
        <v>12</v>
      </c>
    </row>
    <row r="360" spans="1:15" x14ac:dyDescent="0.25">
      <c r="A360" s="17">
        <v>459</v>
      </c>
      <c r="B360" s="17">
        <v>10052</v>
      </c>
      <c r="C360" s="5" t="s">
        <v>524</v>
      </c>
      <c r="D360" s="5" t="s">
        <v>10</v>
      </c>
      <c r="E360" s="5" t="s">
        <v>123</v>
      </c>
      <c r="F360" s="5" t="s">
        <v>12</v>
      </c>
      <c r="G360" s="5" t="s">
        <v>353</v>
      </c>
      <c r="H360" s="4">
        <v>42087</v>
      </c>
      <c r="I360" s="17" t="s">
        <v>297</v>
      </c>
      <c r="J360" s="17">
        <v>26</v>
      </c>
      <c r="K360" s="11">
        <v>9</v>
      </c>
      <c r="L360" s="13">
        <v>12</v>
      </c>
      <c r="M360" s="9">
        <v>312</v>
      </c>
      <c r="N360" s="6">
        <v>234</v>
      </c>
      <c r="O360" s="13">
        <v>78</v>
      </c>
    </row>
    <row r="361" spans="1:15" x14ac:dyDescent="0.25">
      <c r="A361" s="17">
        <v>460</v>
      </c>
      <c r="B361" s="17">
        <v>10112</v>
      </c>
      <c r="C361" s="5" t="s">
        <v>584</v>
      </c>
      <c r="D361" s="5" t="s">
        <v>6</v>
      </c>
      <c r="E361" s="5" t="s">
        <v>245</v>
      </c>
      <c r="F361" s="5" t="s">
        <v>246</v>
      </c>
      <c r="G361" s="5" t="s">
        <v>412</v>
      </c>
      <c r="H361" s="4">
        <v>41463</v>
      </c>
      <c r="I361" s="17" t="s">
        <v>293</v>
      </c>
      <c r="J361" s="17">
        <v>5</v>
      </c>
      <c r="K361" s="11">
        <v>5</v>
      </c>
      <c r="L361" s="13">
        <v>8</v>
      </c>
      <c r="M361" s="9">
        <v>40</v>
      </c>
      <c r="N361" s="6">
        <v>25</v>
      </c>
      <c r="O361" s="13">
        <v>15</v>
      </c>
    </row>
    <row r="362" spans="1:15" x14ac:dyDescent="0.25">
      <c r="A362" s="17">
        <v>461</v>
      </c>
      <c r="B362" s="17">
        <v>10017</v>
      </c>
      <c r="C362" s="5" t="s">
        <v>489</v>
      </c>
      <c r="D362" s="5" t="s">
        <v>6</v>
      </c>
      <c r="E362" s="5" t="s">
        <v>49</v>
      </c>
      <c r="F362" s="5" t="s">
        <v>50</v>
      </c>
      <c r="G362" s="5" t="s">
        <v>319</v>
      </c>
      <c r="H362" s="4">
        <v>41766</v>
      </c>
      <c r="I362" s="17" t="s">
        <v>295</v>
      </c>
      <c r="J362" s="17">
        <v>26</v>
      </c>
      <c r="K362" s="11">
        <v>9.5</v>
      </c>
      <c r="L362" s="13">
        <v>13</v>
      </c>
      <c r="M362" s="9">
        <v>338</v>
      </c>
      <c r="N362" s="6">
        <v>247</v>
      </c>
      <c r="O362" s="13">
        <v>91</v>
      </c>
    </row>
    <row r="363" spans="1:15" x14ac:dyDescent="0.25">
      <c r="A363" s="17">
        <v>462</v>
      </c>
      <c r="B363" s="17">
        <v>10020</v>
      </c>
      <c r="C363" s="5" t="s">
        <v>492</v>
      </c>
      <c r="D363" s="5" t="s">
        <v>6</v>
      </c>
      <c r="E363" s="5" t="s">
        <v>58</v>
      </c>
      <c r="F363" s="5" t="s">
        <v>59</v>
      </c>
      <c r="G363" s="5" t="s">
        <v>322</v>
      </c>
      <c r="H363" s="4">
        <v>41867</v>
      </c>
      <c r="I363" s="17" t="s">
        <v>299</v>
      </c>
      <c r="J363" s="17">
        <v>29</v>
      </c>
      <c r="K363" s="11">
        <v>5</v>
      </c>
      <c r="L363" s="13">
        <v>9</v>
      </c>
      <c r="M363" s="9">
        <v>261</v>
      </c>
      <c r="N363" s="6">
        <v>145</v>
      </c>
      <c r="O363" s="13">
        <v>116</v>
      </c>
    </row>
    <row r="364" spans="1:15" x14ac:dyDescent="0.25">
      <c r="A364" s="17">
        <v>463</v>
      </c>
      <c r="B364" s="17">
        <v>10103</v>
      </c>
      <c r="C364" s="5" t="s">
        <v>575</v>
      </c>
      <c r="D364" s="5" t="s">
        <v>6</v>
      </c>
      <c r="E364" s="5" t="s">
        <v>225</v>
      </c>
      <c r="F364" s="5" t="s">
        <v>187</v>
      </c>
      <c r="G364" s="5" t="s">
        <v>403</v>
      </c>
      <c r="H364" s="4">
        <v>42077</v>
      </c>
      <c r="I364" s="17" t="s">
        <v>294</v>
      </c>
      <c r="J364" s="17">
        <v>26</v>
      </c>
      <c r="K364" s="11">
        <v>10</v>
      </c>
      <c r="L364" s="13">
        <v>18</v>
      </c>
      <c r="M364" s="9">
        <v>468</v>
      </c>
      <c r="N364" s="6">
        <v>260</v>
      </c>
      <c r="O364" s="13">
        <v>208</v>
      </c>
    </row>
    <row r="365" spans="1:15" x14ac:dyDescent="0.25">
      <c r="A365" s="17">
        <v>464</v>
      </c>
      <c r="B365" s="17">
        <v>10085</v>
      </c>
      <c r="C365" s="5" t="s">
        <v>557</v>
      </c>
      <c r="D365" s="5" t="s">
        <v>10</v>
      </c>
      <c r="E365" s="5" t="s">
        <v>180</v>
      </c>
      <c r="F365" s="5" t="s">
        <v>181</v>
      </c>
      <c r="G365" s="5" t="s">
        <v>385</v>
      </c>
      <c r="H365" s="4">
        <v>42317</v>
      </c>
      <c r="I365" s="17" t="s">
        <v>301</v>
      </c>
      <c r="J365" s="17">
        <v>18</v>
      </c>
      <c r="K365" s="11">
        <v>1</v>
      </c>
      <c r="L365" s="13">
        <v>2</v>
      </c>
      <c r="M365" s="9">
        <v>36</v>
      </c>
      <c r="N365" s="6">
        <v>18</v>
      </c>
      <c r="O365" s="13">
        <v>18</v>
      </c>
    </row>
    <row r="366" spans="1:15" x14ac:dyDescent="0.25">
      <c r="A366" s="17">
        <v>465</v>
      </c>
      <c r="B366" s="17">
        <v>10078</v>
      </c>
      <c r="C366" s="5" t="s">
        <v>550</v>
      </c>
      <c r="D366" s="5" t="s">
        <v>6</v>
      </c>
      <c r="E366" s="5" t="s">
        <v>166</v>
      </c>
      <c r="F366" s="5" t="s">
        <v>156</v>
      </c>
      <c r="G366" s="5" t="s">
        <v>377</v>
      </c>
      <c r="H366" s="4">
        <v>42267</v>
      </c>
      <c r="I366" s="17" t="s">
        <v>295</v>
      </c>
      <c r="J366" s="17">
        <v>16</v>
      </c>
      <c r="K366" s="11">
        <v>9.5</v>
      </c>
      <c r="L366" s="13">
        <v>13</v>
      </c>
      <c r="M366" s="9">
        <v>208</v>
      </c>
      <c r="N366" s="6">
        <v>152</v>
      </c>
      <c r="O366" s="13">
        <v>56</v>
      </c>
    </row>
    <row r="367" spans="1:15" x14ac:dyDescent="0.25">
      <c r="A367" s="17">
        <v>466</v>
      </c>
      <c r="B367" s="17">
        <v>10133</v>
      </c>
      <c r="C367" s="5" t="s">
        <v>605</v>
      </c>
      <c r="D367" s="5" t="s">
        <v>6</v>
      </c>
      <c r="E367" s="5" t="s">
        <v>27</v>
      </c>
      <c r="F367" s="5" t="s">
        <v>28</v>
      </c>
      <c r="G367" s="5" t="s">
        <v>432</v>
      </c>
      <c r="H367" s="4">
        <v>40774</v>
      </c>
      <c r="I367" s="17" t="s">
        <v>300</v>
      </c>
      <c r="J367" s="17">
        <v>6</v>
      </c>
      <c r="K367" s="11">
        <v>7</v>
      </c>
      <c r="L367" s="13">
        <v>12</v>
      </c>
      <c r="M367" s="9">
        <v>72</v>
      </c>
      <c r="N367" s="6">
        <v>42</v>
      </c>
      <c r="O367" s="13">
        <v>30</v>
      </c>
    </row>
    <row r="368" spans="1:15" x14ac:dyDescent="0.25">
      <c r="A368" s="17">
        <v>467</v>
      </c>
      <c r="B368" s="17">
        <v>10101</v>
      </c>
      <c r="C368" s="5" t="s">
        <v>573</v>
      </c>
      <c r="D368" s="5" t="s">
        <v>6</v>
      </c>
      <c r="E368" s="5" t="s">
        <v>221</v>
      </c>
      <c r="F368" s="5" t="s">
        <v>12</v>
      </c>
      <c r="G368" s="5" t="s">
        <v>401</v>
      </c>
      <c r="H368" s="4">
        <v>42065</v>
      </c>
      <c r="I368" s="17" t="s">
        <v>301</v>
      </c>
      <c r="J368" s="17">
        <v>1</v>
      </c>
      <c r="K368" s="11">
        <v>1</v>
      </c>
      <c r="L368" s="13">
        <v>2</v>
      </c>
      <c r="M368" s="9">
        <v>2</v>
      </c>
      <c r="N368" s="6">
        <v>1</v>
      </c>
      <c r="O368" s="13">
        <v>1</v>
      </c>
    </row>
    <row r="369" spans="1:15" x14ac:dyDescent="0.25">
      <c r="A369" s="17">
        <v>468</v>
      </c>
      <c r="B369" s="17">
        <v>10064</v>
      </c>
      <c r="C369" s="5" t="s">
        <v>536</v>
      </c>
      <c r="D369" s="5" t="s">
        <v>6</v>
      </c>
      <c r="E369" s="5" t="s">
        <v>103</v>
      </c>
      <c r="F369" s="5" t="s">
        <v>12</v>
      </c>
      <c r="G369" s="5" t="s">
        <v>364</v>
      </c>
      <c r="H369" s="4">
        <v>42238</v>
      </c>
      <c r="I369" s="17" t="s">
        <v>300</v>
      </c>
      <c r="J369" s="17">
        <v>17</v>
      </c>
      <c r="K369" s="11">
        <v>7</v>
      </c>
      <c r="L369" s="13">
        <v>12</v>
      </c>
      <c r="M369" s="9">
        <v>204</v>
      </c>
      <c r="N369" s="6">
        <v>119</v>
      </c>
      <c r="O369" s="13">
        <v>85</v>
      </c>
    </row>
    <row r="370" spans="1:15" x14ac:dyDescent="0.25">
      <c r="A370" s="17">
        <v>469</v>
      </c>
      <c r="B370" s="17">
        <v>10024</v>
      </c>
      <c r="C370" s="5" t="s">
        <v>496</v>
      </c>
      <c r="D370" s="5" t="s">
        <v>10</v>
      </c>
      <c r="E370" s="5" t="s">
        <v>63</v>
      </c>
      <c r="F370" s="5" t="s">
        <v>64</v>
      </c>
      <c r="G370" s="5" t="s">
        <v>326</v>
      </c>
      <c r="H370" s="4">
        <v>40635</v>
      </c>
      <c r="I370" s="17" t="s">
        <v>295</v>
      </c>
      <c r="J370" s="17">
        <v>25</v>
      </c>
      <c r="K370" s="11">
        <v>9.5</v>
      </c>
      <c r="L370" s="13">
        <v>13</v>
      </c>
      <c r="M370" s="9">
        <v>325</v>
      </c>
      <c r="N370" s="6">
        <v>237.5</v>
      </c>
      <c r="O370" s="13">
        <v>87.5</v>
      </c>
    </row>
    <row r="371" spans="1:15" x14ac:dyDescent="0.25">
      <c r="A371" s="17">
        <v>470</v>
      </c>
      <c r="B371" s="17">
        <v>10086</v>
      </c>
      <c r="C371" s="5" t="s">
        <v>558</v>
      </c>
      <c r="D371" s="5" t="s">
        <v>10</v>
      </c>
      <c r="E371" s="5" t="s">
        <v>183</v>
      </c>
      <c r="F371" s="5" t="s">
        <v>184</v>
      </c>
      <c r="G371" s="5" t="s">
        <v>386</v>
      </c>
      <c r="H371" s="4">
        <v>42225</v>
      </c>
      <c r="I371" s="17" t="s">
        <v>293</v>
      </c>
      <c r="J371" s="17">
        <v>3</v>
      </c>
      <c r="K371" s="11">
        <v>5</v>
      </c>
      <c r="L371" s="13">
        <v>8</v>
      </c>
      <c r="M371" s="9">
        <v>24</v>
      </c>
      <c r="N371" s="6">
        <v>15</v>
      </c>
      <c r="O371" s="13">
        <v>9</v>
      </c>
    </row>
    <row r="372" spans="1:15" x14ac:dyDescent="0.25">
      <c r="A372" s="17">
        <v>471</v>
      </c>
      <c r="B372" s="17">
        <v>10146</v>
      </c>
      <c r="C372" s="5" t="s">
        <v>618</v>
      </c>
      <c r="D372" s="5" t="s">
        <v>6</v>
      </c>
      <c r="E372" s="5" t="s">
        <v>121</v>
      </c>
      <c r="F372" s="5" t="s">
        <v>12</v>
      </c>
      <c r="G372" s="5" t="s">
        <v>445</v>
      </c>
      <c r="H372" s="4">
        <v>40525</v>
      </c>
      <c r="I372" s="17" t="s">
        <v>300</v>
      </c>
      <c r="J372" s="17">
        <v>12</v>
      </c>
      <c r="K372" s="11">
        <v>7</v>
      </c>
      <c r="L372" s="13">
        <v>12</v>
      </c>
      <c r="M372" s="9">
        <v>144</v>
      </c>
      <c r="N372" s="6">
        <v>84</v>
      </c>
      <c r="O372" s="13">
        <v>60</v>
      </c>
    </row>
    <row r="373" spans="1:15" x14ac:dyDescent="0.25">
      <c r="A373" s="17">
        <v>472</v>
      </c>
      <c r="B373" s="17">
        <v>10130</v>
      </c>
      <c r="C373" s="5" t="s">
        <v>602</v>
      </c>
      <c r="D373" s="5" t="s">
        <v>10</v>
      </c>
      <c r="E373" s="5" t="s">
        <v>19</v>
      </c>
      <c r="F373" s="5" t="s">
        <v>20</v>
      </c>
      <c r="G373" s="5" t="s">
        <v>429</v>
      </c>
      <c r="H373" s="4">
        <v>41442</v>
      </c>
      <c r="I373" s="17" t="s">
        <v>300</v>
      </c>
      <c r="J373" s="17">
        <v>22</v>
      </c>
      <c r="K373" s="11">
        <v>7</v>
      </c>
      <c r="L373" s="13">
        <v>12</v>
      </c>
      <c r="M373" s="9">
        <v>264</v>
      </c>
      <c r="N373" s="6">
        <v>154</v>
      </c>
      <c r="O373" s="13">
        <v>110</v>
      </c>
    </row>
    <row r="374" spans="1:15" x14ac:dyDescent="0.25">
      <c r="A374" s="17">
        <v>473</v>
      </c>
      <c r="B374" s="17">
        <v>10139</v>
      </c>
      <c r="C374" s="5" t="s">
        <v>611</v>
      </c>
      <c r="D374" s="5" t="s">
        <v>6</v>
      </c>
      <c r="E374" s="5" t="s">
        <v>71</v>
      </c>
      <c r="F374" s="5" t="s">
        <v>72</v>
      </c>
      <c r="G374" s="5" t="s">
        <v>438</v>
      </c>
      <c r="H374" s="4">
        <v>42174</v>
      </c>
      <c r="I374" s="17" t="s">
        <v>298</v>
      </c>
      <c r="J374" s="17">
        <v>4</v>
      </c>
      <c r="K374" s="11">
        <v>8</v>
      </c>
      <c r="L374" s="13">
        <v>12</v>
      </c>
      <c r="M374" s="9">
        <v>48</v>
      </c>
      <c r="N374" s="6">
        <v>32</v>
      </c>
      <c r="O374" s="13">
        <v>16</v>
      </c>
    </row>
    <row r="375" spans="1:15" x14ac:dyDescent="0.25">
      <c r="A375" s="17">
        <v>474</v>
      </c>
      <c r="B375" s="17">
        <v>10140</v>
      </c>
      <c r="C375" s="5" t="s">
        <v>612</v>
      </c>
      <c r="D375" s="5" t="s">
        <v>6</v>
      </c>
      <c r="E375" s="5" t="s">
        <v>74</v>
      </c>
      <c r="F375" s="5" t="s">
        <v>75</v>
      </c>
      <c r="G375" s="5" t="s">
        <v>439</v>
      </c>
      <c r="H375" s="4">
        <v>42320</v>
      </c>
      <c r="I375" s="17" t="s">
        <v>297</v>
      </c>
      <c r="J375" s="17">
        <v>19</v>
      </c>
      <c r="K375" s="11">
        <v>9</v>
      </c>
      <c r="L375" s="13">
        <v>12</v>
      </c>
      <c r="M375" s="9">
        <v>228</v>
      </c>
      <c r="N375" s="6">
        <v>171</v>
      </c>
      <c r="O375" s="13">
        <v>57</v>
      </c>
    </row>
    <row r="376" spans="1:15" x14ac:dyDescent="0.25">
      <c r="A376" s="17">
        <v>475</v>
      </c>
      <c r="B376" s="17">
        <v>10135</v>
      </c>
      <c r="C376" s="5" t="s">
        <v>607</v>
      </c>
      <c r="D376" s="5" t="s">
        <v>6</v>
      </c>
      <c r="E376" s="5" t="s">
        <v>31</v>
      </c>
      <c r="F376" s="5" t="s">
        <v>32</v>
      </c>
      <c r="G376" s="5" t="s">
        <v>434</v>
      </c>
      <c r="H376" s="4">
        <v>41715</v>
      </c>
      <c r="I376" s="17" t="s">
        <v>298</v>
      </c>
      <c r="J376" s="17">
        <v>9</v>
      </c>
      <c r="K376" s="11">
        <v>8</v>
      </c>
      <c r="L376" s="13">
        <v>12</v>
      </c>
      <c r="M376" s="9">
        <v>108</v>
      </c>
      <c r="N376" s="6">
        <v>72</v>
      </c>
      <c r="O376" s="13">
        <v>36</v>
      </c>
    </row>
    <row r="377" spans="1:15" x14ac:dyDescent="0.25">
      <c r="A377" s="17">
        <v>476</v>
      </c>
      <c r="B377" s="17">
        <v>10057</v>
      </c>
      <c r="C377" s="5" t="s">
        <v>529</v>
      </c>
      <c r="D377" s="5" t="s">
        <v>6</v>
      </c>
      <c r="E377" s="5" t="s">
        <v>134</v>
      </c>
      <c r="F377" s="5" t="s">
        <v>12</v>
      </c>
      <c r="G377" s="5" t="s">
        <v>358</v>
      </c>
      <c r="H377" s="4">
        <v>41881</v>
      </c>
      <c r="I377" s="17" t="s">
        <v>300</v>
      </c>
      <c r="J377" s="17">
        <v>21</v>
      </c>
      <c r="K377" s="11">
        <v>7</v>
      </c>
      <c r="L377" s="13">
        <v>12</v>
      </c>
      <c r="M377" s="9">
        <v>252</v>
      </c>
      <c r="N377" s="6">
        <v>147</v>
      </c>
      <c r="O377" s="13">
        <v>105</v>
      </c>
    </row>
    <row r="378" spans="1:15" x14ac:dyDescent="0.25">
      <c r="A378" s="17">
        <v>477</v>
      </c>
      <c r="B378" s="17">
        <v>10013</v>
      </c>
      <c r="C378" s="5" t="s">
        <v>485</v>
      </c>
      <c r="D378" s="5" t="s">
        <v>10</v>
      </c>
      <c r="E378" s="5" t="s">
        <v>39</v>
      </c>
      <c r="F378" s="5" t="s">
        <v>40</v>
      </c>
      <c r="G378" s="5" t="s">
        <v>315</v>
      </c>
      <c r="H378" s="4">
        <v>40512</v>
      </c>
      <c r="I378" s="17" t="s">
        <v>302</v>
      </c>
      <c r="J378" s="17">
        <v>9</v>
      </c>
      <c r="K378" s="11">
        <v>0.5</v>
      </c>
      <c r="L378" s="13">
        <v>2</v>
      </c>
      <c r="M378" s="9">
        <v>18</v>
      </c>
      <c r="N378" s="6">
        <v>4.5</v>
      </c>
      <c r="O378" s="13">
        <v>13.5</v>
      </c>
    </row>
    <row r="379" spans="1:15" x14ac:dyDescent="0.25">
      <c r="A379" s="17">
        <v>478</v>
      </c>
      <c r="B379" s="17">
        <v>10066</v>
      </c>
      <c r="C379" s="5" t="s">
        <v>538</v>
      </c>
      <c r="D379" s="5" t="s">
        <v>6</v>
      </c>
      <c r="E379" s="5" t="s">
        <v>107</v>
      </c>
      <c r="F379" s="5" t="s">
        <v>108</v>
      </c>
      <c r="G379" s="5" t="s">
        <v>366</v>
      </c>
      <c r="H379" s="4">
        <v>42315</v>
      </c>
      <c r="I379" s="17" t="s">
        <v>299</v>
      </c>
      <c r="J379" s="17">
        <v>16</v>
      </c>
      <c r="K379" s="11">
        <v>5</v>
      </c>
      <c r="L379" s="13">
        <v>9</v>
      </c>
      <c r="M379" s="9">
        <v>144</v>
      </c>
      <c r="N379" s="6">
        <v>80</v>
      </c>
      <c r="O379" s="13">
        <v>64</v>
      </c>
    </row>
    <row r="380" spans="1:15" x14ac:dyDescent="0.25">
      <c r="A380" s="17">
        <v>479</v>
      </c>
      <c r="B380" s="17">
        <v>10089</v>
      </c>
      <c r="C380" s="5" t="s">
        <v>561</v>
      </c>
      <c r="D380" s="5" t="s">
        <v>6</v>
      </c>
      <c r="E380" s="5" t="s">
        <v>192</v>
      </c>
      <c r="F380" s="5" t="s">
        <v>184</v>
      </c>
      <c r="G380" s="5" t="s">
        <v>389</v>
      </c>
      <c r="H380" s="4">
        <v>41665</v>
      </c>
      <c r="I380" s="17" t="s">
        <v>293</v>
      </c>
      <c r="J380" s="17">
        <v>6</v>
      </c>
      <c r="K380" s="11">
        <v>5</v>
      </c>
      <c r="L380" s="13">
        <v>8</v>
      </c>
      <c r="M380" s="9">
        <v>48</v>
      </c>
      <c r="N380" s="6">
        <v>30</v>
      </c>
      <c r="O380" s="13">
        <v>18</v>
      </c>
    </row>
    <row r="381" spans="1:15" x14ac:dyDescent="0.25">
      <c r="A381" s="17">
        <v>480</v>
      </c>
      <c r="B381" s="17">
        <v>10083</v>
      </c>
      <c r="C381" s="5" t="s">
        <v>555</v>
      </c>
      <c r="D381" s="5" t="s">
        <v>6</v>
      </c>
      <c r="E381" s="5" t="s">
        <v>176</v>
      </c>
      <c r="F381" s="5" t="s">
        <v>78</v>
      </c>
      <c r="G381" s="5" t="s">
        <v>383</v>
      </c>
      <c r="H381" s="4">
        <v>40325</v>
      </c>
      <c r="I381" s="17" t="s">
        <v>300</v>
      </c>
      <c r="J381" s="17">
        <v>12</v>
      </c>
      <c r="K381" s="11">
        <v>7</v>
      </c>
      <c r="L381" s="13">
        <v>12</v>
      </c>
      <c r="M381" s="9">
        <v>144</v>
      </c>
      <c r="N381" s="6">
        <v>84</v>
      </c>
      <c r="O381" s="13">
        <v>60</v>
      </c>
    </row>
    <row r="382" spans="1:15" x14ac:dyDescent="0.25">
      <c r="A382" s="17">
        <v>481</v>
      </c>
      <c r="B382" s="17">
        <v>10050</v>
      </c>
      <c r="C382" s="5" t="s">
        <v>522</v>
      </c>
      <c r="D382" s="5" t="s">
        <v>10</v>
      </c>
      <c r="E382" s="5" t="s">
        <v>119</v>
      </c>
      <c r="F382" s="5" t="s">
        <v>53</v>
      </c>
      <c r="G382" s="5" t="s">
        <v>351</v>
      </c>
      <c r="H382" s="4">
        <v>41505</v>
      </c>
      <c r="I382" s="17" t="s">
        <v>302</v>
      </c>
      <c r="J382" s="17">
        <v>15</v>
      </c>
      <c r="K382" s="11">
        <v>0.5</v>
      </c>
      <c r="L382" s="13">
        <v>2</v>
      </c>
      <c r="M382" s="9">
        <v>30</v>
      </c>
      <c r="N382" s="6">
        <v>7.5</v>
      </c>
      <c r="O382" s="13">
        <v>22.5</v>
      </c>
    </row>
    <row r="383" spans="1:15" x14ac:dyDescent="0.25">
      <c r="A383" s="17">
        <v>482</v>
      </c>
      <c r="B383" s="17">
        <v>10103</v>
      </c>
      <c r="C383" s="5" t="s">
        <v>575</v>
      </c>
      <c r="D383" s="5" t="s">
        <v>6</v>
      </c>
      <c r="E383" s="5" t="s">
        <v>225</v>
      </c>
      <c r="F383" s="5" t="s">
        <v>187</v>
      </c>
      <c r="G383" s="5" t="s">
        <v>403</v>
      </c>
      <c r="H383" s="4">
        <v>40392</v>
      </c>
      <c r="I383" s="17" t="s">
        <v>298</v>
      </c>
      <c r="J383" s="17">
        <v>29</v>
      </c>
      <c r="K383" s="11">
        <v>8</v>
      </c>
      <c r="L383" s="13">
        <v>12</v>
      </c>
      <c r="M383" s="9">
        <v>348</v>
      </c>
      <c r="N383" s="6">
        <v>232</v>
      </c>
      <c r="O383" s="13">
        <v>116</v>
      </c>
    </row>
    <row r="384" spans="1:15" x14ac:dyDescent="0.25">
      <c r="A384" s="17">
        <v>483</v>
      </c>
      <c r="B384" s="17">
        <v>10069</v>
      </c>
      <c r="C384" s="5" t="s">
        <v>541</v>
      </c>
      <c r="D384" s="5" t="s">
        <v>10</v>
      </c>
      <c r="E384" s="5" t="s">
        <v>14</v>
      </c>
      <c r="F384" s="5" t="s">
        <v>15</v>
      </c>
      <c r="G384" s="5" t="s">
        <v>369</v>
      </c>
      <c r="H384" s="4">
        <v>41786</v>
      </c>
      <c r="I384" s="17" t="s">
        <v>301</v>
      </c>
      <c r="J384" s="17">
        <v>24</v>
      </c>
      <c r="K384" s="11">
        <v>1</v>
      </c>
      <c r="L384" s="13">
        <v>2</v>
      </c>
      <c r="M384" s="9">
        <v>48</v>
      </c>
      <c r="N384" s="6">
        <v>24</v>
      </c>
      <c r="O384" s="13">
        <v>24</v>
      </c>
    </row>
    <row r="385" spans="1:15" x14ac:dyDescent="0.25">
      <c r="A385" s="17">
        <v>484</v>
      </c>
      <c r="B385" s="17">
        <v>10086</v>
      </c>
      <c r="C385" s="5" t="s">
        <v>558</v>
      </c>
      <c r="D385" s="5" t="s">
        <v>10</v>
      </c>
      <c r="E385" s="5" t="s">
        <v>183</v>
      </c>
      <c r="F385" s="5" t="s">
        <v>184</v>
      </c>
      <c r="G385" s="5" t="s">
        <v>386</v>
      </c>
      <c r="H385" s="4">
        <v>40246</v>
      </c>
      <c r="I385" s="17" t="s">
        <v>293</v>
      </c>
      <c r="J385" s="17">
        <v>3</v>
      </c>
      <c r="K385" s="11">
        <v>5</v>
      </c>
      <c r="L385" s="13">
        <v>8</v>
      </c>
      <c r="M385" s="9">
        <v>24</v>
      </c>
      <c r="N385" s="6">
        <v>15</v>
      </c>
      <c r="O385" s="13">
        <v>9</v>
      </c>
    </row>
    <row r="386" spans="1:15" x14ac:dyDescent="0.25">
      <c r="A386" s="17">
        <v>485</v>
      </c>
      <c r="B386" s="17">
        <v>10092</v>
      </c>
      <c r="C386" s="5" t="s">
        <v>564</v>
      </c>
      <c r="D386" s="5" t="s">
        <v>10</v>
      </c>
      <c r="E386" s="5" t="s">
        <v>200</v>
      </c>
      <c r="F386" s="5" t="s">
        <v>201</v>
      </c>
      <c r="G386" s="5" t="s">
        <v>392</v>
      </c>
      <c r="H386" s="4">
        <v>41839</v>
      </c>
      <c r="I386" s="17" t="s">
        <v>301</v>
      </c>
      <c r="J386" s="17">
        <v>11</v>
      </c>
      <c r="K386" s="11">
        <v>1</v>
      </c>
      <c r="L386" s="13">
        <v>2</v>
      </c>
      <c r="M386" s="9">
        <v>22</v>
      </c>
      <c r="N386" s="6">
        <v>11</v>
      </c>
      <c r="O386" s="13">
        <v>11</v>
      </c>
    </row>
    <row r="387" spans="1:15" x14ac:dyDescent="0.25">
      <c r="A387" s="17">
        <v>486</v>
      </c>
      <c r="B387" s="17">
        <v>10069</v>
      </c>
      <c r="C387" s="5" t="s">
        <v>541</v>
      </c>
      <c r="D387" s="5" t="s">
        <v>10</v>
      </c>
      <c r="E387" s="5" t="s">
        <v>14</v>
      </c>
      <c r="F387" s="5" t="s">
        <v>15</v>
      </c>
      <c r="G387" s="5" t="s">
        <v>369</v>
      </c>
      <c r="H387" s="4">
        <v>40904</v>
      </c>
      <c r="I387" s="17" t="s">
        <v>302</v>
      </c>
      <c r="J387" s="17">
        <v>9</v>
      </c>
      <c r="K387" s="11">
        <v>0.5</v>
      </c>
      <c r="L387" s="13">
        <v>2</v>
      </c>
      <c r="M387" s="9">
        <v>18</v>
      </c>
      <c r="N387" s="6">
        <v>4.5</v>
      </c>
      <c r="O387" s="13">
        <v>13.5</v>
      </c>
    </row>
    <row r="388" spans="1:15" x14ac:dyDescent="0.25">
      <c r="A388" s="17">
        <v>487</v>
      </c>
      <c r="B388" s="17">
        <v>10093</v>
      </c>
      <c r="C388" s="5" t="s">
        <v>565</v>
      </c>
      <c r="D388" s="5" t="s">
        <v>6</v>
      </c>
      <c r="E388" s="5" t="s">
        <v>203</v>
      </c>
      <c r="F388" s="5" t="s">
        <v>8</v>
      </c>
      <c r="G388" s="5" t="s">
        <v>393</v>
      </c>
      <c r="H388" s="4">
        <v>41333</v>
      </c>
      <c r="I388" s="17" t="s">
        <v>293</v>
      </c>
      <c r="J388" s="17">
        <v>13</v>
      </c>
      <c r="K388" s="11">
        <v>5</v>
      </c>
      <c r="L388" s="13">
        <v>8</v>
      </c>
      <c r="M388" s="9">
        <v>104</v>
      </c>
      <c r="N388" s="6">
        <v>65</v>
      </c>
      <c r="O388" s="13">
        <v>39</v>
      </c>
    </row>
    <row r="389" spans="1:15" x14ac:dyDescent="0.25">
      <c r="A389" s="17">
        <v>488</v>
      </c>
      <c r="B389" s="17">
        <v>10046</v>
      </c>
      <c r="C389" s="5" t="s">
        <v>518</v>
      </c>
      <c r="D389" s="5" t="s">
        <v>10</v>
      </c>
      <c r="E389" s="5" t="s">
        <v>69</v>
      </c>
      <c r="F389" s="5" t="s">
        <v>53</v>
      </c>
      <c r="G389" s="5" t="s">
        <v>347</v>
      </c>
      <c r="H389" s="4">
        <v>41307</v>
      </c>
      <c r="I389" s="17" t="s">
        <v>300</v>
      </c>
      <c r="J389" s="17">
        <v>21</v>
      </c>
      <c r="K389" s="11">
        <v>7</v>
      </c>
      <c r="L389" s="13">
        <v>12</v>
      </c>
      <c r="M389" s="9">
        <v>252</v>
      </c>
      <c r="N389" s="6">
        <v>147</v>
      </c>
      <c r="O389" s="13">
        <v>105</v>
      </c>
    </row>
    <row r="390" spans="1:15" x14ac:dyDescent="0.25">
      <c r="A390" s="17">
        <v>489</v>
      </c>
      <c r="B390" s="17">
        <v>10073</v>
      </c>
      <c r="C390" s="5" t="s">
        <v>545</v>
      </c>
      <c r="D390" s="5" t="s">
        <v>10</v>
      </c>
      <c r="E390" s="5" t="s">
        <v>155</v>
      </c>
      <c r="F390" s="5" t="s">
        <v>156</v>
      </c>
      <c r="G390" s="5" t="s">
        <v>627</v>
      </c>
      <c r="H390" s="4">
        <v>42097</v>
      </c>
      <c r="I390" s="17" t="s">
        <v>297</v>
      </c>
      <c r="J390" s="17">
        <v>11</v>
      </c>
      <c r="K390" s="11">
        <v>9</v>
      </c>
      <c r="L390" s="13">
        <v>12</v>
      </c>
      <c r="M390" s="9">
        <v>132</v>
      </c>
      <c r="N390" s="6">
        <v>99</v>
      </c>
      <c r="O390" s="13">
        <v>33</v>
      </c>
    </row>
    <row r="391" spans="1:15" x14ac:dyDescent="0.25">
      <c r="A391" s="17">
        <v>490</v>
      </c>
      <c r="B391" s="17">
        <v>10145</v>
      </c>
      <c r="C391" s="5" t="s">
        <v>617</v>
      </c>
      <c r="D391" s="5" t="s">
        <v>10</v>
      </c>
      <c r="E391" s="5" t="s">
        <v>119</v>
      </c>
      <c r="F391" s="5" t="s">
        <v>53</v>
      </c>
      <c r="G391" s="5" t="s">
        <v>444</v>
      </c>
      <c r="H391" s="4">
        <v>40431</v>
      </c>
      <c r="I391" s="17" t="s">
        <v>301</v>
      </c>
      <c r="J391" s="17">
        <v>1</v>
      </c>
      <c r="K391" s="11">
        <v>1</v>
      </c>
      <c r="L391" s="13">
        <v>2</v>
      </c>
      <c r="M391" s="9">
        <v>2</v>
      </c>
      <c r="N391" s="6">
        <v>1</v>
      </c>
      <c r="O391" s="13">
        <v>1</v>
      </c>
    </row>
    <row r="392" spans="1:15" x14ac:dyDescent="0.25">
      <c r="A392" s="17">
        <v>491</v>
      </c>
      <c r="B392" s="17">
        <v>10014</v>
      </c>
      <c r="C392" s="5" t="s">
        <v>486</v>
      </c>
      <c r="D392" s="5" t="s">
        <v>10</v>
      </c>
      <c r="E392" s="5" t="s">
        <v>42</v>
      </c>
      <c r="F392" s="5" t="s">
        <v>12</v>
      </c>
      <c r="G392" s="5" t="s">
        <v>316</v>
      </c>
      <c r="H392" s="4">
        <v>41061</v>
      </c>
      <c r="I392" s="17" t="s">
        <v>295</v>
      </c>
      <c r="J392" s="17">
        <v>26</v>
      </c>
      <c r="K392" s="11">
        <v>9.5</v>
      </c>
      <c r="L392" s="13">
        <v>13</v>
      </c>
      <c r="M392" s="9">
        <v>338</v>
      </c>
      <c r="N392" s="6">
        <v>247</v>
      </c>
      <c r="O392" s="13">
        <v>91</v>
      </c>
    </row>
    <row r="393" spans="1:15" x14ac:dyDescent="0.25">
      <c r="A393" s="17">
        <v>492</v>
      </c>
      <c r="B393" s="17">
        <v>10107</v>
      </c>
      <c r="C393" s="5" t="s">
        <v>579</v>
      </c>
      <c r="D393" s="5" t="s">
        <v>10</v>
      </c>
      <c r="E393" s="5" t="s">
        <v>234</v>
      </c>
      <c r="F393" s="5" t="s">
        <v>235</v>
      </c>
      <c r="G393" s="5" t="s">
        <v>407</v>
      </c>
      <c r="H393" s="4">
        <v>41564</v>
      </c>
      <c r="I393" s="17" t="s">
        <v>302</v>
      </c>
      <c r="J393" s="17">
        <v>29</v>
      </c>
      <c r="K393" s="11">
        <v>0.5</v>
      </c>
      <c r="L393" s="13">
        <v>2</v>
      </c>
      <c r="M393" s="9">
        <v>58</v>
      </c>
      <c r="N393" s="6">
        <v>14.5</v>
      </c>
      <c r="O393" s="13">
        <v>43.5</v>
      </c>
    </row>
    <row r="394" spans="1:15" x14ac:dyDescent="0.25">
      <c r="A394" s="17">
        <v>493</v>
      </c>
      <c r="B394" s="17">
        <v>10033</v>
      </c>
      <c r="C394" s="5" t="s">
        <v>505</v>
      </c>
      <c r="D394" s="5" t="s">
        <v>10</v>
      </c>
      <c r="E394" s="5" t="s">
        <v>89</v>
      </c>
      <c r="F394" s="5" t="s">
        <v>90</v>
      </c>
      <c r="G394" s="5" t="s">
        <v>334</v>
      </c>
      <c r="H394" s="4">
        <v>40906</v>
      </c>
      <c r="I394" s="17" t="s">
        <v>298</v>
      </c>
      <c r="J394" s="17">
        <v>20</v>
      </c>
      <c r="K394" s="11">
        <v>8</v>
      </c>
      <c r="L394" s="13">
        <v>12</v>
      </c>
      <c r="M394" s="9">
        <v>240</v>
      </c>
      <c r="N394" s="6">
        <v>160</v>
      </c>
      <c r="O394" s="13">
        <v>80</v>
      </c>
    </row>
    <row r="395" spans="1:15" x14ac:dyDescent="0.25">
      <c r="A395" s="17">
        <v>494</v>
      </c>
      <c r="B395" s="17">
        <v>10128</v>
      </c>
      <c r="C395" s="5" t="s">
        <v>600</v>
      </c>
      <c r="D395" s="5" t="s">
        <v>10</v>
      </c>
      <c r="E395" s="5" t="s">
        <v>14</v>
      </c>
      <c r="F395" s="5" t="s">
        <v>15</v>
      </c>
      <c r="G395" s="5" t="s">
        <v>427</v>
      </c>
      <c r="H395" s="4">
        <v>41182</v>
      </c>
      <c r="I395" s="17" t="s">
        <v>297</v>
      </c>
      <c r="J395" s="17">
        <v>23</v>
      </c>
      <c r="K395" s="11">
        <v>9</v>
      </c>
      <c r="L395" s="13">
        <v>12</v>
      </c>
      <c r="M395" s="9">
        <v>276</v>
      </c>
      <c r="N395" s="6">
        <v>207</v>
      </c>
      <c r="O395" s="13">
        <v>69</v>
      </c>
    </row>
    <row r="396" spans="1:15" x14ac:dyDescent="0.25">
      <c r="A396" s="17">
        <v>495</v>
      </c>
      <c r="B396" s="17">
        <v>10070</v>
      </c>
      <c r="C396" s="5" t="s">
        <v>542</v>
      </c>
      <c r="D396" s="5" t="s">
        <v>10</v>
      </c>
      <c r="E396" s="5" t="s">
        <v>148</v>
      </c>
      <c r="F396" s="5" t="s">
        <v>149</v>
      </c>
      <c r="G396" s="5" t="s">
        <v>370</v>
      </c>
      <c r="H396" s="4">
        <v>41255</v>
      </c>
      <c r="I396" s="17" t="s">
        <v>301</v>
      </c>
      <c r="J396" s="17">
        <v>13</v>
      </c>
      <c r="K396" s="11">
        <v>1</v>
      </c>
      <c r="L396" s="13">
        <v>2</v>
      </c>
      <c r="M396" s="9">
        <v>26</v>
      </c>
      <c r="N396" s="6">
        <v>13</v>
      </c>
      <c r="O396" s="13">
        <v>13</v>
      </c>
    </row>
    <row r="397" spans="1:15" x14ac:dyDescent="0.25">
      <c r="A397" s="17">
        <v>496</v>
      </c>
      <c r="B397" s="17">
        <v>10088</v>
      </c>
      <c r="C397" s="5" t="s">
        <v>560</v>
      </c>
      <c r="D397" s="5" t="s">
        <v>10</v>
      </c>
      <c r="E397" s="5" t="s">
        <v>189</v>
      </c>
      <c r="F397" s="5" t="s">
        <v>190</v>
      </c>
      <c r="G397" s="5" t="s">
        <v>388</v>
      </c>
      <c r="H397" s="4">
        <v>41541</v>
      </c>
      <c r="I397" s="17" t="s">
        <v>293</v>
      </c>
      <c r="J397" s="17">
        <v>26</v>
      </c>
      <c r="K397" s="11">
        <v>5</v>
      </c>
      <c r="L397" s="13">
        <v>8</v>
      </c>
      <c r="M397" s="9">
        <v>208</v>
      </c>
      <c r="N397" s="6">
        <v>130</v>
      </c>
      <c r="O397" s="13">
        <v>78</v>
      </c>
    </row>
    <row r="398" spans="1:15" x14ac:dyDescent="0.25">
      <c r="A398" s="17">
        <v>497</v>
      </c>
      <c r="B398" s="17">
        <v>10080</v>
      </c>
      <c r="C398" s="5" t="s">
        <v>552</v>
      </c>
      <c r="D398" s="5" t="s">
        <v>6</v>
      </c>
      <c r="E398" s="5" t="s">
        <v>170</v>
      </c>
      <c r="F398" s="5" t="s">
        <v>15</v>
      </c>
      <c r="G398" s="5" t="s">
        <v>379</v>
      </c>
      <c r="H398" s="4">
        <v>42336</v>
      </c>
      <c r="I398" s="17" t="s">
        <v>293</v>
      </c>
      <c r="J398" s="17">
        <v>19</v>
      </c>
      <c r="K398" s="11">
        <v>5</v>
      </c>
      <c r="L398" s="13">
        <v>8</v>
      </c>
      <c r="M398" s="9">
        <v>152</v>
      </c>
      <c r="N398" s="6">
        <v>95</v>
      </c>
      <c r="O398" s="13">
        <v>57</v>
      </c>
    </row>
    <row r="399" spans="1:15" x14ac:dyDescent="0.25">
      <c r="A399" s="17">
        <v>498</v>
      </c>
      <c r="B399" s="17">
        <v>10017</v>
      </c>
      <c r="C399" s="5" t="s">
        <v>489</v>
      </c>
      <c r="D399" s="5" t="s">
        <v>6</v>
      </c>
      <c r="E399" s="5" t="s">
        <v>49</v>
      </c>
      <c r="F399" s="5" t="s">
        <v>50</v>
      </c>
      <c r="G399" s="5" t="s">
        <v>319</v>
      </c>
      <c r="H399" s="4">
        <v>40236</v>
      </c>
      <c r="I399" s="17" t="s">
        <v>295</v>
      </c>
      <c r="J399" s="17">
        <v>5</v>
      </c>
      <c r="K399" s="11">
        <v>9.5</v>
      </c>
      <c r="L399" s="13">
        <v>13</v>
      </c>
      <c r="M399" s="9">
        <v>65</v>
      </c>
      <c r="N399" s="6">
        <v>47.5</v>
      </c>
      <c r="O399" s="13">
        <v>17.5</v>
      </c>
    </row>
    <row r="400" spans="1:15" x14ac:dyDescent="0.25">
      <c r="A400" s="17">
        <v>499</v>
      </c>
      <c r="B400" s="17">
        <v>10088</v>
      </c>
      <c r="C400" s="5" t="s">
        <v>560</v>
      </c>
      <c r="D400" s="5" t="s">
        <v>10</v>
      </c>
      <c r="E400" s="5" t="s">
        <v>189</v>
      </c>
      <c r="F400" s="5" t="s">
        <v>190</v>
      </c>
      <c r="G400" s="5" t="s">
        <v>388</v>
      </c>
      <c r="H400" s="4">
        <v>42065</v>
      </c>
      <c r="I400" s="17" t="s">
        <v>295</v>
      </c>
      <c r="J400" s="17">
        <v>14</v>
      </c>
      <c r="K400" s="11">
        <v>9.5</v>
      </c>
      <c r="L400" s="13">
        <v>13</v>
      </c>
      <c r="M400" s="9">
        <v>182</v>
      </c>
      <c r="N400" s="6">
        <v>133</v>
      </c>
      <c r="O400" s="13">
        <v>49</v>
      </c>
    </row>
    <row r="401" spans="1:15" x14ac:dyDescent="0.25">
      <c r="A401" s="17">
        <v>500</v>
      </c>
      <c r="B401" s="17">
        <v>10126</v>
      </c>
      <c r="C401" s="5" t="s">
        <v>598</v>
      </c>
      <c r="D401" s="5" t="s">
        <v>6</v>
      </c>
      <c r="E401" s="5" t="s">
        <v>7</v>
      </c>
      <c r="F401" s="5" t="s">
        <v>8</v>
      </c>
      <c r="G401" s="5" t="s">
        <v>425</v>
      </c>
      <c r="H401" s="4">
        <v>41437</v>
      </c>
      <c r="I401" s="17" t="s">
        <v>295</v>
      </c>
      <c r="J401" s="17">
        <v>10</v>
      </c>
      <c r="K401" s="11">
        <v>9.5</v>
      </c>
      <c r="L401" s="13">
        <v>13</v>
      </c>
      <c r="M401" s="9">
        <v>130</v>
      </c>
      <c r="N401" s="6">
        <v>95</v>
      </c>
      <c r="O401" s="13">
        <v>35</v>
      </c>
    </row>
    <row r="402" spans="1:15" x14ac:dyDescent="0.25">
      <c r="A402" s="17">
        <v>501</v>
      </c>
      <c r="B402" s="17">
        <v>10067</v>
      </c>
      <c r="C402" s="5" t="s">
        <v>539</v>
      </c>
      <c r="D402" s="5" t="s">
        <v>10</v>
      </c>
      <c r="E402" s="5" t="s">
        <v>7</v>
      </c>
      <c r="F402" s="5" t="s">
        <v>8</v>
      </c>
      <c r="G402" s="5" t="s">
        <v>367</v>
      </c>
      <c r="H402" s="4">
        <v>40635</v>
      </c>
      <c r="I402" s="17" t="s">
        <v>296</v>
      </c>
      <c r="J402" s="17">
        <v>15</v>
      </c>
      <c r="K402" s="11">
        <v>2</v>
      </c>
      <c r="L402" s="13">
        <v>4</v>
      </c>
      <c r="M402" s="9">
        <v>60</v>
      </c>
      <c r="N402" s="6">
        <v>30</v>
      </c>
      <c r="O402" s="13">
        <v>30</v>
      </c>
    </row>
    <row r="403" spans="1:15" x14ac:dyDescent="0.25">
      <c r="A403" s="17">
        <v>502</v>
      </c>
      <c r="B403" s="17">
        <v>10092</v>
      </c>
      <c r="C403" s="5" t="s">
        <v>564</v>
      </c>
      <c r="D403" s="5" t="s">
        <v>10</v>
      </c>
      <c r="E403" s="5" t="s">
        <v>200</v>
      </c>
      <c r="F403" s="5" t="s">
        <v>201</v>
      </c>
      <c r="G403" s="5" t="s">
        <v>392</v>
      </c>
      <c r="H403" s="4">
        <v>41507</v>
      </c>
      <c r="I403" s="17" t="s">
        <v>293</v>
      </c>
      <c r="J403" s="17">
        <v>19</v>
      </c>
      <c r="K403" s="11">
        <v>5</v>
      </c>
      <c r="L403" s="13">
        <v>8</v>
      </c>
      <c r="M403" s="9">
        <v>152</v>
      </c>
      <c r="N403" s="6">
        <v>95</v>
      </c>
      <c r="O403" s="13">
        <v>57</v>
      </c>
    </row>
    <row r="404" spans="1:15" x14ac:dyDescent="0.25">
      <c r="A404" s="17">
        <v>503</v>
      </c>
      <c r="B404" s="17">
        <v>10129</v>
      </c>
      <c r="C404" s="5" t="s">
        <v>601</v>
      </c>
      <c r="D404" s="5" t="s">
        <v>10</v>
      </c>
      <c r="E404" s="5" t="s">
        <v>16</v>
      </c>
      <c r="F404" s="5" t="s">
        <v>17</v>
      </c>
      <c r="G404" s="5" t="s">
        <v>428</v>
      </c>
      <c r="H404" s="4">
        <v>42164</v>
      </c>
      <c r="I404" s="17" t="s">
        <v>298</v>
      </c>
      <c r="J404" s="17">
        <v>19</v>
      </c>
      <c r="K404" s="11">
        <v>8</v>
      </c>
      <c r="L404" s="13">
        <v>12</v>
      </c>
      <c r="M404" s="9">
        <v>228</v>
      </c>
      <c r="N404" s="6">
        <v>152</v>
      </c>
      <c r="O404" s="13">
        <v>76</v>
      </c>
    </row>
    <row r="405" spans="1:15" x14ac:dyDescent="0.25">
      <c r="A405" s="17">
        <v>504</v>
      </c>
      <c r="B405" s="17">
        <v>10125</v>
      </c>
      <c r="C405" s="5" t="s">
        <v>597</v>
      </c>
      <c r="D405" s="5" t="s">
        <v>10</v>
      </c>
      <c r="E405" s="5" t="s">
        <v>107</v>
      </c>
      <c r="F405" s="5" t="s">
        <v>108</v>
      </c>
      <c r="G405" s="5" t="s">
        <v>424</v>
      </c>
      <c r="H405" s="4">
        <v>41179</v>
      </c>
      <c r="I405" s="17" t="s">
        <v>301</v>
      </c>
      <c r="J405" s="17">
        <v>23</v>
      </c>
      <c r="K405" s="11">
        <v>1</v>
      </c>
      <c r="L405" s="13">
        <v>2</v>
      </c>
      <c r="M405" s="9">
        <v>46</v>
      </c>
      <c r="N405" s="6">
        <v>23</v>
      </c>
      <c r="O405" s="13">
        <v>23</v>
      </c>
    </row>
    <row r="406" spans="1:15" x14ac:dyDescent="0.25">
      <c r="A406" s="17">
        <v>505</v>
      </c>
      <c r="B406" s="17">
        <v>10145</v>
      </c>
      <c r="C406" s="5" t="s">
        <v>617</v>
      </c>
      <c r="D406" s="5" t="s">
        <v>10</v>
      </c>
      <c r="E406" s="5" t="s">
        <v>119</v>
      </c>
      <c r="F406" s="5" t="s">
        <v>53</v>
      </c>
      <c r="G406" s="5" t="s">
        <v>444</v>
      </c>
      <c r="H406" s="4">
        <v>41936</v>
      </c>
      <c r="I406" s="17" t="s">
        <v>294</v>
      </c>
      <c r="J406" s="17">
        <v>23</v>
      </c>
      <c r="K406" s="11">
        <v>10</v>
      </c>
      <c r="L406" s="13">
        <v>18</v>
      </c>
      <c r="M406" s="9">
        <v>414</v>
      </c>
      <c r="N406" s="6">
        <v>230</v>
      </c>
      <c r="O406" s="13">
        <v>184</v>
      </c>
    </row>
    <row r="407" spans="1:15" x14ac:dyDescent="0.25">
      <c r="A407" s="17">
        <v>506</v>
      </c>
      <c r="B407" s="17">
        <v>10068</v>
      </c>
      <c r="C407" s="5" t="s">
        <v>540</v>
      </c>
      <c r="D407" s="5" t="s">
        <v>10</v>
      </c>
      <c r="E407" s="5" t="s">
        <v>11</v>
      </c>
      <c r="F407" s="5" t="s">
        <v>12</v>
      </c>
      <c r="G407" s="5" t="s">
        <v>368</v>
      </c>
      <c r="H407" s="4">
        <v>40184</v>
      </c>
      <c r="I407" s="17" t="s">
        <v>295</v>
      </c>
      <c r="J407" s="17">
        <v>25</v>
      </c>
      <c r="K407" s="11">
        <v>9.5</v>
      </c>
      <c r="L407" s="13">
        <v>13</v>
      </c>
      <c r="M407" s="9">
        <v>325</v>
      </c>
      <c r="N407" s="6">
        <v>237.5</v>
      </c>
      <c r="O407" s="13">
        <v>87.5</v>
      </c>
    </row>
    <row r="408" spans="1:15" x14ac:dyDescent="0.25">
      <c r="A408" s="17">
        <v>507</v>
      </c>
      <c r="B408" s="17">
        <v>10145</v>
      </c>
      <c r="C408" s="5" t="s">
        <v>617</v>
      </c>
      <c r="D408" s="5" t="s">
        <v>10</v>
      </c>
      <c r="E408" s="5" t="s">
        <v>119</v>
      </c>
      <c r="F408" s="5" t="s">
        <v>53</v>
      </c>
      <c r="G408" s="5" t="s">
        <v>444</v>
      </c>
      <c r="H408" s="4">
        <v>41516</v>
      </c>
      <c r="I408" s="17" t="s">
        <v>295</v>
      </c>
      <c r="J408" s="17">
        <v>10</v>
      </c>
      <c r="K408" s="11">
        <v>9.5</v>
      </c>
      <c r="L408" s="13">
        <v>13</v>
      </c>
      <c r="M408" s="9">
        <v>130</v>
      </c>
      <c r="N408" s="6">
        <v>95</v>
      </c>
      <c r="O408" s="13">
        <v>35</v>
      </c>
    </row>
    <row r="409" spans="1:15" x14ac:dyDescent="0.25">
      <c r="A409" s="17">
        <v>508</v>
      </c>
      <c r="B409" s="17">
        <v>10018</v>
      </c>
      <c r="C409" s="5" t="s">
        <v>490</v>
      </c>
      <c r="D409" s="5" t="s">
        <v>6</v>
      </c>
      <c r="E409" s="5" t="s">
        <v>52</v>
      </c>
      <c r="F409" s="5" t="s">
        <v>53</v>
      </c>
      <c r="G409" s="5" t="s">
        <v>320</v>
      </c>
      <c r="H409" s="4">
        <v>40921</v>
      </c>
      <c r="I409" s="17" t="s">
        <v>296</v>
      </c>
      <c r="J409" s="17">
        <v>2</v>
      </c>
      <c r="K409" s="11">
        <v>2</v>
      </c>
      <c r="L409" s="13">
        <v>4</v>
      </c>
      <c r="M409" s="9">
        <v>8</v>
      </c>
      <c r="N409" s="6">
        <v>4</v>
      </c>
      <c r="O409" s="13">
        <v>4</v>
      </c>
    </row>
    <row r="410" spans="1:15" x14ac:dyDescent="0.25">
      <c r="A410" s="17">
        <v>509</v>
      </c>
      <c r="B410" s="17">
        <v>10102</v>
      </c>
      <c r="C410" s="5" t="s">
        <v>574</v>
      </c>
      <c r="D410" s="5" t="s">
        <v>10</v>
      </c>
      <c r="E410" s="5" t="s">
        <v>223</v>
      </c>
      <c r="F410" s="5" t="s">
        <v>187</v>
      </c>
      <c r="G410" s="5" t="s">
        <v>402</v>
      </c>
      <c r="H410" s="4">
        <v>42350</v>
      </c>
      <c r="I410" s="17" t="s">
        <v>301</v>
      </c>
      <c r="J410" s="17">
        <v>14</v>
      </c>
      <c r="K410" s="11">
        <v>1</v>
      </c>
      <c r="L410" s="13">
        <v>2</v>
      </c>
      <c r="M410" s="9">
        <v>28</v>
      </c>
      <c r="N410" s="6">
        <v>14</v>
      </c>
      <c r="O410" s="13">
        <v>14</v>
      </c>
    </row>
    <row r="411" spans="1:15" x14ac:dyDescent="0.25">
      <c r="A411" s="17">
        <v>510</v>
      </c>
      <c r="B411" s="17">
        <v>10072</v>
      </c>
      <c r="C411" s="5" t="s">
        <v>544</v>
      </c>
      <c r="D411" s="5" t="s">
        <v>6</v>
      </c>
      <c r="E411" s="5" t="s">
        <v>153</v>
      </c>
      <c r="F411" s="5" t="s">
        <v>12</v>
      </c>
      <c r="G411" s="5" t="s">
        <v>372</v>
      </c>
      <c r="H411" s="4">
        <v>41426</v>
      </c>
      <c r="I411" s="17" t="s">
        <v>300</v>
      </c>
      <c r="J411" s="17">
        <v>7</v>
      </c>
      <c r="K411" s="11">
        <v>7</v>
      </c>
      <c r="L411" s="13">
        <v>12</v>
      </c>
      <c r="M411" s="9">
        <v>84</v>
      </c>
      <c r="N411" s="6">
        <v>49</v>
      </c>
      <c r="O411" s="13">
        <v>35</v>
      </c>
    </row>
    <row r="412" spans="1:15" x14ac:dyDescent="0.25">
      <c r="A412" s="17">
        <v>511</v>
      </c>
      <c r="B412" s="17">
        <v>10076</v>
      </c>
      <c r="C412" s="5" t="s">
        <v>548</v>
      </c>
      <c r="D412" s="5" t="s">
        <v>10</v>
      </c>
      <c r="E412" s="5" t="s">
        <v>162</v>
      </c>
      <c r="F412" s="5" t="s">
        <v>95</v>
      </c>
      <c r="G412" s="5" t="s">
        <v>375</v>
      </c>
      <c r="H412" s="4">
        <v>40598</v>
      </c>
      <c r="I412" s="17" t="s">
        <v>293</v>
      </c>
      <c r="J412" s="17">
        <v>16</v>
      </c>
      <c r="K412" s="11">
        <v>5</v>
      </c>
      <c r="L412" s="13">
        <v>8</v>
      </c>
      <c r="M412" s="9">
        <v>128</v>
      </c>
      <c r="N412" s="6">
        <v>80</v>
      </c>
      <c r="O412" s="13">
        <v>48</v>
      </c>
    </row>
    <row r="413" spans="1:15" x14ac:dyDescent="0.25">
      <c r="A413" s="17">
        <v>512</v>
      </c>
      <c r="B413" s="17">
        <v>10099</v>
      </c>
      <c r="C413" s="5" t="s">
        <v>571</v>
      </c>
      <c r="D413" s="5" t="s">
        <v>10</v>
      </c>
      <c r="E413" s="5" t="s">
        <v>216</v>
      </c>
      <c r="F413" s="5" t="s">
        <v>217</v>
      </c>
      <c r="G413" s="5" t="s">
        <v>399</v>
      </c>
      <c r="H413" s="4">
        <v>41374</v>
      </c>
      <c r="I413" s="17" t="s">
        <v>302</v>
      </c>
      <c r="J413" s="17">
        <v>3</v>
      </c>
      <c r="K413" s="11">
        <v>0.5</v>
      </c>
      <c r="L413" s="13">
        <v>2</v>
      </c>
      <c r="M413" s="9">
        <v>6</v>
      </c>
      <c r="N413" s="6">
        <v>1.5</v>
      </c>
      <c r="O413" s="13">
        <v>4.5</v>
      </c>
    </row>
    <row r="414" spans="1:15" x14ac:dyDescent="0.25">
      <c r="A414" s="17">
        <v>513</v>
      </c>
      <c r="B414" s="17">
        <v>10131</v>
      </c>
      <c r="C414" s="5" t="s">
        <v>603</v>
      </c>
      <c r="D414" s="5" t="s">
        <v>6</v>
      </c>
      <c r="E414" s="5" t="s">
        <v>22</v>
      </c>
      <c r="F414" s="5" t="s">
        <v>8</v>
      </c>
      <c r="G414" s="5" t="s">
        <v>430</v>
      </c>
      <c r="H414" s="4">
        <v>41835</v>
      </c>
      <c r="I414" s="17" t="s">
        <v>298</v>
      </c>
      <c r="J414" s="17">
        <v>27</v>
      </c>
      <c r="K414" s="11">
        <v>8</v>
      </c>
      <c r="L414" s="13">
        <v>12</v>
      </c>
      <c r="M414" s="9">
        <v>324</v>
      </c>
      <c r="N414" s="6">
        <v>216</v>
      </c>
      <c r="O414" s="13">
        <v>108</v>
      </c>
    </row>
    <row r="415" spans="1:15" x14ac:dyDescent="0.25">
      <c r="A415" s="17">
        <v>514</v>
      </c>
      <c r="B415" s="17">
        <v>10098</v>
      </c>
      <c r="C415" s="5" t="s">
        <v>570</v>
      </c>
      <c r="D415" s="5" t="s">
        <v>10</v>
      </c>
      <c r="E415" s="5" t="s">
        <v>214</v>
      </c>
      <c r="F415" s="5" t="s">
        <v>12</v>
      </c>
      <c r="G415" s="5" t="s">
        <v>398</v>
      </c>
      <c r="H415" s="4">
        <v>41404</v>
      </c>
      <c r="I415" s="17" t="s">
        <v>298</v>
      </c>
      <c r="J415" s="17">
        <v>5</v>
      </c>
      <c r="K415" s="11">
        <v>8</v>
      </c>
      <c r="L415" s="13">
        <v>12</v>
      </c>
      <c r="M415" s="9">
        <v>60</v>
      </c>
      <c r="N415" s="6">
        <v>40</v>
      </c>
      <c r="O415" s="13">
        <v>20</v>
      </c>
    </row>
    <row r="416" spans="1:15" x14ac:dyDescent="0.25">
      <c r="A416" s="17">
        <v>515</v>
      </c>
      <c r="B416" s="17">
        <v>10102</v>
      </c>
      <c r="C416" s="5" t="s">
        <v>574</v>
      </c>
      <c r="D416" s="5" t="s">
        <v>10</v>
      </c>
      <c r="E416" s="5" t="s">
        <v>223</v>
      </c>
      <c r="F416" s="5" t="s">
        <v>187</v>
      </c>
      <c r="G416" s="5" t="s">
        <v>402</v>
      </c>
      <c r="H416" s="4">
        <v>40747</v>
      </c>
      <c r="I416" s="17" t="s">
        <v>296</v>
      </c>
      <c r="J416" s="17">
        <v>3</v>
      </c>
      <c r="K416" s="11">
        <v>2</v>
      </c>
      <c r="L416" s="13">
        <v>4</v>
      </c>
      <c r="M416" s="9">
        <v>12</v>
      </c>
      <c r="N416" s="6">
        <v>6</v>
      </c>
      <c r="O416" s="13">
        <v>6</v>
      </c>
    </row>
    <row r="417" spans="1:15" x14ac:dyDescent="0.25">
      <c r="A417" s="17">
        <v>516</v>
      </c>
      <c r="B417" s="17">
        <v>10147</v>
      </c>
      <c r="C417" s="5" t="s">
        <v>619</v>
      </c>
      <c r="D417" s="5" t="s">
        <v>6</v>
      </c>
      <c r="E417" s="5" t="s">
        <v>123</v>
      </c>
      <c r="F417" s="5" t="s">
        <v>12</v>
      </c>
      <c r="G417" s="5" t="s">
        <v>446</v>
      </c>
      <c r="H417" s="4">
        <v>40748</v>
      </c>
      <c r="I417" s="17" t="s">
        <v>294</v>
      </c>
      <c r="J417" s="17">
        <v>26</v>
      </c>
      <c r="K417" s="11">
        <v>10</v>
      </c>
      <c r="L417" s="13">
        <v>18</v>
      </c>
      <c r="M417" s="9">
        <v>468</v>
      </c>
      <c r="N417" s="6">
        <v>260</v>
      </c>
      <c r="O417" s="13">
        <v>208</v>
      </c>
    </row>
    <row r="418" spans="1:15" x14ac:dyDescent="0.25">
      <c r="A418" s="17">
        <v>517</v>
      </c>
      <c r="B418" s="17">
        <v>10070</v>
      </c>
      <c r="C418" s="5" t="s">
        <v>542</v>
      </c>
      <c r="D418" s="5" t="s">
        <v>10</v>
      </c>
      <c r="E418" s="5" t="s">
        <v>148</v>
      </c>
      <c r="F418" s="5" t="s">
        <v>149</v>
      </c>
      <c r="G418" s="5" t="s">
        <v>370</v>
      </c>
      <c r="H418" s="4">
        <v>40653</v>
      </c>
      <c r="I418" s="17" t="s">
        <v>299</v>
      </c>
      <c r="J418" s="17">
        <v>24</v>
      </c>
      <c r="K418" s="11">
        <v>5</v>
      </c>
      <c r="L418" s="13">
        <v>9</v>
      </c>
      <c r="M418" s="9">
        <v>216</v>
      </c>
      <c r="N418" s="6">
        <v>120</v>
      </c>
      <c r="O418" s="13">
        <v>96</v>
      </c>
    </row>
    <row r="419" spans="1:15" x14ac:dyDescent="0.25">
      <c r="A419" s="17">
        <v>518</v>
      </c>
      <c r="B419" s="17">
        <v>10139</v>
      </c>
      <c r="C419" s="5" t="s">
        <v>611</v>
      </c>
      <c r="D419" s="5" t="s">
        <v>6</v>
      </c>
      <c r="E419" s="5" t="s">
        <v>71</v>
      </c>
      <c r="F419" s="5" t="s">
        <v>72</v>
      </c>
      <c r="G419" s="5" t="s">
        <v>438</v>
      </c>
      <c r="H419" s="4">
        <v>40561</v>
      </c>
      <c r="I419" s="17" t="s">
        <v>293</v>
      </c>
      <c r="J419" s="17">
        <v>20</v>
      </c>
      <c r="K419" s="11">
        <v>5</v>
      </c>
      <c r="L419" s="13">
        <v>8</v>
      </c>
      <c r="M419" s="9">
        <v>160</v>
      </c>
      <c r="N419" s="6">
        <v>100</v>
      </c>
      <c r="O419" s="13">
        <v>60</v>
      </c>
    </row>
    <row r="420" spans="1:15" x14ac:dyDescent="0.25">
      <c r="A420" s="17">
        <v>519</v>
      </c>
      <c r="B420" s="17">
        <v>10035</v>
      </c>
      <c r="C420" s="5" t="s">
        <v>507</v>
      </c>
      <c r="D420" s="5" t="s">
        <v>6</v>
      </c>
      <c r="E420" s="5" t="s">
        <v>94</v>
      </c>
      <c r="F420" s="5" t="s">
        <v>95</v>
      </c>
      <c r="G420" s="5" t="s">
        <v>336</v>
      </c>
      <c r="H420" s="4">
        <v>40384</v>
      </c>
      <c r="I420" s="17" t="s">
        <v>301</v>
      </c>
      <c r="J420" s="17">
        <v>19</v>
      </c>
      <c r="K420" s="11">
        <v>1</v>
      </c>
      <c r="L420" s="13">
        <v>2</v>
      </c>
      <c r="M420" s="9">
        <v>38</v>
      </c>
      <c r="N420" s="6">
        <v>19</v>
      </c>
      <c r="O420" s="13">
        <v>19</v>
      </c>
    </row>
    <row r="421" spans="1:15" x14ac:dyDescent="0.25">
      <c r="A421" s="17">
        <v>520</v>
      </c>
      <c r="B421" s="17">
        <v>10138</v>
      </c>
      <c r="C421" s="5" t="s">
        <v>610</v>
      </c>
      <c r="D421" s="5" t="s">
        <v>6</v>
      </c>
      <c r="E421" s="5" t="s">
        <v>39</v>
      </c>
      <c r="F421" s="5" t="s">
        <v>40</v>
      </c>
      <c r="G421" s="5" t="s">
        <v>437</v>
      </c>
      <c r="H421" s="4">
        <v>40945</v>
      </c>
      <c r="I421" s="17" t="s">
        <v>298</v>
      </c>
      <c r="J421" s="17">
        <v>21</v>
      </c>
      <c r="K421" s="11">
        <v>8</v>
      </c>
      <c r="L421" s="13">
        <v>12</v>
      </c>
      <c r="M421" s="9">
        <v>252</v>
      </c>
      <c r="N421" s="6">
        <v>168</v>
      </c>
      <c r="O421" s="13">
        <v>84</v>
      </c>
    </row>
    <row r="422" spans="1:15" x14ac:dyDescent="0.25">
      <c r="A422" s="17">
        <v>521</v>
      </c>
      <c r="B422" s="17">
        <v>10074</v>
      </c>
      <c r="C422" s="5" t="s">
        <v>546</v>
      </c>
      <c r="D422" s="5" t="s">
        <v>6</v>
      </c>
      <c r="E422" s="5" t="s">
        <v>158</v>
      </c>
      <c r="F422" s="5" t="s">
        <v>15</v>
      </c>
      <c r="G422" s="5" t="s">
        <v>373</v>
      </c>
      <c r="H422" s="4">
        <v>42367</v>
      </c>
      <c r="I422" s="17" t="s">
        <v>299</v>
      </c>
      <c r="J422" s="17">
        <v>5</v>
      </c>
      <c r="K422" s="11">
        <v>5</v>
      </c>
      <c r="L422" s="13">
        <v>9</v>
      </c>
      <c r="M422" s="9">
        <v>45</v>
      </c>
      <c r="N422" s="6">
        <v>25</v>
      </c>
      <c r="O422" s="13">
        <v>20</v>
      </c>
    </row>
    <row r="423" spans="1:15" x14ac:dyDescent="0.25">
      <c r="A423" s="17">
        <v>522</v>
      </c>
      <c r="B423" s="17">
        <v>10036</v>
      </c>
      <c r="C423" s="5" t="s">
        <v>508</v>
      </c>
      <c r="D423" s="5" t="s">
        <v>10</v>
      </c>
      <c r="E423" s="5" t="s">
        <v>97</v>
      </c>
      <c r="F423" s="5" t="s">
        <v>98</v>
      </c>
      <c r="G423" s="5" t="s">
        <v>337</v>
      </c>
      <c r="H423" s="4">
        <v>41219</v>
      </c>
      <c r="I423" s="17" t="s">
        <v>293</v>
      </c>
      <c r="J423" s="17">
        <v>8</v>
      </c>
      <c r="K423" s="11">
        <v>5</v>
      </c>
      <c r="L423" s="13">
        <v>8</v>
      </c>
      <c r="M423" s="9">
        <v>64</v>
      </c>
      <c r="N423" s="6">
        <v>40</v>
      </c>
      <c r="O423" s="13">
        <v>24</v>
      </c>
    </row>
    <row r="424" spans="1:15" x14ac:dyDescent="0.25">
      <c r="A424" s="17">
        <v>523</v>
      </c>
      <c r="B424" s="17">
        <v>10082</v>
      </c>
      <c r="C424" s="5" t="s">
        <v>554</v>
      </c>
      <c r="D424" s="5" t="s">
        <v>6</v>
      </c>
      <c r="E424" s="5" t="s">
        <v>174</v>
      </c>
      <c r="F424" s="5" t="s">
        <v>78</v>
      </c>
      <c r="G424" s="5" t="s">
        <v>381</v>
      </c>
      <c r="H424" s="4">
        <v>41823</v>
      </c>
      <c r="I424" s="17" t="s">
        <v>300</v>
      </c>
      <c r="J424" s="17">
        <v>6</v>
      </c>
      <c r="K424" s="11">
        <v>7</v>
      </c>
      <c r="L424" s="13">
        <v>12</v>
      </c>
      <c r="M424" s="9">
        <v>72</v>
      </c>
      <c r="N424" s="6">
        <v>42</v>
      </c>
      <c r="O424" s="13">
        <v>30</v>
      </c>
    </row>
    <row r="425" spans="1:15" x14ac:dyDescent="0.25">
      <c r="A425" s="17">
        <v>524</v>
      </c>
      <c r="B425" s="17">
        <v>10037</v>
      </c>
      <c r="C425" s="5" t="s">
        <v>509</v>
      </c>
      <c r="D425" s="5" t="s">
        <v>10</v>
      </c>
      <c r="E425" s="5" t="s">
        <v>100</v>
      </c>
      <c r="F425" s="5" t="s">
        <v>101</v>
      </c>
      <c r="G425" s="5" t="s">
        <v>338</v>
      </c>
      <c r="H425" s="4">
        <v>42091</v>
      </c>
      <c r="I425" s="17" t="s">
        <v>295</v>
      </c>
      <c r="J425" s="17">
        <v>20</v>
      </c>
      <c r="K425" s="11">
        <v>9.5</v>
      </c>
      <c r="L425" s="13">
        <v>13</v>
      </c>
      <c r="M425" s="9">
        <v>260</v>
      </c>
      <c r="N425" s="6">
        <v>190</v>
      </c>
      <c r="O425" s="13">
        <v>70</v>
      </c>
    </row>
    <row r="426" spans="1:15" x14ac:dyDescent="0.25">
      <c r="A426" s="17">
        <v>525</v>
      </c>
      <c r="B426" s="17">
        <v>10073</v>
      </c>
      <c r="C426" s="5" t="s">
        <v>545</v>
      </c>
      <c r="D426" s="5" t="s">
        <v>10</v>
      </c>
      <c r="E426" s="5" t="s">
        <v>155</v>
      </c>
      <c r="F426" s="5" t="s">
        <v>156</v>
      </c>
      <c r="G426" s="5" t="s">
        <v>627</v>
      </c>
      <c r="H426" s="4">
        <v>41980</v>
      </c>
      <c r="I426" s="17" t="s">
        <v>294</v>
      </c>
      <c r="J426" s="17">
        <v>6</v>
      </c>
      <c r="K426" s="11">
        <v>10</v>
      </c>
      <c r="L426" s="13">
        <v>18</v>
      </c>
      <c r="M426" s="9">
        <v>108</v>
      </c>
      <c r="N426" s="6">
        <v>60</v>
      </c>
      <c r="O426" s="13">
        <v>48</v>
      </c>
    </row>
    <row r="427" spans="1:15" x14ac:dyDescent="0.25">
      <c r="A427" s="17">
        <v>526</v>
      </c>
      <c r="B427" s="17">
        <v>10095</v>
      </c>
      <c r="C427" s="5" t="s">
        <v>567</v>
      </c>
      <c r="D427" s="5" t="s">
        <v>10</v>
      </c>
      <c r="E427" s="5" t="s">
        <v>208</v>
      </c>
      <c r="F427" s="5" t="s">
        <v>12</v>
      </c>
      <c r="G427" s="5" t="s">
        <v>395</v>
      </c>
      <c r="H427" s="4">
        <v>42027</v>
      </c>
      <c r="I427" s="17" t="s">
        <v>298</v>
      </c>
      <c r="J427" s="17">
        <v>25</v>
      </c>
      <c r="K427" s="11">
        <v>8</v>
      </c>
      <c r="L427" s="13">
        <v>12</v>
      </c>
      <c r="M427" s="9">
        <v>300</v>
      </c>
      <c r="N427" s="6">
        <v>200</v>
      </c>
      <c r="O427" s="13">
        <v>100</v>
      </c>
    </row>
    <row r="428" spans="1:15" x14ac:dyDescent="0.25">
      <c r="A428" s="17">
        <v>527</v>
      </c>
      <c r="B428" s="17">
        <v>10084</v>
      </c>
      <c r="C428" s="5" t="s">
        <v>556</v>
      </c>
      <c r="D428" s="5" t="s">
        <v>6</v>
      </c>
      <c r="E428" s="5" t="s">
        <v>178</v>
      </c>
      <c r="F428" s="5" t="s">
        <v>12</v>
      </c>
      <c r="G428" s="5" t="s">
        <v>384</v>
      </c>
      <c r="H428" s="4">
        <v>41561</v>
      </c>
      <c r="I428" s="17" t="s">
        <v>301</v>
      </c>
      <c r="J428" s="17">
        <v>11</v>
      </c>
      <c r="K428" s="11">
        <v>1</v>
      </c>
      <c r="L428" s="13">
        <v>2</v>
      </c>
      <c r="M428" s="9">
        <v>22</v>
      </c>
      <c r="N428" s="6">
        <v>11</v>
      </c>
      <c r="O428" s="13">
        <v>11</v>
      </c>
    </row>
    <row r="429" spans="1:15" x14ac:dyDescent="0.25">
      <c r="A429" s="17">
        <v>528</v>
      </c>
      <c r="B429" s="17">
        <v>10003</v>
      </c>
      <c r="C429" s="5" t="s">
        <v>475</v>
      </c>
      <c r="D429" s="5" t="s">
        <v>6</v>
      </c>
      <c r="E429" s="5" t="s">
        <v>14</v>
      </c>
      <c r="F429" s="5" t="s">
        <v>15</v>
      </c>
      <c r="G429" s="5" t="s">
        <v>306</v>
      </c>
      <c r="H429" s="4">
        <v>41580</v>
      </c>
      <c r="I429" s="17" t="s">
        <v>297</v>
      </c>
      <c r="J429" s="17">
        <v>18</v>
      </c>
      <c r="K429" s="11">
        <v>9</v>
      </c>
      <c r="L429" s="13">
        <v>12</v>
      </c>
      <c r="M429" s="9">
        <v>216</v>
      </c>
      <c r="N429" s="6">
        <v>162</v>
      </c>
      <c r="O429" s="13">
        <v>54</v>
      </c>
    </row>
    <row r="430" spans="1:15" x14ac:dyDescent="0.25">
      <c r="A430" s="17">
        <v>529</v>
      </c>
      <c r="B430" s="17">
        <v>10125</v>
      </c>
      <c r="C430" s="5" t="s">
        <v>597</v>
      </c>
      <c r="D430" s="5" t="s">
        <v>10</v>
      </c>
      <c r="E430" s="5" t="s">
        <v>107</v>
      </c>
      <c r="F430" s="5" t="s">
        <v>108</v>
      </c>
      <c r="G430" s="5" t="s">
        <v>424</v>
      </c>
      <c r="H430" s="4">
        <v>40932</v>
      </c>
      <c r="I430" s="17" t="s">
        <v>297</v>
      </c>
      <c r="J430" s="17">
        <v>7</v>
      </c>
      <c r="K430" s="11">
        <v>9</v>
      </c>
      <c r="L430" s="13">
        <v>12</v>
      </c>
      <c r="M430" s="9">
        <v>84</v>
      </c>
      <c r="N430" s="6">
        <v>63</v>
      </c>
      <c r="O430" s="13">
        <v>21</v>
      </c>
    </row>
    <row r="431" spans="1:15" x14ac:dyDescent="0.25">
      <c r="A431" s="17">
        <v>530</v>
      </c>
      <c r="B431" s="17">
        <v>10078</v>
      </c>
      <c r="C431" s="5" t="s">
        <v>550</v>
      </c>
      <c r="D431" s="5" t="s">
        <v>6</v>
      </c>
      <c r="E431" s="5" t="s">
        <v>166</v>
      </c>
      <c r="F431" s="5" t="s">
        <v>156</v>
      </c>
      <c r="G431" s="5" t="s">
        <v>377</v>
      </c>
      <c r="H431" s="4">
        <v>41596</v>
      </c>
      <c r="I431" s="17" t="s">
        <v>297</v>
      </c>
      <c r="J431" s="17">
        <v>17</v>
      </c>
      <c r="K431" s="11">
        <v>9</v>
      </c>
      <c r="L431" s="13">
        <v>12</v>
      </c>
      <c r="M431" s="9">
        <v>204</v>
      </c>
      <c r="N431" s="6">
        <v>153</v>
      </c>
      <c r="O431" s="13">
        <v>51</v>
      </c>
    </row>
    <row r="432" spans="1:15" x14ac:dyDescent="0.25">
      <c r="A432" s="17">
        <v>531</v>
      </c>
      <c r="B432" s="17">
        <v>10075</v>
      </c>
      <c r="C432" s="5" t="s">
        <v>547</v>
      </c>
      <c r="D432" s="5" t="s">
        <v>10</v>
      </c>
      <c r="E432" s="5" t="s">
        <v>160</v>
      </c>
      <c r="F432" s="5" t="s">
        <v>53</v>
      </c>
      <c r="G432" s="5" t="s">
        <v>374</v>
      </c>
      <c r="H432" s="4">
        <v>40857</v>
      </c>
      <c r="I432" s="17" t="s">
        <v>299</v>
      </c>
      <c r="J432" s="17">
        <v>17</v>
      </c>
      <c r="K432" s="11">
        <v>5</v>
      </c>
      <c r="L432" s="13">
        <v>9</v>
      </c>
      <c r="M432" s="9">
        <v>153</v>
      </c>
      <c r="N432" s="6">
        <v>85</v>
      </c>
      <c r="O432" s="13">
        <v>68</v>
      </c>
    </row>
    <row r="433" spans="1:15" x14ac:dyDescent="0.25">
      <c r="A433" s="17">
        <v>532</v>
      </c>
      <c r="B433" s="17">
        <v>10087</v>
      </c>
      <c r="C433" s="5" t="s">
        <v>559</v>
      </c>
      <c r="D433" s="5" t="s">
        <v>10</v>
      </c>
      <c r="E433" s="5" t="s">
        <v>186</v>
      </c>
      <c r="F433" s="5" t="s">
        <v>187</v>
      </c>
      <c r="G433" s="5" t="s">
        <v>387</v>
      </c>
      <c r="H433" s="4">
        <v>40782</v>
      </c>
      <c r="I433" s="17" t="s">
        <v>300</v>
      </c>
      <c r="J433" s="17">
        <v>3</v>
      </c>
      <c r="K433" s="11">
        <v>7</v>
      </c>
      <c r="L433" s="13">
        <v>12</v>
      </c>
      <c r="M433" s="9">
        <v>36</v>
      </c>
      <c r="N433" s="6">
        <v>21</v>
      </c>
      <c r="O433" s="13">
        <v>15</v>
      </c>
    </row>
    <row r="434" spans="1:15" x14ac:dyDescent="0.25">
      <c r="A434" s="17">
        <v>533</v>
      </c>
      <c r="B434" s="17">
        <v>10030</v>
      </c>
      <c r="C434" s="5" t="s">
        <v>502</v>
      </c>
      <c r="D434" s="5" t="s">
        <v>10</v>
      </c>
      <c r="E434" s="5" t="s">
        <v>80</v>
      </c>
      <c r="F434" s="5" t="s">
        <v>81</v>
      </c>
      <c r="G434" s="5" t="s">
        <v>331</v>
      </c>
      <c r="H434" s="4">
        <v>41766</v>
      </c>
      <c r="I434" s="17" t="s">
        <v>301</v>
      </c>
      <c r="J434" s="17">
        <v>16</v>
      </c>
      <c r="K434" s="11">
        <v>1</v>
      </c>
      <c r="L434" s="13">
        <v>2</v>
      </c>
      <c r="M434" s="9">
        <v>32</v>
      </c>
      <c r="N434" s="6">
        <v>16</v>
      </c>
      <c r="O434" s="13">
        <v>16</v>
      </c>
    </row>
    <row r="435" spans="1:15" x14ac:dyDescent="0.25">
      <c r="A435" s="17">
        <v>534</v>
      </c>
      <c r="B435" s="17">
        <v>10031</v>
      </c>
      <c r="C435" s="5" t="s">
        <v>503</v>
      </c>
      <c r="D435" s="5" t="s">
        <v>10</v>
      </c>
      <c r="E435" s="5" t="s">
        <v>83</v>
      </c>
      <c r="F435" s="5" t="s">
        <v>84</v>
      </c>
      <c r="G435" s="5" t="s">
        <v>332</v>
      </c>
      <c r="H435" s="4">
        <v>41122</v>
      </c>
      <c r="I435" s="17" t="s">
        <v>294</v>
      </c>
      <c r="J435" s="17">
        <v>16</v>
      </c>
      <c r="K435" s="11">
        <v>10</v>
      </c>
      <c r="L435" s="13">
        <v>18</v>
      </c>
      <c r="M435" s="9">
        <v>288</v>
      </c>
      <c r="N435" s="6">
        <v>160</v>
      </c>
      <c r="O435" s="13">
        <v>128</v>
      </c>
    </row>
    <row r="436" spans="1:15" x14ac:dyDescent="0.25">
      <c r="A436" s="17">
        <v>535</v>
      </c>
      <c r="B436" s="17">
        <v>10088</v>
      </c>
      <c r="C436" s="5" t="s">
        <v>560</v>
      </c>
      <c r="D436" s="5" t="s">
        <v>10</v>
      </c>
      <c r="E436" s="5" t="s">
        <v>189</v>
      </c>
      <c r="F436" s="5" t="s">
        <v>190</v>
      </c>
      <c r="G436" s="5" t="s">
        <v>388</v>
      </c>
      <c r="H436" s="4">
        <v>41578</v>
      </c>
      <c r="I436" s="17" t="s">
        <v>301</v>
      </c>
      <c r="J436" s="17">
        <v>2</v>
      </c>
      <c r="K436" s="11">
        <v>1</v>
      </c>
      <c r="L436" s="13">
        <v>2</v>
      </c>
      <c r="M436" s="9">
        <v>4</v>
      </c>
      <c r="N436" s="6">
        <v>2</v>
      </c>
      <c r="O436" s="13">
        <v>2</v>
      </c>
    </row>
    <row r="437" spans="1:15" x14ac:dyDescent="0.25">
      <c r="A437" s="17">
        <v>536</v>
      </c>
      <c r="B437" s="17">
        <v>10063</v>
      </c>
      <c r="C437" s="5" t="s">
        <v>535</v>
      </c>
      <c r="D437" s="5" t="s">
        <v>10</v>
      </c>
      <c r="E437" s="5" t="s">
        <v>100</v>
      </c>
      <c r="F437" s="5" t="s">
        <v>101</v>
      </c>
      <c r="G437" s="5" t="s">
        <v>363</v>
      </c>
      <c r="H437" s="4">
        <v>40500</v>
      </c>
      <c r="I437" s="17" t="s">
        <v>294</v>
      </c>
      <c r="J437" s="17">
        <v>5</v>
      </c>
      <c r="K437" s="11">
        <v>10</v>
      </c>
      <c r="L437" s="13">
        <v>18</v>
      </c>
      <c r="M437" s="9">
        <v>90</v>
      </c>
      <c r="N437" s="6">
        <v>50</v>
      </c>
      <c r="O437" s="13">
        <v>40</v>
      </c>
    </row>
    <row r="438" spans="1:15" x14ac:dyDescent="0.25">
      <c r="A438" s="17">
        <v>537</v>
      </c>
      <c r="B438" s="17">
        <v>10063</v>
      </c>
      <c r="C438" s="5" t="s">
        <v>535</v>
      </c>
      <c r="D438" s="5" t="s">
        <v>10</v>
      </c>
      <c r="E438" s="5" t="s">
        <v>100</v>
      </c>
      <c r="F438" s="5" t="s">
        <v>101</v>
      </c>
      <c r="G438" s="5" t="s">
        <v>363</v>
      </c>
      <c r="H438" s="4">
        <v>40390</v>
      </c>
      <c r="I438" s="17" t="s">
        <v>294</v>
      </c>
      <c r="J438" s="17">
        <v>19</v>
      </c>
      <c r="K438" s="11">
        <v>10</v>
      </c>
      <c r="L438" s="13">
        <v>18</v>
      </c>
      <c r="M438" s="9">
        <v>342</v>
      </c>
      <c r="N438" s="6">
        <v>190</v>
      </c>
      <c r="O438" s="13">
        <v>152</v>
      </c>
    </row>
    <row r="439" spans="1:15" x14ac:dyDescent="0.25">
      <c r="A439" s="17">
        <v>538</v>
      </c>
      <c r="B439" s="17">
        <v>10150</v>
      </c>
      <c r="C439" s="5" t="s">
        <v>622</v>
      </c>
      <c r="D439" s="5" t="s">
        <v>10</v>
      </c>
      <c r="E439" s="5" t="s">
        <v>130</v>
      </c>
      <c r="F439" s="5" t="s">
        <v>95</v>
      </c>
      <c r="G439" s="5" t="s">
        <v>449</v>
      </c>
      <c r="H439" s="4">
        <v>41055</v>
      </c>
      <c r="I439" s="17" t="s">
        <v>300</v>
      </c>
      <c r="J439" s="17">
        <v>2</v>
      </c>
      <c r="K439" s="11">
        <v>7</v>
      </c>
      <c r="L439" s="13">
        <v>12</v>
      </c>
      <c r="M439" s="9">
        <v>24</v>
      </c>
      <c r="N439" s="6">
        <v>14</v>
      </c>
      <c r="O439" s="13">
        <v>10</v>
      </c>
    </row>
    <row r="440" spans="1:15" x14ac:dyDescent="0.25">
      <c r="A440" s="17">
        <v>539</v>
      </c>
      <c r="B440" s="17">
        <v>10061</v>
      </c>
      <c r="C440" s="5" t="s">
        <v>533</v>
      </c>
      <c r="D440" s="5" t="s">
        <v>6</v>
      </c>
      <c r="E440" s="5" t="s">
        <v>94</v>
      </c>
      <c r="F440" s="5" t="s">
        <v>95</v>
      </c>
      <c r="G440" s="5" t="s">
        <v>361</v>
      </c>
      <c r="H440" s="4">
        <v>41829</v>
      </c>
      <c r="I440" s="17" t="s">
        <v>296</v>
      </c>
      <c r="J440" s="17">
        <v>16</v>
      </c>
      <c r="K440" s="11">
        <v>2</v>
      </c>
      <c r="L440" s="13">
        <v>4</v>
      </c>
      <c r="M440" s="9">
        <v>64</v>
      </c>
      <c r="N440" s="6">
        <v>32</v>
      </c>
      <c r="O440" s="13">
        <v>32</v>
      </c>
    </row>
    <row r="441" spans="1:15" x14ac:dyDescent="0.25">
      <c r="A441" s="17">
        <v>540</v>
      </c>
      <c r="B441" s="17">
        <v>10042</v>
      </c>
      <c r="C441" s="5" t="s">
        <v>514</v>
      </c>
      <c r="D441" s="5" t="s">
        <v>10</v>
      </c>
      <c r="E441" s="5" t="s">
        <v>11</v>
      </c>
      <c r="F441" s="5" t="s">
        <v>12</v>
      </c>
      <c r="G441" s="5" t="s">
        <v>343</v>
      </c>
      <c r="H441" s="4">
        <v>40512</v>
      </c>
      <c r="I441" s="17" t="s">
        <v>294</v>
      </c>
      <c r="J441" s="17">
        <v>7</v>
      </c>
      <c r="K441" s="11">
        <v>10</v>
      </c>
      <c r="L441" s="13">
        <v>18</v>
      </c>
      <c r="M441" s="9">
        <v>126</v>
      </c>
      <c r="N441" s="6">
        <v>70</v>
      </c>
      <c r="O441" s="13">
        <v>56</v>
      </c>
    </row>
    <row r="442" spans="1:15" x14ac:dyDescent="0.25">
      <c r="A442" s="17">
        <v>541</v>
      </c>
      <c r="B442" s="17">
        <v>10012</v>
      </c>
      <c r="C442" s="5" t="s">
        <v>484</v>
      </c>
      <c r="D442" s="5" t="s">
        <v>10</v>
      </c>
      <c r="E442" s="5" t="s">
        <v>37</v>
      </c>
      <c r="F442" s="5" t="s">
        <v>28</v>
      </c>
      <c r="G442" s="5" t="s">
        <v>314</v>
      </c>
      <c r="H442" s="4">
        <v>41648</v>
      </c>
      <c r="I442" s="17" t="s">
        <v>294</v>
      </c>
      <c r="J442" s="17">
        <v>21</v>
      </c>
      <c r="K442" s="11">
        <v>10</v>
      </c>
      <c r="L442" s="13">
        <v>18</v>
      </c>
      <c r="M442" s="9">
        <v>378</v>
      </c>
      <c r="N442" s="6">
        <v>210</v>
      </c>
      <c r="O442" s="13">
        <v>168</v>
      </c>
    </row>
    <row r="443" spans="1:15" x14ac:dyDescent="0.25">
      <c r="A443" s="17">
        <v>542</v>
      </c>
      <c r="B443" s="17">
        <v>10140</v>
      </c>
      <c r="C443" s="5" t="s">
        <v>612</v>
      </c>
      <c r="D443" s="5" t="s">
        <v>6</v>
      </c>
      <c r="E443" s="5" t="s">
        <v>74</v>
      </c>
      <c r="F443" s="5" t="s">
        <v>75</v>
      </c>
      <c r="G443" s="5" t="s">
        <v>439</v>
      </c>
      <c r="H443" s="4">
        <v>40594</v>
      </c>
      <c r="I443" s="17" t="s">
        <v>296</v>
      </c>
      <c r="J443" s="17">
        <v>17</v>
      </c>
      <c r="K443" s="11">
        <v>2</v>
      </c>
      <c r="L443" s="13">
        <v>4</v>
      </c>
      <c r="M443" s="9">
        <v>68</v>
      </c>
      <c r="N443" s="6">
        <v>34</v>
      </c>
      <c r="O443" s="13">
        <v>34</v>
      </c>
    </row>
    <row r="444" spans="1:15" x14ac:dyDescent="0.25">
      <c r="A444" s="17">
        <v>543</v>
      </c>
      <c r="B444" s="17">
        <v>10080</v>
      </c>
      <c r="C444" s="5" t="s">
        <v>552</v>
      </c>
      <c r="D444" s="5" t="s">
        <v>6</v>
      </c>
      <c r="E444" s="5" t="s">
        <v>170</v>
      </c>
      <c r="F444" s="5" t="s">
        <v>15</v>
      </c>
      <c r="G444" s="5" t="s">
        <v>379</v>
      </c>
      <c r="H444" s="4">
        <v>40922</v>
      </c>
      <c r="I444" s="17" t="s">
        <v>296</v>
      </c>
      <c r="J444" s="17">
        <v>8</v>
      </c>
      <c r="K444" s="11">
        <v>2</v>
      </c>
      <c r="L444" s="13">
        <v>4</v>
      </c>
      <c r="M444" s="9">
        <v>32</v>
      </c>
      <c r="N444" s="6">
        <v>16</v>
      </c>
      <c r="O444" s="13">
        <v>16</v>
      </c>
    </row>
    <row r="445" spans="1:15" x14ac:dyDescent="0.25">
      <c r="A445" s="17">
        <v>544</v>
      </c>
      <c r="B445" s="17">
        <v>10014</v>
      </c>
      <c r="C445" s="5" t="s">
        <v>486</v>
      </c>
      <c r="D445" s="5" t="s">
        <v>10</v>
      </c>
      <c r="E445" s="5" t="s">
        <v>42</v>
      </c>
      <c r="F445" s="5" t="s">
        <v>12</v>
      </c>
      <c r="G445" s="5" t="s">
        <v>316</v>
      </c>
      <c r="H445" s="4">
        <v>40483</v>
      </c>
      <c r="I445" s="17" t="s">
        <v>301</v>
      </c>
      <c r="J445" s="17">
        <v>9</v>
      </c>
      <c r="K445" s="11">
        <v>1</v>
      </c>
      <c r="L445" s="13">
        <v>2</v>
      </c>
      <c r="M445" s="9">
        <v>18</v>
      </c>
      <c r="N445" s="6">
        <v>9</v>
      </c>
      <c r="O445" s="13">
        <v>9</v>
      </c>
    </row>
    <row r="446" spans="1:15" x14ac:dyDescent="0.25">
      <c r="A446" s="17">
        <v>545</v>
      </c>
      <c r="B446" s="17">
        <v>10086</v>
      </c>
      <c r="C446" s="5" t="s">
        <v>558</v>
      </c>
      <c r="D446" s="5" t="s">
        <v>10</v>
      </c>
      <c r="E446" s="5" t="s">
        <v>183</v>
      </c>
      <c r="F446" s="5" t="s">
        <v>184</v>
      </c>
      <c r="G446" s="5" t="s">
        <v>386</v>
      </c>
      <c r="H446" s="4">
        <v>41687</v>
      </c>
      <c r="I446" s="17" t="s">
        <v>295</v>
      </c>
      <c r="J446" s="17">
        <v>2</v>
      </c>
      <c r="K446" s="11">
        <v>9.5</v>
      </c>
      <c r="L446" s="13">
        <v>13</v>
      </c>
      <c r="M446" s="9">
        <v>26</v>
      </c>
      <c r="N446" s="6">
        <v>19</v>
      </c>
      <c r="O446" s="13">
        <v>7</v>
      </c>
    </row>
    <row r="447" spans="1:15" x14ac:dyDescent="0.25">
      <c r="A447" s="17">
        <v>546</v>
      </c>
      <c r="B447" s="17">
        <v>10039</v>
      </c>
      <c r="C447" s="5" t="s">
        <v>511</v>
      </c>
      <c r="D447" s="5" t="s">
        <v>6</v>
      </c>
      <c r="E447" s="5" t="s">
        <v>105</v>
      </c>
      <c r="F447" s="5" t="s">
        <v>12</v>
      </c>
      <c r="G447" s="5" t="s">
        <v>340</v>
      </c>
      <c r="H447" s="4">
        <v>40762</v>
      </c>
      <c r="I447" s="17" t="s">
        <v>299</v>
      </c>
      <c r="J447" s="17">
        <v>17</v>
      </c>
      <c r="K447" s="11">
        <v>5</v>
      </c>
      <c r="L447" s="13">
        <v>9</v>
      </c>
      <c r="M447" s="9">
        <v>153</v>
      </c>
      <c r="N447" s="6">
        <v>85</v>
      </c>
      <c r="O447" s="13">
        <v>68</v>
      </c>
    </row>
    <row r="448" spans="1:15" x14ac:dyDescent="0.25">
      <c r="A448" s="17">
        <v>547</v>
      </c>
      <c r="B448" s="17">
        <v>10106</v>
      </c>
      <c r="C448" s="5" t="s">
        <v>578</v>
      </c>
      <c r="D448" s="5" t="s">
        <v>6</v>
      </c>
      <c r="E448" s="5" t="s">
        <v>232</v>
      </c>
      <c r="F448" s="5" t="s">
        <v>75</v>
      </c>
      <c r="G448" s="5" t="s">
        <v>406</v>
      </c>
      <c r="H448" s="4">
        <v>40685</v>
      </c>
      <c r="I448" s="17" t="s">
        <v>294</v>
      </c>
      <c r="J448" s="17">
        <v>8</v>
      </c>
      <c r="K448" s="11">
        <v>10</v>
      </c>
      <c r="L448" s="13">
        <v>18</v>
      </c>
      <c r="M448" s="9">
        <v>144</v>
      </c>
      <c r="N448" s="6">
        <v>80</v>
      </c>
      <c r="O448" s="13">
        <v>64</v>
      </c>
    </row>
    <row r="449" spans="1:15" x14ac:dyDescent="0.25">
      <c r="A449" s="17">
        <v>548</v>
      </c>
      <c r="B449" s="17">
        <v>10087</v>
      </c>
      <c r="C449" s="5" t="s">
        <v>559</v>
      </c>
      <c r="D449" s="5" t="s">
        <v>10</v>
      </c>
      <c r="E449" s="5" t="s">
        <v>186</v>
      </c>
      <c r="F449" s="5" t="s">
        <v>187</v>
      </c>
      <c r="G449" s="5" t="s">
        <v>387</v>
      </c>
      <c r="H449" s="4">
        <v>41874</v>
      </c>
      <c r="I449" s="17" t="s">
        <v>300</v>
      </c>
      <c r="J449" s="17">
        <v>26</v>
      </c>
      <c r="K449" s="11">
        <v>7</v>
      </c>
      <c r="L449" s="13">
        <v>12</v>
      </c>
      <c r="M449" s="9">
        <v>312</v>
      </c>
      <c r="N449" s="6">
        <v>182</v>
      </c>
      <c r="O449" s="13">
        <v>130</v>
      </c>
    </row>
    <row r="450" spans="1:15" x14ac:dyDescent="0.25">
      <c r="A450" s="17">
        <v>549</v>
      </c>
      <c r="B450" s="17">
        <v>10040</v>
      </c>
      <c r="C450" s="5" t="s">
        <v>512</v>
      </c>
      <c r="D450" s="5" t="s">
        <v>10</v>
      </c>
      <c r="E450" s="5" t="s">
        <v>107</v>
      </c>
      <c r="F450" s="5" t="s">
        <v>108</v>
      </c>
      <c r="G450" s="5" t="s">
        <v>341</v>
      </c>
      <c r="H450" s="4">
        <v>41174</v>
      </c>
      <c r="I450" s="17" t="s">
        <v>293</v>
      </c>
      <c r="J450" s="17">
        <v>5</v>
      </c>
      <c r="K450" s="11">
        <v>5</v>
      </c>
      <c r="L450" s="13">
        <v>8</v>
      </c>
      <c r="M450" s="9">
        <v>40</v>
      </c>
      <c r="N450" s="6">
        <v>25</v>
      </c>
      <c r="O450" s="13">
        <v>15</v>
      </c>
    </row>
    <row r="451" spans="1:15" x14ac:dyDescent="0.25">
      <c r="A451" s="17">
        <v>550</v>
      </c>
      <c r="B451" s="17">
        <v>10036</v>
      </c>
      <c r="C451" s="5" t="s">
        <v>508</v>
      </c>
      <c r="D451" s="5" t="s">
        <v>10</v>
      </c>
      <c r="E451" s="5" t="s">
        <v>97</v>
      </c>
      <c r="F451" s="5" t="s">
        <v>98</v>
      </c>
      <c r="G451" s="5" t="s">
        <v>337</v>
      </c>
      <c r="H451" s="4">
        <v>40634</v>
      </c>
      <c r="I451" s="17" t="s">
        <v>296</v>
      </c>
      <c r="J451" s="17">
        <v>24</v>
      </c>
      <c r="K451" s="11">
        <v>2</v>
      </c>
      <c r="L451" s="13">
        <v>4</v>
      </c>
      <c r="M451" s="9">
        <v>96</v>
      </c>
      <c r="N451" s="6">
        <v>48</v>
      </c>
      <c r="O451" s="13">
        <v>48</v>
      </c>
    </row>
    <row r="452" spans="1:15" x14ac:dyDescent="0.25">
      <c r="A452" s="17">
        <v>551</v>
      </c>
      <c r="B452" s="17">
        <v>10025</v>
      </c>
      <c r="C452" s="5" t="s">
        <v>497</v>
      </c>
      <c r="D452" s="5" t="s">
        <v>6</v>
      </c>
      <c r="E452" s="5" t="s">
        <v>66</v>
      </c>
      <c r="F452" s="5" t="s">
        <v>67</v>
      </c>
      <c r="G452" s="5" t="s">
        <v>627</v>
      </c>
      <c r="H452" s="4">
        <v>41489</v>
      </c>
      <c r="I452" s="17" t="s">
        <v>301</v>
      </c>
      <c r="J452" s="17">
        <v>20</v>
      </c>
      <c r="K452" s="11">
        <v>1</v>
      </c>
      <c r="L452" s="13">
        <v>2</v>
      </c>
      <c r="M452" s="9">
        <v>40</v>
      </c>
      <c r="N452" s="6">
        <v>20</v>
      </c>
      <c r="O452" s="13">
        <v>20</v>
      </c>
    </row>
    <row r="453" spans="1:15" x14ac:dyDescent="0.25">
      <c r="A453" s="17">
        <v>552</v>
      </c>
      <c r="B453" s="17">
        <v>10084</v>
      </c>
      <c r="C453" s="5" t="s">
        <v>556</v>
      </c>
      <c r="D453" s="5" t="s">
        <v>6</v>
      </c>
      <c r="E453" s="5" t="s">
        <v>178</v>
      </c>
      <c r="F453" s="5" t="s">
        <v>12</v>
      </c>
      <c r="G453" s="5" t="s">
        <v>384</v>
      </c>
      <c r="H453" s="4">
        <v>41504</v>
      </c>
      <c r="I453" s="17" t="s">
        <v>301</v>
      </c>
      <c r="J453" s="17">
        <v>12</v>
      </c>
      <c r="K453" s="11">
        <v>1</v>
      </c>
      <c r="L453" s="13">
        <v>2</v>
      </c>
      <c r="M453" s="9">
        <v>24</v>
      </c>
      <c r="N453" s="6">
        <v>12</v>
      </c>
      <c r="O453" s="13">
        <v>12</v>
      </c>
    </row>
    <row r="454" spans="1:15" x14ac:dyDescent="0.25">
      <c r="A454" s="17">
        <v>553</v>
      </c>
      <c r="B454" s="17">
        <v>10143</v>
      </c>
      <c r="C454" s="5" t="s">
        <v>615</v>
      </c>
      <c r="D454" s="5" t="s">
        <v>10</v>
      </c>
      <c r="E454" s="5" t="s">
        <v>34</v>
      </c>
      <c r="F454" s="5" t="s">
        <v>35</v>
      </c>
      <c r="G454" s="5" t="s">
        <v>442</v>
      </c>
      <c r="H454" s="4">
        <v>41699</v>
      </c>
      <c r="I454" s="17" t="s">
        <v>299</v>
      </c>
      <c r="J454" s="17">
        <v>8</v>
      </c>
      <c r="K454" s="11">
        <v>5</v>
      </c>
      <c r="L454" s="13">
        <v>9</v>
      </c>
      <c r="M454" s="9">
        <v>72</v>
      </c>
      <c r="N454" s="6">
        <v>40</v>
      </c>
      <c r="O454" s="13">
        <v>32</v>
      </c>
    </row>
    <row r="455" spans="1:15" x14ac:dyDescent="0.25">
      <c r="A455" s="17">
        <v>554</v>
      </c>
      <c r="B455" s="17">
        <v>10018</v>
      </c>
      <c r="C455" s="5" t="s">
        <v>490</v>
      </c>
      <c r="D455" s="5" t="s">
        <v>6</v>
      </c>
      <c r="E455" s="5" t="s">
        <v>52</v>
      </c>
      <c r="F455" s="5" t="s">
        <v>53</v>
      </c>
      <c r="G455" s="5" t="s">
        <v>320</v>
      </c>
      <c r="H455" s="4">
        <v>40352</v>
      </c>
      <c r="I455" s="17" t="s">
        <v>299</v>
      </c>
      <c r="J455" s="17">
        <v>3</v>
      </c>
      <c r="K455" s="11">
        <v>5</v>
      </c>
      <c r="L455" s="13">
        <v>9</v>
      </c>
      <c r="M455" s="9">
        <v>27</v>
      </c>
      <c r="N455" s="6">
        <v>15</v>
      </c>
      <c r="O455" s="13">
        <v>12</v>
      </c>
    </row>
    <row r="456" spans="1:15" x14ac:dyDescent="0.25">
      <c r="A456" s="17">
        <v>555</v>
      </c>
      <c r="B456" s="17">
        <v>10138</v>
      </c>
      <c r="C456" s="5" t="s">
        <v>610</v>
      </c>
      <c r="D456" s="5" t="s">
        <v>6</v>
      </c>
      <c r="E456" s="5" t="s">
        <v>39</v>
      </c>
      <c r="F456" s="5" t="s">
        <v>40</v>
      </c>
      <c r="G456" s="5" t="s">
        <v>437</v>
      </c>
      <c r="H456" s="4">
        <v>41659</v>
      </c>
      <c r="I456" s="17" t="s">
        <v>299</v>
      </c>
      <c r="J456" s="17">
        <v>20</v>
      </c>
      <c r="K456" s="11">
        <v>5</v>
      </c>
      <c r="L456" s="13">
        <v>9</v>
      </c>
      <c r="M456" s="9">
        <v>180</v>
      </c>
      <c r="N456" s="6">
        <v>100</v>
      </c>
      <c r="O456" s="13">
        <v>80</v>
      </c>
    </row>
    <row r="457" spans="1:15" x14ac:dyDescent="0.25">
      <c r="A457" s="17">
        <v>556</v>
      </c>
      <c r="B457" s="17">
        <v>10065</v>
      </c>
      <c r="C457" s="5" t="s">
        <v>537</v>
      </c>
      <c r="D457" s="5" t="s">
        <v>6</v>
      </c>
      <c r="E457" s="5" t="s">
        <v>105</v>
      </c>
      <c r="F457" s="5" t="s">
        <v>12</v>
      </c>
      <c r="G457" s="5" t="s">
        <v>365</v>
      </c>
      <c r="H457" s="4">
        <v>42298</v>
      </c>
      <c r="I457" s="17" t="s">
        <v>295</v>
      </c>
      <c r="J457" s="17">
        <v>19</v>
      </c>
      <c r="K457" s="11">
        <v>9.5</v>
      </c>
      <c r="L457" s="13">
        <v>13</v>
      </c>
      <c r="M457" s="9">
        <v>247</v>
      </c>
      <c r="N457" s="6">
        <v>180.5</v>
      </c>
      <c r="O457" s="13">
        <v>66.5</v>
      </c>
    </row>
    <row r="458" spans="1:15" x14ac:dyDescent="0.25">
      <c r="A458" s="17">
        <v>557</v>
      </c>
      <c r="B458" s="17">
        <v>10107</v>
      </c>
      <c r="C458" s="5" t="s">
        <v>579</v>
      </c>
      <c r="D458" s="5" t="s">
        <v>10</v>
      </c>
      <c r="E458" s="5" t="s">
        <v>234</v>
      </c>
      <c r="F458" s="5" t="s">
        <v>235</v>
      </c>
      <c r="G458" s="5" t="s">
        <v>407</v>
      </c>
      <c r="H458" s="4">
        <v>41431</v>
      </c>
      <c r="I458" s="17" t="s">
        <v>302</v>
      </c>
      <c r="J458" s="17">
        <v>17</v>
      </c>
      <c r="K458" s="11">
        <v>0.5</v>
      </c>
      <c r="L458" s="13">
        <v>2</v>
      </c>
      <c r="M458" s="9">
        <v>34</v>
      </c>
      <c r="N458" s="6">
        <v>8.5</v>
      </c>
      <c r="O458" s="13">
        <v>25.5</v>
      </c>
    </row>
    <row r="459" spans="1:15" x14ac:dyDescent="0.25">
      <c r="A459" s="17">
        <v>558</v>
      </c>
      <c r="B459" s="17">
        <v>10147</v>
      </c>
      <c r="C459" s="5" t="s">
        <v>619</v>
      </c>
      <c r="D459" s="5" t="s">
        <v>6</v>
      </c>
      <c r="E459" s="5" t="s">
        <v>123</v>
      </c>
      <c r="F459" s="5" t="s">
        <v>12</v>
      </c>
      <c r="G459" s="5" t="s">
        <v>446</v>
      </c>
      <c r="H459" s="4">
        <v>42060</v>
      </c>
      <c r="I459" s="17" t="s">
        <v>297</v>
      </c>
      <c r="J459" s="17">
        <v>18</v>
      </c>
      <c r="K459" s="11">
        <v>9</v>
      </c>
      <c r="L459" s="13">
        <v>12</v>
      </c>
      <c r="M459" s="9">
        <v>216</v>
      </c>
      <c r="N459" s="6">
        <v>162</v>
      </c>
      <c r="O459" s="13">
        <v>54</v>
      </c>
    </row>
    <row r="460" spans="1:15" x14ac:dyDescent="0.25">
      <c r="A460" s="17">
        <v>559</v>
      </c>
      <c r="B460" s="17">
        <v>10115</v>
      </c>
      <c r="C460" s="5" t="s">
        <v>587</v>
      </c>
      <c r="D460" s="5" t="s">
        <v>10</v>
      </c>
      <c r="E460" s="5" t="s">
        <v>252</v>
      </c>
      <c r="F460" s="5" t="s">
        <v>187</v>
      </c>
      <c r="G460" s="5" t="s">
        <v>414</v>
      </c>
      <c r="H460" s="4">
        <v>41152</v>
      </c>
      <c r="I460" s="17" t="s">
        <v>298</v>
      </c>
      <c r="J460" s="17">
        <v>2</v>
      </c>
      <c r="K460" s="11">
        <v>8</v>
      </c>
      <c r="L460" s="13">
        <v>12</v>
      </c>
      <c r="M460" s="9">
        <v>24</v>
      </c>
      <c r="N460" s="6">
        <v>16</v>
      </c>
      <c r="O460" s="13">
        <v>8</v>
      </c>
    </row>
    <row r="461" spans="1:15" x14ac:dyDescent="0.25">
      <c r="A461" s="17">
        <v>560</v>
      </c>
      <c r="B461" s="17">
        <v>10030</v>
      </c>
      <c r="C461" s="5" t="s">
        <v>502</v>
      </c>
      <c r="D461" s="5" t="s">
        <v>10</v>
      </c>
      <c r="E461" s="5" t="s">
        <v>80</v>
      </c>
      <c r="F461" s="5" t="s">
        <v>81</v>
      </c>
      <c r="G461" s="5" t="s">
        <v>331</v>
      </c>
      <c r="H461" s="4">
        <v>41996</v>
      </c>
      <c r="I461" s="17" t="s">
        <v>294</v>
      </c>
      <c r="J461" s="17">
        <v>1</v>
      </c>
      <c r="K461" s="11">
        <v>10</v>
      </c>
      <c r="L461" s="13">
        <v>18</v>
      </c>
      <c r="M461" s="9">
        <v>18</v>
      </c>
      <c r="N461" s="6">
        <v>10</v>
      </c>
      <c r="O461" s="13">
        <v>8</v>
      </c>
    </row>
    <row r="462" spans="1:15" x14ac:dyDescent="0.25">
      <c r="A462" s="17">
        <v>561</v>
      </c>
      <c r="B462" s="17">
        <v>10061</v>
      </c>
      <c r="C462" s="5" t="s">
        <v>533</v>
      </c>
      <c r="D462" s="5" t="s">
        <v>6</v>
      </c>
      <c r="E462" s="5" t="s">
        <v>94</v>
      </c>
      <c r="F462" s="5" t="s">
        <v>95</v>
      </c>
      <c r="G462" s="5" t="s">
        <v>361</v>
      </c>
      <c r="H462" s="4">
        <v>41006</v>
      </c>
      <c r="I462" s="17" t="s">
        <v>293</v>
      </c>
      <c r="J462" s="17">
        <v>21</v>
      </c>
      <c r="K462" s="11">
        <v>5</v>
      </c>
      <c r="L462" s="13">
        <v>8</v>
      </c>
      <c r="M462" s="9">
        <v>168</v>
      </c>
      <c r="N462" s="6">
        <v>105</v>
      </c>
      <c r="O462" s="13">
        <v>63</v>
      </c>
    </row>
    <row r="463" spans="1:15" x14ac:dyDescent="0.25">
      <c r="A463" s="17">
        <v>562</v>
      </c>
      <c r="B463" s="17">
        <v>10113</v>
      </c>
      <c r="C463" s="5" t="s">
        <v>585</v>
      </c>
      <c r="D463" s="5" t="s">
        <v>10</v>
      </c>
      <c r="E463" s="5" t="s">
        <v>248</v>
      </c>
      <c r="F463" s="5" t="s">
        <v>15</v>
      </c>
      <c r="G463" s="5" t="s">
        <v>627</v>
      </c>
      <c r="H463" s="4">
        <v>41282</v>
      </c>
      <c r="I463" s="17" t="s">
        <v>297</v>
      </c>
      <c r="J463" s="17">
        <v>26</v>
      </c>
      <c r="K463" s="11">
        <v>9</v>
      </c>
      <c r="L463" s="13">
        <v>12</v>
      </c>
      <c r="M463" s="9">
        <v>312</v>
      </c>
      <c r="N463" s="6">
        <v>234</v>
      </c>
      <c r="O463" s="13">
        <v>78</v>
      </c>
    </row>
    <row r="464" spans="1:15" x14ac:dyDescent="0.25">
      <c r="A464" s="17">
        <v>563</v>
      </c>
      <c r="B464" s="17">
        <v>10059</v>
      </c>
      <c r="C464" s="5" t="s">
        <v>531</v>
      </c>
      <c r="D464" s="5" t="s">
        <v>10</v>
      </c>
      <c r="E464" s="5" t="s">
        <v>89</v>
      </c>
      <c r="F464" s="5" t="s">
        <v>90</v>
      </c>
      <c r="G464" s="5" t="s">
        <v>627</v>
      </c>
      <c r="H464" s="4">
        <v>41036</v>
      </c>
      <c r="I464" s="17" t="s">
        <v>294</v>
      </c>
      <c r="J464" s="17">
        <v>3</v>
      </c>
      <c r="K464" s="11">
        <v>10</v>
      </c>
      <c r="L464" s="13">
        <v>18</v>
      </c>
      <c r="M464" s="9">
        <v>54</v>
      </c>
      <c r="N464" s="6">
        <v>30</v>
      </c>
      <c r="O464" s="13">
        <v>24</v>
      </c>
    </row>
    <row r="465" spans="1:15" x14ac:dyDescent="0.25">
      <c r="A465" s="17">
        <v>564</v>
      </c>
      <c r="B465" s="17">
        <v>10006</v>
      </c>
      <c r="C465" s="5" t="s">
        <v>478</v>
      </c>
      <c r="D465" s="5" t="s">
        <v>6</v>
      </c>
      <c r="E465" s="5" t="s">
        <v>22</v>
      </c>
      <c r="F465" s="5" t="s">
        <v>8</v>
      </c>
      <c r="G465" s="5" t="s">
        <v>309</v>
      </c>
      <c r="H465" s="4">
        <v>42144</v>
      </c>
      <c r="I465" s="17" t="s">
        <v>298</v>
      </c>
      <c r="J465" s="17">
        <v>30</v>
      </c>
      <c r="K465" s="11">
        <v>8</v>
      </c>
      <c r="L465" s="13">
        <v>12</v>
      </c>
      <c r="M465" s="9">
        <v>360</v>
      </c>
      <c r="N465" s="6">
        <v>240</v>
      </c>
      <c r="O465" s="13">
        <v>120</v>
      </c>
    </row>
    <row r="466" spans="1:15" x14ac:dyDescent="0.25">
      <c r="A466" s="17">
        <v>565</v>
      </c>
      <c r="B466" s="17">
        <v>10073</v>
      </c>
      <c r="C466" s="5" t="s">
        <v>545</v>
      </c>
      <c r="D466" s="5" t="s">
        <v>10</v>
      </c>
      <c r="E466" s="5" t="s">
        <v>155</v>
      </c>
      <c r="F466" s="5" t="s">
        <v>156</v>
      </c>
      <c r="G466" s="5" t="s">
        <v>627</v>
      </c>
      <c r="H466" s="4">
        <v>41269</v>
      </c>
      <c r="I466" s="17" t="s">
        <v>296</v>
      </c>
      <c r="J466" s="17">
        <v>26</v>
      </c>
      <c r="K466" s="11">
        <v>2</v>
      </c>
      <c r="L466" s="13">
        <v>4</v>
      </c>
      <c r="M466" s="9">
        <v>104</v>
      </c>
      <c r="N466" s="6">
        <v>52</v>
      </c>
      <c r="O466" s="13">
        <v>52</v>
      </c>
    </row>
    <row r="467" spans="1:15" x14ac:dyDescent="0.25">
      <c r="A467" s="17">
        <v>566</v>
      </c>
      <c r="B467" s="17">
        <v>10124</v>
      </c>
      <c r="C467" s="5" t="s">
        <v>596</v>
      </c>
      <c r="D467" s="5" t="s">
        <v>10</v>
      </c>
      <c r="E467" s="5" t="s">
        <v>105</v>
      </c>
      <c r="F467" s="5" t="s">
        <v>12</v>
      </c>
      <c r="G467" s="5" t="s">
        <v>423</v>
      </c>
      <c r="H467" s="4">
        <v>40930</v>
      </c>
      <c r="I467" s="17" t="s">
        <v>299</v>
      </c>
      <c r="J467" s="17">
        <v>24</v>
      </c>
      <c r="K467" s="11">
        <v>5</v>
      </c>
      <c r="L467" s="13">
        <v>9</v>
      </c>
      <c r="M467" s="9">
        <v>216</v>
      </c>
      <c r="N467" s="6">
        <v>120</v>
      </c>
      <c r="O467" s="13">
        <v>96</v>
      </c>
    </row>
    <row r="468" spans="1:15" x14ac:dyDescent="0.25">
      <c r="A468" s="17">
        <v>567</v>
      </c>
      <c r="B468" s="17">
        <v>10115</v>
      </c>
      <c r="C468" s="5" t="s">
        <v>587</v>
      </c>
      <c r="D468" s="5" t="s">
        <v>10</v>
      </c>
      <c r="E468" s="5" t="s">
        <v>252</v>
      </c>
      <c r="F468" s="5" t="s">
        <v>187</v>
      </c>
      <c r="G468" s="5" t="s">
        <v>414</v>
      </c>
      <c r="H468" s="4">
        <v>42248</v>
      </c>
      <c r="I468" s="17" t="s">
        <v>295</v>
      </c>
      <c r="J468" s="17">
        <v>2</v>
      </c>
      <c r="K468" s="11">
        <v>9.5</v>
      </c>
      <c r="L468" s="13">
        <v>13</v>
      </c>
      <c r="M468" s="9">
        <v>26</v>
      </c>
      <c r="N468" s="6">
        <v>19</v>
      </c>
      <c r="O468" s="13">
        <v>7</v>
      </c>
    </row>
    <row r="469" spans="1:15" x14ac:dyDescent="0.25">
      <c r="A469" s="17">
        <v>568</v>
      </c>
      <c r="B469" s="17">
        <v>10071</v>
      </c>
      <c r="C469" s="5" t="s">
        <v>543</v>
      </c>
      <c r="D469" s="5" t="s">
        <v>6</v>
      </c>
      <c r="E469" s="5" t="s">
        <v>151</v>
      </c>
      <c r="F469" s="5" t="s">
        <v>15</v>
      </c>
      <c r="G469" s="5" t="s">
        <v>371</v>
      </c>
      <c r="H469" s="4">
        <v>41521</v>
      </c>
      <c r="I469" s="17" t="s">
        <v>301</v>
      </c>
      <c r="J469" s="17">
        <v>17</v>
      </c>
      <c r="K469" s="11">
        <v>1</v>
      </c>
      <c r="L469" s="13">
        <v>2</v>
      </c>
      <c r="M469" s="9">
        <v>34</v>
      </c>
      <c r="N469" s="6">
        <v>17</v>
      </c>
      <c r="O469" s="13">
        <v>17</v>
      </c>
    </row>
    <row r="470" spans="1:15" x14ac:dyDescent="0.25">
      <c r="A470" s="17">
        <v>569</v>
      </c>
      <c r="B470" s="17">
        <v>10057</v>
      </c>
      <c r="C470" s="5" t="s">
        <v>529</v>
      </c>
      <c r="D470" s="5" t="s">
        <v>6</v>
      </c>
      <c r="E470" s="5" t="s">
        <v>134</v>
      </c>
      <c r="F470" s="5" t="s">
        <v>12</v>
      </c>
      <c r="G470" s="5" t="s">
        <v>358</v>
      </c>
      <c r="H470" s="4">
        <v>40555</v>
      </c>
      <c r="I470" s="17" t="s">
        <v>294</v>
      </c>
      <c r="J470" s="17">
        <v>9</v>
      </c>
      <c r="K470" s="11">
        <v>10</v>
      </c>
      <c r="L470" s="13">
        <v>18</v>
      </c>
      <c r="M470" s="9">
        <v>162</v>
      </c>
      <c r="N470" s="6">
        <v>90</v>
      </c>
      <c r="O470" s="13">
        <v>72</v>
      </c>
    </row>
    <row r="471" spans="1:15" x14ac:dyDescent="0.25">
      <c r="A471" s="17">
        <v>570</v>
      </c>
      <c r="B471" s="17">
        <v>10125</v>
      </c>
      <c r="C471" s="5" t="s">
        <v>597</v>
      </c>
      <c r="D471" s="5" t="s">
        <v>10</v>
      </c>
      <c r="E471" s="5" t="s">
        <v>107</v>
      </c>
      <c r="F471" s="5" t="s">
        <v>108</v>
      </c>
      <c r="G471" s="5" t="s">
        <v>424</v>
      </c>
      <c r="H471" s="4">
        <v>40956</v>
      </c>
      <c r="I471" s="17" t="s">
        <v>300</v>
      </c>
      <c r="J471" s="17">
        <v>5</v>
      </c>
      <c r="K471" s="11">
        <v>7</v>
      </c>
      <c r="L471" s="13">
        <v>12</v>
      </c>
      <c r="M471" s="9">
        <v>60</v>
      </c>
      <c r="N471" s="6">
        <v>35</v>
      </c>
      <c r="O471" s="13">
        <v>25</v>
      </c>
    </row>
    <row r="472" spans="1:15" x14ac:dyDescent="0.25">
      <c r="A472" s="17">
        <v>571</v>
      </c>
      <c r="B472" s="17">
        <v>10124</v>
      </c>
      <c r="C472" s="5" t="s">
        <v>596</v>
      </c>
      <c r="D472" s="5" t="s">
        <v>10</v>
      </c>
      <c r="E472" s="5" t="s">
        <v>105</v>
      </c>
      <c r="F472" s="5" t="s">
        <v>12</v>
      </c>
      <c r="G472" s="5" t="s">
        <v>423</v>
      </c>
      <c r="H472" s="4">
        <v>41758</v>
      </c>
      <c r="I472" s="17" t="s">
        <v>302</v>
      </c>
      <c r="J472" s="17">
        <v>28</v>
      </c>
      <c r="K472" s="11">
        <v>0.5</v>
      </c>
      <c r="L472" s="13">
        <v>2</v>
      </c>
      <c r="M472" s="9">
        <v>56</v>
      </c>
      <c r="N472" s="6">
        <v>14</v>
      </c>
      <c r="O472" s="13">
        <v>42</v>
      </c>
    </row>
    <row r="473" spans="1:15" x14ac:dyDescent="0.25">
      <c r="A473" s="17">
        <v>572</v>
      </c>
      <c r="B473" s="17">
        <v>10093</v>
      </c>
      <c r="C473" s="5" t="s">
        <v>565</v>
      </c>
      <c r="D473" s="5" t="s">
        <v>6</v>
      </c>
      <c r="E473" s="5" t="s">
        <v>203</v>
      </c>
      <c r="F473" s="5" t="s">
        <v>8</v>
      </c>
      <c r="G473" s="5" t="s">
        <v>393</v>
      </c>
      <c r="H473" s="4">
        <v>40525</v>
      </c>
      <c r="I473" s="17" t="s">
        <v>300</v>
      </c>
      <c r="J473" s="17">
        <v>12</v>
      </c>
      <c r="K473" s="11">
        <v>7</v>
      </c>
      <c r="L473" s="13">
        <v>12</v>
      </c>
      <c r="M473" s="9">
        <v>144</v>
      </c>
      <c r="N473" s="6">
        <v>84</v>
      </c>
      <c r="O473" s="13">
        <v>60</v>
      </c>
    </row>
    <row r="474" spans="1:15" x14ac:dyDescent="0.25">
      <c r="A474" s="17">
        <v>573</v>
      </c>
      <c r="B474" s="17">
        <v>10069</v>
      </c>
      <c r="C474" s="5" t="s">
        <v>541</v>
      </c>
      <c r="D474" s="5" t="s">
        <v>10</v>
      </c>
      <c r="E474" s="5" t="s">
        <v>14</v>
      </c>
      <c r="F474" s="5" t="s">
        <v>15</v>
      </c>
      <c r="G474" s="5" t="s">
        <v>369</v>
      </c>
      <c r="H474" s="4">
        <v>41954</v>
      </c>
      <c r="I474" s="17" t="s">
        <v>294</v>
      </c>
      <c r="J474" s="17">
        <v>22</v>
      </c>
      <c r="K474" s="11">
        <v>10</v>
      </c>
      <c r="L474" s="13">
        <v>18</v>
      </c>
      <c r="M474" s="9">
        <v>396</v>
      </c>
      <c r="N474" s="6">
        <v>220</v>
      </c>
      <c r="O474" s="13">
        <v>176</v>
      </c>
    </row>
    <row r="475" spans="1:15" x14ac:dyDescent="0.25">
      <c r="A475" s="17">
        <v>574</v>
      </c>
      <c r="B475" s="17">
        <v>10053</v>
      </c>
      <c r="C475" s="5" t="s">
        <v>525</v>
      </c>
      <c r="D475" s="5" t="s">
        <v>10</v>
      </c>
      <c r="E475" s="5" t="s">
        <v>125</v>
      </c>
      <c r="F475" s="5" t="s">
        <v>15</v>
      </c>
      <c r="G475" s="5" t="s">
        <v>354</v>
      </c>
      <c r="H475" s="4">
        <v>40194</v>
      </c>
      <c r="I475" s="17" t="s">
        <v>301</v>
      </c>
      <c r="J475" s="17">
        <v>6</v>
      </c>
      <c r="K475" s="11">
        <v>1</v>
      </c>
      <c r="L475" s="13">
        <v>2</v>
      </c>
      <c r="M475" s="9">
        <v>12</v>
      </c>
      <c r="N475" s="6">
        <v>6</v>
      </c>
      <c r="O475" s="13">
        <v>6</v>
      </c>
    </row>
    <row r="476" spans="1:15" x14ac:dyDescent="0.25">
      <c r="A476" s="17">
        <v>575</v>
      </c>
      <c r="B476" s="17">
        <v>10011</v>
      </c>
      <c r="C476" s="5" t="s">
        <v>483</v>
      </c>
      <c r="D476" s="5" t="s">
        <v>10</v>
      </c>
      <c r="E476" s="5" t="s">
        <v>34</v>
      </c>
      <c r="F476" s="5" t="s">
        <v>35</v>
      </c>
      <c r="G476" s="5" t="s">
        <v>627</v>
      </c>
      <c r="H476" s="4">
        <v>41383</v>
      </c>
      <c r="I476" s="17" t="s">
        <v>296</v>
      </c>
      <c r="J476" s="17">
        <v>29</v>
      </c>
      <c r="K476" s="11">
        <v>2</v>
      </c>
      <c r="L476" s="13">
        <v>4</v>
      </c>
      <c r="M476" s="9">
        <v>116</v>
      </c>
      <c r="N476" s="6">
        <v>58</v>
      </c>
      <c r="O476" s="13">
        <v>58</v>
      </c>
    </row>
    <row r="477" spans="1:15" x14ac:dyDescent="0.25">
      <c r="A477" s="17">
        <v>576</v>
      </c>
      <c r="B477" s="17">
        <v>10011</v>
      </c>
      <c r="C477" s="5" t="s">
        <v>483</v>
      </c>
      <c r="D477" s="5" t="s">
        <v>10</v>
      </c>
      <c r="E477" s="5" t="s">
        <v>34</v>
      </c>
      <c r="F477" s="5" t="s">
        <v>35</v>
      </c>
      <c r="G477" s="5" t="s">
        <v>627</v>
      </c>
      <c r="H477" s="4">
        <v>40881</v>
      </c>
      <c r="I477" s="17" t="s">
        <v>301</v>
      </c>
      <c r="J477" s="17">
        <v>13</v>
      </c>
      <c r="K477" s="11">
        <v>1</v>
      </c>
      <c r="L477" s="13">
        <v>2</v>
      </c>
      <c r="M477" s="9">
        <v>26</v>
      </c>
      <c r="N477" s="6">
        <v>13</v>
      </c>
      <c r="O477" s="13">
        <v>13</v>
      </c>
    </row>
    <row r="478" spans="1:15" x14ac:dyDescent="0.25">
      <c r="A478" s="17">
        <v>577</v>
      </c>
      <c r="B478" s="17">
        <v>10038</v>
      </c>
      <c r="C478" s="5" t="s">
        <v>510</v>
      </c>
      <c r="D478" s="5" t="s">
        <v>6</v>
      </c>
      <c r="E478" s="5" t="s">
        <v>103</v>
      </c>
      <c r="F478" s="5" t="s">
        <v>12</v>
      </c>
      <c r="G478" s="5" t="s">
        <v>339</v>
      </c>
      <c r="H478" s="4">
        <v>40198</v>
      </c>
      <c r="I478" s="17" t="s">
        <v>302</v>
      </c>
      <c r="J478" s="17">
        <v>6</v>
      </c>
      <c r="K478" s="11">
        <v>0.5</v>
      </c>
      <c r="L478" s="13">
        <v>2</v>
      </c>
      <c r="M478" s="9">
        <v>12</v>
      </c>
      <c r="N478" s="6">
        <v>3</v>
      </c>
      <c r="O478" s="13">
        <v>9</v>
      </c>
    </row>
    <row r="479" spans="1:15" x14ac:dyDescent="0.25">
      <c r="A479" s="17">
        <v>578</v>
      </c>
      <c r="B479" s="17">
        <v>10017</v>
      </c>
      <c r="C479" s="5" t="s">
        <v>489</v>
      </c>
      <c r="D479" s="5" t="s">
        <v>6</v>
      </c>
      <c r="E479" s="5" t="s">
        <v>49</v>
      </c>
      <c r="F479" s="5" t="s">
        <v>50</v>
      </c>
      <c r="G479" s="5" t="s">
        <v>319</v>
      </c>
      <c r="H479" s="4">
        <v>40667</v>
      </c>
      <c r="I479" s="17" t="s">
        <v>301</v>
      </c>
      <c r="J479" s="17">
        <v>28</v>
      </c>
      <c r="K479" s="11">
        <v>1</v>
      </c>
      <c r="L479" s="13">
        <v>2</v>
      </c>
      <c r="M479" s="9">
        <v>56</v>
      </c>
      <c r="N479" s="6">
        <v>28</v>
      </c>
      <c r="O479" s="13">
        <v>28</v>
      </c>
    </row>
    <row r="480" spans="1:15" x14ac:dyDescent="0.25">
      <c r="A480" s="17">
        <v>579</v>
      </c>
      <c r="B480" s="17">
        <v>10132</v>
      </c>
      <c r="C480" s="5" t="s">
        <v>604</v>
      </c>
      <c r="D480" s="5" t="s">
        <v>6</v>
      </c>
      <c r="E480" s="5" t="s">
        <v>24</v>
      </c>
      <c r="F480" s="5" t="s">
        <v>25</v>
      </c>
      <c r="G480" s="5" t="s">
        <v>431</v>
      </c>
      <c r="H480" s="4">
        <v>41169</v>
      </c>
      <c r="I480" s="17" t="s">
        <v>302</v>
      </c>
      <c r="J480" s="17">
        <v>14</v>
      </c>
      <c r="K480" s="11">
        <v>0.5</v>
      </c>
      <c r="L480" s="13">
        <v>2</v>
      </c>
      <c r="M480" s="9">
        <v>28</v>
      </c>
      <c r="N480" s="6">
        <v>7</v>
      </c>
      <c r="O480" s="13">
        <v>21</v>
      </c>
    </row>
    <row r="481" spans="1:15" x14ac:dyDescent="0.25">
      <c r="A481" s="17">
        <v>580</v>
      </c>
      <c r="B481" s="17">
        <v>10002</v>
      </c>
      <c r="C481" s="5" t="s">
        <v>474</v>
      </c>
      <c r="D481" s="5" t="s">
        <v>10</v>
      </c>
      <c r="E481" s="5" t="s">
        <v>11</v>
      </c>
      <c r="F481" s="5" t="s">
        <v>12</v>
      </c>
      <c r="G481" s="5" t="s">
        <v>305</v>
      </c>
      <c r="H481" s="4">
        <v>42102</v>
      </c>
      <c r="I481" s="17" t="s">
        <v>297</v>
      </c>
      <c r="J481" s="17">
        <v>26</v>
      </c>
      <c r="K481" s="11">
        <v>9</v>
      </c>
      <c r="L481" s="13">
        <v>12</v>
      </c>
      <c r="M481" s="9">
        <v>312</v>
      </c>
      <c r="N481" s="6">
        <v>234</v>
      </c>
      <c r="O481" s="13">
        <v>78</v>
      </c>
    </row>
    <row r="482" spans="1:15" x14ac:dyDescent="0.25">
      <c r="A482" s="17">
        <v>581</v>
      </c>
      <c r="B482" s="17">
        <v>10087</v>
      </c>
      <c r="C482" s="5" t="s">
        <v>559</v>
      </c>
      <c r="D482" s="5" t="s">
        <v>10</v>
      </c>
      <c r="E482" s="5" t="s">
        <v>186</v>
      </c>
      <c r="F482" s="5" t="s">
        <v>187</v>
      </c>
      <c r="G482" s="5" t="s">
        <v>387</v>
      </c>
      <c r="H482" s="4">
        <v>41181</v>
      </c>
      <c r="I482" s="17" t="s">
        <v>302</v>
      </c>
      <c r="J482" s="17">
        <v>27</v>
      </c>
      <c r="K482" s="11">
        <v>0.5</v>
      </c>
      <c r="L482" s="13">
        <v>2</v>
      </c>
      <c r="M482" s="9">
        <v>54</v>
      </c>
      <c r="N482" s="6">
        <v>13.5</v>
      </c>
      <c r="O482" s="13">
        <v>40.5</v>
      </c>
    </row>
    <row r="483" spans="1:15" x14ac:dyDescent="0.25">
      <c r="A483" s="17">
        <v>582</v>
      </c>
      <c r="B483" s="17">
        <v>10144</v>
      </c>
      <c r="C483" s="5" t="s">
        <v>616</v>
      </c>
      <c r="D483" s="5" t="s">
        <v>10</v>
      </c>
      <c r="E483" s="5" t="s">
        <v>37</v>
      </c>
      <c r="F483" s="5" t="s">
        <v>28</v>
      </c>
      <c r="G483" s="5" t="s">
        <v>443</v>
      </c>
      <c r="H483" s="4">
        <v>40376</v>
      </c>
      <c r="I483" s="17" t="s">
        <v>301</v>
      </c>
      <c r="J483" s="17">
        <v>10</v>
      </c>
      <c r="K483" s="11">
        <v>1</v>
      </c>
      <c r="L483" s="13">
        <v>2</v>
      </c>
      <c r="M483" s="9">
        <v>20</v>
      </c>
      <c r="N483" s="6">
        <v>10</v>
      </c>
      <c r="O483" s="13">
        <v>10</v>
      </c>
    </row>
    <row r="484" spans="1:15" x14ac:dyDescent="0.25">
      <c r="A484" s="17">
        <v>583</v>
      </c>
      <c r="B484" s="17">
        <v>10036</v>
      </c>
      <c r="C484" s="5" t="s">
        <v>508</v>
      </c>
      <c r="D484" s="5" t="s">
        <v>10</v>
      </c>
      <c r="E484" s="5" t="s">
        <v>97</v>
      </c>
      <c r="F484" s="5" t="s">
        <v>98</v>
      </c>
      <c r="G484" s="5" t="s">
        <v>337</v>
      </c>
      <c r="H484" s="4">
        <v>40715</v>
      </c>
      <c r="I484" s="17" t="s">
        <v>301</v>
      </c>
      <c r="J484" s="17">
        <v>16</v>
      </c>
      <c r="K484" s="11">
        <v>1</v>
      </c>
      <c r="L484" s="13">
        <v>2</v>
      </c>
      <c r="M484" s="9">
        <v>32</v>
      </c>
      <c r="N484" s="6">
        <v>16</v>
      </c>
      <c r="O484" s="13">
        <v>16</v>
      </c>
    </row>
    <row r="485" spans="1:15" x14ac:dyDescent="0.25">
      <c r="A485" s="17">
        <v>584</v>
      </c>
      <c r="B485" s="17">
        <v>10088</v>
      </c>
      <c r="C485" s="5" t="s">
        <v>560</v>
      </c>
      <c r="D485" s="5" t="s">
        <v>10</v>
      </c>
      <c r="E485" s="5" t="s">
        <v>189</v>
      </c>
      <c r="F485" s="5" t="s">
        <v>190</v>
      </c>
      <c r="G485" s="5" t="s">
        <v>388</v>
      </c>
      <c r="H485" s="4">
        <v>41701</v>
      </c>
      <c r="I485" s="17" t="s">
        <v>300</v>
      </c>
      <c r="J485" s="17">
        <v>28</v>
      </c>
      <c r="K485" s="11">
        <v>7</v>
      </c>
      <c r="L485" s="13">
        <v>12</v>
      </c>
      <c r="M485" s="9">
        <v>336</v>
      </c>
      <c r="N485" s="6">
        <v>196</v>
      </c>
      <c r="O485" s="13">
        <v>140</v>
      </c>
    </row>
    <row r="486" spans="1:15" x14ac:dyDescent="0.25">
      <c r="A486" s="17">
        <v>585</v>
      </c>
      <c r="B486" s="17">
        <v>10059</v>
      </c>
      <c r="C486" s="5" t="s">
        <v>531</v>
      </c>
      <c r="D486" s="5" t="s">
        <v>10</v>
      </c>
      <c r="E486" s="5" t="s">
        <v>89</v>
      </c>
      <c r="F486" s="5" t="s">
        <v>90</v>
      </c>
      <c r="G486" s="5" t="s">
        <v>627</v>
      </c>
      <c r="H486" s="4">
        <v>41119</v>
      </c>
      <c r="I486" s="17" t="s">
        <v>298</v>
      </c>
      <c r="J486" s="17">
        <v>9</v>
      </c>
      <c r="K486" s="11">
        <v>8</v>
      </c>
      <c r="L486" s="13">
        <v>12</v>
      </c>
      <c r="M486" s="9">
        <v>108</v>
      </c>
      <c r="N486" s="6">
        <v>72</v>
      </c>
      <c r="O486" s="13">
        <v>36</v>
      </c>
    </row>
    <row r="487" spans="1:15" x14ac:dyDescent="0.25">
      <c r="A487" s="17">
        <v>586</v>
      </c>
      <c r="B487" s="17">
        <v>10097</v>
      </c>
      <c r="C487" s="5" t="s">
        <v>569</v>
      </c>
      <c r="D487" s="5" t="s">
        <v>10</v>
      </c>
      <c r="E487" s="5" t="s">
        <v>212</v>
      </c>
      <c r="F487" s="5" t="s">
        <v>8</v>
      </c>
      <c r="G487" s="5" t="s">
        <v>397</v>
      </c>
      <c r="H487" s="4">
        <v>40203</v>
      </c>
      <c r="I487" s="17" t="s">
        <v>297</v>
      </c>
      <c r="J487" s="17">
        <v>14</v>
      </c>
      <c r="K487" s="11">
        <v>9</v>
      </c>
      <c r="L487" s="13">
        <v>12</v>
      </c>
      <c r="M487" s="9">
        <v>168</v>
      </c>
      <c r="N487" s="6">
        <v>126</v>
      </c>
      <c r="O487" s="13">
        <v>42</v>
      </c>
    </row>
    <row r="488" spans="1:15" x14ac:dyDescent="0.25">
      <c r="A488" s="17">
        <v>587</v>
      </c>
      <c r="B488" s="17">
        <v>10030</v>
      </c>
      <c r="C488" s="5" t="s">
        <v>502</v>
      </c>
      <c r="D488" s="5" t="s">
        <v>10</v>
      </c>
      <c r="E488" s="5" t="s">
        <v>80</v>
      </c>
      <c r="F488" s="5" t="s">
        <v>81</v>
      </c>
      <c r="G488" s="5" t="s">
        <v>331</v>
      </c>
      <c r="H488" s="4">
        <v>40919</v>
      </c>
      <c r="I488" s="17" t="s">
        <v>300</v>
      </c>
      <c r="J488" s="17">
        <v>28</v>
      </c>
      <c r="K488" s="11">
        <v>7</v>
      </c>
      <c r="L488" s="13">
        <v>12</v>
      </c>
      <c r="M488" s="9">
        <v>336</v>
      </c>
      <c r="N488" s="6">
        <v>196</v>
      </c>
      <c r="O488" s="13">
        <v>140</v>
      </c>
    </row>
    <row r="489" spans="1:15" x14ac:dyDescent="0.25">
      <c r="A489" s="17">
        <v>588</v>
      </c>
      <c r="B489" s="17">
        <v>10083</v>
      </c>
      <c r="C489" s="5" t="s">
        <v>555</v>
      </c>
      <c r="D489" s="5" t="s">
        <v>6</v>
      </c>
      <c r="E489" s="5" t="s">
        <v>176</v>
      </c>
      <c r="F489" s="5" t="s">
        <v>78</v>
      </c>
      <c r="G489" s="5" t="s">
        <v>383</v>
      </c>
      <c r="H489" s="4">
        <v>41681</v>
      </c>
      <c r="I489" s="17" t="s">
        <v>301</v>
      </c>
      <c r="J489" s="17">
        <v>23</v>
      </c>
      <c r="K489" s="11">
        <v>1</v>
      </c>
      <c r="L489" s="13">
        <v>2</v>
      </c>
      <c r="M489" s="9">
        <v>46</v>
      </c>
      <c r="N489" s="6">
        <v>23</v>
      </c>
      <c r="O489" s="13">
        <v>23</v>
      </c>
    </row>
    <row r="490" spans="1:15" x14ac:dyDescent="0.25">
      <c r="A490" s="17">
        <v>589</v>
      </c>
      <c r="B490" s="17">
        <v>10119</v>
      </c>
      <c r="C490" s="5" t="s">
        <v>591</v>
      </c>
      <c r="D490" s="5" t="s">
        <v>10</v>
      </c>
      <c r="E490" s="5" t="s">
        <v>92</v>
      </c>
      <c r="F490" s="5" t="s">
        <v>12</v>
      </c>
      <c r="G490" s="5" t="s">
        <v>418</v>
      </c>
      <c r="H490" s="4">
        <v>41966</v>
      </c>
      <c r="I490" s="17" t="s">
        <v>300</v>
      </c>
      <c r="J490" s="17">
        <v>5</v>
      </c>
      <c r="K490" s="11">
        <v>7</v>
      </c>
      <c r="L490" s="13">
        <v>12</v>
      </c>
      <c r="M490" s="9">
        <v>60</v>
      </c>
      <c r="N490" s="6">
        <v>35</v>
      </c>
      <c r="O490" s="13">
        <v>25</v>
      </c>
    </row>
    <row r="491" spans="1:15" x14ac:dyDescent="0.25">
      <c r="A491" s="17">
        <v>590</v>
      </c>
      <c r="B491" s="17">
        <v>10145</v>
      </c>
      <c r="C491" s="5" t="s">
        <v>617</v>
      </c>
      <c r="D491" s="5" t="s">
        <v>10</v>
      </c>
      <c r="E491" s="5" t="s">
        <v>119</v>
      </c>
      <c r="F491" s="5" t="s">
        <v>53</v>
      </c>
      <c r="G491" s="5" t="s">
        <v>444</v>
      </c>
      <c r="H491" s="4">
        <v>40440</v>
      </c>
      <c r="I491" s="17" t="s">
        <v>301</v>
      </c>
      <c r="J491" s="17">
        <v>9</v>
      </c>
      <c r="K491" s="11">
        <v>1</v>
      </c>
      <c r="L491" s="13">
        <v>2</v>
      </c>
      <c r="M491" s="9">
        <v>18</v>
      </c>
      <c r="N491" s="6">
        <v>9</v>
      </c>
      <c r="O491" s="13">
        <v>9</v>
      </c>
    </row>
    <row r="492" spans="1:15" x14ac:dyDescent="0.25">
      <c r="A492" s="17">
        <v>591</v>
      </c>
      <c r="B492" s="17">
        <v>10014</v>
      </c>
      <c r="C492" s="5" t="s">
        <v>486</v>
      </c>
      <c r="D492" s="5" t="s">
        <v>10</v>
      </c>
      <c r="E492" s="5" t="s">
        <v>42</v>
      </c>
      <c r="F492" s="5" t="s">
        <v>12</v>
      </c>
      <c r="G492" s="5" t="s">
        <v>316</v>
      </c>
      <c r="H492" s="4">
        <v>41023</v>
      </c>
      <c r="I492" s="17" t="s">
        <v>295</v>
      </c>
      <c r="J492" s="17">
        <v>26</v>
      </c>
      <c r="K492" s="11">
        <v>9.5</v>
      </c>
      <c r="L492" s="13">
        <v>13</v>
      </c>
      <c r="M492" s="9">
        <v>338</v>
      </c>
      <c r="N492" s="6">
        <v>247</v>
      </c>
      <c r="O492" s="13">
        <v>91</v>
      </c>
    </row>
    <row r="493" spans="1:15" x14ac:dyDescent="0.25">
      <c r="A493" s="17">
        <v>592</v>
      </c>
      <c r="B493" s="17">
        <v>10148</v>
      </c>
      <c r="C493" s="5" t="s">
        <v>620</v>
      </c>
      <c r="D493" s="5" t="s">
        <v>10</v>
      </c>
      <c r="E493" s="5" t="s">
        <v>125</v>
      </c>
      <c r="F493" s="5" t="s">
        <v>15</v>
      </c>
      <c r="G493" s="5" t="s">
        <v>447</v>
      </c>
      <c r="H493" s="4">
        <v>40766</v>
      </c>
      <c r="I493" s="17" t="s">
        <v>297</v>
      </c>
      <c r="J493" s="17">
        <v>13</v>
      </c>
      <c r="K493" s="11">
        <v>9</v>
      </c>
      <c r="L493" s="13">
        <v>12</v>
      </c>
      <c r="M493" s="9">
        <v>156</v>
      </c>
      <c r="N493" s="6">
        <v>117</v>
      </c>
      <c r="O493" s="13">
        <v>39</v>
      </c>
    </row>
    <row r="494" spans="1:15" x14ac:dyDescent="0.25">
      <c r="A494" s="17">
        <v>593</v>
      </c>
      <c r="B494" s="17">
        <v>10044</v>
      </c>
      <c r="C494" s="5" t="s">
        <v>516</v>
      </c>
      <c r="D494" s="5" t="s">
        <v>6</v>
      </c>
      <c r="E494" s="5" t="s">
        <v>63</v>
      </c>
      <c r="F494" s="5" t="s">
        <v>64</v>
      </c>
      <c r="G494" s="5" t="s">
        <v>345</v>
      </c>
      <c r="H494" s="4">
        <v>42061</v>
      </c>
      <c r="I494" s="17" t="s">
        <v>299</v>
      </c>
      <c r="J494" s="17">
        <v>27</v>
      </c>
      <c r="K494" s="11">
        <v>5</v>
      </c>
      <c r="L494" s="13">
        <v>9</v>
      </c>
      <c r="M494" s="9">
        <v>243</v>
      </c>
      <c r="N494" s="6">
        <v>135</v>
      </c>
      <c r="O494" s="13">
        <v>108</v>
      </c>
    </row>
    <row r="495" spans="1:15" x14ac:dyDescent="0.25">
      <c r="A495" s="17">
        <v>594</v>
      </c>
      <c r="B495" s="17">
        <v>10003</v>
      </c>
      <c r="C495" s="5" t="s">
        <v>475</v>
      </c>
      <c r="D495" s="5" t="s">
        <v>6</v>
      </c>
      <c r="E495" s="5" t="s">
        <v>14</v>
      </c>
      <c r="F495" s="5" t="s">
        <v>15</v>
      </c>
      <c r="G495" s="5" t="s">
        <v>306</v>
      </c>
      <c r="H495" s="4">
        <v>40824</v>
      </c>
      <c r="I495" s="17" t="s">
        <v>294</v>
      </c>
      <c r="J495" s="17">
        <v>29</v>
      </c>
      <c r="K495" s="11">
        <v>10</v>
      </c>
      <c r="L495" s="13">
        <v>18</v>
      </c>
      <c r="M495" s="9">
        <v>522</v>
      </c>
      <c r="N495" s="6">
        <v>290</v>
      </c>
      <c r="O495" s="13">
        <v>232</v>
      </c>
    </row>
    <row r="496" spans="1:15" x14ac:dyDescent="0.25">
      <c r="A496" s="17">
        <v>595</v>
      </c>
      <c r="B496" s="17">
        <v>10111</v>
      </c>
      <c r="C496" s="5" t="s">
        <v>583</v>
      </c>
      <c r="D496" s="5" t="s">
        <v>6</v>
      </c>
      <c r="E496" s="5" t="s">
        <v>243</v>
      </c>
      <c r="F496" s="5" t="s">
        <v>15</v>
      </c>
      <c r="G496" s="5" t="s">
        <v>411</v>
      </c>
      <c r="H496" s="4">
        <v>41458</v>
      </c>
      <c r="I496" s="17" t="s">
        <v>300</v>
      </c>
      <c r="J496" s="17">
        <v>29</v>
      </c>
      <c r="K496" s="11">
        <v>7</v>
      </c>
      <c r="L496" s="13">
        <v>12</v>
      </c>
      <c r="M496" s="9">
        <v>348</v>
      </c>
      <c r="N496" s="6">
        <v>203</v>
      </c>
      <c r="O496" s="13">
        <v>145</v>
      </c>
    </row>
    <row r="497" spans="1:15" x14ac:dyDescent="0.25">
      <c r="A497" s="17">
        <v>596</v>
      </c>
      <c r="B497" s="17">
        <v>10075</v>
      </c>
      <c r="C497" s="5" t="s">
        <v>547</v>
      </c>
      <c r="D497" s="5" t="s">
        <v>10</v>
      </c>
      <c r="E497" s="5" t="s">
        <v>160</v>
      </c>
      <c r="F497" s="5" t="s">
        <v>53</v>
      </c>
      <c r="G497" s="5" t="s">
        <v>374</v>
      </c>
      <c r="H497" s="4">
        <v>40470</v>
      </c>
      <c r="I497" s="17" t="s">
        <v>293</v>
      </c>
      <c r="J497" s="17">
        <v>30</v>
      </c>
      <c r="K497" s="11">
        <v>5</v>
      </c>
      <c r="L497" s="13">
        <v>8</v>
      </c>
      <c r="M497" s="9">
        <v>240</v>
      </c>
      <c r="N497" s="6">
        <v>150</v>
      </c>
      <c r="O497" s="13">
        <v>90</v>
      </c>
    </row>
    <row r="498" spans="1:15" x14ac:dyDescent="0.25">
      <c r="A498" s="17">
        <v>597</v>
      </c>
      <c r="B498" s="17">
        <v>10026</v>
      </c>
      <c r="C498" s="5" t="s">
        <v>498</v>
      </c>
      <c r="D498" s="5" t="s">
        <v>6</v>
      </c>
      <c r="E498" s="5" t="s">
        <v>69</v>
      </c>
      <c r="F498" s="5" t="s">
        <v>53</v>
      </c>
      <c r="G498" s="5" t="s">
        <v>327</v>
      </c>
      <c r="H498" s="4">
        <v>41446</v>
      </c>
      <c r="I498" s="17" t="s">
        <v>293</v>
      </c>
      <c r="J498" s="17">
        <v>29</v>
      </c>
      <c r="K498" s="11">
        <v>5</v>
      </c>
      <c r="L498" s="13">
        <v>8</v>
      </c>
      <c r="M498" s="9">
        <v>232</v>
      </c>
      <c r="N498" s="6">
        <v>145</v>
      </c>
      <c r="O498" s="13">
        <v>87</v>
      </c>
    </row>
    <row r="499" spans="1:15" x14ac:dyDescent="0.25">
      <c r="A499" s="17">
        <v>598</v>
      </c>
      <c r="B499" s="17">
        <v>10137</v>
      </c>
      <c r="C499" s="5" t="s">
        <v>609</v>
      </c>
      <c r="D499" s="5" t="s">
        <v>10</v>
      </c>
      <c r="E499" s="5" t="s">
        <v>37</v>
      </c>
      <c r="F499" s="5" t="s">
        <v>28</v>
      </c>
      <c r="G499" s="5" t="s">
        <v>436</v>
      </c>
      <c r="H499" s="4">
        <v>41403</v>
      </c>
      <c r="I499" s="17" t="s">
        <v>301</v>
      </c>
      <c r="J499" s="17">
        <v>20</v>
      </c>
      <c r="K499" s="11">
        <v>1</v>
      </c>
      <c r="L499" s="13">
        <v>2</v>
      </c>
      <c r="M499" s="9">
        <v>40</v>
      </c>
      <c r="N499" s="6">
        <v>20</v>
      </c>
      <c r="O499" s="13">
        <v>20</v>
      </c>
    </row>
    <row r="500" spans="1:15" x14ac:dyDescent="0.25">
      <c r="A500" s="17">
        <v>599</v>
      </c>
      <c r="B500" s="17">
        <v>10135</v>
      </c>
      <c r="C500" s="5" t="s">
        <v>607</v>
      </c>
      <c r="D500" s="5" t="s">
        <v>6</v>
      </c>
      <c r="E500" s="5" t="s">
        <v>31</v>
      </c>
      <c r="F500" s="5" t="s">
        <v>32</v>
      </c>
      <c r="G500" s="5" t="s">
        <v>434</v>
      </c>
      <c r="H500" s="4">
        <v>41197</v>
      </c>
      <c r="I500" s="17" t="s">
        <v>298</v>
      </c>
      <c r="J500" s="17">
        <v>2</v>
      </c>
      <c r="K500" s="11">
        <v>8</v>
      </c>
      <c r="L500" s="13">
        <v>12</v>
      </c>
      <c r="M500" s="9">
        <v>24</v>
      </c>
      <c r="N500" s="6">
        <v>16</v>
      </c>
      <c r="O500" s="13">
        <v>8</v>
      </c>
    </row>
    <row r="501" spans="1:15" x14ac:dyDescent="0.25">
      <c r="A501" s="17">
        <v>600</v>
      </c>
      <c r="B501" s="17">
        <v>10131</v>
      </c>
      <c r="C501" s="5" t="s">
        <v>603</v>
      </c>
      <c r="D501" s="5" t="s">
        <v>6</v>
      </c>
      <c r="E501" s="5" t="s">
        <v>22</v>
      </c>
      <c r="F501" s="5" t="s">
        <v>8</v>
      </c>
      <c r="G501" s="5" t="s">
        <v>430</v>
      </c>
      <c r="H501" s="4">
        <v>42325</v>
      </c>
      <c r="I501" s="17" t="s">
        <v>299</v>
      </c>
      <c r="J501" s="17">
        <v>29</v>
      </c>
      <c r="K501" s="11">
        <v>5</v>
      </c>
      <c r="L501" s="13">
        <v>9</v>
      </c>
      <c r="M501" s="9">
        <v>261</v>
      </c>
      <c r="N501" s="6">
        <v>145</v>
      </c>
      <c r="O501" s="13">
        <v>116</v>
      </c>
    </row>
    <row r="502" spans="1:15" x14ac:dyDescent="0.25">
      <c r="A502" s="17">
        <v>601</v>
      </c>
      <c r="B502" s="17">
        <v>100234</v>
      </c>
      <c r="C502" s="5" t="e">
        <v>#N/A</v>
      </c>
      <c r="D502" s="5" t="e">
        <v>#N/A</v>
      </c>
      <c r="E502" s="5" t="e">
        <v>#N/A</v>
      </c>
      <c r="F502" s="5" t="e">
        <v>#N/A</v>
      </c>
      <c r="G502" s="5" t="s">
        <v>627</v>
      </c>
      <c r="I502" s="17" t="s">
        <v>302</v>
      </c>
      <c r="J502" s="17">
        <v>6</v>
      </c>
      <c r="K502" s="11">
        <v>0.5</v>
      </c>
      <c r="L502" s="13">
        <v>2</v>
      </c>
      <c r="M502" s="9">
        <v>12</v>
      </c>
      <c r="N502" s="6">
        <v>3</v>
      </c>
      <c r="O502" s="13">
        <v>9</v>
      </c>
    </row>
    <row r="503" spans="1:15" x14ac:dyDescent="0.25">
      <c r="A503" s="17"/>
      <c r="B503" s="17"/>
      <c r="D503" s="5">
        <v>0</v>
      </c>
      <c r="E503" s="5">
        <v>0</v>
      </c>
      <c r="F503" s="5">
        <v>0</v>
      </c>
      <c r="I503" s="17"/>
      <c r="J503" s="17">
        <v>7718</v>
      </c>
      <c r="K503" s="17"/>
      <c r="M503" s="9">
        <v>0</v>
      </c>
      <c r="N503" s="6">
        <v>0</v>
      </c>
      <c r="O503" s="13">
        <v>0</v>
      </c>
    </row>
  </sheetData>
  <autoFilter ref="A1:L502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AA55-444E-4261-84FF-EF950380D508}">
  <sheetPr filterMode="1"/>
  <dimension ref="D1:G47"/>
  <sheetViews>
    <sheetView zoomScale="160" zoomScaleNormal="160" workbookViewId="0">
      <selection activeCell="F1" sqref="F1:G11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11.7109375" bestFit="1" customWidth="1"/>
    <col min="4" max="4" width="10.7109375" style="6" bestFit="1" customWidth="1"/>
    <col min="7" max="7" width="10.7109375" style="6" bestFit="1" customWidth="1"/>
    <col min="9" max="9" width="22.7109375" bestFit="1" customWidth="1"/>
  </cols>
  <sheetData>
    <row r="1" spans="5:7" x14ac:dyDescent="0.25">
      <c r="F1" t="s">
        <v>4</v>
      </c>
      <c r="G1" s="6" t="s">
        <v>471</v>
      </c>
    </row>
    <row r="2" spans="5:7" x14ac:dyDescent="0.25">
      <c r="F2" t="s">
        <v>12</v>
      </c>
      <c r="G2" s="6">
        <v>5374.5</v>
      </c>
    </row>
    <row r="3" spans="5:7" x14ac:dyDescent="0.25">
      <c r="F3" t="s">
        <v>15</v>
      </c>
      <c r="G3" s="6">
        <v>2943.5</v>
      </c>
    </row>
    <row r="4" spans="5:7" x14ac:dyDescent="0.25">
      <c r="F4" t="s">
        <v>53</v>
      </c>
      <c r="G4" s="6">
        <v>1729</v>
      </c>
    </row>
    <row r="5" spans="5:7" x14ac:dyDescent="0.25">
      <c r="F5" t="s">
        <v>8</v>
      </c>
      <c r="G5" s="6">
        <v>1652.5</v>
      </c>
    </row>
    <row r="6" spans="5:7" x14ac:dyDescent="0.25">
      <c r="F6" t="s">
        <v>95</v>
      </c>
      <c r="G6" s="6">
        <v>1402.5</v>
      </c>
    </row>
    <row r="7" spans="5:7" x14ac:dyDescent="0.25">
      <c r="F7" t="s">
        <v>28</v>
      </c>
      <c r="G7" s="6">
        <v>958.5</v>
      </c>
    </row>
    <row r="8" spans="5:7" x14ac:dyDescent="0.25">
      <c r="E8" s="6"/>
      <c r="F8" t="s">
        <v>72</v>
      </c>
      <c r="G8" s="6">
        <v>908</v>
      </c>
    </row>
    <row r="9" spans="5:7" x14ac:dyDescent="0.25">
      <c r="F9" t="s">
        <v>78</v>
      </c>
      <c r="G9" s="6">
        <v>808</v>
      </c>
    </row>
    <row r="10" spans="5:7" x14ac:dyDescent="0.25">
      <c r="F10" t="s">
        <v>187</v>
      </c>
      <c r="G10" s="6">
        <v>793.5</v>
      </c>
    </row>
    <row r="11" spans="5:7" x14ac:dyDescent="0.25">
      <c r="F11" t="s">
        <v>108</v>
      </c>
      <c r="G11" s="6">
        <v>770</v>
      </c>
    </row>
    <row r="12" spans="5:7" hidden="1" x14ac:dyDescent="0.25">
      <c r="F12" t="s">
        <v>90</v>
      </c>
      <c r="G12" s="6">
        <v>669</v>
      </c>
    </row>
    <row r="13" spans="5:7" hidden="1" x14ac:dyDescent="0.25">
      <c r="F13" t="s">
        <v>75</v>
      </c>
      <c r="G13" s="6">
        <v>621.5</v>
      </c>
    </row>
    <row r="14" spans="5:7" hidden="1" x14ac:dyDescent="0.25">
      <c r="F14" t="s">
        <v>101</v>
      </c>
      <c r="G14" s="6">
        <v>560.5</v>
      </c>
    </row>
    <row r="15" spans="5:7" hidden="1" x14ac:dyDescent="0.25">
      <c r="F15" t="s">
        <v>50</v>
      </c>
      <c r="G15" s="6">
        <v>560</v>
      </c>
    </row>
    <row r="16" spans="5:7" hidden="1" x14ac:dyDescent="0.25">
      <c r="F16" t="s">
        <v>20</v>
      </c>
      <c r="G16" s="6">
        <v>465</v>
      </c>
    </row>
    <row r="17" spans="6:7" hidden="1" x14ac:dyDescent="0.25">
      <c r="F17" t="s">
        <v>87</v>
      </c>
      <c r="G17" s="6">
        <v>463</v>
      </c>
    </row>
    <row r="18" spans="6:7" hidden="1" x14ac:dyDescent="0.25">
      <c r="F18" t="s">
        <v>190</v>
      </c>
      <c r="G18" s="6">
        <v>454</v>
      </c>
    </row>
    <row r="19" spans="6:7" hidden="1" x14ac:dyDescent="0.25">
      <c r="F19" t="s">
        <v>156</v>
      </c>
      <c r="G19" s="6">
        <v>442</v>
      </c>
    </row>
    <row r="20" spans="6:7" hidden="1" x14ac:dyDescent="0.25">
      <c r="F20" t="s">
        <v>198</v>
      </c>
      <c r="G20" s="6">
        <v>435</v>
      </c>
    </row>
    <row r="21" spans="6:7" hidden="1" x14ac:dyDescent="0.25">
      <c r="F21" t="s">
        <v>81</v>
      </c>
      <c r="G21" s="6">
        <v>434</v>
      </c>
    </row>
    <row r="22" spans="6:7" hidden="1" x14ac:dyDescent="0.25">
      <c r="F22" t="s">
        <v>67</v>
      </c>
      <c r="G22" s="6">
        <v>379</v>
      </c>
    </row>
    <row r="23" spans="6:7" hidden="1" x14ac:dyDescent="0.25">
      <c r="F23" t="s">
        <v>40</v>
      </c>
      <c r="G23" s="6">
        <v>367</v>
      </c>
    </row>
    <row r="24" spans="6:7" hidden="1" x14ac:dyDescent="0.25">
      <c r="F24" t="s">
        <v>201</v>
      </c>
      <c r="G24" s="6">
        <v>349</v>
      </c>
    </row>
    <row r="25" spans="6:7" hidden="1" x14ac:dyDescent="0.25">
      <c r="F25" t="s">
        <v>64</v>
      </c>
      <c r="G25" s="6">
        <v>334</v>
      </c>
    </row>
    <row r="26" spans="6:7" hidden="1" x14ac:dyDescent="0.25">
      <c r="F26" t="s">
        <v>98</v>
      </c>
      <c r="G26" s="6">
        <v>321</v>
      </c>
    </row>
    <row r="27" spans="6:7" hidden="1" x14ac:dyDescent="0.25">
      <c r="F27" t="s">
        <v>45</v>
      </c>
      <c r="G27" s="6">
        <v>317.5</v>
      </c>
    </row>
    <row r="28" spans="6:7" hidden="1" x14ac:dyDescent="0.25">
      <c r="F28" t="s">
        <v>35</v>
      </c>
      <c r="G28" s="6">
        <v>296</v>
      </c>
    </row>
    <row r="29" spans="6:7" hidden="1" x14ac:dyDescent="0.25">
      <c r="F29" t="s">
        <v>195</v>
      </c>
      <c r="G29" s="6">
        <v>294.5</v>
      </c>
    </row>
    <row r="30" spans="6:7" hidden="1" x14ac:dyDescent="0.25">
      <c r="F30" t="s">
        <v>128</v>
      </c>
      <c r="G30" s="6">
        <v>288</v>
      </c>
    </row>
    <row r="31" spans="6:7" hidden="1" x14ac:dyDescent="0.25">
      <c r="F31" t="s">
        <v>238</v>
      </c>
      <c r="G31" s="6">
        <v>282</v>
      </c>
    </row>
    <row r="32" spans="6:7" hidden="1" x14ac:dyDescent="0.25">
      <c r="F32" t="s">
        <v>181</v>
      </c>
      <c r="G32" s="6">
        <v>279</v>
      </c>
    </row>
    <row r="33" spans="6:7" hidden="1" x14ac:dyDescent="0.25">
      <c r="F33" t="s">
        <v>32</v>
      </c>
      <c r="G33" s="6">
        <v>229.5</v>
      </c>
    </row>
    <row r="34" spans="6:7" hidden="1" x14ac:dyDescent="0.25">
      <c r="F34" t="s">
        <v>84</v>
      </c>
      <c r="G34" s="6">
        <v>185.5</v>
      </c>
    </row>
    <row r="35" spans="6:7" hidden="1" x14ac:dyDescent="0.25">
      <c r="F35" t="s">
        <v>59</v>
      </c>
      <c r="G35" s="6">
        <v>175</v>
      </c>
    </row>
    <row r="36" spans="6:7" hidden="1" x14ac:dyDescent="0.25">
      <c r="F36" t="s">
        <v>246</v>
      </c>
      <c r="G36" s="6">
        <v>114</v>
      </c>
    </row>
    <row r="37" spans="6:7" hidden="1" x14ac:dyDescent="0.25">
      <c r="F37" t="s">
        <v>149</v>
      </c>
      <c r="G37" s="6">
        <v>109</v>
      </c>
    </row>
    <row r="38" spans="6:7" hidden="1" x14ac:dyDescent="0.25">
      <c r="F38" t="s">
        <v>17</v>
      </c>
      <c r="G38" s="6">
        <v>106</v>
      </c>
    </row>
    <row r="39" spans="6:7" hidden="1" x14ac:dyDescent="0.25">
      <c r="F39" t="s">
        <v>25</v>
      </c>
      <c r="G39" s="6">
        <v>105.5</v>
      </c>
    </row>
    <row r="40" spans="6:7" hidden="1" x14ac:dyDescent="0.25">
      <c r="F40" t="s">
        <v>235</v>
      </c>
      <c r="G40" s="6">
        <v>91</v>
      </c>
    </row>
    <row r="41" spans="6:7" hidden="1" x14ac:dyDescent="0.25">
      <c r="F41" t="s">
        <v>217</v>
      </c>
      <c r="G41" s="6">
        <v>81</v>
      </c>
    </row>
    <row r="42" spans="6:7" hidden="1" x14ac:dyDescent="0.25">
      <c r="F42" t="s">
        <v>56</v>
      </c>
      <c r="G42" s="6">
        <v>69</v>
      </c>
    </row>
    <row r="43" spans="6:7" hidden="1" x14ac:dyDescent="0.25">
      <c r="F43" t="s">
        <v>184</v>
      </c>
      <c r="G43" s="6">
        <v>49</v>
      </c>
    </row>
    <row r="44" spans="6:7" hidden="1" x14ac:dyDescent="0.25">
      <c r="F44" t="s">
        <v>250</v>
      </c>
      <c r="G44" s="6">
        <v>30</v>
      </c>
    </row>
    <row r="45" spans="6:7" hidden="1" x14ac:dyDescent="0.25">
      <c r="F45" t="s">
        <v>228</v>
      </c>
      <c r="G45" s="6">
        <v>29</v>
      </c>
    </row>
    <row r="46" spans="6:7" hidden="1" x14ac:dyDescent="0.25">
      <c r="F46" t="s">
        <v>206</v>
      </c>
      <c r="G46" s="6">
        <v>22</v>
      </c>
    </row>
    <row r="47" spans="6:7" hidden="1" x14ac:dyDescent="0.25">
      <c r="F47" t="s">
        <v>132</v>
      </c>
      <c r="G47" s="6">
        <v>15</v>
      </c>
    </row>
  </sheetData>
  <autoFilter ref="F1:G47" xr:uid="{D4A5AA55-444E-4261-84FF-EF950380D508}">
    <filterColumn colId="1">
      <top10 val="10" filterVal="770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4A25-ACF5-4661-9B14-6FF673EEC9C9}">
  <sheetPr filterMode="1"/>
  <dimension ref="A1:B147"/>
  <sheetViews>
    <sheetView workbookViewId="0">
      <selection activeCell="G154" sqref="G154"/>
    </sheetView>
  </sheetViews>
  <sheetFormatPr defaultRowHeight="15" x14ac:dyDescent="0.25"/>
  <cols>
    <col min="1" max="1" width="22.7109375" bestFit="1" customWidth="1"/>
  </cols>
  <sheetData>
    <row r="1" spans="1:2" x14ac:dyDescent="0.25">
      <c r="A1" t="s">
        <v>624</v>
      </c>
      <c r="B1" t="s">
        <v>472</v>
      </c>
    </row>
    <row r="2" spans="1:2" x14ac:dyDescent="0.25">
      <c r="A2" t="s">
        <v>508</v>
      </c>
      <c r="B2">
        <f>SUMIFS(Order!J:J,Order!C:C,Sheet4!A10)</f>
        <v>108</v>
      </c>
    </row>
    <row r="3" spans="1:2" x14ac:dyDescent="0.25">
      <c r="A3" t="s">
        <v>569</v>
      </c>
      <c r="B3">
        <f>SUMIFS(Order!J:J,Order!C:C,Sheet4!A36)</f>
        <v>119</v>
      </c>
    </row>
    <row r="4" spans="1:2" hidden="1" x14ac:dyDescent="0.25">
      <c r="A4" t="s">
        <v>583</v>
      </c>
      <c r="B4">
        <f>SUMIFS(Order!J:J,Order!C:C,Sheet4!A39)</f>
        <v>71</v>
      </c>
    </row>
    <row r="5" spans="1:2" hidden="1" x14ac:dyDescent="0.25">
      <c r="A5" t="s">
        <v>547</v>
      </c>
      <c r="B5">
        <f>SUMIFS(Order!J:J,Order!C:C,Sheet4!A8)</f>
        <v>77</v>
      </c>
    </row>
    <row r="6" spans="1:2" hidden="1" x14ac:dyDescent="0.25">
      <c r="A6" t="s">
        <v>608</v>
      </c>
      <c r="B6">
        <f>SUMIFS(Order!J:J,Order!C:C,Sheet4!A107)</f>
        <v>55</v>
      </c>
    </row>
    <row r="7" spans="1:2" hidden="1" x14ac:dyDescent="0.25">
      <c r="A7" t="s">
        <v>525</v>
      </c>
      <c r="B7">
        <f>SUMIFS(Order!J:J,Order!C:C,Sheet4!A69)</f>
        <v>52</v>
      </c>
    </row>
    <row r="8" spans="1:2" hidden="1" x14ac:dyDescent="0.25">
      <c r="A8" t="s">
        <v>574</v>
      </c>
      <c r="B8">
        <f>SUMIFS(Order!J:J,Order!C:C,Sheet4!A24)</f>
        <v>82</v>
      </c>
    </row>
    <row r="9" spans="1:2" hidden="1" x14ac:dyDescent="0.25">
      <c r="A9" t="s">
        <v>505</v>
      </c>
      <c r="B9">
        <f>SUMIFS(Order!J:J,Order!C:C,Sheet4!A25)</f>
        <v>82</v>
      </c>
    </row>
    <row r="10" spans="1:2" x14ac:dyDescent="0.25">
      <c r="A10" t="s">
        <v>597</v>
      </c>
      <c r="B10">
        <f>SUMIFS(Order!J:J,Order!C:C,Sheet4!A5)</f>
        <v>126</v>
      </c>
    </row>
    <row r="11" spans="1:2" hidden="1" x14ac:dyDescent="0.25">
      <c r="A11" t="s">
        <v>475</v>
      </c>
      <c r="B11">
        <f>SUMIFS(Order!J:J,Order!C:C,Sheet4!A53)</f>
        <v>60</v>
      </c>
    </row>
    <row r="12" spans="1:2" hidden="1" x14ac:dyDescent="0.25">
      <c r="A12" t="s">
        <v>487</v>
      </c>
      <c r="B12">
        <f>SUMIFS(Order!J:J,Order!C:C,Sheet4!A75)</f>
        <v>51</v>
      </c>
    </row>
    <row r="13" spans="1:2" hidden="1" x14ac:dyDescent="0.25">
      <c r="A13" t="s">
        <v>529</v>
      </c>
      <c r="B13">
        <f>SUMIFS(Order!J:J,Order!C:C,Sheet4!A13)</f>
        <v>97</v>
      </c>
    </row>
    <row r="14" spans="1:2" hidden="1" x14ac:dyDescent="0.25">
      <c r="A14" t="s">
        <v>502</v>
      </c>
      <c r="B14">
        <f>SUMIFS(Order!J:J,Order!C:C,Sheet4!A68)</f>
        <v>54</v>
      </c>
    </row>
    <row r="15" spans="1:2" hidden="1" x14ac:dyDescent="0.25">
      <c r="A15" t="s">
        <v>520</v>
      </c>
      <c r="B15">
        <f>SUMIFS(Order!J:J,Order!C:C,Sheet4!A86)</f>
        <v>47</v>
      </c>
    </row>
    <row r="16" spans="1:2" hidden="1" x14ac:dyDescent="0.25">
      <c r="A16" t="s">
        <v>599</v>
      </c>
      <c r="B16">
        <f>SUMIFS(Order!J:J,Order!C:C,Sheet4!A2)</f>
        <v>87</v>
      </c>
    </row>
    <row r="17" spans="1:2" hidden="1" x14ac:dyDescent="0.25">
      <c r="A17" t="s">
        <v>548</v>
      </c>
      <c r="B17">
        <f>SUMIFS(Order!J:J,Order!C:C,Sheet4!A23)</f>
        <v>83</v>
      </c>
    </row>
    <row r="18" spans="1:2" x14ac:dyDescent="0.25">
      <c r="A18" t="s">
        <v>489</v>
      </c>
      <c r="B18">
        <f>SUMIFS(Order!J:J,Order!C:C,Sheet4!A11)</f>
        <v>108</v>
      </c>
    </row>
    <row r="19" spans="1:2" hidden="1" x14ac:dyDescent="0.25">
      <c r="A19" t="s">
        <v>538</v>
      </c>
      <c r="B19">
        <f>SUMIFS(Order!J:J,Order!C:C,Sheet4!A47)</f>
        <v>40</v>
      </c>
    </row>
    <row r="20" spans="1:2" hidden="1" x14ac:dyDescent="0.25">
      <c r="A20" t="s">
        <v>568</v>
      </c>
      <c r="B20">
        <f>SUMIFS(Order!J:J,Order!C:C,Sheet4!A78)</f>
        <v>49</v>
      </c>
    </row>
    <row r="21" spans="1:2" hidden="1" x14ac:dyDescent="0.25">
      <c r="A21" t="s">
        <v>507</v>
      </c>
      <c r="B21">
        <f>SUMIFS(Order!J:J,Order!C:C,Sheet4!A37)</f>
        <v>72</v>
      </c>
    </row>
    <row r="22" spans="1:2" hidden="1" x14ac:dyDescent="0.25">
      <c r="A22" t="s">
        <v>572</v>
      </c>
      <c r="B22">
        <f>SUMIFS(Order!J:J,Order!C:C,Sheet4!A58)</f>
        <v>70</v>
      </c>
    </row>
    <row r="23" spans="1:2" hidden="1" x14ac:dyDescent="0.25">
      <c r="A23" t="s">
        <v>555</v>
      </c>
      <c r="B23">
        <f>SUMIFS(Order!J:J,Order!C:C,Sheet4!A16)</f>
        <v>89</v>
      </c>
    </row>
    <row r="24" spans="1:2" hidden="1" x14ac:dyDescent="0.25">
      <c r="A24" t="s">
        <v>585</v>
      </c>
      <c r="B24">
        <f>SUMIFS(Order!J:J,Order!C:C,Sheet4!A14)</f>
        <v>95</v>
      </c>
    </row>
    <row r="25" spans="1:2" hidden="1" x14ac:dyDescent="0.25">
      <c r="A25" t="s">
        <v>612</v>
      </c>
      <c r="B25">
        <f>SUMIFS(Order!J:J,Order!C:C,Sheet4!A28)</f>
        <v>79</v>
      </c>
    </row>
    <row r="26" spans="1:2" hidden="1" x14ac:dyDescent="0.25">
      <c r="A26" t="s">
        <v>488</v>
      </c>
      <c r="B26">
        <f>SUMIFS(Order!J:J,Order!C:C,Sheet4!A70)</f>
        <v>41</v>
      </c>
    </row>
    <row r="27" spans="1:2" hidden="1" x14ac:dyDescent="0.25">
      <c r="A27" t="s">
        <v>517</v>
      </c>
      <c r="B27">
        <f>SUMIFS(Order!J:J,Order!C:C,Sheet4!A32)</f>
        <v>76</v>
      </c>
    </row>
    <row r="28" spans="1:2" hidden="1" x14ac:dyDescent="0.25">
      <c r="A28" t="s">
        <v>522</v>
      </c>
      <c r="B28">
        <f>SUMIFS(Order!J:J,Order!C:C,Sheet4!A17)</f>
        <v>89</v>
      </c>
    </row>
    <row r="29" spans="1:2" hidden="1" x14ac:dyDescent="0.25">
      <c r="A29" t="s">
        <v>499</v>
      </c>
      <c r="B29">
        <f>SUMIFS(Order!J:J,Order!C:C,Sheet4!A40)</f>
        <v>78</v>
      </c>
    </row>
    <row r="30" spans="1:2" hidden="1" x14ac:dyDescent="0.25">
      <c r="A30" t="s">
        <v>603</v>
      </c>
      <c r="B30">
        <f>SUMIFS(Order!J:J,Order!C:C,Sheet4!A26)</f>
        <v>40</v>
      </c>
    </row>
    <row r="31" spans="1:2" hidden="1" x14ac:dyDescent="0.25">
      <c r="A31" t="s">
        <v>556</v>
      </c>
      <c r="B31">
        <f>SUMIFS(Order!J:J,Order!C:C,Sheet4!A71)</f>
        <v>40</v>
      </c>
    </row>
    <row r="32" spans="1:2" hidden="1" x14ac:dyDescent="0.25">
      <c r="A32" t="s">
        <v>545</v>
      </c>
      <c r="B32">
        <f>SUMIFS(Order!J:J,Order!C:C,Sheet4!A38)</f>
        <v>67</v>
      </c>
    </row>
    <row r="33" spans="1:2" hidden="1" x14ac:dyDescent="0.25">
      <c r="A33" t="s">
        <v>553</v>
      </c>
      <c r="B33">
        <f>SUMIFS(Order!J:J,Order!C:C,Sheet4!A48)</f>
        <v>38</v>
      </c>
    </row>
    <row r="34" spans="1:2" x14ac:dyDescent="0.25">
      <c r="A34" t="s">
        <v>570</v>
      </c>
      <c r="B34">
        <f>SUMIFS(Order!J:J,Order!C:C,Sheet4!A123)</f>
        <v>123</v>
      </c>
    </row>
    <row r="35" spans="1:2" hidden="1" x14ac:dyDescent="0.25">
      <c r="A35" t="s">
        <v>590</v>
      </c>
      <c r="B35">
        <f>SUMIFS(Order!J:J,Order!C:C,Sheet4!A44)</f>
        <v>58</v>
      </c>
    </row>
    <row r="36" spans="1:2" hidden="1" x14ac:dyDescent="0.25">
      <c r="A36" t="s">
        <v>537</v>
      </c>
      <c r="B36">
        <f>SUMIFS(Order!J:J,Order!C:C,Sheet4!A72)</f>
        <v>25</v>
      </c>
    </row>
    <row r="37" spans="1:2" hidden="1" x14ac:dyDescent="0.25">
      <c r="A37" t="s">
        <v>523</v>
      </c>
      <c r="B37">
        <f>SUMIFS(Order!J:J,Order!C:C,Sheet4!A12)</f>
        <v>105</v>
      </c>
    </row>
    <row r="38" spans="1:2" hidden="1" x14ac:dyDescent="0.25">
      <c r="A38" t="s">
        <v>609</v>
      </c>
      <c r="B38">
        <f>SUMIFS(Order!J:J,Order!C:C,Sheet4!A90)</f>
        <v>40</v>
      </c>
    </row>
    <row r="39" spans="1:2" hidden="1" x14ac:dyDescent="0.25">
      <c r="A39" t="s">
        <v>563</v>
      </c>
      <c r="B39">
        <f>SUMIFS(Order!J:J,Order!C:C,Sheet4!A33)</f>
        <v>32</v>
      </c>
    </row>
    <row r="40" spans="1:2" hidden="1" x14ac:dyDescent="0.25">
      <c r="A40" t="s">
        <v>557</v>
      </c>
      <c r="B40">
        <f>SUMIFS(Order!J:J,Order!C:C,Sheet4!A41)</f>
        <v>29</v>
      </c>
    </row>
    <row r="41" spans="1:2" hidden="1" x14ac:dyDescent="0.25">
      <c r="A41" t="s">
        <v>530</v>
      </c>
      <c r="B41">
        <f>SUMIFS(Order!J:J,Order!C:C,Sheet4!A76)</f>
        <v>39</v>
      </c>
    </row>
    <row r="42" spans="1:2" hidden="1" x14ac:dyDescent="0.25">
      <c r="A42" t="s">
        <v>541</v>
      </c>
      <c r="B42">
        <f>SUMIFS(Order!J:J,Order!C:C,Sheet4!A79)</f>
        <v>49</v>
      </c>
    </row>
    <row r="43" spans="1:2" hidden="1" x14ac:dyDescent="0.25">
      <c r="A43" t="s">
        <v>518</v>
      </c>
      <c r="B43">
        <f>SUMIFS(Order!J:J,Order!C:C,Sheet4!A126)</f>
        <v>18</v>
      </c>
    </row>
    <row r="44" spans="1:2" hidden="1" x14ac:dyDescent="0.25">
      <c r="A44" t="s">
        <v>621</v>
      </c>
      <c r="B44">
        <f>SUMIFS(Order!J:J,Order!C:C,Sheet4!A45)</f>
        <v>85</v>
      </c>
    </row>
    <row r="45" spans="1:2" hidden="1" x14ac:dyDescent="0.25">
      <c r="A45" t="s">
        <v>592</v>
      </c>
      <c r="B45">
        <f>SUMIFS(Order!J:J,Order!C:C,Sheet4!A59)</f>
        <v>71</v>
      </c>
    </row>
    <row r="46" spans="1:2" hidden="1" x14ac:dyDescent="0.25">
      <c r="A46" t="s">
        <v>575</v>
      </c>
      <c r="B46">
        <f>SUMIFS(Order!J:J,Order!C:C,Sheet4!A130)</f>
        <v>39</v>
      </c>
    </row>
    <row r="47" spans="1:2" hidden="1" x14ac:dyDescent="0.25">
      <c r="A47" t="s">
        <v>536</v>
      </c>
      <c r="B47">
        <f>SUMIFS(Order!J:J,Order!C:C,Sheet4!A131)</f>
        <v>12</v>
      </c>
    </row>
    <row r="48" spans="1:2" hidden="1" x14ac:dyDescent="0.25">
      <c r="A48" t="s">
        <v>584</v>
      </c>
      <c r="B48">
        <f>SUMIFS(Order!J:J,Order!C:C,Sheet4!A91)</f>
        <v>77</v>
      </c>
    </row>
    <row r="49" spans="1:2" hidden="1" x14ac:dyDescent="0.25">
      <c r="A49" t="s">
        <v>552</v>
      </c>
      <c r="B49">
        <f>SUMIFS(Order!J:J,Order!C:C,Sheet4!A109)</f>
        <v>30</v>
      </c>
    </row>
    <row r="50" spans="1:2" hidden="1" x14ac:dyDescent="0.25">
      <c r="A50" t="s">
        <v>484</v>
      </c>
      <c r="B50">
        <f>SUMIFS(Order!J:J,Order!C:C,Sheet4!A111)</f>
        <v>29</v>
      </c>
    </row>
    <row r="51" spans="1:2" hidden="1" x14ac:dyDescent="0.25">
      <c r="A51" t="s">
        <v>550</v>
      </c>
      <c r="B51">
        <f>SUMIFS(Order!J:J,Order!C:C,Sheet4!A20)</f>
        <v>71</v>
      </c>
    </row>
    <row r="52" spans="1:2" hidden="1" x14ac:dyDescent="0.25">
      <c r="A52" t="s">
        <v>606</v>
      </c>
      <c r="B52">
        <f>SUMIFS(Order!J:J,Order!C:C,Sheet4!A60)</f>
        <v>10</v>
      </c>
    </row>
    <row r="53" spans="1:2" x14ac:dyDescent="0.25">
      <c r="A53" t="s">
        <v>535</v>
      </c>
      <c r="B53">
        <v>152</v>
      </c>
    </row>
    <row r="54" spans="1:2" hidden="1" x14ac:dyDescent="0.25">
      <c r="A54" t="s">
        <v>496</v>
      </c>
      <c r="B54">
        <f>SUMIFS(Order!J:J,Order!C:C,Sheet4!A35)</f>
        <v>74</v>
      </c>
    </row>
    <row r="55" spans="1:2" hidden="1" x14ac:dyDescent="0.25">
      <c r="A55" t="s">
        <v>512</v>
      </c>
      <c r="B55">
        <f>SUMIFS(Order!J:J,Order!C:C,Sheet4!A19)</f>
        <v>87</v>
      </c>
    </row>
    <row r="56" spans="1:2" hidden="1" x14ac:dyDescent="0.25">
      <c r="A56" t="s">
        <v>611</v>
      </c>
      <c r="B56">
        <f>SUMIFS(Order!J:J,Order!C:C,Sheet4!A80)</f>
        <v>49</v>
      </c>
    </row>
    <row r="57" spans="1:2" hidden="1" x14ac:dyDescent="0.25">
      <c r="A57" t="s">
        <v>500</v>
      </c>
      <c r="B57">
        <f>SUMIFS(Order!J:J,Order!C:C,Sheet4!A21)</f>
        <v>85</v>
      </c>
    </row>
    <row r="58" spans="1:2" hidden="1" x14ac:dyDescent="0.25">
      <c r="A58" t="s">
        <v>620</v>
      </c>
      <c r="B58">
        <f>SUMIFS(Order!J:J,Order!C:C,Sheet4!A46)</f>
        <v>68</v>
      </c>
    </row>
    <row r="59" spans="1:2" hidden="1" x14ac:dyDescent="0.25">
      <c r="A59" t="s">
        <v>617</v>
      </c>
      <c r="B59">
        <f>SUMIFS(Order!J:J,Order!C:C,Sheet4!A127)</f>
        <v>73</v>
      </c>
    </row>
    <row r="60" spans="1:2" hidden="1" x14ac:dyDescent="0.25">
      <c r="A60" t="s">
        <v>534</v>
      </c>
      <c r="B60">
        <f>SUMIFS(Order!J:J,Order!C:C,Sheet4!A66)</f>
        <v>31</v>
      </c>
    </row>
    <row r="61" spans="1:2" hidden="1" x14ac:dyDescent="0.25">
      <c r="A61" t="s">
        <v>501</v>
      </c>
      <c r="B61">
        <f>SUMIFS(Order!J:J,Order!C:C,Sheet4!A81)</f>
        <v>10</v>
      </c>
    </row>
    <row r="62" spans="1:2" hidden="1" x14ac:dyDescent="0.25">
      <c r="A62" t="s">
        <v>543</v>
      </c>
      <c r="B62">
        <f>SUMIFS(Order!J:J,Order!C:C,Sheet4!A132)</f>
        <v>12</v>
      </c>
    </row>
    <row r="63" spans="1:2" hidden="1" x14ac:dyDescent="0.25">
      <c r="A63" t="s">
        <v>579</v>
      </c>
      <c r="B63">
        <f>SUMIFS(Order!J:J,Order!C:C,Sheet4!A134)</f>
        <v>11</v>
      </c>
    </row>
    <row r="64" spans="1:2" hidden="1" x14ac:dyDescent="0.25">
      <c r="A64" t="s">
        <v>619</v>
      </c>
      <c r="B64">
        <f>SUMIFS(Order!J:J,Order!C:C,Sheet4!A139)</f>
        <v>8</v>
      </c>
    </row>
    <row r="65" spans="1:2" hidden="1" x14ac:dyDescent="0.25">
      <c r="A65" t="s">
        <v>542</v>
      </c>
      <c r="B65">
        <f>SUMIFS(Order!J:J,Order!C:C,Sheet4!A142)</f>
        <v>6</v>
      </c>
    </row>
    <row r="66" spans="1:2" hidden="1" x14ac:dyDescent="0.25">
      <c r="A66" t="s">
        <v>504</v>
      </c>
      <c r="B66">
        <f>SUMIFS(Order!J:J,Order!C:C,Sheet4!A42)</f>
        <v>86</v>
      </c>
    </row>
    <row r="67" spans="1:2" hidden="1" x14ac:dyDescent="0.25">
      <c r="A67" t="s">
        <v>533</v>
      </c>
      <c r="B67">
        <f>SUMIFS(Order!J:J,Order!C:C,Sheet4!A112)</f>
        <v>71</v>
      </c>
    </row>
    <row r="68" spans="1:2" hidden="1" x14ac:dyDescent="0.25">
      <c r="A68" t="s">
        <v>618</v>
      </c>
      <c r="B68">
        <f>SUMIFS(Order!J:J,Order!C:C,Sheet4!A34)</f>
        <v>31</v>
      </c>
    </row>
    <row r="69" spans="1:2" hidden="1" x14ac:dyDescent="0.25">
      <c r="A69" t="s">
        <v>526</v>
      </c>
      <c r="B69">
        <f>SUMIFS(Order!J:J,Order!C:C,Sheet4!A7)</f>
        <v>18</v>
      </c>
    </row>
    <row r="70" spans="1:2" x14ac:dyDescent="0.25">
      <c r="A70" t="s">
        <v>605</v>
      </c>
      <c r="B70">
        <f>SUMIFS(Order!J:J,Order!C:C,Sheet4!A30)</f>
        <v>112</v>
      </c>
    </row>
    <row r="71" spans="1:2" hidden="1" x14ac:dyDescent="0.25">
      <c r="A71" t="s">
        <v>616</v>
      </c>
      <c r="B71">
        <f>SUMIFS(Order!J:J,Order!C:C,Sheet4!A98)</f>
        <v>37</v>
      </c>
    </row>
    <row r="72" spans="1:2" hidden="1" x14ac:dyDescent="0.25">
      <c r="A72" t="s">
        <v>601</v>
      </c>
      <c r="B72">
        <f>SUMIFS(Order!J:J,Order!C:C,Sheet4!A116)</f>
        <v>26</v>
      </c>
    </row>
    <row r="73" spans="1:2" hidden="1" x14ac:dyDescent="0.25">
      <c r="A73" t="s">
        <v>540</v>
      </c>
      <c r="B73">
        <f>SUMIFS(Order!J:J,Order!C:C,Sheet4!A136)</f>
        <v>57</v>
      </c>
    </row>
    <row r="74" spans="1:2" hidden="1" x14ac:dyDescent="0.25">
      <c r="A74" t="s">
        <v>497</v>
      </c>
      <c r="B74">
        <f>SUMIFS(Order!J:J,Order!C:C,Sheet4!A145)</f>
        <v>5</v>
      </c>
    </row>
    <row r="75" spans="1:2" hidden="1" x14ac:dyDescent="0.25">
      <c r="A75" t="s">
        <v>598</v>
      </c>
      <c r="B75">
        <f>SUMIFS(Order!J:J,Order!C:C,Sheet4!A51)</f>
        <v>66</v>
      </c>
    </row>
    <row r="76" spans="1:2" hidden="1" x14ac:dyDescent="0.25">
      <c r="A76" t="s">
        <v>594</v>
      </c>
      <c r="B76">
        <f>SUMIFS(Order!J:J,Order!C:C,Sheet4!A94)</f>
        <v>50</v>
      </c>
    </row>
    <row r="77" spans="1:2" hidden="1" x14ac:dyDescent="0.25">
      <c r="A77" t="s">
        <v>544</v>
      </c>
      <c r="B77">
        <f>SUMIFS(Order!J:J,Order!C:C,Sheet4!A128)</f>
        <v>15</v>
      </c>
    </row>
    <row r="78" spans="1:2" x14ac:dyDescent="0.25">
      <c r="A78" t="s">
        <v>595</v>
      </c>
      <c r="B78">
        <f>SUMIFS(Order!J:J,Order!C:C,Sheet4!A9)</f>
        <v>117</v>
      </c>
    </row>
    <row r="79" spans="1:2" hidden="1" x14ac:dyDescent="0.25">
      <c r="A79" t="s">
        <v>503</v>
      </c>
      <c r="B79">
        <f>SUMIFS(Order!J:J,Order!C:C,Sheet4!A84)</f>
        <v>44</v>
      </c>
    </row>
    <row r="80" spans="1:2" hidden="1" x14ac:dyDescent="0.25">
      <c r="A80" t="s">
        <v>509</v>
      </c>
      <c r="B80">
        <f>SUMIFS(Order!J:J,Order!C:C,Sheet4!A101)</f>
        <v>35</v>
      </c>
    </row>
    <row r="81" spans="1:2" hidden="1" x14ac:dyDescent="0.25">
      <c r="A81" t="s">
        <v>586</v>
      </c>
      <c r="B81">
        <f>SUMIFS(Order!J:J,Order!C:C,Sheet4!A120)</f>
        <v>23</v>
      </c>
    </row>
    <row r="82" spans="1:2" hidden="1" x14ac:dyDescent="0.25">
      <c r="A82" t="s">
        <v>474</v>
      </c>
      <c r="B82">
        <f>SUMIFS(Order!J:J,Order!C:C,Sheet4!A55)</f>
        <v>62</v>
      </c>
    </row>
    <row r="83" spans="1:2" x14ac:dyDescent="0.25">
      <c r="A83" t="s">
        <v>513</v>
      </c>
      <c r="B83">
        <f>SUMIFS(Order!J:J,Order!C:C,Sheet4!A3)</f>
        <v>135</v>
      </c>
    </row>
    <row r="84" spans="1:2" hidden="1" x14ac:dyDescent="0.25">
      <c r="A84" t="s">
        <v>527</v>
      </c>
      <c r="B84">
        <f>SUMIFS(Order!J:J,Order!C:C,Sheet4!A52)</f>
        <v>25</v>
      </c>
    </row>
    <row r="85" spans="1:2" hidden="1" x14ac:dyDescent="0.25">
      <c r="A85" t="s">
        <v>480</v>
      </c>
      <c r="B85">
        <f>SUMIFS(Order!J:J,Order!C:C,Sheet4!A61)</f>
        <v>60</v>
      </c>
    </row>
    <row r="86" spans="1:2" x14ac:dyDescent="0.25">
      <c r="A86" t="s">
        <v>516</v>
      </c>
      <c r="B86">
        <f>SUMIFS(Order!J:J,Order!C:C,Sheet4!A4)</f>
        <v>135</v>
      </c>
    </row>
    <row r="87" spans="1:2" hidden="1" x14ac:dyDescent="0.25">
      <c r="A87" t="s">
        <v>549</v>
      </c>
      <c r="B87">
        <f>SUMIFS(Order!J:J,Order!C:C,Sheet4!A110)</f>
        <v>30</v>
      </c>
    </row>
    <row r="88" spans="1:2" hidden="1" x14ac:dyDescent="0.25">
      <c r="A88" t="s">
        <v>565</v>
      </c>
      <c r="B88">
        <f>SUMIFS(Order!J:J,Order!C:C,Sheet4!A118)</f>
        <v>38</v>
      </c>
    </row>
    <row r="89" spans="1:2" hidden="1" x14ac:dyDescent="0.25">
      <c r="A89" t="s">
        <v>562</v>
      </c>
      <c r="B89">
        <f>SUMIFS(Order!J:J,Order!C:C,Sheet4!A31)</f>
        <v>82</v>
      </c>
    </row>
    <row r="90" spans="1:2" hidden="1" x14ac:dyDescent="0.25">
      <c r="A90" t="s">
        <v>519</v>
      </c>
      <c r="B90">
        <f>SUMIFS(Order!J:J,Order!C:C,Sheet4!A22)</f>
        <v>69</v>
      </c>
    </row>
    <row r="91" spans="1:2" hidden="1" x14ac:dyDescent="0.25">
      <c r="A91" t="s">
        <v>483</v>
      </c>
      <c r="B91">
        <f>SUMIFS(Order!J:J,Order!C:C,Sheet4!A73)</f>
        <v>52</v>
      </c>
    </row>
    <row r="92" spans="1:2" hidden="1" x14ac:dyDescent="0.25">
      <c r="A92" t="s">
        <v>514</v>
      </c>
      <c r="B92">
        <f>SUMIFS(Order!J:J,Order!C:C,Sheet4!A99)</f>
        <v>37</v>
      </c>
    </row>
    <row r="93" spans="1:2" hidden="1" x14ac:dyDescent="0.25">
      <c r="A93" t="s">
        <v>580</v>
      </c>
      <c r="B93">
        <f>SUMIFS(Order!J:J,Order!C:C,Sheet4!A133)</f>
        <v>52</v>
      </c>
    </row>
    <row r="94" spans="1:2" hidden="1" x14ac:dyDescent="0.25">
      <c r="A94" t="s">
        <v>573</v>
      </c>
      <c r="B94">
        <f>SUMIFS(Order!J:J,Order!C:C,Sheet4!A95)</f>
        <v>12</v>
      </c>
    </row>
    <row r="95" spans="1:2" hidden="1" x14ac:dyDescent="0.25">
      <c r="A95" t="s">
        <v>614</v>
      </c>
      <c r="B95">
        <f>SUMIFS(Order!J:J,Order!C:C,Sheet4!A104)</f>
        <v>33</v>
      </c>
    </row>
    <row r="96" spans="1:2" hidden="1" x14ac:dyDescent="0.25">
      <c r="A96" t="s">
        <v>554</v>
      </c>
      <c r="B96">
        <f>SUMIFS(Order!J:J,Order!C:C,Sheet4!A62)</f>
        <v>69</v>
      </c>
    </row>
    <row r="97" spans="1:2" hidden="1" x14ac:dyDescent="0.25">
      <c r="A97" t="s">
        <v>577</v>
      </c>
      <c r="B97">
        <f>SUMIFS(Order!J:J,Order!C:C,Sheet4!A92)</f>
        <v>52</v>
      </c>
    </row>
    <row r="98" spans="1:2" hidden="1" x14ac:dyDescent="0.25">
      <c r="A98" t="s">
        <v>567</v>
      </c>
      <c r="B98">
        <f>SUMIFS(Order!J:J,Order!C:C,Sheet4!A57)</f>
        <v>59</v>
      </c>
    </row>
    <row r="99" spans="1:2" hidden="1" x14ac:dyDescent="0.25">
      <c r="A99" t="s">
        <v>477</v>
      </c>
      <c r="B99">
        <f>SUMIFS(Order!J:J,Order!C:C,Sheet4!A63)</f>
        <v>57</v>
      </c>
    </row>
    <row r="100" spans="1:2" hidden="1" x14ac:dyDescent="0.25">
      <c r="A100" t="s">
        <v>539</v>
      </c>
      <c r="B100">
        <f>SUMIFS(Order!J:J,Order!C:C,Sheet4!A143)</f>
        <v>72</v>
      </c>
    </row>
    <row r="101" spans="1:2" hidden="1" x14ac:dyDescent="0.25">
      <c r="A101" t="s">
        <v>506</v>
      </c>
      <c r="B101">
        <f>SUMIFS(Order!J:J,Order!C:C,Sheet4!A6)</f>
        <v>20</v>
      </c>
    </row>
    <row r="102" spans="1:2" hidden="1" x14ac:dyDescent="0.25">
      <c r="A102" t="s">
        <v>578</v>
      </c>
      <c r="B102">
        <f>SUMIFS(Order!J:J,Order!C:C,Sheet4!A137)</f>
        <v>49</v>
      </c>
    </row>
    <row r="103" spans="1:2" hidden="1" x14ac:dyDescent="0.25">
      <c r="A103" t="s">
        <v>485</v>
      </c>
      <c r="B103">
        <f>SUMIFS(Order!J:J,Order!C:C,Sheet4!A83)</f>
        <v>43</v>
      </c>
    </row>
    <row r="104" spans="1:2" hidden="1" x14ac:dyDescent="0.25">
      <c r="A104" t="s">
        <v>510</v>
      </c>
      <c r="B104">
        <f>SUMIFS(Order!J:J,Order!C:C,Sheet4!A88)</f>
        <v>42</v>
      </c>
    </row>
    <row r="105" spans="1:2" hidden="1" x14ac:dyDescent="0.25">
      <c r="A105" t="s">
        <v>528</v>
      </c>
      <c r="B105">
        <f>SUMIFS(Order!J:J,Order!C:C,Sheet4!A96)</f>
        <v>66</v>
      </c>
    </row>
    <row r="106" spans="1:2" hidden="1" x14ac:dyDescent="0.25">
      <c r="A106" t="s">
        <v>564</v>
      </c>
      <c r="B106">
        <f>SUMIFS(Order!J:J,Order!C:C,Sheet4!A49)</f>
        <v>67</v>
      </c>
    </row>
    <row r="107" spans="1:2" hidden="1" x14ac:dyDescent="0.25">
      <c r="A107" t="s">
        <v>478</v>
      </c>
      <c r="B107">
        <f>SUMIFS(Order!J:J,Order!C:C,Sheet4!A43)</f>
        <v>58</v>
      </c>
    </row>
    <row r="108" spans="1:2" hidden="1" x14ac:dyDescent="0.25">
      <c r="A108" t="s">
        <v>486</v>
      </c>
      <c r="B108">
        <f>SUMIFS(Order!J:J,Order!C:C,Sheet4!A124)</f>
        <v>12</v>
      </c>
    </row>
    <row r="109" spans="1:2" hidden="1" x14ac:dyDescent="0.25">
      <c r="A109" t="s">
        <v>589</v>
      </c>
      <c r="B109">
        <f>SUMIFS(Order!J:J,Order!C:C,Sheet4!A82)</f>
        <v>48</v>
      </c>
    </row>
    <row r="110" spans="1:2" hidden="1" x14ac:dyDescent="0.25">
      <c r="A110" t="s">
        <v>515</v>
      </c>
      <c r="B110">
        <f>SUMIFS(Order!J:J,Order!C:C,Sheet4!A100)</f>
        <v>15</v>
      </c>
    </row>
    <row r="111" spans="1:2" hidden="1" x14ac:dyDescent="0.25">
      <c r="A111" t="s">
        <v>576</v>
      </c>
      <c r="B111">
        <f>SUMIFS(Order!J:J,Order!C:C,Sheet4!A15)</f>
        <v>22</v>
      </c>
    </row>
    <row r="112" spans="1:2" hidden="1" x14ac:dyDescent="0.25">
      <c r="A112" t="s">
        <v>498</v>
      </c>
      <c r="B112">
        <f>SUMIFS(Order!J:J,Order!C:C,Sheet4!A77)</f>
        <v>50</v>
      </c>
    </row>
    <row r="113" spans="1:2" hidden="1" x14ac:dyDescent="0.25">
      <c r="A113" t="s">
        <v>582</v>
      </c>
      <c r="B113">
        <f>SUMIFS(Order!J:J,Order!C:C,Sheet4!A119)</f>
        <v>52</v>
      </c>
    </row>
    <row r="114" spans="1:2" hidden="1" x14ac:dyDescent="0.25">
      <c r="A114" t="s">
        <v>479</v>
      </c>
      <c r="B114">
        <f>SUMIFS(Order!J:J,Order!C:C,Sheet4!A125)</f>
        <v>19</v>
      </c>
    </row>
    <row r="115" spans="1:2" hidden="1" x14ac:dyDescent="0.25">
      <c r="A115" t="s">
        <v>615</v>
      </c>
      <c r="B115">
        <f>SUMIFS(Order!J:J,Order!C:C,Sheet4!A29)</f>
        <v>71</v>
      </c>
    </row>
    <row r="116" spans="1:2" hidden="1" x14ac:dyDescent="0.25">
      <c r="A116" t="s">
        <v>493</v>
      </c>
      <c r="B116">
        <f>SUMIFS(Order!J:J,Order!C:C,Sheet4!A85)</f>
        <v>44</v>
      </c>
    </row>
    <row r="117" spans="1:2" hidden="1" x14ac:dyDescent="0.25">
      <c r="A117" t="s">
        <v>546</v>
      </c>
      <c r="B117">
        <f>SUMIFS(Order!J:J,Order!C:C,Sheet4!A114)</f>
        <v>28</v>
      </c>
    </row>
    <row r="118" spans="1:2" hidden="1" x14ac:dyDescent="0.25">
      <c r="A118" t="s">
        <v>532</v>
      </c>
      <c r="B118">
        <f>SUMIFS(Order!J:J,Order!C:C,Sheet4!A64)</f>
        <v>57</v>
      </c>
    </row>
    <row r="119" spans="1:2" hidden="1" x14ac:dyDescent="0.25">
      <c r="A119" t="s">
        <v>492</v>
      </c>
      <c r="B119">
        <f>SUMIFS(Order!J:J,Order!C:C,Sheet4!A117)</f>
        <v>26</v>
      </c>
    </row>
    <row r="120" spans="1:2" hidden="1" x14ac:dyDescent="0.25">
      <c r="A120" t="s">
        <v>491</v>
      </c>
      <c r="B120">
        <f>SUMIFS(Order!J:J,Order!C:C,Sheet4!A135)</f>
        <v>11</v>
      </c>
    </row>
    <row r="121" spans="1:2" hidden="1" x14ac:dyDescent="0.25">
      <c r="A121" t="s">
        <v>600</v>
      </c>
      <c r="B121">
        <f>SUMIFS(Order!J:J,Order!C:C,Sheet4!A141)</f>
        <v>7</v>
      </c>
    </row>
    <row r="122" spans="1:2" hidden="1" x14ac:dyDescent="0.25">
      <c r="A122" t="s">
        <v>610</v>
      </c>
      <c r="B122">
        <f>SUMIFS(Order!J:J,Order!C:C,Sheet4!A87)</f>
        <v>43</v>
      </c>
    </row>
    <row r="123" spans="1:2" hidden="1" x14ac:dyDescent="0.25">
      <c r="A123" t="s">
        <v>560</v>
      </c>
      <c r="B123">
        <f>SUMIFS(Order!J:J,Order!C:C,Sheet4!A108)</f>
        <v>76</v>
      </c>
    </row>
    <row r="124" spans="1:2" hidden="1" x14ac:dyDescent="0.25">
      <c r="A124" t="s">
        <v>531</v>
      </c>
      <c r="B124">
        <f>SUMIFS(Order!J:J,Order!C:C,Sheet4!A146)</f>
        <v>33</v>
      </c>
    </row>
    <row r="125" spans="1:2" hidden="1" x14ac:dyDescent="0.25">
      <c r="A125" t="s">
        <v>613</v>
      </c>
      <c r="B125">
        <f>SUMIFS(Order!J:J,Order!C:C,Sheet4!A89)</f>
        <v>52</v>
      </c>
    </row>
    <row r="126" spans="1:2" hidden="1" x14ac:dyDescent="0.25">
      <c r="A126" t="s">
        <v>593</v>
      </c>
      <c r="B126">
        <f>SUMIFS(Order!J:J,Order!C:C,Sheet4!A65)</f>
        <v>37</v>
      </c>
    </row>
    <row r="127" spans="1:2" hidden="1" x14ac:dyDescent="0.25">
      <c r="A127" t="s">
        <v>602</v>
      </c>
      <c r="B127">
        <f>SUMIFS(Order!J:J,Order!C:C,Sheet4!A74)</f>
        <v>20</v>
      </c>
    </row>
    <row r="128" spans="1:2" hidden="1" x14ac:dyDescent="0.25">
      <c r="A128" t="s">
        <v>588</v>
      </c>
      <c r="B128">
        <f>SUMIFS(Order!J:J,Order!C:C,Sheet4!A54)</f>
        <v>61</v>
      </c>
    </row>
    <row r="129" spans="1:2" hidden="1" x14ac:dyDescent="0.25">
      <c r="A129" t="s">
        <v>559</v>
      </c>
      <c r="B129">
        <f>SUMIFS(Order!J:J,Order!C:C,Sheet4!A144)</f>
        <v>6</v>
      </c>
    </row>
    <row r="130" spans="1:2" hidden="1" x14ac:dyDescent="0.25">
      <c r="A130" t="s">
        <v>571</v>
      </c>
      <c r="B130">
        <f>SUMIFS(Order!J:J,Order!C:C,Sheet4!A105)</f>
        <v>5</v>
      </c>
    </row>
    <row r="131" spans="1:2" hidden="1" x14ac:dyDescent="0.25">
      <c r="A131" t="s">
        <v>558</v>
      </c>
      <c r="B131">
        <f>SUMIFS(Order!J:J,Order!C:C,Sheet4!A106)</f>
        <v>76</v>
      </c>
    </row>
    <row r="132" spans="1:2" hidden="1" x14ac:dyDescent="0.25">
      <c r="A132" t="s">
        <v>622</v>
      </c>
      <c r="B132">
        <f>SUMIFS(Order!J:J,Order!C:C,Sheet4!A115)</f>
        <v>27</v>
      </c>
    </row>
    <row r="133" spans="1:2" hidden="1" x14ac:dyDescent="0.25">
      <c r="A133" t="s">
        <v>596</v>
      </c>
      <c r="B133">
        <f>SUMIFS(Order!J:J,Order!C:C,Sheet4!A147)</f>
        <v>5</v>
      </c>
    </row>
    <row r="134" spans="1:2" hidden="1" x14ac:dyDescent="0.25">
      <c r="A134" t="s">
        <v>490</v>
      </c>
      <c r="B134">
        <f>SUMIFS(Order!J:J,Order!C:C,Sheet4!A122)</f>
        <v>94</v>
      </c>
    </row>
    <row r="135" spans="1:2" hidden="1" x14ac:dyDescent="0.25">
      <c r="A135" t="s">
        <v>521</v>
      </c>
      <c r="B135">
        <f>SUMIFS(Order!J:J,Order!C:C,Sheet4!A129)</f>
        <v>56</v>
      </c>
    </row>
    <row r="136" spans="1:2" hidden="1" x14ac:dyDescent="0.25">
      <c r="A136" t="s">
        <v>511</v>
      </c>
      <c r="B136">
        <f>SUMIFS(Order!J:J,Order!C:C,Sheet4!A67)</f>
        <v>55</v>
      </c>
    </row>
    <row r="137" spans="1:2" hidden="1" x14ac:dyDescent="0.25">
      <c r="A137" t="s">
        <v>607</v>
      </c>
      <c r="B137">
        <f>SUMIFS(Order!J:J,Order!C:C,Sheet4!A121)</f>
        <v>23</v>
      </c>
    </row>
    <row r="138" spans="1:2" hidden="1" x14ac:dyDescent="0.25">
      <c r="A138" t="s">
        <v>591</v>
      </c>
      <c r="B138">
        <f>SUMIFS(Order!J:J,Order!C:C,Sheet4!A103)</f>
        <v>34</v>
      </c>
    </row>
    <row r="139" spans="1:2" hidden="1" x14ac:dyDescent="0.25">
      <c r="A139" t="s">
        <v>494</v>
      </c>
      <c r="B139">
        <f>SUMIFS(Order!J:J,Order!C:C,Sheet4!A27)</f>
        <v>80</v>
      </c>
    </row>
    <row r="140" spans="1:2" hidden="1" x14ac:dyDescent="0.25">
      <c r="A140" t="s">
        <v>587</v>
      </c>
      <c r="B140">
        <f>SUMIFS(Order!J:J,Order!C:C,Sheet4!A138)</f>
        <v>9</v>
      </c>
    </row>
    <row r="141" spans="1:2" hidden="1" x14ac:dyDescent="0.25">
      <c r="A141" t="s">
        <v>566</v>
      </c>
      <c r="B141">
        <f>SUMIFS(Order!J:J,Order!C:C,Sheet4!A113)</f>
        <v>29</v>
      </c>
    </row>
    <row r="142" spans="1:2" hidden="1" x14ac:dyDescent="0.25">
      <c r="A142" t="s">
        <v>551</v>
      </c>
      <c r="B142">
        <f>SUMIFS(Order!J:J,Order!C:C,Sheet4!A50)</f>
        <v>67</v>
      </c>
    </row>
    <row r="143" spans="1:2" hidden="1" x14ac:dyDescent="0.25">
      <c r="A143" t="s">
        <v>524</v>
      </c>
      <c r="B143">
        <f>SUMIFS(Order!J:J,Order!C:C,Sheet4!A93)</f>
        <v>57</v>
      </c>
    </row>
    <row r="144" spans="1:2" hidden="1" x14ac:dyDescent="0.25">
      <c r="A144" t="s">
        <v>561</v>
      </c>
      <c r="B144">
        <f>SUMIFS(Order!J:J,Order!C:C,Sheet4!A140)</f>
        <v>8</v>
      </c>
    </row>
    <row r="145" spans="1:2" hidden="1" x14ac:dyDescent="0.25">
      <c r="A145" t="s">
        <v>473</v>
      </c>
      <c r="B145">
        <f>SUMIFS(Order!J:J,Order!C:C,Sheet4!A56)</f>
        <v>57</v>
      </c>
    </row>
    <row r="146" spans="1:2" hidden="1" x14ac:dyDescent="0.25">
      <c r="A146" t="s">
        <v>604</v>
      </c>
      <c r="B146">
        <f>SUMIFS(Order!J:J,Order!C:C,Sheet4!A97)</f>
        <v>6</v>
      </c>
    </row>
    <row r="147" spans="1:2" hidden="1" x14ac:dyDescent="0.25">
      <c r="A147" t="s">
        <v>481</v>
      </c>
      <c r="B147">
        <f>SUMIFS(Order!J:J,Order!C:C,Sheet4!A102)</f>
        <v>35</v>
      </c>
    </row>
  </sheetData>
  <autoFilter ref="A1:B147" xr:uid="{13E14A25-ACF5-4661-9B14-6FF673EEC9C9}">
    <filterColumn colId="1">
      <top10 val="10" filterVal="108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2"/>
  <sheetViews>
    <sheetView topLeftCell="A2" workbookViewId="0">
      <selection activeCell="C12" sqref="C12"/>
    </sheetView>
  </sheetViews>
  <sheetFormatPr defaultRowHeight="15" x14ac:dyDescent="0.25"/>
  <cols>
    <col min="1" max="1" width="10.28515625" customWidth="1"/>
    <col min="2" max="2" width="13.7109375" customWidth="1"/>
    <col min="3" max="3" width="24.42578125" bestFit="1" customWidth="1"/>
    <col min="4" max="4" width="9.85546875" customWidth="1"/>
    <col min="5" max="5" width="15.7109375" bestFit="1" customWidth="1"/>
    <col min="6" max="6" width="12" bestFit="1" customWidth="1"/>
    <col min="7" max="7" width="16.5703125" customWidth="1"/>
    <col min="8" max="8" width="13.42578125" customWidth="1"/>
    <col min="9" max="9" width="12" customWidth="1"/>
    <col min="10" max="10" width="10.85546875" customWidth="1"/>
    <col min="11" max="11" width="11.85546875" customWidth="1"/>
    <col min="12" max="12" width="12.42578125" customWidth="1"/>
  </cols>
  <sheetData>
    <row r="1" spans="1:12" x14ac:dyDescent="0.25">
      <c r="A1" t="s">
        <v>289</v>
      </c>
      <c r="B1" t="s">
        <v>0</v>
      </c>
      <c r="C1" t="s">
        <v>451</v>
      </c>
      <c r="D1" t="s">
        <v>2</v>
      </c>
      <c r="E1" t="s">
        <v>3</v>
      </c>
      <c r="F1" t="s">
        <v>4</v>
      </c>
      <c r="G1" t="s">
        <v>452</v>
      </c>
      <c r="H1" t="s">
        <v>290</v>
      </c>
      <c r="I1" t="s">
        <v>291</v>
      </c>
      <c r="J1" t="s">
        <v>292</v>
      </c>
      <c r="K1" t="s">
        <v>453</v>
      </c>
      <c r="L1" t="s">
        <v>454</v>
      </c>
    </row>
    <row r="2" spans="1:12" x14ac:dyDescent="0.25">
      <c r="A2">
        <v>101</v>
      </c>
      <c r="B2">
        <v>10127</v>
      </c>
      <c r="C2" t="s">
        <v>265</v>
      </c>
      <c r="D2" t="s">
        <v>10</v>
      </c>
      <c r="E2" t="s">
        <v>11</v>
      </c>
      <c r="F2" t="s">
        <v>12</v>
      </c>
      <c r="G2" t="s">
        <v>426</v>
      </c>
      <c r="H2">
        <v>42270</v>
      </c>
      <c r="I2" t="s">
        <v>293</v>
      </c>
      <c r="J2">
        <v>23</v>
      </c>
      <c r="K2">
        <v>8</v>
      </c>
      <c r="L2">
        <v>184</v>
      </c>
    </row>
    <row r="3" spans="1:12" x14ac:dyDescent="0.25">
      <c r="A3">
        <v>102</v>
      </c>
      <c r="B3">
        <v>10041</v>
      </c>
      <c r="C3" t="s">
        <v>109</v>
      </c>
      <c r="D3" t="s">
        <v>6</v>
      </c>
      <c r="E3" t="s">
        <v>7</v>
      </c>
      <c r="F3" t="s">
        <v>8</v>
      </c>
      <c r="G3" t="s">
        <v>342</v>
      </c>
      <c r="H3">
        <v>42318</v>
      </c>
      <c r="I3" t="s">
        <v>294</v>
      </c>
      <c r="J3">
        <v>6</v>
      </c>
      <c r="K3">
        <v>18</v>
      </c>
      <c r="L3">
        <v>108</v>
      </c>
    </row>
    <row r="4" spans="1:12" x14ac:dyDescent="0.25">
      <c r="A4">
        <v>103</v>
      </c>
      <c r="B4">
        <v>10044</v>
      </c>
      <c r="C4" t="s">
        <v>112</v>
      </c>
      <c r="D4" t="s">
        <v>6</v>
      </c>
      <c r="E4" t="s">
        <v>63</v>
      </c>
      <c r="F4" t="s">
        <v>64</v>
      </c>
      <c r="G4" t="s">
        <v>345</v>
      </c>
      <c r="H4">
        <v>40266</v>
      </c>
      <c r="I4" t="s">
        <v>295</v>
      </c>
      <c r="J4">
        <v>19</v>
      </c>
      <c r="K4">
        <v>13</v>
      </c>
      <c r="L4">
        <v>247</v>
      </c>
    </row>
    <row r="5" spans="1:12" x14ac:dyDescent="0.25">
      <c r="A5">
        <v>104</v>
      </c>
      <c r="B5">
        <v>10125</v>
      </c>
      <c r="C5" t="s">
        <v>263</v>
      </c>
      <c r="D5" t="s">
        <v>10</v>
      </c>
      <c r="E5" t="s">
        <v>107</v>
      </c>
      <c r="F5" t="s">
        <v>108</v>
      </c>
      <c r="G5" t="s">
        <v>424</v>
      </c>
      <c r="H5">
        <v>41792</v>
      </c>
      <c r="I5" t="s">
        <v>296</v>
      </c>
      <c r="J5">
        <v>29</v>
      </c>
      <c r="K5">
        <v>4</v>
      </c>
      <c r="L5">
        <v>116</v>
      </c>
    </row>
    <row r="6" spans="1:12" x14ac:dyDescent="0.25">
      <c r="A6">
        <v>105</v>
      </c>
      <c r="B6">
        <v>10034</v>
      </c>
      <c r="C6" t="s">
        <v>91</v>
      </c>
      <c r="D6" t="s">
        <v>10</v>
      </c>
      <c r="E6" t="s">
        <v>92</v>
      </c>
      <c r="F6" t="s">
        <v>12</v>
      </c>
      <c r="G6" t="s">
        <v>335</v>
      </c>
      <c r="H6">
        <v>40837</v>
      </c>
      <c r="I6" t="s">
        <v>296</v>
      </c>
      <c r="J6">
        <v>30</v>
      </c>
      <c r="K6">
        <v>4</v>
      </c>
      <c r="L6">
        <v>120</v>
      </c>
    </row>
    <row r="7" spans="1:12" x14ac:dyDescent="0.25">
      <c r="A7">
        <v>106</v>
      </c>
      <c r="B7">
        <v>10054</v>
      </c>
      <c r="C7" t="s">
        <v>126</v>
      </c>
      <c r="D7" t="s">
        <v>10</v>
      </c>
      <c r="E7" t="s">
        <v>127</v>
      </c>
      <c r="F7" t="s">
        <v>128</v>
      </c>
      <c r="G7" t="s">
        <v>355</v>
      </c>
      <c r="H7">
        <v>41510</v>
      </c>
      <c r="I7" t="s">
        <v>297</v>
      </c>
      <c r="J7">
        <v>30</v>
      </c>
      <c r="K7">
        <v>12</v>
      </c>
      <c r="L7">
        <v>360</v>
      </c>
    </row>
    <row r="8" spans="1:12" x14ac:dyDescent="0.25">
      <c r="A8">
        <v>107</v>
      </c>
      <c r="B8">
        <v>10075</v>
      </c>
      <c r="C8" t="s">
        <v>159</v>
      </c>
      <c r="D8" t="s">
        <v>10</v>
      </c>
      <c r="E8" t="s">
        <v>160</v>
      </c>
      <c r="F8" t="s">
        <v>53</v>
      </c>
      <c r="G8" t="s">
        <v>374</v>
      </c>
      <c r="H8">
        <v>40970</v>
      </c>
      <c r="I8" t="s">
        <v>298</v>
      </c>
      <c r="J8">
        <v>24</v>
      </c>
      <c r="K8">
        <v>12</v>
      </c>
      <c r="L8">
        <v>288</v>
      </c>
    </row>
    <row r="9" spans="1:12" x14ac:dyDescent="0.25">
      <c r="A9">
        <v>108</v>
      </c>
      <c r="B9">
        <v>10123</v>
      </c>
      <c r="C9" t="s">
        <v>261</v>
      </c>
      <c r="D9" t="s">
        <v>10</v>
      </c>
      <c r="E9" t="s">
        <v>103</v>
      </c>
      <c r="F9" t="s">
        <v>12</v>
      </c>
      <c r="G9" t="s">
        <v>422</v>
      </c>
      <c r="H9">
        <v>40817</v>
      </c>
      <c r="I9" t="s">
        <v>299</v>
      </c>
      <c r="J9">
        <v>16</v>
      </c>
      <c r="K9">
        <v>9</v>
      </c>
      <c r="L9">
        <v>144</v>
      </c>
    </row>
    <row r="10" spans="1:12" x14ac:dyDescent="0.25">
      <c r="A10">
        <v>109</v>
      </c>
      <c r="B10">
        <v>10036</v>
      </c>
      <c r="C10" t="s">
        <v>96</v>
      </c>
      <c r="D10" t="s">
        <v>10</v>
      </c>
      <c r="E10" t="s">
        <v>97</v>
      </c>
      <c r="F10" t="s">
        <v>98</v>
      </c>
      <c r="G10" t="s">
        <v>337</v>
      </c>
      <c r="H10">
        <v>41606</v>
      </c>
      <c r="I10" t="s">
        <v>298</v>
      </c>
      <c r="J10">
        <v>13</v>
      </c>
      <c r="K10">
        <v>12</v>
      </c>
      <c r="L10">
        <v>156</v>
      </c>
    </row>
    <row r="11" spans="1:12" x14ac:dyDescent="0.25">
      <c r="A11">
        <v>110</v>
      </c>
      <c r="B11">
        <v>10017</v>
      </c>
      <c r="C11" t="s">
        <v>48</v>
      </c>
      <c r="D11" t="s">
        <v>6</v>
      </c>
      <c r="E11" t="s">
        <v>49</v>
      </c>
      <c r="F11" t="s">
        <v>50</v>
      </c>
      <c r="G11" t="s">
        <v>319</v>
      </c>
      <c r="H11">
        <v>42245</v>
      </c>
      <c r="I11" t="s">
        <v>299</v>
      </c>
      <c r="J11">
        <v>17</v>
      </c>
      <c r="K11">
        <v>9</v>
      </c>
      <c r="L11">
        <v>153</v>
      </c>
    </row>
    <row r="12" spans="1:12" x14ac:dyDescent="0.25">
      <c r="A12">
        <v>111</v>
      </c>
      <c r="B12">
        <v>10041</v>
      </c>
      <c r="C12" t="s">
        <v>109</v>
      </c>
      <c r="D12" t="s">
        <v>6</v>
      </c>
      <c r="E12" t="s">
        <v>7</v>
      </c>
      <c r="F12" t="s">
        <v>8</v>
      </c>
      <c r="G12" t="s">
        <v>342</v>
      </c>
      <c r="H12">
        <v>42346</v>
      </c>
      <c r="I12" t="s">
        <v>300</v>
      </c>
      <c r="J12">
        <v>7</v>
      </c>
      <c r="K12">
        <v>12</v>
      </c>
      <c r="L12">
        <v>84</v>
      </c>
    </row>
    <row r="13" spans="1:12" x14ac:dyDescent="0.25">
      <c r="A13">
        <v>112</v>
      </c>
      <c r="B13">
        <v>10051</v>
      </c>
      <c r="C13" t="s">
        <v>120</v>
      </c>
      <c r="D13" t="s">
        <v>10</v>
      </c>
      <c r="E13" t="s">
        <v>121</v>
      </c>
      <c r="F13" t="s">
        <v>12</v>
      </c>
      <c r="G13" t="s">
        <v>352</v>
      </c>
      <c r="H13">
        <v>40364</v>
      </c>
      <c r="I13" t="s">
        <v>297</v>
      </c>
      <c r="J13">
        <v>22</v>
      </c>
      <c r="K13">
        <v>12</v>
      </c>
      <c r="L13">
        <v>264</v>
      </c>
    </row>
    <row r="14" spans="1:12" x14ac:dyDescent="0.25">
      <c r="A14">
        <v>113</v>
      </c>
      <c r="B14">
        <v>10057</v>
      </c>
      <c r="C14" t="s">
        <v>133</v>
      </c>
      <c r="D14" t="s">
        <v>6</v>
      </c>
      <c r="E14" t="s">
        <v>134</v>
      </c>
      <c r="F14" t="s">
        <v>12</v>
      </c>
      <c r="G14" t="s">
        <v>358</v>
      </c>
      <c r="H14">
        <v>40939</v>
      </c>
      <c r="I14" t="s">
        <v>298</v>
      </c>
      <c r="J14">
        <v>25</v>
      </c>
      <c r="K14">
        <v>12</v>
      </c>
      <c r="L14">
        <v>300</v>
      </c>
    </row>
    <row r="15" spans="1:12" x14ac:dyDescent="0.25">
      <c r="A15">
        <v>114</v>
      </c>
      <c r="B15">
        <v>10113</v>
      </c>
      <c r="C15" t="s">
        <v>247</v>
      </c>
      <c r="D15" t="s">
        <v>10</v>
      </c>
      <c r="E15" t="s">
        <v>248</v>
      </c>
      <c r="F15" t="s">
        <v>15</v>
      </c>
      <c r="G15" t="s">
        <v>457</v>
      </c>
      <c r="H15">
        <v>40878</v>
      </c>
      <c r="I15" t="s">
        <v>294</v>
      </c>
      <c r="J15">
        <v>29</v>
      </c>
      <c r="K15">
        <v>18</v>
      </c>
      <c r="L15">
        <v>522</v>
      </c>
    </row>
    <row r="16" spans="1:12" x14ac:dyDescent="0.25">
      <c r="A16">
        <v>115</v>
      </c>
      <c r="B16">
        <v>10123</v>
      </c>
      <c r="C16" t="s">
        <v>261</v>
      </c>
      <c r="D16" t="s">
        <v>10</v>
      </c>
      <c r="E16" t="s">
        <v>103</v>
      </c>
      <c r="F16" t="s">
        <v>12</v>
      </c>
      <c r="G16" t="s">
        <v>422</v>
      </c>
      <c r="H16">
        <v>41492</v>
      </c>
      <c r="I16" t="s">
        <v>296</v>
      </c>
      <c r="J16">
        <v>17</v>
      </c>
      <c r="K16">
        <v>4</v>
      </c>
      <c r="L16">
        <v>68</v>
      </c>
    </row>
    <row r="17" spans="1:12" x14ac:dyDescent="0.25">
      <c r="A17">
        <v>116</v>
      </c>
      <c r="B17">
        <v>10104</v>
      </c>
      <c r="C17" t="s">
        <v>226</v>
      </c>
      <c r="D17" t="s">
        <v>6</v>
      </c>
      <c r="E17" t="s">
        <v>227</v>
      </c>
      <c r="F17" t="s">
        <v>228</v>
      </c>
      <c r="G17" t="s">
        <v>404</v>
      </c>
      <c r="H17">
        <v>42337</v>
      </c>
      <c r="I17" t="s">
        <v>301</v>
      </c>
      <c r="J17">
        <v>29</v>
      </c>
      <c r="K17">
        <v>2</v>
      </c>
      <c r="L17">
        <v>58</v>
      </c>
    </row>
    <row r="18" spans="1:12" x14ac:dyDescent="0.25">
      <c r="A18">
        <v>117</v>
      </c>
      <c r="B18">
        <v>10083</v>
      </c>
      <c r="C18" t="s">
        <v>175</v>
      </c>
      <c r="D18" t="s">
        <v>6</v>
      </c>
      <c r="E18" t="s">
        <v>176</v>
      </c>
      <c r="F18" t="s">
        <v>78</v>
      </c>
      <c r="G18" t="s">
        <v>383</v>
      </c>
      <c r="H18">
        <v>42021</v>
      </c>
      <c r="I18" t="s">
        <v>293</v>
      </c>
      <c r="J18">
        <v>1</v>
      </c>
      <c r="K18">
        <v>8</v>
      </c>
      <c r="L18">
        <v>8</v>
      </c>
    </row>
    <row r="19" spans="1:12" x14ac:dyDescent="0.25">
      <c r="A19">
        <v>118</v>
      </c>
      <c r="B19">
        <v>10050</v>
      </c>
      <c r="C19" t="s">
        <v>118</v>
      </c>
      <c r="D19" t="s">
        <v>10</v>
      </c>
      <c r="E19" t="s">
        <v>119</v>
      </c>
      <c r="F19" t="s">
        <v>53</v>
      </c>
      <c r="G19" t="s">
        <v>351</v>
      </c>
      <c r="H19">
        <v>40262</v>
      </c>
      <c r="I19" t="s">
        <v>298</v>
      </c>
      <c r="J19">
        <v>2</v>
      </c>
      <c r="K19">
        <v>12</v>
      </c>
      <c r="L19">
        <v>24</v>
      </c>
    </row>
    <row r="20" spans="1:12" x14ac:dyDescent="0.25">
      <c r="A20">
        <v>119</v>
      </c>
      <c r="B20">
        <v>10063</v>
      </c>
      <c r="C20" t="s">
        <v>140</v>
      </c>
      <c r="D20" t="s">
        <v>10</v>
      </c>
      <c r="E20" t="s">
        <v>100</v>
      </c>
      <c r="F20" t="s">
        <v>101</v>
      </c>
      <c r="G20" t="s">
        <v>363</v>
      </c>
      <c r="H20">
        <v>42310</v>
      </c>
      <c r="I20" t="s">
        <v>297</v>
      </c>
      <c r="J20">
        <v>25</v>
      </c>
      <c r="K20">
        <v>12</v>
      </c>
      <c r="L20">
        <v>300</v>
      </c>
    </row>
    <row r="21" spans="1:12" x14ac:dyDescent="0.25">
      <c r="A21">
        <v>120</v>
      </c>
      <c r="B21">
        <v>10040</v>
      </c>
      <c r="C21" t="s">
        <v>106</v>
      </c>
      <c r="D21" t="s">
        <v>10</v>
      </c>
      <c r="E21" t="s">
        <v>107</v>
      </c>
      <c r="F21" t="s">
        <v>108</v>
      </c>
      <c r="G21" t="s">
        <v>341</v>
      </c>
      <c r="H21">
        <v>41598</v>
      </c>
      <c r="I21" t="s">
        <v>299</v>
      </c>
      <c r="J21">
        <v>23</v>
      </c>
      <c r="K21">
        <v>9</v>
      </c>
      <c r="L21">
        <v>207</v>
      </c>
    </row>
    <row r="22" spans="1:12" x14ac:dyDescent="0.25">
      <c r="A22">
        <v>121</v>
      </c>
      <c r="B22">
        <v>10017</v>
      </c>
      <c r="C22" t="s">
        <v>48</v>
      </c>
      <c r="D22" t="s">
        <v>6</v>
      </c>
      <c r="E22" t="s">
        <v>49</v>
      </c>
      <c r="F22" t="s">
        <v>50</v>
      </c>
      <c r="G22" t="s">
        <v>319</v>
      </c>
      <c r="H22">
        <v>41958</v>
      </c>
      <c r="I22" t="s">
        <v>302</v>
      </c>
      <c r="J22">
        <v>19</v>
      </c>
      <c r="K22">
        <v>2</v>
      </c>
      <c r="L22">
        <v>38</v>
      </c>
    </row>
    <row r="23" spans="1:12" x14ac:dyDescent="0.25">
      <c r="A23">
        <v>122</v>
      </c>
      <c r="B23">
        <v>10078</v>
      </c>
      <c r="C23" t="s">
        <v>165</v>
      </c>
      <c r="D23" t="s">
        <v>6</v>
      </c>
      <c r="E23" t="s">
        <v>166</v>
      </c>
      <c r="F23" t="s">
        <v>156</v>
      </c>
      <c r="G23" t="s">
        <v>377</v>
      </c>
      <c r="H23">
        <v>40416</v>
      </c>
      <c r="I23" t="s">
        <v>302</v>
      </c>
      <c r="J23">
        <v>18</v>
      </c>
      <c r="K23">
        <v>2</v>
      </c>
      <c r="L23">
        <v>36</v>
      </c>
    </row>
    <row r="24" spans="1:12" x14ac:dyDescent="0.25">
      <c r="A24">
        <v>123</v>
      </c>
      <c r="B24">
        <v>10028</v>
      </c>
      <c r="C24" t="s">
        <v>73</v>
      </c>
      <c r="D24" t="s">
        <v>10</v>
      </c>
      <c r="E24" t="s">
        <v>74</v>
      </c>
      <c r="F24" t="s">
        <v>75</v>
      </c>
      <c r="G24" t="s">
        <v>329</v>
      </c>
      <c r="H24">
        <v>40459</v>
      </c>
      <c r="I24" t="s">
        <v>300</v>
      </c>
      <c r="J24">
        <v>20</v>
      </c>
      <c r="K24">
        <v>12</v>
      </c>
      <c r="L24">
        <v>240</v>
      </c>
    </row>
    <row r="25" spans="1:12" x14ac:dyDescent="0.25">
      <c r="A25">
        <v>124</v>
      </c>
      <c r="B25">
        <v>10047</v>
      </c>
      <c r="C25" t="s">
        <v>115</v>
      </c>
      <c r="D25" t="s">
        <v>6</v>
      </c>
      <c r="E25" t="s">
        <v>71</v>
      </c>
      <c r="F25" t="s">
        <v>72</v>
      </c>
      <c r="G25" t="s">
        <v>348</v>
      </c>
      <c r="H25">
        <v>41390</v>
      </c>
      <c r="I25" t="s">
        <v>294</v>
      </c>
      <c r="J25">
        <v>17</v>
      </c>
      <c r="K25">
        <v>18</v>
      </c>
      <c r="L25">
        <v>306</v>
      </c>
    </row>
    <row r="26" spans="1:12" x14ac:dyDescent="0.25">
      <c r="A26">
        <v>125</v>
      </c>
      <c r="B26">
        <v>10076</v>
      </c>
      <c r="C26" t="s">
        <v>161</v>
      </c>
      <c r="D26" t="s">
        <v>10</v>
      </c>
      <c r="E26" t="s">
        <v>162</v>
      </c>
      <c r="F26" t="s">
        <v>95</v>
      </c>
      <c r="G26" t="s">
        <v>375</v>
      </c>
      <c r="H26">
        <v>42086</v>
      </c>
      <c r="I26" t="s">
        <v>293</v>
      </c>
      <c r="J26">
        <v>18</v>
      </c>
      <c r="K26">
        <v>8</v>
      </c>
      <c r="L26">
        <v>144</v>
      </c>
    </row>
    <row r="27" spans="1:12" x14ac:dyDescent="0.25">
      <c r="A27">
        <v>126</v>
      </c>
      <c r="B27">
        <v>10102</v>
      </c>
      <c r="C27" t="s">
        <v>222</v>
      </c>
      <c r="D27" t="s">
        <v>10</v>
      </c>
      <c r="E27" t="s">
        <v>223</v>
      </c>
      <c r="F27" t="s">
        <v>187</v>
      </c>
      <c r="G27" t="s">
        <v>402</v>
      </c>
      <c r="H27">
        <v>41395</v>
      </c>
      <c r="I27" t="s">
        <v>296</v>
      </c>
      <c r="J27">
        <v>28</v>
      </c>
      <c r="K27">
        <v>4</v>
      </c>
      <c r="L27">
        <v>112</v>
      </c>
    </row>
    <row r="28" spans="1:12" x14ac:dyDescent="0.25">
      <c r="A28">
        <v>127</v>
      </c>
      <c r="B28">
        <v>10033</v>
      </c>
      <c r="C28" t="s">
        <v>88</v>
      </c>
      <c r="D28" t="s">
        <v>10</v>
      </c>
      <c r="E28" t="s">
        <v>89</v>
      </c>
      <c r="F28" t="s">
        <v>90</v>
      </c>
      <c r="G28" t="s">
        <v>334</v>
      </c>
      <c r="H28">
        <v>41799</v>
      </c>
      <c r="I28" t="s">
        <v>298</v>
      </c>
      <c r="J28">
        <v>23</v>
      </c>
      <c r="K28">
        <v>12</v>
      </c>
      <c r="L28">
        <v>276</v>
      </c>
    </row>
    <row r="29" spans="1:12" x14ac:dyDescent="0.25">
      <c r="A29">
        <v>128</v>
      </c>
      <c r="B29">
        <v>10102</v>
      </c>
      <c r="C29" t="s">
        <v>222</v>
      </c>
      <c r="D29" t="s">
        <v>10</v>
      </c>
      <c r="E29" t="s">
        <v>223</v>
      </c>
      <c r="F29" t="s">
        <v>187</v>
      </c>
      <c r="G29" t="s">
        <v>402</v>
      </c>
      <c r="H29">
        <v>40332</v>
      </c>
      <c r="I29" t="s">
        <v>300</v>
      </c>
      <c r="J29">
        <v>18</v>
      </c>
      <c r="K29">
        <v>12</v>
      </c>
      <c r="L29">
        <v>216</v>
      </c>
    </row>
    <row r="30" spans="1:12" x14ac:dyDescent="0.25">
      <c r="A30">
        <v>129</v>
      </c>
      <c r="B30">
        <v>10131</v>
      </c>
      <c r="C30" t="s">
        <v>269</v>
      </c>
      <c r="D30" t="s">
        <v>6</v>
      </c>
      <c r="E30" t="s">
        <v>22</v>
      </c>
      <c r="F30" t="s">
        <v>8</v>
      </c>
      <c r="G30" t="s">
        <v>430</v>
      </c>
      <c r="H30">
        <v>40959</v>
      </c>
      <c r="I30" t="s">
        <v>300</v>
      </c>
      <c r="J30">
        <v>30</v>
      </c>
      <c r="K30">
        <v>12</v>
      </c>
      <c r="L30">
        <v>360</v>
      </c>
    </row>
    <row r="31" spans="1:12" x14ac:dyDescent="0.25">
      <c r="A31">
        <v>130</v>
      </c>
      <c r="B31">
        <v>10022</v>
      </c>
      <c r="C31" t="s">
        <v>61</v>
      </c>
      <c r="D31" t="s">
        <v>10</v>
      </c>
      <c r="E31" t="s">
        <v>11</v>
      </c>
      <c r="F31" t="s">
        <v>12</v>
      </c>
      <c r="G31" t="s">
        <v>324</v>
      </c>
      <c r="H31">
        <v>40963</v>
      </c>
      <c r="I31" t="s">
        <v>299</v>
      </c>
      <c r="J31">
        <v>8</v>
      </c>
      <c r="K31">
        <v>9</v>
      </c>
      <c r="L31">
        <v>72</v>
      </c>
    </row>
    <row r="32" spans="1:12" x14ac:dyDescent="0.25">
      <c r="A32">
        <v>131</v>
      </c>
      <c r="B32">
        <v>10140</v>
      </c>
      <c r="C32" t="s">
        <v>278</v>
      </c>
      <c r="D32" t="s">
        <v>6</v>
      </c>
      <c r="E32" t="s">
        <v>74</v>
      </c>
      <c r="F32" t="s">
        <v>75</v>
      </c>
      <c r="G32" t="s">
        <v>439</v>
      </c>
      <c r="H32">
        <v>40801</v>
      </c>
      <c r="I32" t="s">
        <v>298</v>
      </c>
      <c r="J32">
        <v>16</v>
      </c>
      <c r="K32">
        <v>12</v>
      </c>
      <c r="L32">
        <v>192</v>
      </c>
    </row>
    <row r="33" spans="1:12" x14ac:dyDescent="0.25">
      <c r="A33">
        <v>132</v>
      </c>
      <c r="B33">
        <v>10143</v>
      </c>
      <c r="C33" t="s">
        <v>281</v>
      </c>
      <c r="D33" t="s">
        <v>10</v>
      </c>
      <c r="E33" t="s">
        <v>34</v>
      </c>
      <c r="F33" t="s">
        <v>35</v>
      </c>
      <c r="G33" t="s">
        <v>442</v>
      </c>
      <c r="H33">
        <v>40535</v>
      </c>
      <c r="I33" t="s">
        <v>294</v>
      </c>
      <c r="J33">
        <v>1</v>
      </c>
      <c r="K33">
        <v>18</v>
      </c>
      <c r="L33">
        <v>18</v>
      </c>
    </row>
    <row r="34" spans="1:12" x14ac:dyDescent="0.25">
      <c r="A34">
        <v>133</v>
      </c>
      <c r="B34">
        <v>10133</v>
      </c>
      <c r="C34" t="s">
        <v>271</v>
      </c>
      <c r="D34" t="s">
        <v>6</v>
      </c>
      <c r="E34" t="s">
        <v>27</v>
      </c>
      <c r="F34" t="s">
        <v>28</v>
      </c>
      <c r="G34" t="s">
        <v>432</v>
      </c>
      <c r="H34">
        <v>41514</v>
      </c>
      <c r="I34" t="s">
        <v>295</v>
      </c>
      <c r="J34">
        <v>18</v>
      </c>
      <c r="K34">
        <v>13</v>
      </c>
      <c r="L34">
        <v>234</v>
      </c>
    </row>
    <row r="35" spans="1:12" x14ac:dyDescent="0.25">
      <c r="A35">
        <v>134</v>
      </c>
      <c r="B35">
        <v>10127</v>
      </c>
      <c r="C35" t="s">
        <v>265</v>
      </c>
      <c r="D35" t="s">
        <v>10</v>
      </c>
      <c r="E35" t="s">
        <v>11</v>
      </c>
      <c r="F35" t="s">
        <v>12</v>
      </c>
      <c r="G35" t="s">
        <v>426</v>
      </c>
      <c r="H35">
        <v>41675</v>
      </c>
      <c r="I35" t="s">
        <v>299</v>
      </c>
      <c r="J35">
        <v>26</v>
      </c>
      <c r="K35">
        <v>9</v>
      </c>
      <c r="L35">
        <v>234</v>
      </c>
    </row>
    <row r="36" spans="1:12" x14ac:dyDescent="0.25">
      <c r="A36">
        <v>135</v>
      </c>
      <c r="B36">
        <v>10090</v>
      </c>
      <c r="C36" t="s">
        <v>193</v>
      </c>
      <c r="D36" t="s">
        <v>10</v>
      </c>
      <c r="E36" t="s">
        <v>194</v>
      </c>
      <c r="F36" t="s">
        <v>195</v>
      </c>
      <c r="G36" t="s">
        <v>390</v>
      </c>
      <c r="H36">
        <v>41441</v>
      </c>
      <c r="I36" t="s">
        <v>294</v>
      </c>
      <c r="J36">
        <v>25</v>
      </c>
      <c r="K36">
        <v>18</v>
      </c>
      <c r="L36">
        <v>450</v>
      </c>
    </row>
    <row r="37" spans="1:12" x14ac:dyDescent="0.25">
      <c r="A37">
        <v>136</v>
      </c>
      <c r="B37">
        <v>10036</v>
      </c>
      <c r="C37" t="s">
        <v>96</v>
      </c>
      <c r="D37" t="s">
        <v>10</v>
      </c>
      <c r="E37" t="s">
        <v>97</v>
      </c>
      <c r="F37" t="s">
        <v>98</v>
      </c>
      <c r="G37" t="s">
        <v>337</v>
      </c>
      <c r="H37">
        <v>41548</v>
      </c>
      <c r="I37" t="s">
        <v>299</v>
      </c>
      <c r="J37">
        <v>13</v>
      </c>
      <c r="K37">
        <v>9</v>
      </c>
      <c r="L37">
        <v>117</v>
      </c>
    </row>
    <row r="38" spans="1:12" x14ac:dyDescent="0.25">
      <c r="A38">
        <v>137</v>
      </c>
      <c r="B38">
        <v>10054</v>
      </c>
      <c r="C38" t="s">
        <v>126</v>
      </c>
      <c r="D38" t="s">
        <v>10</v>
      </c>
      <c r="E38" t="s">
        <v>127</v>
      </c>
      <c r="F38" t="s">
        <v>128</v>
      </c>
      <c r="G38" t="s">
        <v>355</v>
      </c>
      <c r="H38">
        <v>41064</v>
      </c>
      <c r="I38" t="s">
        <v>301</v>
      </c>
      <c r="J38">
        <v>5</v>
      </c>
      <c r="K38">
        <v>2</v>
      </c>
      <c r="L38">
        <v>10</v>
      </c>
    </row>
    <row r="39" spans="1:12" x14ac:dyDescent="0.25">
      <c r="A39">
        <v>138</v>
      </c>
      <c r="B39">
        <v>10045</v>
      </c>
      <c r="C39" t="s">
        <v>113</v>
      </c>
      <c r="D39" t="s">
        <v>6</v>
      </c>
      <c r="E39" t="s">
        <v>66</v>
      </c>
      <c r="F39" t="s">
        <v>67</v>
      </c>
      <c r="G39" t="s">
        <v>346</v>
      </c>
      <c r="H39">
        <v>41040</v>
      </c>
      <c r="I39" t="s">
        <v>299</v>
      </c>
      <c r="J39">
        <v>23</v>
      </c>
      <c r="K39">
        <v>9</v>
      </c>
      <c r="L39">
        <v>207</v>
      </c>
    </row>
    <row r="40" spans="1:12" x14ac:dyDescent="0.25">
      <c r="A40">
        <v>139</v>
      </c>
      <c r="B40">
        <v>10091</v>
      </c>
      <c r="C40" t="s">
        <v>196</v>
      </c>
      <c r="D40" t="s">
        <v>6</v>
      </c>
      <c r="E40" t="s">
        <v>197</v>
      </c>
      <c r="F40" t="s">
        <v>198</v>
      </c>
      <c r="G40" t="s">
        <v>391</v>
      </c>
      <c r="H40">
        <v>41352</v>
      </c>
      <c r="I40" t="s">
        <v>299</v>
      </c>
      <c r="J40">
        <v>5</v>
      </c>
      <c r="K40">
        <v>9</v>
      </c>
      <c r="L40">
        <v>45</v>
      </c>
    </row>
    <row r="41" spans="1:12" x14ac:dyDescent="0.25">
      <c r="A41">
        <v>140</v>
      </c>
      <c r="B41">
        <v>10017</v>
      </c>
      <c r="C41" t="s">
        <v>48</v>
      </c>
      <c r="D41" t="s">
        <v>6</v>
      </c>
      <c r="E41" t="s">
        <v>49</v>
      </c>
      <c r="F41" t="s">
        <v>50</v>
      </c>
      <c r="G41" t="s">
        <v>319</v>
      </c>
      <c r="H41">
        <v>42117</v>
      </c>
      <c r="I41" t="s">
        <v>294</v>
      </c>
      <c r="J41">
        <v>24</v>
      </c>
      <c r="K41">
        <v>18</v>
      </c>
      <c r="L41">
        <v>432</v>
      </c>
    </row>
    <row r="42" spans="1:12" x14ac:dyDescent="0.25">
      <c r="A42">
        <v>141</v>
      </c>
      <c r="B42">
        <v>10146</v>
      </c>
      <c r="C42" t="s">
        <v>284</v>
      </c>
      <c r="D42" t="s">
        <v>6</v>
      </c>
      <c r="E42" t="s">
        <v>121</v>
      </c>
      <c r="F42" t="s">
        <v>12</v>
      </c>
      <c r="G42" t="s">
        <v>445</v>
      </c>
      <c r="H42">
        <v>41282</v>
      </c>
      <c r="I42" t="s">
        <v>293</v>
      </c>
      <c r="J42">
        <v>14</v>
      </c>
      <c r="K42">
        <v>8</v>
      </c>
      <c r="L42">
        <v>112</v>
      </c>
    </row>
    <row r="43" spans="1:12" x14ac:dyDescent="0.25">
      <c r="A43">
        <v>142</v>
      </c>
      <c r="B43">
        <v>10024</v>
      </c>
      <c r="C43" t="s">
        <v>62</v>
      </c>
      <c r="D43" t="s">
        <v>10</v>
      </c>
      <c r="E43" t="s">
        <v>63</v>
      </c>
      <c r="F43" t="s">
        <v>64</v>
      </c>
      <c r="G43" t="s">
        <v>326</v>
      </c>
      <c r="H43">
        <v>42184</v>
      </c>
      <c r="I43" t="s">
        <v>302</v>
      </c>
      <c r="J43">
        <v>24</v>
      </c>
      <c r="K43">
        <v>2</v>
      </c>
      <c r="L43">
        <v>48</v>
      </c>
    </row>
    <row r="44" spans="1:12" x14ac:dyDescent="0.25">
      <c r="A44">
        <v>143</v>
      </c>
      <c r="B44">
        <v>10097</v>
      </c>
      <c r="C44" t="s">
        <v>211</v>
      </c>
      <c r="D44" t="s">
        <v>10</v>
      </c>
      <c r="E44" t="s">
        <v>212</v>
      </c>
      <c r="F44" t="s">
        <v>8</v>
      </c>
      <c r="G44" t="s">
        <v>397</v>
      </c>
      <c r="H44">
        <v>41229</v>
      </c>
      <c r="I44" t="s">
        <v>301</v>
      </c>
      <c r="J44">
        <v>26</v>
      </c>
      <c r="K44">
        <v>2</v>
      </c>
      <c r="L44">
        <v>52</v>
      </c>
    </row>
    <row r="45" spans="1:12" x14ac:dyDescent="0.25">
      <c r="A45">
        <v>144</v>
      </c>
      <c r="B45">
        <v>10091</v>
      </c>
      <c r="C45" t="s">
        <v>196</v>
      </c>
      <c r="D45" t="s">
        <v>6</v>
      </c>
      <c r="E45" t="s">
        <v>197</v>
      </c>
      <c r="F45" t="s">
        <v>198</v>
      </c>
      <c r="G45" t="s">
        <v>391</v>
      </c>
      <c r="H45">
        <v>41738</v>
      </c>
      <c r="I45" t="s">
        <v>293</v>
      </c>
      <c r="J45">
        <v>29</v>
      </c>
      <c r="K45">
        <v>8</v>
      </c>
      <c r="L45">
        <v>232</v>
      </c>
    </row>
    <row r="46" spans="1:12" x14ac:dyDescent="0.25">
      <c r="A46">
        <v>145</v>
      </c>
      <c r="B46">
        <v>10035</v>
      </c>
      <c r="C46" t="s">
        <v>93</v>
      </c>
      <c r="D46" t="s">
        <v>6</v>
      </c>
      <c r="E46" t="s">
        <v>94</v>
      </c>
      <c r="F46" t="s">
        <v>95</v>
      </c>
      <c r="G46" t="s">
        <v>336</v>
      </c>
      <c r="H46">
        <v>41542</v>
      </c>
      <c r="I46" t="s">
        <v>295</v>
      </c>
      <c r="J46">
        <v>27</v>
      </c>
      <c r="K46">
        <v>13</v>
      </c>
      <c r="L46">
        <v>351</v>
      </c>
    </row>
    <row r="47" spans="1:12" x14ac:dyDescent="0.25">
      <c r="A47">
        <v>146</v>
      </c>
      <c r="B47">
        <v>10073</v>
      </c>
      <c r="C47" t="s">
        <v>154</v>
      </c>
      <c r="D47" t="s">
        <v>10</v>
      </c>
      <c r="E47" t="s">
        <v>155</v>
      </c>
      <c r="F47" t="s">
        <v>156</v>
      </c>
      <c r="G47" t="s">
        <v>457</v>
      </c>
      <c r="H47">
        <v>40380</v>
      </c>
      <c r="I47" t="s">
        <v>302</v>
      </c>
      <c r="J47">
        <v>21</v>
      </c>
      <c r="K47">
        <v>2</v>
      </c>
      <c r="L47">
        <v>42</v>
      </c>
    </row>
    <row r="48" spans="1:12" x14ac:dyDescent="0.25">
      <c r="A48">
        <v>147</v>
      </c>
      <c r="B48">
        <v>10111</v>
      </c>
      <c r="C48" t="s">
        <v>242</v>
      </c>
      <c r="D48" t="s">
        <v>6</v>
      </c>
      <c r="E48" t="s">
        <v>243</v>
      </c>
      <c r="F48" t="s">
        <v>15</v>
      </c>
      <c r="G48" t="s">
        <v>411</v>
      </c>
      <c r="H48">
        <v>41614</v>
      </c>
      <c r="I48" t="s">
        <v>300</v>
      </c>
      <c r="J48">
        <v>11</v>
      </c>
      <c r="K48">
        <v>12</v>
      </c>
      <c r="L48">
        <v>132</v>
      </c>
    </row>
    <row r="49" spans="1:12" x14ac:dyDescent="0.25">
      <c r="A49">
        <v>148</v>
      </c>
      <c r="B49">
        <v>10125</v>
      </c>
      <c r="C49" t="s">
        <v>263</v>
      </c>
      <c r="D49" t="s">
        <v>10</v>
      </c>
      <c r="E49" t="s">
        <v>107</v>
      </c>
      <c r="F49" t="s">
        <v>108</v>
      </c>
      <c r="G49" t="s">
        <v>424</v>
      </c>
      <c r="H49">
        <v>40415</v>
      </c>
      <c r="I49" t="s">
        <v>293</v>
      </c>
      <c r="J49">
        <v>6</v>
      </c>
      <c r="K49">
        <v>8</v>
      </c>
      <c r="L49">
        <v>48</v>
      </c>
    </row>
    <row r="50" spans="1:12" x14ac:dyDescent="0.25">
      <c r="A50">
        <v>149</v>
      </c>
      <c r="B50">
        <v>10111</v>
      </c>
      <c r="C50" t="s">
        <v>242</v>
      </c>
      <c r="D50" t="s">
        <v>6</v>
      </c>
      <c r="E50" t="s">
        <v>243</v>
      </c>
      <c r="F50" t="s">
        <v>15</v>
      </c>
      <c r="G50" t="s">
        <v>411</v>
      </c>
      <c r="H50">
        <v>40910</v>
      </c>
      <c r="I50" t="s">
        <v>298</v>
      </c>
      <c r="J50">
        <v>10</v>
      </c>
      <c r="K50">
        <v>12</v>
      </c>
      <c r="L50">
        <v>120</v>
      </c>
    </row>
    <row r="51" spans="1:12" x14ac:dyDescent="0.25">
      <c r="A51">
        <v>150</v>
      </c>
      <c r="B51">
        <v>10027</v>
      </c>
      <c r="C51" t="s">
        <v>70</v>
      </c>
      <c r="D51" t="s">
        <v>10</v>
      </c>
      <c r="E51" t="s">
        <v>71</v>
      </c>
      <c r="F51" t="s">
        <v>72</v>
      </c>
      <c r="G51" t="s">
        <v>328</v>
      </c>
      <c r="H51">
        <v>40859</v>
      </c>
      <c r="I51" t="s">
        <v>298</v>
      </c>
      <c r="J51">
        <v>18</v>
      </c>
      <c r="K51">
        <v>12</v>
      </c>
      <c r="L51">
        <v>216</v>
      </c>
    </row>
    <row r="52" spans="1:12" x14ac:dyDescent="0.25">
      <c r="A52">
        <v>151</v>
      </c>
      <c r="B52">
        <v>10131</v>
      </c>
      <c r="C52" t="s">
        <v>269</v>
      </c>
      <c r="D52" t="s">
        <v>6</v>
      </c>
      <c r="E52" t="s">
        <v>22</v>
      </c>
      <c r="F52" t="s">
        <v>8</v>
      </c>
      <c r="G52" t="s">
        <v>430</v>
      </c>
      <c r="H52">
        <v>41693</v>
      </c>
      <c r="I52" t="s">
        <v>300</v>
      </c>
      <c r="J52">
        <v>12</v>
      </c>
      <c r="K52">
        <v>12</v>
      </c>
      <c r="L52">
        <v>144</v>
      </c>
    </row>
    <row r="53" spans="1:12" x14ac:dyDescent="0.25">
      <c r="A53">
        <v>152</v>
      </c>
      <c r="B53">
        <v>10028</v>
      </c>
      <c r="C53" t="s">
        <v>73</v>
      </c>
      <c r="D53" t="s">
        <v>10</v>
      </c>
      <c r="E53" t="s">
        <v>74</v>
      </c>
      <c r="F53" t="s">
        <v>75</v>
      </c>
      <c r="G53" t="s">
        <v>329</v>
      </c>
      <c r="H53">
        <v>41038</v>
      </c>
      <c r="I53" t="s">
        <v>296</v>
      </c>
      <c r="J53">
        <v>19</v>
      </c>
      <c r="K53">
        <v>4</v>
      </c>
      <c r="L53">
        <v>76</v>
      </c>
    </row>
    <row r="54" spans="1:12" x14ac:dyDescent="0.25">
      <c r="A54">
        <v>153</v>
      </c>
      <c r="B54">
        <v>10085</v>
      </c>
      <c r="C54" t="s">
        <v>179</v>
      </c>
      <c r="D54" t="s">
        <v>10</v>
      </c>
      <c r="E54" t="s">
        <v>180</v>
      </c>
      <c r="F54" t="s">
        <v>181</v>
      </c>
      <c r="G54" t="s">
        <v>385</v>
      </c>
      <c r="H54">
        <v>40781</v>
      </c>
      <c r="I54" t="s">
        <v>299</v>
      </c>
      <c r="J54">
        <v>21</v>
      </c>
      <c r="K54">
        <v>9</v>
      </c>
      <c r="L54">
        <v>189</v>
      </c>
    </row>
    <row r="55" spans="1:12" x14ac:dyDescent="0.25">
      <c r="A55">
        <v>154</v>
      </c>
      <c r="B55">
        <v>10032</v>
      </c>
      <c r="C55" t="s">
        <v>85</v>
      </c>
      <c r="D55" t="s">
        <v>6</v>
      </c>
      <c r="E55" t="s">
        <v>86</v>
      </c>
      <c r="F55" t="s">
        <v>87</v>
      </c>
      <c r="G55" t="s">
        <v>333</v>
      </c>
      <c r="H55">
        <v>41268</v>
      </c>
      <c r="I55" t="s">
        <v>294</v>
      </c>
      <c r="J55">
        <v>29</v>
      </c>
      <c r="K55">
        <v>18</v>
      </c>
      <c r="L55">
        <v>522</v>
      </c>
    </row>
    <row r="56" spans="1:12" x14ac:dyDescent="0.25">
      <c r="A56">
        <v>155</v>
      </c>
      <c r="B56">
        <v>10075</v>
      </c>
      <c r="C56" t="s">
        <v>159</v>
      </c>
      <c r="D56" t="s">
        <v>10</v>
      </c>
      <c r="E56" t="s">
        <v>160</v>
      </c>
      <c r="F56" t="s">
        <v>53</v>
      </c>
      <c r="G56" t="s">
        <v>374</v>
      </c>
      <c r="H56">
        <v>41223</v>
      </c>
      <c r="I56" t="s">
        <v>302</v>
      </c>
      <c r="J56">
        <v>8</v>
      </c>
      <c r="K56">
        <v>2</v>
      </c>
      <c r="L56">
        <v>16</v>
      </c>
    </row>
    <row r="57" spans="1:12" x14ac:dyDescent="0.25">
      <c r="A57">
        <v>156</v>
      </c>
      <c r="B57">
        <v>10047</v>
      </c>
      <c r="C57" t="s">
        <v>115</v>
      </c>
      <c r="D57" t="s">
        <v>6</v>
      </c>
      <c r="E57" t="s">
        <v>71</v>
      </c>
      <c r="F57" t="s">
        <v>72</v>
      </c>
      <c r="G57" t="s">
        <v>348</v>
      </c>
      <c r="H57">
        <v>41159</v>
      </c>
      <c r="I57" t="s">
        <v>301</v>
      </c>
      <c r="J57">
        <v>7</v>
      </c>
      <c r="K57">
        <v>2</v>
      </c>
      <c r="L57">
        <v>14</v>
      </c>
    </row>
    <row r="58" spans="1:12" x14ac:dyDescent="0.25">
      <c r="A58">
        <v>157</v>
      </c>
      <c r="B58">
        <v>10006</v>
      </c>
      <c r="C58" t="s">
        <v>21</v>
      </c>
      <c r="D58" t="s">
        <v>6</v>
      </c>
      <c r="E58" t="s">
        <v>22</v>
      </c>
      <c r="F58" t="s">
        <v>8</v>
      </c>
      <c r="G58" t="s">
        <v>309</v>
      </c>
      <c r="H58">
        <v>41300</v>
      </c>
      <c r="I58" t="s">
        <v>302</v>
      </c>
      <c r="J58">
        <v>6</v>
      </c>
      <c r="K58">
        <v>2</v>
      </c>
      <c r="L58">
        <v>12</v>
      </c>
    </row>
    <row r="59" spans="1:12" x14ac:dyDescent="0.25">
      <c r="A59">
        <v>158</v>
      </c>
      <c r="B59">
        <v>10075</v>
      </c>
      <c r="C59" t="s">
        <v>159</v>
      </c>
      <c r="D59" t="s">
        <v>10</v>
      </c>
      <c r="E59" t="s">
        <v>160</v>
      </c>
      <c r="F59" t="s">
        <v>53</v>
      </c>
      <c r="G59" t="s">
        <v>374</v>
      </c>
      <c r="H59">
        <v>40514</v>
      </c>
      <c r="I59" t="s">
        <v>302</v>
      </c>
      <c r="J59">
        <v>13</v>
      </c>
      <c r="K59">
        <v>2</v>
      </c>
      <c r="L59">
        <v>26</v>
      </c>
    </row>
    <row r="60" spans="1:12" x14ac:dyDescent="0.25">
      <c r="A60">
        <v>159</v>
      </c>
      <c r="B60">
        <v>10051</v>
      </c>
      <c r="C60" t="s">
        <v>120</v>
      </c>
      <c r="D60" t="s">
        <v>10</v>
      </c>
      <c r="E60" t="s">
        <v>121</v>
      </c>
      <c r="F60" t="s">
        <v>12</v>
      </c>
      <c r="G60" t="s">
        <v>352</v>
      </c>
      <c r="H60">
        <v>40740</v>
      </c>
      <c r="I60" t="s">
        <v>301</v>
      </c>
      <c r="J60">
        <v>26</v>
      </c>
      <c r="K60">
        <v>2</v>
      </c>
      <c r="L60">
        <v>52</v>
      </c>
    </row>
    <row r="61" spans="1:12" x14ac:dyDescent="0.25">
      <c r="A61">
        <v>160</v>
      </c>
      <c r="B61">
        <v>10118</v>
      </c>
      <c r="C61" t="s">
        <v>256</v>
      </c>
      <c r="D61" t="s">
        <v>10</v>
      </c>
      <c r="E61" t="s">
        <v>89</v>
      </c>
      <c r="F61" t="s">
        <v>90</v>
      </c>
      <c r="G61" t="s">
        <v>417</v>
      </c>
      <c r="H61">
        <v>40846</v>
      </c>
      <c r="I61" t="s">
        <v>298</v>
      </c>
      <c r="J61">
        <v>23</v>
      </c>
      <c r="K61">
        <v>12</v>
      </c>
      <c r="L61">
        <v>276</v>
      </c>
    </row>
    <row r="62" spans="1:12" x14ac:dyDescent="0.25">
      <c r="A62">
        <v>161</v>
      </c>
      <c r="B62">
        <v>10149</v>
      </c>
      <c r="C62" t="s">
        <v>287</v>
      </c>
      <c r="D62" t="s">
        <v>6</v>
      </c>
      <c r="E62" t="s">
        <v>127</v>
      </c>
      <c r="F62" t="s">
        <v>128</v>
      </c>
      <c r="G62" t="s">
        <v>448</v>
      </c>
      <c r="H62">
        <v>41268</v>
      </c>
      <c r="I62" t="s">
        <v>299</v>
      </c>
      <c r="J62">
        <v>13</v>
      </c>
      <c r="K62">
        <v>9</v>
      </c>
      <c r="L62">
        <v>117</v>
      </c>
    </row>
    <row r="63" spans="1:12" x14ac:dyDescent="0.25">
      <c r="A63">
        <v>162</v>
      </c>
      <c r="B63">
        <v>10032</v>
      </c>
      <c r="C63" t="s">
        <v>85</v>
      </c>
      <c r="D63" t="s">
        <v>6</v>
      </c>
      <c r="E63" t="s">
        <v>86</v>
      </c>
      <c r="F63" t="s">
        <v>87</v>
      </c>
      <c r="G63" t="s">
        <v>333</v>
      </c>
      <c r="H63">
        <v>42337</v>
      </c>
      <c r="I63" t="s">
        <v>297</v>
      </c>
      <c r="J63">
        <v>2</v>
      </c>
      <c r="K63">
        <v>12</v>
      </c>
      <c r="L63">
        <v>24</v>
      </c>
    </row>
    <row r="64" spans="1:12" x14ac:dyDescent="0.25">
      <c r="A64">
        <v>163</v>
      </c>
      <c r="B64">
        <v>10148</v>
      </c>
      <c r="C64" t="s">
        <v>286</v>
      </c>
      <c r="D64" t="s">
        <v>10</v>
      </c>
      <c r="E64" t="s">
        <v>125</v>
      </c>
      <c r="F64" t="s">
        <v>15</v>
      </c>
      <c r="G64" t="s">
        <v>447</v>
      </c>
      <c r="H64">
        <v>41627</v>
      </c>
      <c r="I64" t="s">
        <v>293</v>
      </c>
      <c r="J64">
        <v>10</v>
      </c>
      <c r="K64">
        <v>8</v>
      </c>
      <c r="L64">
        <v>80</v>
      </c>
    </row>
    <row r="65" spans="1:12" x14ac:dyDescent="0.25">
      <c r="A65">
        <v>164</v>
      </c>
      <c r="B65">
        <v>10118</v>
      </c>
      <c r="C65" t="s">
        <v>256</v>
      </c>
      <c r="D65" t="s">
        <v>10</v>
      </c>
      <c r="E65" t="s">
        <v>89</v>
      </c>
      <c r="F65" t="s">
        <v>90</v>
      </c>
      <c r="G65" t="s">
        <v>417</v>
      </c>
      <c r="H65">
        <v>41991</v>
      </c>
      <c r="I65" t="s">
        <v>299</v>
      </c>
      <c r="J65">
        <v>4</v>
      </c>
      <c r="K65">
        <v>9</v>
      </c>
      <c r="L65">
        <v>36</v>
      </c>
    </row>
    <row r="66" spans="1:12" x14ac:dyDescent="0.25">
      <c r="A66">
        <v>165</v>
      </c>
      <c r="B66">
        <v>10066</v>
      </c>
      <c r="C66" t="s">
        <v>143</v>
      </c>
      <c r="D66" t="s">
        <v>6</v>
      </c>
      <c r="E66" t="s">
        <v>107</v>
      </c>
      <c r="F66" t="s">
        <v>108</v>
      </c>
      <c r="G66" t="s">
        <v>366</v>
      </c>
      <c r="H66">
        <v>42008</v>
      </c>
      <c r="I66" t="s">
        <v>298</v>
      </c>
      <c r="J66">
        <v>30</v>
      </c>
      <c r="K66">
        <v>12</v>
      </c>
      <c r="L66">
        <v>360</v>
      </c>
    </row>
    <row r="67" spans="1:12" x14ac:dyDescent="0.25">
      <c r="A67">
        <v>166</v>
      </c>
      <c r="B67">
        <v>10081</v>
      </c>
      <c r="C67" t="s">
        <v>171</v>
      </c>
      <c r="D67" t="s">
        <v>10</v>
      </c>
      <c r="E67" t="s">
        <v>172</v>
      </c>
      <c r="F67" t="s">
        <v>15</v>
      </c>
      <c r="G67" t="s">
        <v>380</v>
      </c>
      <c r="H67">
        <v>42258</v>
      </c>
      <c r="I67" t="s">
        <v>296</v>
      </c>
      <c r="J67">
        <v>15</v>
      </c>
      <c r="K67">
        <v>4</v>
      </c>
      <c r="L67">
        <v>60</v>
      </c>
    </row>
    <row r="68" spans="1:12" x14ac:dyDescent="0.25">
      <c r="A68">
        <v>167</v>
      </c>
      <c r="B68">
        <v>10045</v>
      </c>
      <c r="C68" t="s">
        <v>113</v>
      </c>
      <c r="D68" t="s">
        <v>6</v>
      </c>
      <c r="E68" t="s">
        <v>66</v>
      </c>
      <c r="F68" t="s">
        <v>67</v>
      </c>
      <c r="G68" t="s">
        <v>346</v>
      </c>
      <c r="H68">
        <v>40311</v>
      </c>
      <c r="I68" t="s">
        <v>302</v>
      </c>
      <c r="J68">
        <v>24</v>
      </c>
      <c r="K68">
        <v>2</v>
      </c>
      <c r="L68">
        <v>48</v>
      </c>
    </row>
    <row r="69" spans="1:12" x14ac:dyDescent="0.25">
      <c r="A69">
        <v>168</v>
      </c>
      <c r="B69">
        <v>10092</v>
      </c>
      <c r="C69" t="s">
        <v>199</v>
      </c>
      <c r="D69" t="s">
        <v>10</v>
      </c>
      <c r="E69" t="s">
        <v>200</v>
      </c>
      <c r="F69" t="s">
        <v>201</v>
      </c>
      <c r="G69" t="s">
        <v>392</v>
      </c>
      <c r="H69">
        <v>41842</v>
      </c>
      <c r="I69" t="s">
        <v>299</v>
      </c>
      <c r="J69">
        <v>15</v>
      </c>
      <c r="K69">
        <v>9</v>
      </c>
      <c r="L69">
        <v>135</v>
      </c>
    </row>
    <row r="70" spans="1:12" x14ac:dyDescent="0.25">
      <c r="A70">
        <v>169</v>
      </c>
      <c r="B70">
        <v>10079</v>
      </c>
      <c r="C70" t="s">
        <v>167</v>
      </c>
      <c r="D70" t="s">
        <v>10</v>
      </c>
      <c r="E70" t="s">
        <v>168</v>
      </c>
      <c r="F70" t="s">
        <v>12</v>
      </c>
      <c r="G70" t="s">
        <v>378</v>
      </c>
      <c r="H70">
        <v>41991</v>
      </c>
      <c r="I70" t="s">
        <v>301</v>
      </c>
      <c r="J70">
        <v>6</v>
      </c>
      <c r="K70">
        <v>2</v>
      </c>
      <c r="L70">
        <v>12</v>
      </c>
    </row>
    <row r="71" spans="1:12" x14ac:dyDescent="0.25">
      <c r="A71">
        <v>170</v>
      </c>
      <c r="B71">
        <v>10126</v>
      </c>
      <c r="C71" t="s">
        <v>264</v>
      </c>
      <c r="D71" t="s">
        <v>6</v>
      </c>
      <c r="E71" t="s">
        <v>7</v>
      </c>
      <c r="F71" t="s">
        <v>8</v>
      </c>
      <c r="G71" t="s">
        <v>425</v>
      </c>
      <c r="H71">
        <v>40411</v>
      </c>
      <c r="I71" t="s">
        <v>302</v>
      </c>
      <c r="J71">
        <v>4</v>
      </c>
      <c r="K71">
        <v>2</v>
      </c>
      <c r="L71">
        <v>8</v>
      </c>
    </row>
    <row r="72" spans="1:12" x14ac:dyDescent="0.25">
      <c r="A72">
        <v>171</v>
      </c>
      <c r="B72">
        <v>10091</v>
      </c>
      <c r="C72" t="s">
        <v>196</v>
      </c>
      <c r="D72" t="s">
        <v>6</v>
      </c>
      <c r="E72" t="s">
        <v>197</v>
      </c>
      <c r="F72" t="s">
        <v>198</v>
      </c>
      <c r="G72" t="s">
        <v>391</v>
      </c>
      <c r="H72">
        <v>42234</v>
      </c>
      <c r="I72" t="s">
        <v>299</v>
      </c>
      <c r="J72">
        <v>7</v>
      </c>
      <c r="K72">
        <v>9</v>
      </c>
      <c r="L72">
        <v>63</v>
      </c>
    </row>
    <row r="73" spans="1:12" x14ac:dyDescent="0.25">
      <c r="A73">
        <v>172</v>
      </c>
      <c r="B73">
        <v>10055</v>
      </c>
      <c r="C73" t="s">
        <v>129</v>
      </c>
      <c r="D73" t="s">
        <v>6</v>
      </c>
      <c r="E73" t="s">
        <v>130</v>
      </c>
      <c r="F73" t="s">
        <v>95</v>
      </c>
      <c r="G73" t="s">
        <v>356</v>
      </c>
      <c r="H73">
        <v>40460</v>
      </c>
      <c r="I73" t="s">
        <v>294</v>
      </c>
      <c r="J73">
        <v>26</v>
      </c>
      <c r="K73">
        <v>18</v>
      </c>
      <c r="L73">
        <v>468</v>
      </c>
    </row>
    <row r="74" spans="1:12" x14ac:dyDescent="0.25">
      <c r="A74">
        <v>173</v>
      </c>
      <c r="B74">
        <v>10003</v>
      </c>
      <c r="C74" t="s">
        <v>13</v>
      </c>
      <c r="D74" t="s">
        <v>6</v>
      </c>
      <c r="E74" t="s">
        <v>14</v>
      </c>
      <c r="F74" t="s">
        <v>15</v>
      </c>
      <c r="G74" t="s">
        <v>306</v>
      </c>
      <c r="H74">
        <v>40326</v>
      </c>
      <c r="I74" t="s">
        <v>293</v>
      </c>
      <c r="J74">
        <v>9</v>
      </c>
      <c r="K74">
        <v>8</v>
      </c>
      <c r="L74">
        <v>72</v>
      </c>
    </row>
    <row r="75" spans="1:12" x14ac:dyDescent="0.25">
      <c r="A75">
        <v>174</v>
      </c>
      <c r="B75">
        <v>10116</v>
      </c>
      <c r="C75" t="s">
        <v>253</v>
      </c>
      <c r="D75" t="s">
        <v>6</v>
      </c>
      <c r="E75" t="s">
        <v>254</v>
      </c>
      <c r="F75" t="s">
        <v>12</v>
      </c>
      <c r="G75" t="s">
        <v>415</v>
      </c>
      <c r="H75">
        <v>40270</v>
      </c>
      <c r="I75" t="s">
        <v>302</v>
      </c>
      <c r="J75">
        <v>15</v>
      </c>
      <c r="K75">
        <v>2</v>
      </c>
      <c r="L75">
        <v>30</v>
      </c>
    </row>
    <row r="76" spans="1:12" x14ac:dyDescent="0.25">
      <c r="A76">
        <v>175</v>
      </c>
      <c r="B76">
        <v>10002</v>
      </c>
      <c r="C76" t="s">
        <v>9</v>
      </c>
      <c r="D76" t="s">
        <v>10</v>
      </c>
      <c r="E76" t="s">
        <v>11</v>
      </c>
      <c r="F76" t="s">
        <v>12</v>
      </c>
      <c r="G76" t="s">
        <v>305</v>
      </c>
      <c r="H76">
        <v>40976</v>
      </c>
      <c r="I76" t="s">
        <v>295</v>
      </c>
      <c r="J76">
        <v>16</v>
      </c>
      <c r="K76">
        <v>13</v>
      </c>
      <c r="L76">
        <v>208</v>
      </c>
    </row>
    <row r="77" spans="1:12" x14ac:dyDescent="0.25">
      <c r="A77">
        <v>176</v>
      </c>
      <c r="B77">
        <v>10001</v>
      </c>
      <c r="C77" t="s">
        <v>5</v>
      </c>
      <c r="D77" t="s">
        <v>6</v>
      </c>
      <c r="E77" t="s">
        <v>7</v>
      </c>
      <c r="F77" t="s">
        <v>8</v>
      </c>
      <c r="G77" t="s">
        <v>304</v>
      </c>
      <c r="H77">
        <v>41961</v>
      </c>
      <c r="I77" t="s">
        <v>293</v>
      </c>
      <c r="J77">
        <v>5</v>
      </c>
      <c r="K77">
        <v>8</v>
      </c>
      <c r="L77">
        <v>40</v>
      </c>
    </row>
    <row r="78" spans="1:12" x14ac:dyDescent="0.25">
      <c r="A78">
        <v>177</v>
      </c>
      <c r="B78">
        <v>10050</v>
      </c>
      <c r="C78" t="s">
        <v>118</v>
      </c>
      <c r="D78" t="s">
        <v>10</v>
      </c>
      <c r="E78" t="s">
        <v>119</v>
      </c>
      <c r="F78" t="s">
        <v>53</v>
      </c>
      <c r="G78" t="s">
        <v>351</v>
      </c>
      <c r="H78">
        <v>42079</v>
      </c>
      <c r="I78" t="s">
        <v>293</v>
      </c>
      <c r="J78">
        <v>14</v>
      </c>
      <c r="K78">
        <v>8</v>
      </c>
      <c r="L78">
        <v>112</v>
      </c>
    </row>
    <row r="79" spans="1:12" x14ac:dyDescent="0.25">
      <c r="A79">
        <v>178</v>
      </c>
      <c r="B79">
        <v>10125</v>
      </c>
      <c r="C79" t="s">
        <v>263</v>
      </c>
      <c r="D79" t="s">
        <v>10</v>
      </c>
      <c r="E79" t="s">
        <v>107</v>
      </c>
      <c r="F79" t="s">
        <v>108</v>
      </c>
      <c r="G79" t="s">
        <v>424</v>
      </c>
      <c r="H79">
        <v>40922</v>
      </c>
      <c r="I79" t="s">
        <v>298</v>
      </c>
      <c r="J79">
        <v>2</v>
      </c>
      <c r="K79">
        <v>12</v>
      </c>
      <c r="L79">
        <v>24</v>
      </c>
    </row>
    <row r="80" spans="1:12" x14ac:dyDescent="0.25">
      <c r="A80">
        <v>179</v>
      </c>
      <c r="B80">
        <v>10095</v>
      </c>
      <c r="C80" t="s">
        <v>207</v>
      </c>
      <c r="D80" t="s">
        <v>10</v>
      </c>
      <c r="E80" t="s">
        <v>208</v>
      </c>
      <c r="F80" t="s">
        <v>12</v>
      </c>
      <c r="G80" t="s">
        <v>395</v>
      </c>
      <c r="H80">
        <v>40416</v>
      </c>
      <c r="I80" t="s">
        <v>294</v>
      </c>
      <c r="J80">
        <v>12</v>
      </c>
      <c r="K80">
        <v>18</v>
      </c>
      <c r="L80">
        <v>216</v>
      </c>
    </row>
    <row r="81" spans="1:12" x14ac:dyDescent="0.25">
      <c r="A81">
        <v>180</v>
      </c>
      <c r="B81">
        <v>10100</v>
      </c>
      <c r="C81" t="s">
        <v>218</v>
      </c>
      <c r="D81" t="s">
        <v>6</v>
      </c>
      <c r="E81" t="s">
        <v>219</v>
      </c>
      <c r="F81" t="s">
        <v>198</v>
      </c>
      <c r="G81" t="s">
        <v>400</v>
      </c>
      <c r="H81">
        <v>40219</v>
      </c>
      <c r="I81" t="s">
        <v>298</v>
      </c>
      <c r="J81">
        <v>19</v>
      </c>
      <c r="K81">
        <v>12</v>
      </c>
      <c r="L81">
        <v>228</v>
      </c>
    </row>
    <row r="82" spans="1:12" x14ac:dyDescent="0.25">
      <c r="A82">
        <v>181</v>
      </c>
      <c r="B82">
        <v>10126</v>
      </c>
      <c r="C82" t="s">
        <v>264</v>
      </c>
      <c r="D82" t="s">
        <v>6</v>
      </c>
      <c r="E82" t="s">
        <v>7</v>
      </c>
      <c r="F82" t="s">
        <v>8</v>
      </c>
      <c r="G82" t="s">
        <v>425</v>
      </c>
      <c r="H82">
        <v>40198</v>
      </c>
      <c r="I82" t="s">
        <v>299</v>
      </c>
      <c r="J82">
        <v>26</v>
      </c>
      <c r="K82">
        <v>9</v>
      </c>
      <c r="L82">
        <v>234</v>
      </c>
    </row>
    <row r="83" spans="1:12" x14ac:dyDescent="0.25">
      <c r="A83">
        <v>182</v>
      </c>
      <c r="B83">
        <v>10120</v>
      </c>
      <c r="C83" t="s">
        <v>258</v>
      </c>
      <c r="D83" t="s">
        <v>10</v>
      </c>
      <c r="E83" t="s">
        <v>94</v>
      </c>
      <c r="F83" t="s">
        <v>95</v>
      </c>
      <c r="G83" t="s">
        <v>419</v>
      </c>
      <c r="H83">
        <v>40911</v>
      </c>
      <c r="I83" t="s">
        <v>295</v>
      </c>
      <c r="J83">
        <v>8</v>
      </c>
      <c r="K83">
        <v>13</v>
      </c>
      <c r="L83">
        <v>104</v>
      </c>
    </row>
    <row r="84" spans="1:12" x14ac:dyDescent="0.25">
      <c r="A84">
        <v>183</v>
      </c>
      <c r="B84">
        <v>10134</v>
      </c>
      <c r="C84" t="s">
        <v>272</v>
      </c>
      <c r="D84" t="s">
        <v>6</v>
      </c>
      <c r="E84" t="s">
        <v>30</v>
      </c>
      <c r="F84" t="s">
        <v>28</v>
      </c>
      <c r="G84" t="s">
        <v>433</v>
      </c>
      <c r="H84">
        <v>40665</v>
      </c>
      <c r="I84" t="s">
        <v>301</v>
      </c>
      <c r="J84">
        <v>4</v>
      </c>
      <c r="K84">
        <v>2</v>
      </c>
      <c r="L84">
        <v>8</v>
      </c>
    </row>
    <row r="85" spans="1:12" x14ac:dyDescent="0.25">
      <c r="A85">
        <v>184</v>
      </c>
      <c r="B85">
        <v>10008</v>
      </c>
      <c r="C85" t="s">
        <v>26</v>
      </c>
      <c r="D85" t="s">
        <v>6</v>
      </c>
      <c r="E85" t="s">
        <v>27</v>
      </c>
      <c r="F85" t="s">
        <v>28</v>
      </c>
      <c r="G85" t="s">
        <v>311</v>
      </c>
      <c r="H85">
        <v>41827</v>
      </c>
      <c r="I85" t="s">
        <v>298</v>
      </c>
      <c r="J85">
        <v>7</v>
      </c>
      <c r="K85">
        <v>12</v>
      </c>
      <c r="L85">
        <v>84</v>
      </c>
    </row>
    <row r="86" spans="1:12" x14ac:dyDescent="0.25">
      <c r="A86">
        <v>185</v>
      </c>
      <c r="B86">
        <v>10082</v>
      </c>
      <c r="C86" t="s">
        <v>173</v>
      </c>
      <c r="D86" t="s">
        <v>6</v>
      </c>
      <c r="E86" t="s">
        <v>174</v>
      </c>
      <c r="F86" t="s">
        <v>78</v>
      </c>
      <c r="G86" t="s">
        <v>381</v>
      </c>
      <c r="H86">
        <v>40190</v>
      </c>
      <c r="I86" t="s">
        <v>294</v>
      </c>
      <c r="J86">
        <v>23</v>
      </c>
      <c r="K86">
        <v>18</v>
      </c>
      <c r="L86">
        <v>414</v>
      </c>
    </row>
    <row r="87" spans="1:12" x14ac:dyDescent="0.25">
      <c r="A87">
        <v>186</v>
      </c>
      <c r="B87">
        <v>10005</v>
      </c>
      <c r="C87" t="s">
        <v>18</v>
      </c>
      <c r="D87" t="s">
        <v>10</v>
      </c>
      <c r="E87" t="s">
        <v>19</v>
      </c>
      <c r="F87" t="s">
        <v>20</v>
      </c>
      <c r="G87" t="s">
        <v>308</v>
      </c>
      <c r="H87">
        <v>41919</v>
      </c>
      <c r="I87" t="s">
        <v>297</v>
      </c>
      <c r="J87">
        <v>8</v>
      </c>
      <c r="K87">
        <v>12</v>
      </c>
      <c r="L87">
        <v>96</v>
      </c>
    </row>
    <row r="88" spans="1:12" x14ac:dyDescent="0.25">
      <c r="A88">
        <v>187</v>
      </c>
      <c r="B88">
        <v>10146</v>
      </c>
      <c r="C88" t="s">
        <v>284</v>
      </c>
      <c r="D88" t="s">
        <v>6</v>
      </c>
      <c r="E88" t="s">
        <v>121</v>
      </c>
      <c r="F88" t="s">
        <v>12</v>
      </c>
      <c r="G88" t="s">
        <v>445</v>
      </c>
      <c r="H88">
        <v>42310</v>
      </c>
      <c r="I88" t="s">
        <v>297</v>
      </c>
      <c r="J88">
        <v>7</v>
      </c>
      <c r="K88">
        <v>12</v>
      </c>
      <c r="L88">
        <v>84</v>
      </c>
    </row>
    <row r="89" spans="1:12" x14ac:dyDescent="0.25">
      <c r="A89">
        <v>188</v>
      </c>
      <c r="B89">
        <v>10041</v>
      </c>
      <c r="C89" t="s">
        <v>109</v>
      </c>
      <c r="D89" t="s">
        <v>6</v>
      </c>
      <c r="E89" t="s">
        <v>7</v>
      </c>
      <c r="F89" t="s">
        <v>8</v>
      </c>
      <c r="G89" t="s">
        <v>342</v>
      </c>
      <c r="H89">
        <v>40856</v>
      </c>
      <c r="I89" t="s">
        <v>298</v>
      </c>
      <c r="J89">
        <v>17</v>
      </c>
      <c r="K89">
        <v>12</v>
      </c>
      <c r="L89">
        <v>204</v>
      </c>
    </row>
    <row r="90" spans="1:12" x14ac:dyDescent="0.25">
      <c r="A90">
        <v>189</v>
      </c>
      <c r="B90">
        <v>10028</v>
      </c>
      <c r="C90" t="s">
        <v>73</v>
      </c>
      <c r="D90" t="s">
        <v>10</v>
      </c>
      <c r="E90" t="s">
        <v>74</v>
      </c>
      <c r="F90" t="s">
        <v>75</v>
      </c>
      <c r="G90" t="s">
        <v>329</v>
      </c>
      <c r="H90">
        <v>41526</v>
      </c>
      <c r="I90" t="s">
        <v>296</v>
      </c>
      <c r="J90">
        <v>20</v>
      </c>
      <c r="K90">
        <v>4</v>
      </c>
      <c r="L90">
        <v>80</v>
      </c>
    </row>
    <row r="91" spans="1:12" x14ac:dyDescent="0.25">
      <c r="A91">
        <v>190</v>
      </c>
      <c r="B91">
        <v>10060</v>
      </c>
      <c r="C91" t="s">
        <v>137</v>
      </c>
      <c r="D91" t="s">
        <v>6</v>
      </c>
      <c r="E91" t="s">
        <v>92</v>
      </c>
      <c r="F91" t="s">
        <v>12</v>
      </c>
      <c r="G91" t="s">
        <v>360</v>
      </c>
      <c r="H91">
        <v>41193</v>
      </c>
      <c r="I91" t="s">
        <v>294</v>
      </c>
      <c r="J91">
        <v>7</v>
      </c>
      <c r="K91">
        <v>18</v>
      </c>
      <c r="L91">
        <v>126</v>
      </c>
    </row>
    <row r="92" spans="1:12" x14ac:dyDescent="0.25">
      <c r="A92">
        <v>191</v>
      </c>
      <c r="B92">
        <v>10149</v>
      </c>
      <c r="C92" t="s">
        <v>287</v>
      </c>
      <c r="D92" t="s">
        <v>6</v>
      </c>
      <c r="E92" t="s">
        <v>127</v>
      </c>
      <c r="F92" t="s">
        <v>128</v>
      </c>
      <c r="G92" t="s">
        <v>448</v>
      </c>
      <c r="H92">
        <v>41787</v>
      </c>
      <c r="I92" t="s">
        <v>294</v>
      </c>
      <c r="J92">
        <v>3</v>
      </c>
      <c r="K92">
        <v>18</v>
      </c>
      <c r="L92">
        <v>54</v>
      </c>
    </row>
    <row r="93" spans="1:12" x14ac:dyDescent="0.25">
      <c r="A93">
        <v>192</v>
      </c>
      <c r="B93">
        <v>10035</v>
      </c>
      <c r="C93" t="s">
        <v>93</v>
      </c>
      <c r="D93" t="s">
        <v>6</v>
      </c>
      <c r="E93" t="s">
        <v>94</v>
      </c>
      <c r="F93" t="s">
        <v>95</v>
      </c>
      <c r="G93" t="s">
        <v>336</v>
      </c>
      <c r="H93">
        <v>41685</v>
      </c>
      <c r="I93" t="s">
        <v>294</v>
      </c>
      <c r="J93">
        <v>2</v>
      </c>
      <c r="K93">
        <v>18</v>
      </c>
      <c r="L93">
        <v>36</v>
      </c>
    </row>
    <row r="94" spans="1:12" x14ac:dyDescent="0.25">
      <c r="A94">
        <v>193</v>
      </c>
      <c r="B94">
        <v>10121</v>
      </c>
      <c r="C94" t="s">
        <v>259</v>
      </c>
      <c r="D94" t="s">
        <v>10</v>
      </c>
      <c r="E94" t="s">
        <v>97</v>
      </c>
      <c r="F94" t="s">
        <v>98</v>
      </c>
      <c r="G94" t="s">
        <v>420</v>
      </c>
      <c r="H94">
        <v>42360</v>
      </c>
      <c r="I94" t="s">
        <v>296</v>
      </c>
      <c r="J94">
        <v>1</v>
      </c>
      <c r="K94">
        <v>4</v>
      </c>
      <c r="L94">
        <v>4</v>
      </c>
    </row>
    <row r="95" spans="1:12" x14ac:dyDescent="0.25">
      <c r="A95">
        <v>194</v>
      </c>
      <c r="B95">
        <v>10121</v>
      </c>
      <c r="C95" t="s">
        <v>259</v>
      </c>
      <c r="D95" t="s">
        <v>10</v>
      </c>
      <c r="E95" t="s">
        <v>97</v>
      </c>
      <c r="F95" t="s">
        <v>98</v>
      </c>
      <c r="G95" t="s">
        <v>420</v>
      </c>
      <c r="H95">
        <v>40235</v>
      </c>
      <c r="I95" t="s">
        <v>297</v>
      </c>
      <c r="J95">
        <v>15</v>
      </c>
      <c r="K95">
        <v>12</v>
      </c>
      <c r="L95">
        <v>180</v>
      </c>
    </row>
    <row r="96" spans="1:12" x14ac:dyDescent="0.25">
      <c r="A96">
        <v>195</v>
      </c>
      <c r="B96">
        <v>10073</v>
      </c>
      <c r="C96" t="s">
        <v>154</v>
      </c>
      <c r="D96" t="s">
        <v>10</v>
      </c>
      <c r="E96" t="s">
        <v>155</v>
      </c>
      <c r="F96" t="s">
        <v>156</v>
      </c>
      <c r="G96" t="s">
        <v>457</v>
      </c>
      <c r="H96">
        <v>42242</v>
      </c>
      <c r="I96" t="s">
        <v>300</v>
      </c>
      <c r="J96">
        <v>12</v>
      </c>
      <c r="K96">
        <v>12</v>
      </c>
      <c r="L96">
        <v>144</v>
      </c>
    </row>
    <row r="97" spans="1:12" x14ac:dyDescent="0.25">
      <c r="A97">
        <v>196</v>
      </c>
      <c r="B97">
        <v>10027</v>
      </c>
      <c r="C97" t="s">
        <v>70</v>
      </c>
      <c r="D97" t="s">
        <v>10</v>
      </c>
      <c r="E97" t="s">
        <v>71</v>
      </c>
      <c r="F97" t="s">
        <v>72</v>
      </c>
      <c r="G97" t="s">
        <v>328</v>
      </c>
      <c r="H97">
        <v>41580</v>
      </c>
      <c r="I97" t="s">
        <v>299</v>
      </c>
      <c r="J97">
        <v>25</v>
      </c>
      <c r="K97">
        <v>9</v>
      </c>
      <c r="L97">
        <v>225</v>
      </c>
    </row>
    <row r="98" spans="1:12" x14ac:dyDescent="0.25">
      <c r="A98">
        <v>197</v>
      </c>
      <c r="B98">
        <v>10120</v>
      </c>
      <c r="C98" t="s">
        <v>258</v>
      </c>
      <c r="D98" t="s">
        <v>10</v>
      </c>
      <c r="E98" t="s">
        <v>94</v>
      </c>
      <c r="F98" t="s">
        <v>95</v>
      </c>
      <c r="G98" t="s">
        <v>419</v>
      </c>
      <c r="H98">
        <v>40902</v>
      </c>
      <c r="I98" t="s">
        <v>300</v>
      </c>
      <c r="J98">
        <v>18</v>
      </c>
      <c r="K98">
        <v>12</v>
      </c>
      <c r="L98">
        <v>216</v>
      </c>
    </row>
    <row r="99" spans="1:12" x14ac:dyDescent="0.25">
      <c r="A99">
        <v>198</v>
      </c>
      <c r="B99">
        <v>10062</v>
      </c>
      <c r="C99" t="s">
        <v>139</v>
      </c>
      <c r="D99" t="s">
        <v>6</v>
      </c>
      <c r="E99" t="s">
        <v>97</v>
      </c>
      <c r="F99" t="s">
        <v>98</v>
      </c>
      <c r="G99" t="s">
        <v>362</v>
      </c>
      <c r="H99">
        <v>41792</v>
      </c>
      <c r="I99" t="s">
        <v>297</v>
      </c>
      <c r="J99">
        <v>3</v>
      </c>
      <c r="K99">
        <v>12</v>
      </c>
      <c r="L99">
        <v>36</v>
      </c>
    </row>
    <row r="100" spans="1:12" x14ac:dyDescent="0.25">
      <c r="A100">
        <v>199</v>
      </c>
      <c r="B100">
        <v>10039</v>
      </c>
      <c r="C100" t="s">
        <v>104</v>
      </c>
      <c r="D100" t="s">
        <v>6</v>
      </c>
      <c r="E100" t="s">
        <v>105</v>
      </c>
      <c r="F100" t="s">
        <v>12</v>
      </c>
      <c r="G100" t="s">
        <v>340</v>
      </c>
      <c r="H100">
        <v>40693</v>
      </c>
      <c r="I100" t="s">
        <v>302</v>
      </c>
      <c r="J100">
        <v>18</v>
      </c>
      <c r="K100">
        <v>2</v>
      </c>
      <c r="L100">
        <v>36</v>
      </c>
    </row>
    <row r="101" spans="1:12" x14ac:dyDescent="0.25">
      <c r="A101">
        <v>200</v>
      </c>
      <c r="B101">
        <v>10003</v>
      </c>
      <c r="C101" t="s">
        <v>13</v>
      </c>
      <c r="D101" t="s">
        <v>6</v>
      </c>
      <c r="E101" t="s">
        <v>14</v>
      </c>
      <c r="F101" t="s">
        <v>15</v>
      </c>
      <c r="G101" t="s">
        <v>306</v>
      </c>
      <c r="H101">
        <v>42270</v>
      </c>
      <c r="I101" t="s">
        <v>293</v>
      </c>
      <c r="J101">
        <v>28</v>
      </c>
      <c r="K101">
        <v>8</v>
      </c>
      <c r="L101">
        <v>224</v>
      </c>
    </row>
    <row r="102" spans="1:12" x14ac:dyDescent="0.25">
      <c r="A102">
        <v>201</v>
      </c>
      <c r="B102">
        <v>10030</v>
      </c>
      <c r="C102" t="s">
        <v>79</v>
      </c>
      <c r="D102" t="s">
        <v>10</v>
      </c>
      <c r="E102" t="s">
        <v>80</v>
      </c>
      <c r="F102" t="s">
        <v>81</v>
      </c>
      <c r="G102" t="s">
        <v>331</v>
      </c>
      <c r="H102">
        <v>40888</v>
      </c>
      <c r="I102" t="s">
        <v>302</v>
      </c>
      <c r="J102">
        <v>20</v>
      </c>
      <c r="K102">
        <v>2</v>
      </c>
      <c r="L102">
        <v>40</v>
      </c>
    </row>
    <row r="103" spans="1:12" x14ac:dyDescent="0.25">
      <c r="A103">
        <v>202</v>
      </c>
      <c r="B103">
        <v>10053</v>
      </c>
      <c r="C103" t="s">
        <v>124</v>
      </c>
      <c r="D103" t="s">
        <v>10</v>
      </c>
      <c r="E103" t="s">
        <v>125</v>
      </c>
      <c r="F103" t="s">
        <v>15</v>
      </c>
      <c r="G103" t="s">
        <v>354</v>
      </c>
      <c r="H103">
        <v>42146</v>
      </c>
      <c r="I103" t="s">
        <v>298</v>
      </c>
      <c r="J103">
        <v>4</v>
      </c>
      <c r="K103">
        <v>12</v>
      </c>
      <c r="L103">
        <v>48</v>
      </c>
    </row>
    <row r="104" spans="1:12" x14ac:dyDescent="0.25">
      <c r="A104">
        <v>203</v>
      </c>
      <c r="B104">
        <v>10016</v>
      </c>
      <c r="C104" t="s">
        <v>46</v>
      </c>
      <c r="D104" t="s">
        <v>10</v>
      </c>
      <c r="E104" t="s">
        <v>47</v>
      </c>
      <c r="F104" t="s">
        <v>15</v>
      </c>
      <c r="G104" t="s">
        <v>318</v>
      </c>
      <c r="H104">
        <v>41347</v>
      </c>
      <c r="I104" t="s">
        <v>296</v>
      </c>
      <c r="J104">
        <v>18</v>
      </c>
      <c r="K104">
        <v>4</v>
      </c>
      <c r="L104">
        <v>72</v>
      </c>
    </row>
    <row r="105" spans="1:12" x14ac:dyDescent="0.25">
      <c r="A105">
        <v>204</v>
      </c>
      <c r="B105">
        <v>10084</v>
      </c>
      <c r="C105" t="s">
        <v>177</v>
      </c>
      <c r="D105" t="s">
        <v>6</v>
      </c>
      <c r="E105" t="s">
        <v>178</v>
      </c>
      <c r="F105" t="s">
        <v>12</v>
      </c>
      <c r="G105" t="s">
        <v>384</v>
      </c>
      <c r="H105">
        <v>41891</v>
      </c>
      <c r="I105" t="s">
        <v>294</v>
      </c>
      <c r="J105">
        <v>19</v>
      </c>
      <c r="K105">
        <v>18</v>
      </c>
      <c r="L105">
        <v>342</v>
      </c>
    </row>
    <row r="106" spans="1:12" x14ac:dyDescent="0.25">
      <c r="A106">
        <v>205</v>
      </c>
      <c r="B106">
        <v>10040</v>
      </c>
      <c r="C106" t="s">
        <v>106</v>
      </c>
      <c r="D106" t="s">
        <v>10</v>
      </c>
      <c r="E106" t="s">
        <v>107</v>
      </c>
      <c r="F106" t="s">
        <v>108</v>
      </c>
      <c r="G106" t="s">
        <v>341</v>
      </c>
      <c r="H106">
        <v>42327</v>
      </c>
      <c r="I106" t="s">
        <v>300</v>
      </c>
      <c r="J106">
        <v>7</v>
      </c>
      <c r="K106">
        <v>12</v>
      </c>
      <c r="L106">
        <v>84</v>
      </c>
    </row>
    <row r="107" spans="1:12" x14ac:dyDescent="0.25">
      <c r="A107">
        <v>206</v>
      </c>
      <c r="B107">
        <v>10065</v>
      </c>
      <c r="C107" t="s">
        <v>142</v>
      </c>
      <c r="D107" t="s">
        <v>6</v>
      </c>
      <c r="E107" t="s">
        <v>105</v>
      </c>
      <c r="F107" t="s">
        <v>12</v>
      </c>
      <c r="G107" t="s">
        <v>365</v>
      </c>
      <c r="H107">
        <v>41172</v>
      </c>
      <c r="I107" t="s">
        <v>296</v>
      </c>
      <c r="J107">
        <v>28</v>
      </c>
      <c r="K107">
        <v>4</v>
      </c>
      <c r="L107">
        <v>112</v>
      </c>
    </row>
    <row r="108" spans="1:12" x14ac:dyDescent="0.25">
      <c r="A108">
        <v>207</v>
      </c>
      <c r="B108">
        <v>10011</v>
      </c>
      <c r="C108" t="s">
        <v>33</v>
      </c>
      <c r="D108" t="s">
        <v>10</v>
      </c>
      <c r="E108" t="s">
        <v>34</v>
      </c>
      <c r="F108" t="s">
        <v>35</v>
      </c>
      <c r="G108" t="s">
        <v>457</v>
      </c>
      <c r="H108">
        <v>42066</v>
      </c>
      <c r="I108" t="s">
        <v>300</v>
      </c>
      <c r="J108">
        <v>5</v>
      </c>
      <c r="K108">
        <v>12</v>
      </c>
      <c r="L108">
        <v>60</v>
      </c>
    </row>
    <row r="109" spans="1:12" x14ac:dyDescent="0.25">
      <c r="A109">
        <v>208</v>
      </c>
      <c r="B109">
        <v>10083</v>
      </c>
      <c r="C109" t="s">
        <v>175</v>
      </c>
      <c r="D109" t="s">
        <v>6</v>
      </c>
      <c r="E109" t="s">
        <v>176</v>
      </c>
      <c r="F109" t="s">
        <v>78</v>
      </c>
      <c r="G109" t="s">
        <v>383</v>
      </c>
      <c r="H109">
        <v>41688</v>
      </c>
      <c r="I109" t="s">
        <v>299</v>
      </c>
      <c r="J109">
        <v>21</v>
      </c>
      <c r="K109">
        <v>9</v>
      </c>
      <c r="L109">
        <v>189</v>
      </c>
    </row>
    <row r="110" spans="1:12" x14ac:dyDescent="0.25">
      <c r="A110">
        <v>209</v>
      </c>
      <c r="B110">
        <v>10084</v>
      </c>
      <c r="C110" t="s">
        <v>177</v>
      </c>
      <c r="D110" t="s">
        <v>6</v>
      </c>
      <c r="E110" t="s">
        <v>178</v>
      </c>
      <c r="F110" t="s">
        <v>12</v>
      </c>
      <c r="G110" t="s">
        <v>384</v>
      </c>
      <c r="H110">
        <v>42047</v>
      </c>
      <c r="I110" t="s">
        <v>299</v>
      </c>
      <c r="J110">
        <v>24</v>
      </c>
      <c r="K110">
        <v>9</v>
      </c>
      <c r="L110">
        <v>216</v>
      </c>
    </row>
    <row r="111" spans="1:12" x14ac:dyDescent="0.25">
      <c r="A111">
        <v>210</v>
      </c>
      <c r="B111">
        <v>10057</v>
      </c>
      <c r="C111" t="s">
        <v>133</v>
      </c>
      <c r="D111" t="s">
        <v>6</v>
      </c>
      <c r="E111" t="s">
        <v>134</v>
      </c>
      <c r="F111" t="s">
        <v>12</v>
      </c>
      <c r="G111" t="s">
        <v>358</v>
      </c>
      <c r="H111">
        <v>42275</v>
      </c>
      <c r="I111" t="s">
        <v>302</v>
      </c>
      <c r="J111">
        <v>16</v>
      </c>
      <c r="K111">
        <v>2</v>
      </c>
      <c r="L111">
        <v>32</v>
      </c>
    </row>
    <row r="112" spans="1:12" x14ac:dyDescent="0.25">
      <c r="A112">
        <v>211</v>
      </c>
      <c r="B112">
        <v>10130</v>
      </c>
      <c r="C112" t="s">
        <v>268</v>
      </c>
      <c r="D112" t="s">
        <v>10</v>
      </c>
      <c r="E112" t="s">
        <v>19</v>
      </c>
      <c r="F112" t="s">
        <v>20</v>
      </c>
      <c r="G112" t="s">
        <v>429</v>
      </c>
      <c r="H112">
        <v>41716</v>
      </c>
      <c r="I112" t="s">
        <v>294</v>
      </c>
      <c r="J112">
        <v>20</v>
      </c>
      <c r="K112">
        <v>18</v>
      </c>
      <c r="L112">
        <v>360</v>
      </c>
    </row>
    <row r="113" spans="1:12" x14ac:dyDescent="0.25">
      <c r="A113">
        <v>212</v>
      </c>
      <c r="B113">
        <v>10027</v>
      </c>
      <c r="C113" t="s">
        <v>70</v>
      </c>
      <c r="D113" t="s">
        <v>10</v>
      </c>
      <c r="E113" t="s">
        <v>71</v>
      </c>
      <c r="F113" t="s">
        <v>72</v>
      </c>
      <c r="G113" t="s">
        <v>328</v>
      </c>
      <c r="H113">
        <v>40892</v>
      </c>
      <c r="I113" t="s">
        <v>300</v>
      </c>
      <c r="J113">
        <v>3</v>
      </c>
      <c r="K113">
        <v>12</v>
      </c>
      <c r="L113">
        <v>36</v>
      </c>
    </row>
    <row r="114" spans="1:12" x14ac:dyDescent="0.25">
      <c r="A114">
        <v>213</v>
      </c>
      <c r="B114">
        <v>10015</v>
      </c>
      <c r="C114" t="s">
        <v>43</v>
      </c>
      <c r="D114" t="s">
        <v>10</v>
      </c>
      <c r="E114" t="s">
        <v>44</v>
      </c>
      <c r="F114" t="s">
        <v>45</v>
      </c>
      <c r="G114" t="s">
        <v>317</v>
      </c>
      <c r="H114">
        <v>42355</v>
      </c>
      <c r="I114" t="s">
        <v>301</v>
      </c>
      <c r="J114">
        <v>23</v>
      </c>
      <c r="K114">
        <v>2</v>
      </c>
      <c r="L114">
        <v>46</v>
      </c>
    </row>
    <row r="115" spans="1:12" x14ac:dyDescent="0.25">
      <c r="A115">
        <v>214</v>
      </c>
      <c r="B115">
        <v>10078</v>
      </c>
      <c r="C115" t="s">
        <v>165</v>
      </c>
      <c r="D115" t="s">
        <v>6</v>
      </c>
      <c r="E115" t="s">
        <v>166</v>
      </c>
      <c r="F115" t="s">
        <v>156</v>
      </c>
      <c r="G115" t="s">
        <v>377</v>
      </c>
      <c r="H115">
        <v>41531</v>
      </c>
      <c r="I115" t="s">
        <v>299</v>
      </c>
      <c r="J115">
        <v>14</v>
      </c>
      <c r="K115">
        <v>9</v>
      </c>
      <c r="L115">
        <v>126</v>
      </c>
    </row>
    <row r="116" spans="1:12" x14ac:dyDescent="0.25">
      <c r="A116">
        <v>215</v>
      </c>
      <c r="B116">
        <v>10058</v>
      </c>
      <c r="C116" t="s">
        <v>135</v>
      </c>
      <c r="D116" t="s">
        <v>10</v>
      </c>
      <c r="E116" t="s">
        <v>86</v>
      </c>
      <c r="F116" t="s">
        <v>87</v>
      </c>
      <c r="G116" t="s">
        <v>359</v>
      </c>
      <c r="H116">
        <v>40650</v>
      </c>
      <c r="I116" t="s">
        <v>302</v>
      </c>
      <c r="J116">
        <v>8</v>
      </c>
      <c r="K116">
        <v>2</v>
      </c>
      <c r="L116">
        <v>16</v>
      </c>
    </row>
    <row r="117" spans="1:12" x14ac:dyDescent="0.25">
      <c r="A117">
        <v>216</v>
      </c>
      <c r="B117">
        <v>10026</v>
      </c>
      <c r="C117" t="s">
        <v>68</v>
      </c>
      <c r="D117" t="s">
        <v>6</v>
      </c>
      <c r="E117" t="s">
        <v>69</v>
      </c>
      <c r="F117" t="s">
        <v>53</v>
      </c>
      <c r="G117" t="s">
        <v>327</v>
      </c>
      <c r="H117">
        <v>41968</v>
      </c>
      <c r="I117" t="s">
        <v>299</v>
      </c>
      <c r="J117">
        <v>7</v>
      </c>
      <c r="K117">
        <v>9</v>
      </c>
      <c r="L117">
        <v>63</v>
      </c>
    </row>
    <row r="118" spans="1:12" x14ac:dyDescent="0.25">
      <c r="A118">
        <v>217</v>
      </c>
      <c r="B118">
        <v>10096</v>
      </c>
      <c r="C118" t="s">
        <v>209</v>
      </c>
      <c r="D118" t="s">
        <v>6</v>
      </c>
      <c r="E118" t="s">
        <v>210</v>
      </c>
      <c r="F118" t="s">
        <v>12</v>
      </c>
      <c r="G118" t="s">
        <v>396</v>
      </c>
      <c r="H118">
        <v>40958</v>
      </c>
      <c r="I118" t="s">
        <v>297</v>
      </c>
      <c r="J118">
        <v>21</v>
      </c>
      <c r="K118">
        <v>12</v>
      </c>
      <c r="L118">
        <v>252</v>
      </c>
    </row>
    <row r="119" spans="1:12" x14ac:dyDescent="0.25">
      <c r="A119">
        <v>218</v>
      </c>
      <c r="B119">
        <v>10126</v>
      </c>
      <c r="C119" t="s">
        <v>264</v>
      </c>
      <c r="D119" t="s">
        <v>6</v>
      </c>
      <c r="E119" t="s">
        <v>7</v>
      </c>
      <c r="F119" t="s">
        <v>8</v>
      </c>
      <c r="G119" t="s">
        <v>425</v>
      </c>
      <c r="H119">
        <v>42227</v>
      </c>
      <c r="I119" t="s">
        <v>295</v>
      </c>
      <c r="J119">
        <v>11</v>
      </c>
      <c r="K119">
        <v>13</v>
      </c>
      <c r="L119">
        <v>143</v>
      </c>
    </row>
    <row r="120" spans="1:12" x14ac:dyDescent="0.25">
      <c r="A120">
        <v>219</v>
      </c>
      <c r="B120">
        <v>10069</v>
      </c>
      <c r="C120" t="s">
        <v>146</v>
      </c>
      <c r="D120" t="s">
        <v>10</v>
      </c>
      <c r="E120" t="s">
        <v>14</v>
      </c>
      <c r="F120" t="s">
        <v>15</v>
      </c>
      <c r="G120" t="s">
        <v>369</v>
      </c>
      <c r="H120">
        <v>40965</v>
      </c>
      <c r="I120" t="s">
        <v>298</v>
      </c>
      <c r="J120">
        <v>4</v>
      </c>
      <c r="K120">
        <v>12</v>
      </c>
      <c r="L120">
        <v>48</v>
      </c>
    </row>
    <row r="121" spans="1:12" x14ac:dyDescent="0.25">
      <c r="A121">
        <v>220</v>
      </c>
      <c r="B121">
        <v>10017</v>
      </c>
      <c r="C121" t="s">
        <v>48</v>
      </c>
      <c r="D121" t="s">
        <v>6</v>
      </c>
      <c r="E121" t="s">
        <v>49</v>
      </c>
      <c r="F121" t="s">
        <v>50</v>
      </c>
      <c r="G121" t="s">
        <v>319</v>
      </c>
      <c r="H121">
        <v>40765</v>
      </c>
      <c r="I121" t="s">
        <v>298</v>
      </c>
      <c r="J121">
        <v>30</v>
      </c>
      <c r="K121">
        <v>12</v>
      </c>
      <c r="L121">
        <v>360</v>
      </c>
    </row>
    <row r="122" spans="1:12" x14ac:dyDescent="0.25">
      <c r="A122">
        <v>221</v>
      </c>
      <c r="B122">
        <v>10139</v>
      </c>
      <c r="C122" t="s">
        <v>277</v>
      </c>
      <c r="D122" t="s">
        <v>6</v>
      </c>
      <c r="E122" t="s">
        <v>71</v>
      </c>
      <c r="F122" t="s">
        <v>72</v>
      </c>
      <c r="G122" t="s">
        <v>438</v>
      </c>
      <c r="H122">
        <v>41484</v>
      </c>
      <c r="I122" t="s">
        <v>294</v>
      </c>
      <c r="J122">
        <v>20</v>
      </c>
      <c r="K122">
        <v>18</v>
      </c>
      <c r="L122">
        <v>360</v>
      </c>
    </row>
    <row r="123" spans="1:12" x14ac:dyDescent="0.25">
      <c r="A123">
        <v>222</v>
      </c>
      <c r="B123">
        <v>10035</v>
      </c>
      <c r="C123" t="s">
        <v>93</v>
      </c>
      <c r="D123" t="s">
        <v>6</v>
      </c>
      <c r="E123" t="s">
        <v>94</v>
      </c>
      <c r="F123" t="s">
        <v>95</v>
      </c>
      <c r="G123" t="s">
        <v>336</v>
      </c>
      <c r="H123">
        <v>41186</v>
      </c>
      <c r="I123" t="s">
        <v>300</v>
      </c>
      <c r="J123">
        <v>22</v>
      </c>
      <c r="K123">
        <v>12</v>
      </c>
      <c r="L123">
        <v>264</v>
      </c>
    </row>
    <row r="124" spans="1:12" x14ac:dyDescent="0.25">
      <c r="A124">
        <v>223</v>
      </c>
      <c r="B124">
        <v>10133</v>
      </c>
      <c r="C124" t="s">
        <v>271</v>
      </c>
      <c r="D124" t="s">
        <v>6</v>
      </c>
      <c r="E124" t="s">
        <v>27</v>
      </c>
      <c r="F124" t="s">
        <v>28</v>
      </c>
      <c r="G124" t="s">
        <v>432</v>
      </c>
      <c r="H124">
        <v>41678</v>
      </c>
      <c r="I124" t="s">
        <v>300</v>
      </c>
      <c r="J124">
        <v>12</v>
      </c>
      <c r="K124">
        <v>12</v>
      </c>
      <c r="L124">
        <v>144</v>
      </c>
    </row>
    <row r="125" spans="1:12" x14ac:dyDescent="0.25">
      <c r="A125">
        <v>224</v>
      </c>
      <c r="B125">
        <v>10082</v>
      </c>
      <c r="C125" t="s">
        <v>173</v>
      </c>
      <c r="D125" t="s">
        <v>6</v>
      </c>
      <c r="E125" t="s">
        <v>174</v>
      </c>
      <c r="F125" t="s">
        <v>78</v>
      </c>
      <c r="G125" t="s">
        <v>381</v>
      </c>
      <c r="H125">
        <v>41304</v>
      </c>
      <c r="I125" t="s">
        <v>300</v>
      </c>
      <c r="J125">
        <v>8</v>
      </c>
      <c r="K125">
        <v>12</v>
      </c>
      <c r="L125">
        <v>96</v>
      </c>
    </row>
    <row r="126" spans="1:12" x14ac:dyDescent="0.25">
      <c r="A126">
        <v>225</v>
      </c>
      <c r="B126">
        <v>10083</v>
      </c>
      <c r="C126" t="s">
        <v>175</v>
      </c>
      <c r="D126" t="s">
        <v>6</v>
      </c>
      <c r="E126" t="s">
        <v>176</v>
      </c>
      <c r="F126" t="s">
        <v>78</v>
      </c>
      <c r="G126" t="s">
        <v>383</v>
      </c>
      <c r="H126">
        <v>40474</v>
      </c>
      <c r="I126" t="s">
        <v>297</v>
      </c>
      <c r="J126">
        <v>26</v>
      </c>
      <c r="K126">
        <v>12</v>
      </c>
      <c r="L126">
        <v>312</v>
      </c>
    </row>
    <row r="127" spans="1:12" x14ac:dyDescent="0.25">
      <c r="A127">
        <v>226</v>
      </c>
      <c r="B127">
        <v>10140</v>
      </c>
      <c r="C127" t="s">
        <v>278</v>
      </c>
      <c r="D127" t="s">
        <v>6</v>
      </c>
      <c r="E127" t="s">
        <v>74</v>
      </c>
      <c r="F127" t="s">
        <v>75</v>
      </c>
      <c r="G127" t="s">
        <v>439</v>
      </c>
      <c r="H127">
        <v>40409</v>
      </c>
      <c r="I127" t="s">
        <v>293</v>
      </c>
      <c r="J127">
        <v>30</v>
      </c>
      <c r="K127">
        <v>8</v>
      </c>
      <c r="L127">
        <v>240</v>
      </c>
    </row>
    <row r="128" spans="1:12" x14ac:dyDescent="0.25">
      <c r="A128">
        <v>227</v>
      </c>
      <c r="B128">
        <v>10029</v>
      </c>
      <c r="C128" t="s">
        <v>76</v>
      </c>
      <c r="D128" t="s">
        <v>10</v>
      </c>
      <c r="E128" t="s">
        <v>77</v>
      </c>
      <c r="F128" t="s">
        <v>78</v>
      </c>
      <c r="G128" t="s">
        <v>330</v>
      </c>
      <c r="H128">
        <v>40650</v>
      </c>
      <c r="I128" t="s">
        <v>293</v>
      </c>
      <c r="J128">
        <v>17</v>
      </c>
      <c r="K128">
        <v>8</v>
      </c>
      <c r="L128">
        <v>136</v>
      </c>
    </row>
    <row r="129" spans="1:12" x14ac:dyDescent="0.25">
      <c r="A129">
        <v>228</v>
      </c>
      <c r="B129">
        <v>10117</v>
      </c>
      <c r="C129" t="s">
        <v>255</v>
      </c>
      <c r="D129" t="s">
        <v>6</v>
      </c>
      <c r="E129" t="s">
        <v>86</v>
      </c>
      <c r="F129" t="s">
        <v>87</v>
      </c>
      <c r="G129" t="s">
        <v>416</v>
      </c>
      <c r="H129">
        <v>41884</v>
      </c>
      <c r="I129" t="s">
        <v>302</v>
      </c>
      <c r="J129">
        <v>30</v>
      </c>
      <c r="K129">
        <v>2</v>
      </c>
      <c r="L129">
        <v>60</v>
      </c>
    </row>
    <row r="130" spans="1:12" x14ac:dyDescent="0.25">
      <c r="A130">
        <v>229</v>
      </c>
      <c r="B130">
        <v>10091</v>
      </c>
      <c r="C130" t="s">
        <v>196</v>
      </c>
      <c r="D130" t="s">
        <v>6</v>
      </c>
      <c r="E130" t="s">
        <v>197</v>
      </c>
      <c r="F130" t="s">
        <v>198</v>
      </c>
      <c r="G130" t="s">
        <v>391</v>
      </c>
      <c r="H130">
        <v>41984</v>
      </c>
      <c r="I130" t="s">
        <v>297</v>
      </c>
      <c r="J130">
        <v>30</v>
      </c>
      <c r="K130">
        <v>12</v>
      </c>
      <c r="L130">
        <v>360</v>
      </c>
    </row>
    <row r="131" spans="1:12" x14ac:dyDescent="0.25">
      <c r="A131">
        <v>230</v>
      </c>
      <c r="B131">
        <v>10084</v>
      </c>
      <c r="C131" t="s">
        <v>177</v>
      </c>
      <c r="D131" t="s">
        <v>6</v>
      </c>
      <c r="E131" t="s">
        <v>178</v>
      </c>
      <c r="F131" t="s">
        <v>12</v>
      </c>
      <c r="G131" t="s">
        <v>384</v>
      </c>
      <c r="H131">
        <v>41200</v>
      </c>
      <c r="I131" t="s">
        <v>295</v>
      </c>
      <c r="J131">
        <v>10</v>
      </c>
      <c r="K131">
        <v>13</v>
      </c>
      <c r="L131">
        <v>130</v>
      </c>
    </row>
    <row r="132" spans="1:12" x14ac:dyDescent="0.25">
      <c r="A132">
        <v>231</v>
      </c>
      <c r="B132">
        <v>10013</v>
      </c>
      <c r="C132" t="s">
        <v>38</v>
      </c>
      <c r="D132" t="s">
        <v>10</v>
      </c>
      <c r="E132" t="s">
        <v>39</v>
      </c>
      <c r="F132" t="s">
        <v>40</v>
      </c>
      <c r="G132" t="s">
        <v>315</v>
      </c>
      <c r="H132">
        <v>42165</v>
      </c>
      <c r="I132" t="s">
        <v>293</v>
      </c>
      <c r="J132">
        <v>1</v>
      </c>
      <c r="K132">
        <v>8</v>
      </c>
      <c r="L132">
        <v>8</v>
      </c>
    </row>
    <row r="133" spans="1:12" x14ac:dyDescent="0.25">
      <c r="A133">
        <v>232</v>
      </c>
      <c r="B133">
        <v>10060</v>
      </c>
      <c r="C133" t="s">
        <v>137</v>
      </c>
      <c r="D133" t="s">
        <v>6</v>
      </c>
      <c r="E133" t="s">
        <v>92</v>
      </c>
      <c r="F133" t="s">
        <v>12</v>
      </c>
      <c r="G133" t="s">
        <v>360</v>
      </c>
      <c r="H133">
        <v>40802</v>
      </c>
      <c r="I133" t="s">
        <v>298</v>
      </c>
      <c r="J133">
        <v>21</v>
      </c>
      <c r="K133">
        <v>12</v>
      </c>
      <c r="L133">
        <v>252</v>
      </c>
    </row>
    <row r="134" spans="1:12" x14ac:dyDescent="0.25">
      <c r="A134">
        <v>233</v>
      </c>
      <c r="B134">
        <v>10076</v>
      </c>
      <c r="C134" t="s">
        <v>161</v>
      </c>
      <c r="D134" t="s">
        <v>10</v>
      </c>
      <c r="E134" t="s">
        <v>162</v>
      </c>
      <c r="F134" t="s">
        <v>95</v>
      </c>
      <c r="G134" t="s">
        <v>375</v>
      </c>
      <c r="H134">
        <v>40580</v>
      </c>
      <c r="I134" t="s">
        <v>300</v>
      </c>
      <c r="J134">
        <v>8</v>
      </c>
      <c r="K134">
        <v>12</v>
      </c>
      <c r="L134">
        <v>96</v>
      </c>
    </row>
    <row r="135" spans="1:12" x14ac:dyDescent="0.25">
      <c r="A135">
        <v>234</v>
      </c>
      <c r="B135">
        <v>10031</v>
      </c>
      <c r="C135" t="s">
        <v>82</v>
      </c>
      <c r="D135" t="s">
        <v>10</v>
      </c>
      <c r="E135" t="s">
        <v>83</v>
      </c>
      <c r="F135" t="s">
        <v>84</v>
      </c>
      <c r="G135" t="s">
        <v>332</v>
      </c>
      <c r="H135">
        <v>42294</v>
      </c>
      <c r="I135" t="s">
        <v>302</v>
      </c>
      <c r="J135">
        <v>29</v>
      </c>
      <c r="K135">
        <v>2</v>
      </c>
      <c r="L135">
        <v>58</v>
      </c>
    </row>
    <row r="136" spans="1:12" x14ac:dyDescent="0.25">
      <c r="A136">
        <v>235</v>
      </c>
      <c r="B136">
        <v>10008</v>
      </c>
      <c r="C136" t="s">
        <v>26</v>
      </c>
      <c r="D136" t="s">
        <v>6</v>
      </c>
      <c r="E136" t="s">
        <v>27</v>
      </c>
      <c r="F136" t="s">
        <v>28</v>
      </c>
      <c r="G136" t="s">
        <v>311</v>
      </c>
      <c r="H136">
        <v>40964</v>
      </c>
      <c r="I136" t="s">
        <v>297</v>
      </c>
      <c r="J136">
        <v>20</v>
      </c>
      <c r="K136">
        <v>12</v>
      </c>
      <c r="L136">
        <v>240</v>
      </c>
    </row>
    <row r="137" spans="1:12" x14ac:dyDescent="0.25">
      <c r="A137">
        <v>236</v>
      </c>
      <c r="B137">
        <v>10030</v>
      </c>
      <c r="C137" t="s">
        <v>79</v>
      </c>
      <c r="D137" t="s">
        <v>10</v>
      </c>
      <c r="E137" t="s">
        <v>80</v>
      </c>
      <c r="F137" t="s">
        <v>81</v>
      </c>
      <c r="G137" t="s">
        <v>331</v>
      </c>
      <c r="H137">
        <v>41590</v>
      </c>
      <c r="I137" t="s">
        <v>294</v>
      </c>
      <c r="J137">
        <v>30</v>
      </c>
      <c r="K137">
        <v>18</v>
      </c>
      <c r="L137">
        <v>540</v>
      </c>
    </row>
    <row r="138" spans="1:12" x14ac:dyDescent="0.25">
      <c r="A138">
        <v>237</v>
      </c>
      <c r="B138">
        <v>10021</v>
      </c>
      <c r="C138" t="s">
        <v>60</v>
      </c>
      <c r="D138" t="s">
        <v>6</v>
      </c>
      <c r="E138" t="s">
        <v>7</v>
      </c>
      <c r="F138" t="s">
        <v>8</v>
      </c>
      <c r="G138" t="s">
        <v>323</v>
      </c>
      <c r="H138">
        <v>41826</v>
      </c>
      <c r="I138" t="s">
        <v>302</v>
      </c>
      <c r="J138">
        <v>24</v>
      </c>
      <c r="K138">
        <v>2</v>
      </c>
      <c r="L138">
        <v>48</v>
      </c>
    </row>
    <row r="139" spans="1:12" x14ac:dyDescent="0.25">
      <c r="A139">
        <v>238</v>
      </c>
      <c r="B139">
        <v>10085</v>
      </c>
      <c r="C139" t="s">
        <v>179</v>
      </c>
      <c r="D139" t="s">
        <v>10</v>
      </c>
      <c r="E139" t="s">
        <v>180</v>
      </c>
      <c r="F139" t="s">
        <v>181</v>
      </c>
      <c r="G139" t="s">
        <v>385</v>
      </c>
      <c r="H139">
        <v>40996</v>
      </c>
      <c r="I139" t="s">
        <v>295</v>
      </c>
      <c r="J139">
        <v>22</v>
      </c>
      <c r="K139">
        <v>13</v>
      </c>
      <c r="L139">
        <v>286</v>
      </c>
    </row>
    <row r="140" spans="1:12" x14ac:dyDescent="0.25">
      <c r="A140">
        <v>239</v>
      </c>
      <c r="B140">
        <v>10121</v>
      </c>
      <c r="C140" t="s">
        <v>259</v>
      </c>
      <c r="D140" t="s">
        <v>10</v>
      </c>
      <c r="E140" t="s">
        <v>97</v>
      </c>
      <c r="F140" t="s">
        <v>98</v>
      </c>
      <c r="G140" t="s">
        <v>420</v>
      </c>
      <c r="H140">
        <v>41364</v>
      </c>
      <c r="I140" t="s">
        <v>297</v>
      </c>
      <c r="J140">
        <v>1</v>
      </c>
      <c r="K140">
        <v>12</v>
      </c>
      <c r="L140">
        <v>12</v>
      </c>
    </row>
    <row r="141" spans="1:12" x14ac:dyDescent="0.25">
      <c r="A141">
        <v>240</v>
      </c>
      <c r="B141">
        <v>10048</v>
      </c>
      <c r="C141" t="s">
        <v>116</v>
      </c>
      <c r="D141" t="s">
        <v>10</v>
      </c>
      <c r="E141" t="s">
        <v>74</v>
      </c>
      <c r="F141" t="s">
        <v>75</v>
      </c>
      <c r="G141" t="s">
        <v>349</v>
      </c>
      <c r="H141">
        <v>40261</v>
      </c>
      <c r="I141" t="s">
        <v>300</v>
      </c>
      <c r="J141">
        <v>3</v>
      </c>
      <c r="K141">
        <v>12</v>
      </c>
      <c r="L141">
        <v>36</v>
      </c>
    </row>
    <row r="142" spans="1:12" x14ac:dyDescent="0.25">
      <c r="A142">
        <v>241</v>
      </c>
      <c r="B142">
        <v>10096</v>
      </c>
      <c r="C142" t="s">
        <v>209</v>
      </c>
      <c r="D142" t="s">
        <v>6</v>
      </c>
      <c r="E142" t="s">
        <v>210</v>
      </c>
      <c r="F142" t="s">
        <v>12</v>
      </c>
      <c r="G142" t="s">
        <v>396</v>
      </c>
      <c r="H142">
        <v>41235</v>
      </c>
      <c r="I142" t="s">
        <v>298</v>
      </c>
      <c r="J142">
        <v>20</v>
      </c>
      <c r="K142">
        <v>12</v>
      </c>
      <c r="L142">
        <v>240</v>
      </c>
    </row>
    <row r="143" spans="1:12" x14ac:dyDescent="0.25">
      <c r="A143">
        <v>242</v>
      </c>
      <c r="B143">
        <v>10011</v>
      </c>
      <c r="C143" t="s">
        <v>33</v>
      </c>
      <c r="D143" t="s">
        <v>10</v>
      </c>
      <c r="E143" t="s">
        <v>34</v>
      </c>
      <c r="F143" t="s">
        <v>35</v>
      </c>
      <c r="G143" t="s">
        <v>457</v>
      </c>
      <c r="H143">
        <v>41227</v>
      </c>
      <c r="I143" t="s">
        <v>293</v>
      </c>
      <c r="J143">
        <v>30</v>
      </c>
      <c r="K143">
        <v>8</v>
      </c>
      <c r="L143">
        <v>240</v>
      </c>
    </row>
    <row r="144" spans="1:12" x14ac:dyDescent="0.25">
      <c r="A144">
        <v>243</v>
      </c>
      <c r="B144">
        <v>10026</v>
      </c>
      <c r="C144" t="s">
        <v>68</v>
      </c>
      <c r="D144" t="s">
        <v>6</v>
      </c>
      <c r="E144" t="s">
        <v>69</v>
      </c>
      <c r="F144" t="s">
        <v>53</v>
      </c>
      <c r="G144" t="s">
        <v>327</v>
      </c>
      <c r="H144">
        <v>42071</v>
      </c>
      <c r="I144" t="s">
        <v>300</v>
      </c>
      <c r="J144">
        <v>21</v>
      </c>
      <c r="K144">
        <v>12</v>
      </c>
      <c r="L144">
        <v>252</v>
      </c>
    </row>
    <row r="145" spans="1:12" x14ac:dyDescent="0.25">
      <c r="A145">
        <v>244</v>
      </c>
      <c r="B145">
        <v>10138</v>
      </c>
      <c r="C145" t="s">
        <v>276</v>
      </c>
      <c r="D145" t="s">
        <v>6</v>
      </c>
      <c r="E145" t="s">
        <v>39</v>
      </c>
      <c r="F145" t="s">
        <v>40</v>
      </c>
      <c r="G145" t="s">
        <v>437</v>
      </c>
      <c r="H145">
        <v>41797</v>
      </c>
      <c r="I145" t="s">
        <v>302</v>
      </c>
      <c r="J145">
        <v>21</v>
      </c>
      <c r="K145">
        <v>2</v>
      </c>
      <c r="L145">
        <v>42</v>
      </c>
    </row>
    <row r="146" spans="1:12" x14ac:dyDescent="0.25">
      <c r="A146">
        <v>245</v>
      </c>
      <c r="B146">
        <v>10015</v>
      </c>
      <c r="C146" t="s">
        <v>43</v>
      </c>
      <c r="D146" t="s">
        <v>10</v>
      </c>
      <c r="E146" t="s">
        <v>44</v>
      </c>
      <c r="F146" t="s">
        <v>45</v>
      </c>
      <c r="G146" t="s">
        <v>317</v>
      </c>
      <c r="H146">
        <v>40490</v>
      </c>
      <c r="I146" t="s">
        <v>300</v>
      </c>
      <c r="J146">
        <v>24</v>
      </c>
      <c r="K146">
        <v>12</v>
      </c>
      <c r="L146">
        <v>288</v>
      </c>
    </row>
    <row r="147" spans="1:12" x14ac:dyDescent="0.25">
      <c r="A147">
        <v>246</v>
      </c>
      <c r="B147">
        <v>10125</v>
      </c>
      <c r="C147" t="s">
        <v>263</v>
      </c>
      <c r="D147" t="s">
        <v>10</v>
      </c>
      <c r="E147" t="s">
        <v>107</v>
      </c>
      <c r="F147" t="s">
        <v>108</v>
      </c>
      <c r="G147" t="s">
        <v>424</v>
      </c>
      <c r="H147">
        <v>41582</v>
      </c>
      <c r="I147" t="s">
        <v>294</v>
      </c>
      <c r="J147">
        <v>6</v>
      </c>
      <c r="K147">
        <v>18</v>
      </c>
      <c r="L147">
        <v>108</v>
      </c>
    </row>
    <row r="148" spans="1:12" x14ac:dyDescent="0.25">
      <c r="A148">
        <v>247</v>
      </c>
      <c r="B148">
        <v>10038</v>
      </c>
      <c r="C148" t="s">
        <v>102</v>
      </c>
      <c r="D148" t="s">
        <v>6</v>
      </c>
      <c r="E148" t="s">
        <v>103</v>
      </c>
      <c r="F148" t="s">
        <v>12</v>
      </c>
      <c r="G148" t="s">
        <v>339</v>
      </c>
      <c r="H148">
        <v>41761</v>
      </c>
      <c r="I148" t="s">
        <v>298</v>
      </c>
      <c r="J148">
        <v>19</v>
      </c>
      <c r="K148">
        <v>12</v>
      </c>
      <c r="L148">
        <v>228</v>
      </c>
    </row>
    <row r="149" spans="1:12" x14ac:dyDescent="0.25">
      <c r="A149">
        <v>248</v>
      </c>
      <c r="B149">
        <v>10038</v>
      </c>
      <c r="C149" t="s">
        <v>102</v>
      </c>
      <c r="D149" t="s">
        <v>6</v>
      </c>
      <c r="E149" t="s">
        <v>103</v>
      </c>
      <c r="F149" t="s">
        <v>12</v>
      </c>
      <c r="G149" t="s">
        <v>339</v>
      </c>
      <c r="H149">
        <v>41950</v>
      </c>
      <c r="I149" t="s">
        <v>293</v>
      </c>
      <c r="J149">
        <v>8</v>
      </c>
      <c r="K149">
        <v>8</v>
      </c>
      <c r="L149">
        <v>64</v>
      </c>
    </row>
    <row r="150" spans="1:12" x14ac:dyDescent="0.25">
      <c r="A150">
        <v>249</v>
      </c>
      <c r="B150">
        <v>10078</v>
      </c>
      <c r="C150" t="s">
        <v>165</v>
      </c>
      <c r="D150" t="s">
        <v>6</v>
      </c>
      <c r="E150" t="s">
        <v>166</v>
      </c>
      <c r="F150" t="s">
        <v>156</v>
      </c>
      <c r="G150" t="s">
        <v>377</v>
      </c>
      <c r="H150">
        <v>40298</v>
      </c>
      <c r="I150" t="s">
        <v>295</v>
      </c>
      <c r="J150">
        <v>1</v>
      </c>
      <c r="K150">
        <v>13</v>
      </c>
      <c r="L150">
        <v>13</v>
      </c>
    </row>
    <row r="151" spans="1:12" x14ac:dyDescent="0.25">
      <c r="A151">
        <v>250</v>
      </c>
      <c r="B151">
        <v>10141</v>
      </c>
      <c r="C151" t="s">
        <v>279</v>
      </c>
      <c r="D151" t="s">
        <v>10</v>
      </c>
      <c r="E151" t="s">
        <v>30</v>
      </c>
      <c r="F151" t="s">
        <v>28</v>
      </c>
      <c r="G151" t="s">
        <v>440</v>
      </c>
      <c r="H151">
        <v>41449</v>
      </c>
      <c r="I151" t="s">
        <v>296</v>
      </c>
      <c r="J151">
        <v>19</v>
      </c>
      <c r="K151">
        <v>4</v>
      </c>
      <c r="L151">
        <v>76</v>
      </c>
    </row>
    <row r="152" spans="1:12" x14ac:dyDescent="0.25">
      <c r="A152">
        <v>251</v>
      </c>
      <c r="B152">
        <v>10137</v>
      </c>
      <c r="C152" t="s">
        <v>275</v>
      </c>
      <c r="D152" t="s">
        <v>10</v>
      </c>
      <c r="E152" t="s">
        <v>37</v>
      </c>
      <c r="F152" t="s">
        <v>28</v>
      </c>
      <c r="G152" t="s">
        <v>436</v>
      </c>
      <c r="H152">
        <v>41141</v>
      </c>
      <c r="I152" t="s">
        <v>296</v>
      </c>
      <c r="J152">
        <v>29</v>
      </c>
      <c r="K152">
        <v>4</v>
      </c>
      <c r="L152">
        <v>116</v>
      </c>
    </row>
    <row r="153" spans="1:12" x14ac:dyDescent="0.25">
      <c r="A153">
        <v>252</v>
      </c>
      <c r="B153">
        <v>10130</v>
      </c>
      <c r="C153" t="s">
        <v>268</v>
      </c>
      <c r="D153" t="s">
        <v>10</v>
      </c>
      <c r="E153" t="s">
        <v>19</v>
      </c>
      <c r="F153" t="s">
        <v>20</v>
      </c>
      <c r="G153" t="s">
        <v>429</v>
      </c>
      <c r="H153">
        <v>41176</v>
      </c>
      <c r="I153" t="s">
        <v>302</v>
      </c>
      <c r="J153">
        <v>6</v>
      </c>
      <c r="K153">
        <v>2</v>
      </c>
      <c r="L153">
        <v>12</v>
      </c>
    </row>
    <row r="154" spans="1:12" x14ac:dyDescent="0.25">
      <c r="A154">
        <v>253</v>
      </c>
      <c r="B154">
        <v>10134</v>
      </c>
      <c r="C154" t="s">
        <v>272</v>
      </c>
      <c r="D154" t="s">
        <v>6</v>
      </c>
      <c r="E154" t="s">
        <v>30</v>
      </c>
      <c r="F154" t="s">
        <v>28</v>
      </c>
      <c r="G154" t="s">
        <v>433</v>
      </c>
      <c r="H154">
        <v>40329</v>
      </c>
      <c r="I154" t="s">
        <v>298</v>
      </c>
      <c r="J154">
        <v>5</v>
      </c>
      <c r="K154">
        <v>12</v>
      </c>
      <c r="L154">
        <v>60</v>
      </c>
    </row>
    <row r="155" spans="1:12" x14ac:dyDescent="0.25">
      <c r="A155">
        <v>254</v>
      </c>
      <c r="B155">
        <v>10131</v>
      </c>
      <c r="C155" t="s">
        <v>269</v>
      </c>
      <c r="D155" t="s">
        <v>6</v>
      </c>
      <c r="E155" t="s">
        <v>22</v>
      </c>
      <c r="F155" t="s">
        <v>8</v>
      </c>
      <c r="G155" t="s">
        <v>430</v>
      </c>
      <c r="H155">
        <v>41137</v>
      </c>
      <c r="I155" t="s">
        <v>300</v>
      </c>
      <c r="J155">
        <v>14</v>
      </c>
      <c r="K155">
        <v>12</v>
      </c>
      <c r="L155">
        <v>168</v>
      </c>
    </row>
    <row r="156" spans="1:12" x14ac:dyDescent="0.25">
      <c r="A156">
        <v>255</v>
      </c>
      <c r="B156">
        <v>10146</v>
      </c>
      <c r="C156" t="s">
        <v>284</v>
      </c>
      <c r="D156" t="s">
        <v>6</v>
      </c>
      <c r="E156" t="s">
        <v>121</v>
      </c>
      <c r="F156" t="s">
        <v>12</v>
      </c>
      <c r="G156" t="s">
        <v>445</v>
      </c>
      <c r="H156">
        <v>40768</v>
      </c>
      <c r="I156" t="s">
        <v>302</v>
      </c>
      <c r="J156">
        <v>21</v>
      </c>
      <c r="K156">
        <v>2</v>
      </c>
      <c r="L156">
        <v>42</v>
      </c>
    </row>
    <row r="157" spans="1:12" x14ac:dyDescent="0.25">
      <c r="A157">
        <v>256</v>
      </c>
      <c r="B157">
        <v>10112</v>
      </c>
      <c r="C157" t="s">
        <v>244</v>
      </c>
      <c r="D157" t="s">
        <v>6</v>
      </c>
      <c r="E157" t="s">
        <v>245</v>
      </c>
      <c r="F157" t="s">
        <v>246</v>
      </c>
      <c r="G157" t="s">
        <v>412</v>
      </c>
      <c r="H157">
        <v>41554</v>
      </c>
      <c r="I157" t="s">
        <v>293</v>
      </c>
      <c r="J157">
        <v>25</v>
      </c>
      <c r="K157">
        <v>8</v>
      </c>
      <c r="L157">
        <v>200</v>
      </c>
    </row>
    <row r="158" spans="1:12" x14ac:dyDescent="0.25">
      <c r="A158">
        <v>257</v>
      </c>
      <c r="B158">
        <v>10075</v>
      </c>
      <c r="C158" t="s">
        <v>159</v>
      </c>
      <c r="D158" t="s">
        <v>10</v>
      </c>
      <c r="E158" t="s">
        <v>160</v>
      </c>
      <c r="F158" t="s">
        <v>53</v>
      </c>
      <c r="G158" t="s">
        <v>374</v>
      </c>
      <c r="H158">
        <v>41441</v>
      </c>
      <c r="I158" t="s">
        <v>294</v>
      </c>
      <c r="J158">
        <v>29</v>
      </c>
      <c r="K158">
        <v>18</v>
      </c>
      <c r="L158">
        <v>522</v>
      </c>
    </row>
    <row r="159" spans="1:12" x14ac:dyDescent="0.25">
      <c r="A159">
        <v>258</v>
      </c>
      <c r="B159">
        <v>10024</v>
      </c>
      <c r="C159" t="s">
        <v>62</v>
      </c>
      <c r="D159" t="s">
        <v>10</v>
      </c>
      <c r="E159" t="s">
        <v>63</v>
      </c>
      <c r="F159" t="s">
        <v>64</v>
      </c>
      <c r="G159" t="s">
        <v>326</v>
      </c>
      <c r="H159">
        <v>40589</v>
      </c>
      <c r="I159" t="s">
        <v>298</v>
      </c>
      <c r="J159">
        <v>7</v>
      </c>
      <c r="K159">
        <v>12</v>
      </c>
      <c r="L159">
        <v>84</v>
      </c>
    </row>
    <row r="160" spans="1:12" x14ac:dyDescent="0.25">
      <c r="A160">
        <v>259</v>
      </c>
      <c r="B160">
        <v>10003</v>
      </c>
      <c r="C160" t="s">
        <v>13</v>
      </c>
      <c r="D160" t="s">
        <v>6</v>
      </c>
      <c r="E160" t="s">
        <v>14</v>
      </c>
      <c r="F160" t="s">
        <v>15</v>
      </c>
      <c r="G160" t="s">
        <v>306</v>
      </c>
      <c r="H160">
        <v>41387</v>
      </c>
      <c r="I160" t="s">
        <v>296</v>
      </c>
      <c r="J160">
        <v>24</v>
      </c>
      <c r="K160">
        <v>4</v>
      </c>
      <c r="L160">
        <v>96</v>
      </c>
    </row>
    <row r="161" spans="1:12" x14ac:dyDescent="0.25">
      <c r="A161">
        <v>260</v>
      </c>
      <c r="B161">
        <v>10090</v>
      </c>
      <c r="C161" t="s">
        <v>193</v>
      </c>
      <c r="D161" t="s">
        <v>10</v>
      </c>
      <c r="E161" t="s">
        <v>194</v>
      </c>
      <c r="F161" t="s">
        <v>195</v>
      </c>
      <c r="G161" t="s">
        <v>390</v>
      </c>
      <c r="H161">
        <v>41148</v>
      </c>
      <c r="I161" t="s">
        <v>295</v>
      </c>
      <c r="J161">
        <v>27</v>
      </c>
      <c r="K161">
        <v>13</v>
      </c>
      <c r="L161">
        <v>351</v>
      </c>
    </row>
    <row r="162" spans="1:12" x14ac:dyDescent="0.25">
      <c r="A162">
        <v>261</v>
      </c>
      <c r="B162">
        <v>10138</v>
      </c>
      <c r="C162" t="s">
        <v>276</v>
      </c>
      <c r="D162" t="s">
        <v>6</v>
      </c>
      <c r="E162" t="s">
        <v>39</v>
      </c>
      <c r="F162" t="s">
        <v>40</v>
      </c>
      <c r="G162" t="s">
        <v>437</v>
      </c>
      <c r="H162">
        <v>41351</v>
      </c>
      <c r="I162" t="s">
        <v>301</v>
      </c>
      <c r="J162">
        <v>5</v>
      </c>
      <c r="K162">
        <v>2</v>
      </c>
      <c r="L162">
        <v>10</v>
      </c>
    </row>
    <row r="163" spans="1:12" x14ac:dyDescent="0.25">
      <c r="A163">
        <v>262</v>
      </c>
      <c r="B163">
        <v>10105</v>
      </c>
      <c r="C163" t="s">
        <v>229</v>
      </c>
      <c r="D163" t="s">
        <v>6</v>
      </c>
      <c r="E163" t="s">
        <v>230</v>
      </c>
      <c r="F163" t="s">
        <v>156</v>
      </c>
      <c r="G163" t="s">
        <v>405</v>
      </c>
      <c r="H163">
        <v>42007</v>
      </c>
      <c r="I163" t="s">
        <v>299</v>
      </c>
      <c r="J163">
        <v>6</v>
      </c>
      <c r="K163">
        <v>9</v>
      </c>
      <c r="L163">
        <v>54</v>
      </c>
    </row>
    <row r="164" spans="1:12" x14ac:dyDescent="0.25">
      <c r="A164">
        <v>263</v>
      </c>
      <c r="B164">
        <v>10052</v>
      </c>
      <c r="C164" t="s">
        <v>122</v>
      </c>
      <c r="D164" t="s">
        <v>10</v>
      </c>
      <c r="E164" t="s">
        <v>123</v>
      </c>
      <c r="F164" t="s">
        <v>12</v>
      </c>
      <c r="G164" t="s">
        <v>353</v>
      </c>
      <c r="H164">
        <v>40692</v>
      </c>
      <c r="I164" t="s">
        <v>299</v>
      </c>
      <c r="J164">
        <v>18</v>
      </c>
      <c r="K164">
        <v>9</v>
      </c>
      <c r="L164">
        <v>162</v>
      </c>
    </row>
    <row r="165" spans="1:12" x14ac:dyDescent="0.25">
      <c r="A165">
        <v>264</v>
      </c>
      <c r="B165">
        <v>10013</v>
      </c>
      <c r="C165" t="s">
        <v>38</v>
      </c>
      <c r="D165" t="s">
        <v>10</v>
      </c>
      <c r="E165" t="s">
        <v>39</v>
      </c>
      <c r="F165" t="s">
        <v>40</v>
      </c>
      <c r="G165" t="s">
        <v>315</v>
      </c>
      <c r="H165">
        <v>41501</v>
      </c>
      <c r="I165" t="s">
        <v>301</v>
      </c>
      <c r="J165">
        <v>15</v>
      </c>
      <c r="K165">
        <v>2</v>
      </c>
      <c r="L165">
        <v>30</v>
      </c>
    </row>
    <row r="166" spans="1:12" x14ac:dyDescent="0.25">
      <c r="A166">
        <v>265</v>
      </c>
      <c r="B166">
        <v>10122</v>
      </c>
      <c r="C166" t="s">
        <v>260</v>
      </c>
      <c r="D166" t="s">
        <v>6</v>
      </c>
      <c r="E166" t="s">
        <v>100</v>
      </c>
      <c r="F166" t="s">
        <v>101</v>
      </c>
      <c r="G166" t="s">
        <v>421</v>
      </c>
      <c r="H166">
        <v>41607</v>
      </c>
      <c r="I166" t="s">
        <v>295</v>
      </c>
      <c r="J166">
        <v>18</v>
      </c>
      <c r="K166">
        <v>13</v>
      </c>
      <c r="L166">
        <v>234</v>
      </c>
    </row>
    <row r="167" spans="1:12" x14ac:dyDescent="0.25">
      <c r="A167">
        <v>266</v>
      </c>
      <c r="B167">
        <v>10035</v>
      </c>
      <c r="C167" t="s">
        <v>93</v>
      </c>
      <c r="D167" t="s">
        <v>6</v>
      </c>
      <c r="E167" t="s">
        <v>94</v>
      </c>
      <c r="F167" t="s">
        <v>95</v>
      </c>
      <c r="G167" t="s">
        <v>336</v>
      </c>
      <c r="H167">
        <v>41920</v>
      </c>
      <c r="I167" t="s">
        <v>298</v>
      </c>
      <c r="J167">
        <v>13</v>
      </c>
      <c r="K167">
        <v>12</v>
      </c>
      <c r="L167">
        <v>156</v>
      </c>
    </row>
    <row r="168" spans="1:12" x14ac:dyDescent="0.25">
      <c r="A168">
        <v>267</v>
      </c>
      <c r="B168">
        <v>10101</v>
      </c>
      <c r="C168" t="s">
        <v>220</v>
      </c>
      <c r="D168" t="s">
        <v>6</v>
      </c>
      <c r="E168" t="s">
        <v>221</v>
      </c>
      <c r="F168" t="s">
        <v>12</v>
      </c>
      <c r="G168" t="s">
        <v>401</v>
      </c>
      <c r="H168">
        <v>40705</v>
      </c>
      <c r="I168" t="s">
        <v>297</v>
      </c>
      <c r="J168">
        <v>19</v>
      </c>
      <c r="K168">
        <v>12</v>
      </c>
      <c r="L168">
        <v>228</v>
      </c>
    </row>
    <row r="169" spans="1:12" x14ac:dyDescent="0.25">
      <c r="A169">
        <v>268</v>
      </c>
      <c r="B169">
        <v>10121</v>
      </c>
      <c r="C169" t="s">
        <v>259</v>
      </c>
      <c r="D169" t="s">
        <v>10</v>
      </c>
      <c r="E169" t="s">
        <v>97</v>
      </c>
      <c r="F169" t="s">
        <v>98</v>
      </c>
      <c r="G169" t="s">
        <v>420</v>
      </c>
      <c r="H169">
        <v>41795</v>
      </c>
      <c r="I169" t="s">
        <v>300</v>
      </c>
      <c r="J169">
        <v>1</v>
      </c>
      <c r="K169">
        <v>12</v>
      </c>
      <c r="L169">
        <v>12</v>
      </c>
    </row>
    <row r="170" spans="1:12" x14ac:dyDescent="0.25">
      <c r="A170">
        <v>269</v>
      </c>
      <c r="B170">
        <v>10056</v>
      </c>
      <c r="C170" t="s">
        <v>131</v>
      </c>
      <c r="D170" t="s">
        <v>10</v>
      </c>
      <c r="E170" t="s">
        <v>132</v>
      </c>
      <c r="F170" t="s">
        <v>132</v>
      </c>
      <c r="G170" t="s">
        <v>357</v>
      </c>
      <c r="H170">
        <v>40749</v>
      </c>
      <c r="I170" t="s">
        <v>297</v>
      </c>
      <c r="J170">
        <v>5</v>
      </c>
      <c r="K170">
        <v>12</v>
      </c>
      <c r="L170">
        <v>60</v>
      </c>
    </row>
    <row r="171" spans="1:12" x14ac:dyDescent="0.25">
      <c r="A171">
        <v>270</v>
      </c>
      <c r="B171">
        <v>10084</v>
      </c>
      <c r="C171" t="s">
        <v>177</v>
      </c>
      <c r="D171" t="s">
        <v>6</v>
      </c>
      <c r="E171" t="s">
        <v>178</v>
      </c>
      <c r="F171" t="s">
        <v>12</v>
      </c>
      <c r="G171" t="s">
        <v>384</v>
      </c>
      <c r="H171">
        <v>40689</v>
      </c>
      <c r="I171" t="s">
        <v>298</v>
      </c>
      <c r="J171">
        <v>6</v>
      </c>
      <c r="K171">
        <v>12</v>
      </c>
      <c r="L171">
        <v>72</v>
      </c>
    </row>
    <row r="172" spans="1:12" x14ac:dyDescent="0.25">
      <c r="A172">
        <v>271</v>
      </c>
      <c r="B172">
        <v>10055</v>
      </c>
      <c r="C172" t="s">
        <v>129</v>
      </c>
      <c r="D172" t="s">
        <v>6</v>
      </c>
      <c r="E172" t="s">
        <v>130</v>
      </c>
      <c r="F172" t="s">
        <v>95</v>
      </c>
      <c r="G172" t="s">
        <v>356</v>
      </c>
      <c r="H172">
        <v>40693</v>
      </c>
      <c r="I172" t="s">
        <v>301</v>
      </c>
      <c r="J172">
        <v>18</v>
      </c>
      <c r="K172">
        <v>2</v>
      </c>
      <c r="L172">
        <v>36</v>
      </c>
    </row>
    <row r="173" spans="1:12" x14ac:dyDescent="0.25">
      <c r="A173">
        <v>272</v>
      </c>
      <c r="B173">
        <v>10132</v>
      </c>
      <c r="C173" t="s">
        <v>270</v>
      </c>
      <c r="D173" t="s">
        <v>6</v>
      </c>
      <c r="E173" t="s">
        <v>24</v>
      </c>
      <c r="F173" t="s">
        <v>25</v>
      </c>
      <c r="G173" t="s">
        <v>431</v>
      </c>
      <c r="H173">
        <v>42248</v>
      </c>
      <c r="I173" t="s">
        <v>302</v>
      </c>
      <c r="J173">
        <v>19</v>
      </c>
      <c r="K173">
        <v>2</v>
      </c>
      <c r="L173">
        <v>38</v>
      </c>
    </row>
    <row r="174" spans="1:12" x14ac:dyDescent="0.25">
      <c r="A174">
        <v>273</v>
      </c>
      <c r="B174">
        <v>10144</v>
      </c>
      <c r="C174" t="s">
        <v>282</v>
      </c>
      <c r="D174" t="s">
        <v>10</v>
      </c>
      <c r="E174" t="s">
        <v>37</v>
      </c>
      <c r="F174" t="s">
        <v>28</v>
      </c>
      <c r="G174" t="s">
        <v>443</v>
      </c>
      <c r="H174">
        <v>41091</v>
      </c>
      <c r="I174" t="s">
        <v>295</v>
      </c>
      <c r="J174">
        <v>30</v>
      </c>
      <c r="K174">
        <v>13</v>
      </c>
      <c r="L174">
        <v>390</v>
      </c>
    </row>
    <row r="175" spans="1:12" x14ac:dyDescent="0.25">
      <c r="A175">
        <v>274</v>
      </c>
      <c r="B175">
        <v>10033</v>
      </c>
      <c r="C175" t="s">
        <v>88</v>
      </c>
      <c r="D175" t="s">
        <v>10</v>
      </c>
      <c r="E175" t="s">
        <v>89</v>
      </c>
      <c r="F175" t="s">
        <v>90</v>
      </c>
      <c r="G175" t="s">
        <v>334</v>
      </c>
      <c r="H175">
        <v>42107</v>
      </c>
      <c r="I175" t="s">
        <v>299</v>
      </c>
      <c r="J175">
        <v>22</v>
      </c>
      <c r="K175">
        <v>9</v>
      </c>
      <c r="L175">
        <v>198</v>
      </c>
    </row>
    <row r="176" spans="1:12" x14ac:dyDescent="0.25">
      <c r="A176">
        <v>275</v>
      </c>
      <c r="B176">
        <v>10139</v>
      </c>
      <c r="C176" t="s">
        <v>277</v>
      </c>
      <c r="D176" t="s">
        <v>6</v>
      </c>
      <c r="E176" t="s">
        <v>71</v>
      </c>
      <c r="F176" t="s">
        <v>72</v>
      </c>
      <c r="G176" t="s">
        <v>438</v>
      </c>
      <c r="H176">
        <v>42253</v>
      </c>
      <c r="I176" t="s">
        <v>294</v>
      </c>
      <c r="J176">
        <v>13</v>
      </c>
      <c r="K176">
        <v>18</v>
      </c>
      <c r="L176">
        <v>234</v>
      </c>
    </row>
    <row r="177" spans="1:12" x14ac:dyDescent="0.25">
      <c r="A177">
        <v>276</v>
      </c>
      <c r="B177">
        <v>10042</v>
      </c>
      <c r="C177" t="s">
        <v>110</v>
      </c>
      <c r="D177" t="s">
        <v>10</v>
      </c>
      <c r="E177" t="s">
        <v>11</v>
      </c>
      <c r="F177" t="s">
        <v>12</v>
      </c>
      <c r="G177" t="s">
        <v>343</v>
      </c>
      <c r="H177">
        <v>41266</v>
      </c>
      <c r="I177" t="s">
        <v>296</v>
      </c>
      <c r="J177">
        <v>30</v>
      </c>
      <c r="K177">
        <v>4</v>
      </c>
      <c r="L177">
        <v>120</v>
      </c>
    </row>
    <row r="178" spans="1:12" x14ac:dyDescent="0.25">
      <c r="A178">
        <v>277</v>
      </c>
      <c r="B178">
        <v>10033</v>
      </c>
      <c r="C178" t="s">
        <v>88</v>
      </c>
      <c r="D178" t="s">
        <v>10</v>
      </c>
      <c r="E178" t="s">
        <v>89</v>
      </c>
      <c r="F178" t="s">
        <v>90</v>
      </c>
      <c r="G178" t="s">
        <v>334</v>
      </c>
      <c r="H178">
        <v>40712</v>
      </c>
      <c r="I178" t="s">
        <v>293</v>
      </c>
      <c r="J178">
        <v>23</v>
      </c>
      <c r="K178">
        <v>8</v>
      </c>
      <c r="L178">
        <v>184</v>
      </c>
    </row>
    <row r="179" spans="1:12" x14ac:dyDescent="0.25">
      <c r="A179">
        <v>278</v>
      </c>
      <c r="B179">
        <v>10043</v>
      </c>
      <c r="C179" t="s">
        <v>111</v>
      </c>
      <c r="D179" t="s">
        <v>10</v>
      </c>
      <c r="E179" t="s">
        <v>14</v>
      </c>
      <c r="F179" t="s">
        <v>15</v>
      </c>
      <c r="G179" t="s">
        <v>344</v>
      </c>
      <c r="H179">
        <v>40813</v>
      </c>
      <c r="I179" t="s">
        <v>294</v>
      </c>
      <c r="J179">
        <v>15</v>
      </c>
      <c r="K179">
        <v>18</v>
      </c>
      <c r="L179">
        <v>270</v>
      </c>
    </row>
    <row r="180" spans="1:12" x14ac:dyDescent="0.25">
      <c r="A180">
        <v>279</v>
      </c>
      <c r="B180">
        <v>10027</v>
      </c>
      <c r="C180" t="s">
        <v>70</v>
      </c>
      <c r="D180" t="s">
        <v>10</v>
      </c>
      <c r="E180" t="s">
        <v>71</v>
      </c>
      <c r="F180" t="s">
        <v>72</v>
      </c>
      <c r="G180" t="s">
        <v>328</v>
      </c>
      <c r="H180">
        <v>41050</v>
      </c>
      <c r="I180" t="s">
        <v>294</v>
      </c>
      <c r="J180">
        <v>16</v>
      </c>
      <c r="K180">
        <v>18</v>
      </c>
      <c r="L180">
        <v>288</v>
      </c>
    </row>
    <row r="181" spans="1:12" x14ac:dyDescent="0.25">
      <c r="A181">
        <v>280</v>
      </c>
      <c r="B181">
        <v>10149</v>
      </c>
      <c r="C181" t="s">
        <v>287</v>
      </c>
      <c r="D181" t="s">
        <v>6</v>
      </c>
      <c r="E181" t="s">
        <v>127</v>
      </c>
      <c r="F181" t="s">
        <v>128</v>
      </c>
      <c r="G181" t="s">
        <v>448</v>
      </c>
      <c r="H181">
        <v>40302</v>
      </c>
      <c r="I181" t="s">
        <v>293</v>
      </c>
      <c r="J181">
        <v>12</v>
      </c>
      <c r="K181">
        <v>8</v>
      </c>
      <c r="L181">
        <v>96</v>
      </c>
    </row>
    <row r="182" spans="1:12" x14ac:dyDescent="0.25">
      <c r="A182">
        <v>281</v>
      </c>
      <c r="B182">
        <v>10111</v>
      </c>
      <c r="C182" t="s">
        <v>242</v>
      </c>
      <c r="D182" t="s">
        <v>6</v>
      </c>
      <c r="E182" t="s">
        <v>243</v>
      </c>
      <c r="F182" t="s">
        <v>15</v>
      </c>
      <c r="G182" t="s">
        <v>411</v>
      </c>
      <c r="H182">
        <v>41079</v>
      </c>
      <c r="I182" t="s">
        <v>294</v>
      </c>
      <c r="J182">
        <v>26</v>
      </c>
      <c r="K182">
        <v>18</v>
      </c>
      <c r="L182">
        <v>468</v>
      </c>
    </row>
    <row r="183" spans="1:12" x14ac:dyDescent="0.25">
      <c r="A183">
        <v>282</v>
      </c>
      <c r="B183">
        <v>10045</v>
      </c>
      <c r="C183" t="s">
        <v>113</v>
      </c>
      <c r="D183" t="s">
        <v>6</v>
      </c>
      <c r="E183" t="s">
        <v>66</v>
      </c>
      <c r="F183" t="s">
        <v>67</v>
      </c>
      <c r="G183" t="s">
        <v>346</v>
      </c>
      <c r="H183">
        <v>41587</v>
      </c>
      <c r="I183" t="s">
        <v>300</v>
      </c>
      <c r="J183">
        <v>11</v>
      </c>
      <c r="K183">
        <v>12</v>
      </c>
      <c r="L183">
        <v>132</v>
      </c>
    </row>
    <row r="184" spans="1:12" x14ac:dyDescent="0.25">
      <c r="A184">
        <v>283</v>
      </c>
      <c r="B184">
        <v>10043</v>
      </c>
      <c r="C184" t="s">
        <v>111</v>
      </c>
      <c r="D184" t="s">
        <v>10</v>
      </c>
      <c r="E184" t="s">
        <v>14</v>
      </c>
      <c r="F184" t="s">
        <v>15</v>
      </c>
      <c r="G184" t="s">
        <v>344</v>
      </c>
      <c r="H184">
        <v>41399</v>
      </c>
      <c r="I184" t="s">
        <v>299</v>
      </c>
      <c r="J184">
        <v>15</v>
      </c>
      <c r="K184">
        <v>9</v>
      </c>
      <c r="L184">
        <v>135</v>
      </c>
    </row>
    <row r="185" spans="1:12" x14ac:dyDescent="0.25">
      <c r="A185">
        <v>284</v>
      </c>
      <c r="B185">
        <v>10037</v>
      </c>
      <c r="C185" t="s">
        <v>99</v>
      </c>
      <c r="D185" t="s">
        <v>10</v>
      </c>
      <c r="E185" t="s">
        <v>100</v>
      </c>
      <c r="F185" t="s">
        <v>101</v>
      </c>
      <c r="G185" t="s">
        <v>338</v>
      </c>
      <c r="H185">
        <v>41615</v>
      </c>
      <c r="I185" t="s">
        <v>302</v>
      </c>
      <c r="J185">
        <v>29</v>
      </c>
      <c r="K185">
        <v>2</v>
      </c>
      <c r="L185">
        <v>58</v>
      </c>
    </row>
    <row r="186" spans="1:12" x14ac:dyDescent="0.25">
      <c r="A186">
        <v>285</v>
      </c>
      <c r="B186">
        <v>10066</v>
      </c>
      <c r="C186" t="s">
        <v>143</v>
      </c>
      <c r="D186" t="s">
        <v>6</v>
      </c>
      <c r="E186" t="s">
        <v>107</v>
      </c>
      <c r="F186" t="s">
        <v>108</v>
      </c>
      <c r="G186" t="s">
        <v>366</v>
      </c>
      <c r="H186">
        <v>42204</v>
      </c>
      <c r="I186" t="s">
        <v>302</v>
      </c>
      <c r="J186">
        <v>5</v>
      </c>
      <c r="K186">
        <v>2</v>
      </c>
      <c r="L186">
        <v>10</v>
      </c>
    </row>
    <row r="187" spans="1:12" x14ac:dyDescent="0.25">
      <c r="A187">
        <v>286</v>
      </c>
      <c r="B187">
        <v>10009</v>
      </c>
      <c r="C187" t="s">
        <v>29</v>
      </c>
      <c r="D187" t="s">
        <v>10</v>
      </c>
      <c r="E187" t="s">
        <v>30</v>
      </c>
      <c r="F187" t="s">
        <v>28</v>
      </c>
      <c r="G187" t="s">
        <v>312</v>
      </c>
      <c r="H187">
        <v>40776</v>
      </c>
      <c r="I187" t="s">
        <v>302</v>
      </c>
      <c r="J187">
        <v>5</v>
      </c>
      <c r="K187">
        <v>2</v>
      </c>
      <c r="L187">
        <v>10</v>
      </c>
    </row>
    <row r="188" spans="1:12" x14ac:dyDescent="0.25">
      <c r="A188">
        <v>287</v>
      </c>
      <c r="B188">
        <v>10096</v>
      </c>
      <c r="C188" t="s">
        <v>209</v>
      </c>
      <c r="D188" t="s">
        <v>6</v>
      </c>
      <c r="E188" t="s">
        <v>210</v>
      </c>
      <c r="F188" t="s">
        <v>12</v>
      </c>
      <c r="G188" t="s">
        <v>396</v>
      </c>
      <c r="H188">
        <v>40837</v>
      </c>
      <c r="I188" t="s">
        <v>297</v>
      </c>
      <c r="J188">
        <v>16</v>
      </c>
      <c r="K188">
        <v>12</v>
      </c>
      <c r="L188">
        <v>192</v>
      </c>
    </row>
    <row r="189" spans="1:12" x14ac:dyDescent="0.25">
      <c r="A189">
        <v>288</v>
      </c>
      <c r="B189">
        <v>10148</v>
      </c>
      <c r="C189" t="s">
        <v>286</v>
      </c>
      <c r="D189" t="s">
        <v>10</v>
      </c>
      <c r="E189" t="s">
        <v>125</v>
      </c>
      <c r="F189" t="s">
        <v>15</v>
      </c>
      <c r="G189" t="s">
        <v>447</v>
      </c>
      <c r="H189">
        <v>41129</v>
      </c>
      <c r="I189" t="s">
        <v>294</v>
      </c>
      <c r="J189">
        <v>1</v>
      </c>
      <c r="K189">
        <v>18</v>
      </c>
      <c r="L189">
        <v>18</v>
      </c>
    </row>
    <row r="190" spans="1:12" x14ac:dyDescent="0.25">
      <c r="A190">
        <v>289</v>
      </c>
      <c r="B190">
        <v>10005</v>
      </c>
      <c r="C190" t="s">
        <v>18</v>
      </c>
      <c r="D190" t="s">
        <v>10</v>
      </c>
      <c r="E190" t="s">
        <v>19</v>
      </c>
      <c r="F190" t="s">
        <v>20</v>
      </c>
      <c r="G190" t="s">
        <v>308</v>
      </c>
      <c r="H190">
        <v>41347</v>
      </c>
      <c r="I190" t="s">
        <v>293</v>
      </c>
      <c r="J190">
        <v>29</v>
      </c>
      <c r="K190">
        <v>8</v>
      </c>
      <c r="L190">
        <v>232</v>
      </c>
    </row>
    <row r="191" spans="1:12" x14ac:dyDescent="0.25">
      <c r="A191">
        <v>290</v>
      </c>
      <c r="B191">
        <v>10035</v>
      </c>
      <c r="C191" t="s">
        <v>93</v>
      </c>
      <c r="D191" t="s">
        <v>6</v>
      </c>
      <c r="E191" t="s">
        <v>94</v>
      </c>
      <c r="F191" t="s">
        <v>95</v>
      </c>
      <c r="G191" t="s">
        <v>336</v>
      </c>
      <c r="H191">
        <v>41165</v>
      </c>
      <c r="I191" t="s">
        <v>297</v>
      </c>
      <c r="J191">
        <v>2</v>
      </c>
      <c r="K191">
        <v>12</v>
      </c>
      <c r="L191">
        <v>24</v>
      </c>
    </row>
    <row r="192" spans="1:12" x14ac:dyDescent="0.25">
      <c r="A192">
        <v>291</v>
      </c>
      <c r="B192">
        <v>10119</v>
      </c>
      <c r="C192" t="s">
        <v>257</v>
      </c>
      <c r="D192" t="s">
        <v>10</v>
      </c>
      <c r="E192" t="s">
        <v>92</v>
      </c>
      <c r="F192" t="s">
        <v>12</v>
      </c>
      <c r="G192" t="s">
        <v>418</v>
      </c>
      <c r="H192">
        <v>41052</v>
      </c>
      <c r="I192" t="s">
        <v>298</v>
      </c>
      <c r="J192">
        <v>4</v>
      </c>
      <c r="K192">
        <v>12</v>
      </c>
      <c r="L192">
        <v>48</v>
      </c>
    </row>
    <row r="193" spans="1:12" x14ac:dyDescent="0.25">
      <c r="A193">
        <v>292</v>
      </c>
      <c r="B193">
        <v>10101</v>
      </c>
      <c r="C193" t="s">
        <v>220</v>
      </c>
      <c r="D193" t="s">
        <v>6</v>
      </c>
      <c r="E193" t="s">
        <v>221</v>
      </c>
      <c r="F193" t="s">
        <v>12</v>
      </c>
      <c r="G193" t="s">
        <v>401</v>
      </c>
      <c r="H193">
        <v>42173</v>
      </c>
      <c r="I193" t="s">
        <v>301</v>
      </c>
      <c r="J193">
        <v>30</v>
      </c>
      <c r="K193">
        <v>2</v>
      </c>
      <c r="L193">
        <v>60</v>
      </c>
    </row>
    <row r="194" spans="1:12" x14ac:dyDescent="0.25">
      <c r="A194">
        <v>293</v>
      </c>
      <c r="B194">
        <v>10048</v>
      </c>
      <c r="C194" t="s">
        <v>116</v>
      </c>
      <c r="D194" t="s">
        <v>10</v>
      </c>
      <c r="E194" t="s">
        <v>74</v>
      </c>
      <c r="F194" t="s">
        <v>75</v>
      </c>
      <c r="G194" t="s">
        <v>349</v>
      </c>
      <c r="H194">
        <v>40279</v>
      </c>
      <c r="I194" t="s">
        <v>296</v>
      </c>
      <c r="J194">
        <v>6</v>
      </c>
      <c r="K194">
        <v>4</v>
      </c>
      <c r="L194">
        <v>24</v>
      </c>
    </row>
    <row r="195" spans="1:12" x14ac:dyDescent="0.25">
      <c r="A195">
        <v>294</v>
      </c>
      <c r="B195">
        <v>10127</v>
      </c>
      <c r="C195" t="s">
        <v>265</v>
      </c>
      <c r="D195" t="s">
        <v>10</v>
      </c>
      <c r="E195" t="s">
        <v>11</v>
      </c>
      <c r="F195" t="s">
        <v>12</v>
      </c>
      <c r="G195" t="s">
        <v>426</v>
      </c>
      <c r="H195">
        <v>40922</v>
      </c>
      <c r="I195" t="s">
        <v>299</v>
      </c>
      <c r="J195">
        <v>18</v>
      </c>
      <c r="K195">
        <v>9</v>
      </c>
      <c r="L195">
        <v>162</v>
      </c>
    </row>
    <row r="196" spans="1:12" x14ac:dyDescent="0.25">
      <c r="A196">
        <v>295</v>
      </c>
      <c r="B196">
        <v>10142</v>
      </c>
      <c r="C196" t="s">
        <v>280</v>
      </c>
      <c r="D196" t="s">
        <v>6</v>
      </c>
      <c r="E196" t="s">
        <v>31</v>
      </c>
      <c r="F196" t="s">
        <v>32</v>
      </c>
      <c r="G196" t="s">
        <v>441</v>
      </c>
      <c r="H196">
        <v>40575</v>
      </c>
      <c r="I196" t="s">
        <v>302</v>
      </c>
      <c r="J196">
        <v>3</v>
      </c>
      <c r="K196">
        <v>2</v>
      </c>
      <c r="L196">
        <v>6</v>
      </c>
    </row>
    <row r="197" spans="1:12" x14ac:dyDescent="0.25">
      <c r="A197">
        <v>296</v>
      </c>
      <c r="B197">
        <v>10118</v>
      </c>
      <c r="C197" t="s">
        <v>256</v>
      </c>
      <c r="D197" t="s">
        <v>10</v>
      </c>
      <c r="E197" t="s">
        <v>89</v>
      </c>
      <c r="F197" t="s">
        <v>90</v>
      </c>
      <c r="G197" t="s">
        <v>417</v>
      </c>
      <c r="H197">
        <v>40405</v>
      </c>
      <c r="I197" t="s">
        <v>302</v>
      </c>
      <c r="J197">
        <v>20</v>
      </c>
      <c r="K197">
        <v>2</v>
      </c>
      <c r="L197">
        <v>40</v>
      </c>
    </row>
    <row r="198" spans="1:12" x14ac:dyDescent="0.25">
      <c r="A198">
        <v>297</v>
      </c>
      <c r="B198">
        <v>10060</v>
      </c>
      <c r="C198" t="s">
        <v>137</v>
      </c>
      <c r="D198" t="s">
        <v>6</v>
      </c>
      <c r="E198" t="s">
        <v>92</v>
      </c>
      <c r="F198" t="s">
        <v>12</v>
      </c>
      <c r="G198" t="s">
        <v>360</v>
      </c>
      <c r="H198">
        <v>42263</v>
      </c>
      <c r="I198" t="s">
        <v>295</v>
      </c>
      <c r="J198">
        <v>10</v>
      </c>
      <c r="K198">
        <v>13</v>
      </c>
      <c r="L198">
        <v>130</v>
      </c>
    </row>
    <row r="199" spans="1:12" x14ac:dyDescent="0.25">
      <c r="A199">
        <v>298</v>
      </c>
      <c r="B199">
        <v>10069</v>
      </c>
      <c r="C199" t="s">
        <v>146</v>
      </c>
      <c r="D199" t="s">
        <v>10</v>
      </c>
      <c r="E199" t="s">
        <v>14</v>
      </c>
      <c r="F199" t="s">
        <v>15</v>
      </c>
      <c r="G199" t="s">
        <v>369</v>
      </c>
      <c r="H199">
        <v>41853</v>
      </c>
      <c r="I199" t="s">
        <v>297</v>
      </c>
      <c r="J199">
        <v>27</v>
      </c>
      <c r="K199">
        <v>12</v>
      </c>
      <c r="L199">
        <v>324</v>
      </c>
    </row>
    <row r="200" spans="1:12" x14ac:dyDescent="0.25">
      <c r="A200">
        <v>299</v>
      </c>
      <c r="B200">
        <v>10099</v>
      </c>
      <c r="C200" t="s">
        <v>215</v>
      </c>
      <c r="D200" t="s">
        <v>10</v>
      </c>
      <c r="E200" t="s">
        <v>216</v>
      </c>
      <c r="F200" t="s">
        <v>217</v>
      </c>
      <c r="G200" t="s">
        <v>399</v>
      </c>
      <c r="H200">
        <v>41466</v>
      </c>
      <c r="I200" t="s">
        <v>296</v>
      </c>
      <c r="J200">
        <v>17</v>
      </c>
      <c r="K200">
        <v>4</v>
      </c>
      <c r="L200">
        <v>68</v>
      </c>
    </row>
    <row r="201" spans="1:12" x14ac:dyDescent="0.25">
      <c r="A201">
        <v>300</v>
      </c>
      <c r="B201">
        <v>10057</v>
      </c>
      <c r="C201" t="s">
        <v>133</v>
      </c>
      <c r="D201" t="s">
        <v>6</v>
      </c>
      <c r="E201" t="s">
        <v>134</v>
      </c>
      <c r="F201" t="s">
        <v>12</v>
      </c>
      <c r="G201" t="s">
        <v>358</v>
      </c>
      <c r="H201">
        <v>40542</v>
      </c>
      <c r="I201" t="s">
        <v>294</v>
      </c>
      <c r="J201">
        <v>26</v>
      </c>
      <c r="K201">
        <v>18</v>
      </c>
      <c r="L201">
        <v>468</v>
      </c>
    </row>
    <row r="202" spans="1:12" x14ac:dyDescent="0.25">
      <c r="A202">
        <v>301</v>
      </c>
      <c r="B202">
        <v>10006</v>
      </c>
      <c r="C202" t="s">
        <v>21</v>
      </c>
      <c r="D202" t="s">
        <v>6</v>
      </c>
      <c r="E202" t="s">
        <v>22</v>
      </c>
      <c r="F202" t="s">
        <v>8</v>
      </c>
      <c r="G202" t="s">
        <v>309</v>
      </c>
      <c r="H202">
        <v>41240</v>
      </c>
      <c r="I202" t="s">
        <v>294</v>
      </c>
      <c r="J202">
        <v>18</v>
      </c>
      <c r="K202">
        <v>18</v>
      </c>
      <c r="L202">
        <v>324</v>
      </c>
    </row>
    <row r="203" spans="1:12" x14ac:dyDescent="0.25">
      <c r="A203">
        <v>302</v>
      </c>
      <c r="B203">
        <v>10112</v>
      </c>
      <c r="C203" t="s">
        <v>244</v>
      </c>
      <c r="D203" t="s">
        <v>6</v>
      </c>
      <c r="E203" t="s">
        <v>245</v>
      </c>
      <c r="F203" t="s">
        <v>246</v>
      </c>
      <c r="G203" t="s">
        <v>412</v>
      </c>
      <c r="H203">
        <v>40983</v>
      </c>
      <c r="I203" t="s">
        <v>293</v>
      </c>
      <c r="J203">
        <v>8</v>
      </c>
      <c r="K203">
        <v>8</v>
      </c>
      <c r="L203">
        <v>64</v>
      </c>
    </row>
    <row r="204" spans="1:12" x14ac:dyDescent="0.25">
      <c r="A204">
        <v>303</v>
      </c>
      <c r="B204">
        <v>10044</v>
      </c>
      <c r="C204" t="s">
        <v>112</v>
      </c>
      <c r="D204" t="s">
        <v>6</v>
      </c>
      <c r="E204" t="s">
        <v>63</v>
      </c>
      <c r="F204" t="s">
        <v>64</v>
      </c>
      <c r="G204" t="s">
        <v>345</v>
      </c>
      <c r="H204">
        <v>40702</v>
      </c>
      <c r="I204" t="s">
        <v>293</v>
      </c>
      <c r="J204">
        <v>1</v>
      </c>
      <c r="K204">
        <v>8</v>
      </c>
      <c r="L204">
        <v>8</v>
      </c>
    </row>
    <row r="205" spans="1:12" x14ac:dyDescent="0.25">
      <c r="A205">
        <v>304</v>
      </c>
      <c r="B205">
        <v>10029</v>
      </c>
      <c r="C205" t="s">
        <v>76</v>
      </c>
      <c r="D205" t="s">
        <v>10</v>
      </c>
      <c r="E205" t="s">
        <v>77</v>
      </c>
      <c r="F205" t="s">
        <v>78</v>
      </c>
      <c r="G205" t="s">
        <v>330</v>
      </c>
      <c r="H205">
        <v>40566</v>
      </c>
      <c r="I205" t="s">
        <v>297</v>
      </c>
      <c r="J205">
        <v>30</v>
      </c>
      <c r="K205">
        <v>12</v>
      </c>
      <c r="L205">
        <v>360</v>
      </c>
    </row>
    <row r="206" spans="1:12" x14ac:dyDescent="0.25">
      <c r="A206">
        <v>305</v>
      </c>
      <c r="B206">
        <v>10086</v>
      </c>
      <c r="C206" t="s">
        <v>182</v>
      </c>
      <c r="D206" t="s">
        <v>10</v>
      </c>
      <c r="E206" t="s">
        <v>183</v>
      </c>
      <c r="F206" t="s">
        <v>184</v>
      </c>
      <c r="G206" t="s">
        <v>386</v>
      </c>
      <c r="H206">
        <v>41013</v>
      </c>
      <c r="I206" t="s">
        <v>302</v>
      </c>
      <c r="J206">
        <v>4</v>
      </c>
      <c r="K206">
        <v>2</v>
      </c>
      <c r="L206">
        <v>8</v>
      </c>
    </row>
    <row r="207" spans="1:12" x14ac:dyDescent="0.25">
      <c r="A207">
        <v>306</v>
      </c>
      <c r="B207">
        <v>10096</v>
      </c>
      <c r="C207" t="s">
        <v>209</v>
      </c>
      <c r="D207" t="s">
        <v>6</v>
      </c>
      <c r="E207" t="s">
        <v>210</v>
      </c>
      <c r="F207" t="s">
        <v>12</v>
      </c>
      <c r="G207" t="s">
        <v>396</v>
      </c>
      <c r="H207">
        <v>41839</v>
      </c>
      <c r="I207" t="s">
        <v>299</v>
      </c>
      <c r="J207">
        <v>14</v>
      </c>
      <c r="K207">
        <v>9</v>
      </c>
      <c r="L207">
        <v>126</v>
      </c>
    </row>
    <row r="208" spans="1:12" x14ac:dyDescent="0.25">
      <c r="A208">
        <v>307</v>
      </c>
      <c r="B208">
        <v>10031</v>
      </c>
      <c r="C208" t="s">
        <v>82</v>
      </c>
      <c r="D208" t="s">
        <v>10</v>
      </c>
      <c r="E208" t="s">
        <v>83</v>
      </c>
      <c r="F208" t="s">
        <v>84</v>
      </c>
      <c r="G208" t="s">
        <v>332</v>
      </c>
      <c r="H208">
        <v>41437</v>
      </c>
      <c r="I208" t="s">
        <v>295</v>
      </c>
      <c r="J208">
        <v>4</v>
      </c>
      <c r="K208">
        <v>13</v>
      </c>
      <c r="L208">
        <v>52</v>
      </c>
    </row>
    <row r="209" spans="1:12" x14ac:dyDescent="0.25">
      <c r="A209">
        <v>308</v>
      </c>
      <c r="B209">
        <v>10136</v>
      </c>
      <c r="C209" t="s">
        <v>274</v>
      </c>
      <c r="D209" t="s">
        <v>10</v>
      </c>
      <c r="E209" t="s">
        <v>34</v>
      </c>
      <c r="F209" t="s">
        <v>35</v>
      </c>
      <c r="G209" t="s">
        <v>435</v>
      </c>
      <c r="H209">
        <v>40380</v>
      </c>
      <c r="I209" t="s">
        <v>302</v>
      </c>
      <c r="J209">
        <v>20</v>
      </c>
      <c r="K209">
        <v>2</v>
      </c>
      <c r="L209">
        <v>40</v>
      </c>
    </row>
    <row r="210" spans="1:12" x14ac:dyDescent="0.25">
      <c r="A210">
        <v>309</v>
      </c>
      <c r="B210">
        <v>10088</v>
      </c>
      <c r="C210" t="s">
        <v>188</v>
      </c>
      <c r="D210" t="s">
        <v>10</v>
      </c>
      <c r="E210" t="s">
        <v>189</v>
      </c>
      <c r="F210" t="s">
        <v>190</v>
      </c>
      <c r="G210" t="s">
        <v>388</v>
      </c>
      <c r="H210">
        <v>42281</v>
      </c>
      <c r="I210" t="s">
        <v>297</v>
      </c>
      <c r="J210">
        <v>27</v>
      </c>
      <c r="K210">
        <v>12</v>
      </c>
      <c r="L210">
        <v>324</v>
      </c>
    </row>
    <row r="211" spans="1:12" x14ac:dyDescent="0.25">
      <c r="A211">
        <v>310</v>
      </c>
      <c r="B211">
        <v>10113</v>
      </c>
      <c r="C211" t="s">
        <v>247</v>
      </c>
      <c r="D211" t="s">
        <v>10</v>
      </c>
      <c r="E211" t="s">
        <v>248</v>
      </c>
      <c r="F211" t="s">
        <v>15</v>
      </c>
      <c r="G211" t="s">
        <v>457</v>
      </c>
      <c r="H211">
        <v>42002</v>
      </c>
      <c r="I211" t="s">
        <v>299</v>
      </c>
      <c r="J211">
        <v>3</v>
      </c>
      <c r="K211">
        <v>9</v>
      </c>
      <c r="L211">
        <v>27</v>
      </c>
    </row>
    <row r="212" spans="1:12" x14ac:dyDescent="0.25">
      <c r="A212">
        <v>311</v>
      </c>
      <c r="B212">
        <v>10080</v>
      </c>
      <c r="C212" t="s">
        <v>169</v>
      </c>
      <c r="D212" t="s">
        <v>6</v>
      </c>
      <c r="E212" t="s">
        <v>170</v>
      </c>
      <c r="F212" t="s">
        <v>15</v>
      </c>
      <c r="G212" t="s">
        <v>379</v>
      </c>
      <c r="H212">
        <v>42097</v>
      </c>
      <c r="I212" t="s">
        <v>298</v>
      </c>
      <c r="J212">
        <v>21</v>
      </c>
      <c r="K212">
        <v>12</v>
      </c>
      <c r="L212">
        <v>252</v>
      </c>
    </row>
    <row r="213" spans="1:12" x14ac:dyDescent="0.25">
      <c r="A213">
        <v>312</v>
      </c>
      <c r="B213">
        <v>10065</v>
      </c>
      <c r="C213" t="s">
        <v>142</v>
      </c>
      <c r="D213" t="s">
        <v>6</v>
      </c>
      <c r="E213" t="s">
        <v>105</v>
      </c>
      <c r="F213" t="s">
        <v>12</v>
      </c>
      <c r="G213" t="s">
        <v>365</v>
      </c>
      <c r="H213">
        <v>40479</v>
      </c>
      <c r="I213" t="s">
        <v>301</v>
      </c>
      <c r="J213">
        <v>15</v>
      </c>
      <c r="K213">
        <v>2</v>
      </c>
      <c r="L213">
        <v>30</v>
      </c>
    </row>
    <row r="214" spans="1:12" x14ac:dyDescent="0.25">
      <c r="A214">
        <v>313</v>
      </c>
      <c r="B214">
        <v>10077</v>
      </c>
      <c r="C214" t="s">
        <v>163</v>
      </c>
      <c r="D214" t="s">
        <v>10</v>
      </c>
      <c r="E214" t="s">
        <v>164</v>
      </c>
      <c r="F214" t="s">
        <v>12</v>
      </c>
      <c r="G214" t="s">
        <v>376</v>
      </c>
      <c r="H214">
        <v>40370</v>
      </c>
      <c r="I214" t="s">
        <v>301</v>
      </c>
      <c r="J214">
        <v>15</v>
      </c>
      <c r="K214">
        <v>2</v>
      </c>
      <c r="L214">
        <v>30</v>
      </c>
    </row>
    <row r="215" spans="1:12" x14ac:dyDescent="0.25">
      <c r="A215">
        <v>314</v>
      </c>
      <c r="B215">
        <v>10102</v>
      </c>
      <c r="C215" t="s">
        <v>222</v>
      </c>
      <c r="D215" t="s">
        <v>10</v>
      </c>
      <c r="E215" t="s">
        <v>223</v>
      </c>
      <c r="F215" t="s">
        <v>187</v>
      </c>
      <c r="G215" t="s">
        <v>402</v>
      </c>
      <c r="H215">
        <v>41428</v>
      </c>
      <c r="I215" t="s">
        <v>297</v>
      </c>
      <c r="J215">
        <v>14</v>
      </c>
      <c r="K215">
        <v>12</v>
      </c>
      <c r="L215">
        <v>168</v>
      </c>
    </row>
    <row r="216" spans="1:12" x14ac:dyDescent="0.25">
      <c r="A216">
        <v>315</v>
      </c>
      <c r="B216">
        <v>10148</v>
      </c>
      <c r="C216" t="s">
        <v>286</v>
      </c>
      <c r="D216" t="s">
        <v>10</v>
      </c>
      <c r="E216" t="s">
        <v>125</v>
      </c>
      <c r="F216" t="s">
        <v>15</v>
      </c>
      <c r="G216" t="s">
        <v>447</v>
      </c>
      <c r="H216">
        <v>41753</v>
      </c>
      <c r="I216" t="s">
        <v>296</v>
      </c>
      <c r="J216">
        <v>23</v>
      </c>
      <c r="K216">
        <v>4</v>
      </c>
      <c r="L216">
        <v>92</v>
      </c>
    </row>
    <row r="217" spans="1:12" x14ac:dyDescent="0.25">
      <c r="A217">
        <v>316</v>
      </c>
      <c r="B217">
        <v>10143</v>
      </c>
      <c r="C217" t="s">
        <v>281</v>
      </c>
      <c r="D217" t="s">
        <v>10</v>
      </c>
      <c r="E217" t="s">
        <v>34</v>
      </c>
      <c r="F217" t="s">
        <v>35</v>
      </c>
      <c r="G217" t="s">
        <v>442</v>
      </c>
      <c r="H217">
        <v>41179</v>
      </c>
      <c r="I217" t="s">
        <v>294</v>
      </c>
      <c r="J217">
        <v>2</v>
      </c>
      <c r="K217">
        <v>18</v>
      </c>
      <c r="L217">
        <v>36</v>
      </c>
    </row>
    <row r="218" spans="1:12" x14ac:dyDescent="0.25">
      <c r="A218">
        <v>317</v>
      </c>
      <c r="B218">
        <v>10050</v>
      </c>
      <c r="C218" t="s">
        <v>118</v>
      </c>
      <c r="D218" t="s">
        <v>10</v>
      </c>
      <c r="E218" t="s">
        <v>119</v>
      </c>
      <c r="F218" t="s">
        <v>53</v>
      </c>
      <c r="G218" t="s">
        <v>351</v>
      </c>
      <c r="H218">
        <v>41574</v>
      </c>
      <c r="I218" t="s">
        <v>298</v>
      </c>
      <c r="J218">
        <v>11</v>
      </c>
      <c r="K218">
        <v>12</v>
      </c>
      <c r="L218">
        <v>132</v>
      </c>
    </row>
    <row r="219" spans="1:12" x14ac:dyDescent="0.25">
      <c r="A219">
        <v>318</v>
      </c>
      <c r="B219">
        <v>10012</v>
      </c>
      <c r="C219" t="s">
        <v>36</v>
      </c>
      <c r="D219" t="s">
        <v>10</v>
      </c>
      <c r="E219" t="s">
        <v>37</v>
      </c>
      <c r="F219" t="s">
        <v>28</v>
      </c>
      <c r="G219" t="s">
        <v>314</v>
      </c>
      <c r="H219">
        <v>40935</v>
      </c>
      <c r="I219" t="s">
        <v>302</v>
      </c>
      <c r="J219">
        <v>29</v>
      </c>
      <c r="K219">
        <v>2</v>
      </c>
      <c r="L219">
        <v>58</v>
      </c>
    </row>
    <row r="220" spans="1:12" x14ac:dyDescent="0.25">
      <c r="A220">
        <v>319</v>
      </c>
      <c r="B220">
        <v>10075</v>
      </c>
      <c r="C220" t="s">
        <v>159</v>
      </c>
      <c r="D220" t="s">
        <v>10</v>
      </c>
      <c r="E220" t="s">
        <v>160</v>
      </c>
      <c r="F220" t="s">
        <v>53</v>
      </c>
      <c r="G220" t="s">
        <v>374</v>
      </c>
      <c r="H220">
        <v>40582</v>
      </c>
      <c r="I220" t="s">
        <v>294</v>
      </c>
      <c r="J220">
        <v>5</v>
      </c>
      <c r="K220">
        <v>18</v>
      </c>
      <c r="L220">
        <v>90</v>
      </c>
    </row>
    <row r="221" spans="1:12" x14ac:dyDescent="0.25">
      <c r="A221">
        <v>320</v>
      </c>
      <c r="B221">
        <v>10027</v>
      </c>
      <c r="C221" t="s">
        <v>70</v>
      </c>
      <c r="D221" t="s">
        <v>10</v>
      </c>
      <c r="E221" t="s">
        <v>71</v>
      </c>
      <c r="F221" t="s">
        <v>72</v>
      </c>
      <c r="G221" t="s">
        <v>328</v>
      </c>
      <c r="H221">
        <v>41397</v>
      </c>
      <c r="I221" t="s">
        <v>295</v>
      </c>
      <c r="J221">
        <v>4</v>
      </c>
      <c r="K221">
        <v>13</v>
      </c>
      <c r="L221">
        <v>52</v>
      </c>
    </row>
    <row r="222" spans="1:12" x14ac:dyDescent="0.25">
      <c r="A222">
        <v>321</v>
      </c>
      <c r="B222">
        <v>10138</v>
      </c>
      <c r="C222" t="s">
        <v>276</v>
      </c>
      <c r="D222" t="s">
        <v>6</v>
      </c>
      <c r="E222" t="s">
        <v>39</v>
      </c>
      <c r="F222" t="s">
        <v>40</v>
      </c>
      <c r="G222" t="s">
        <v>437</v>
      </c>
      <c r="H222">
        <v>40873</v>
      </c>
      <c r="I222" t="s">
        <v>299</v>
      </c>
      <c r="J222">
        <v>27</v>
      </c>
      <c r="K222">
        <v>9</v>
      </c>
      <c r="L222">
        <v>243</v>
      </c>
    </row>
    <row r="223" spans="1:12" x14ac:dyDescent="0.25">
      <c r="A223">
        <v>322</v>
      </c>
      <c r="B223">
        <v>10066</v>
      </c>
      <c r="C223" t="s">
        <v>143</v>
      </c>
      <c r="D223" t="s">
        <v>6</v>
      </c>
      <c r="E223" t="s">
        <v>107</v>
      </c>
      <c r="F223" t="s">
        <v>108</v>
      </c>
      <c r="G223" t="s">
        <v>366</v>
      </c>
      <c r="H223">
        <v>40417</v>
      </c>
      <c r="I223" t="s">
        <v>300</v>
      </c>
      <c r="J223">
        <v>16</v>
      </c>
      <c r="K223">
        <v>12</v>
      </c>
      <c r="L223">
        <v>192</v>
      </c>
    </row>
    <row r="224" spans="1:12" x14ac:dyDescent="0.25">
      <c r="A224">
        <v>323</v>
      </c>
      <c r="B224">
        <v>10142</v>
      </c>
      <c r="C224" t="s">
        <v>280</v>
      </c>
      <c r="D224" t="s">
        <v>6</v>
      </c>
      <c r="E224" t="s">
        <v>31</v>
      </c>
      <c r="F224" t="s">
        <v>32</v>
      </c>
      <c r="G224" t="s">
        <v>441</v>
      </c>
      <c r="H224">
        <v>41293</v>
      </c>
      <c r="I224" t="s">
        <v>297</v>
      </c>
      <c r="J224">
        <v>9</v>
      </c>
      <c r="K224">
        <v>12</v>
      </c>
      <c r="L224">
        <v>108</v>
      </c>
    </row>
    <row r="225" spans="1:12" x14ac:dyDescent="0.25">
      <c r="A225">
        <v>324</v>
      </c>
      <c r="B225">
        <v>10118</v>
      </c>
      <c r="C225" t="s">
        <v>256</v>
      </c>
      <c r="D225" t="s">
        <v>10</v>
      </c>
      <c r="E225" t="s">
        <v>89</v>
      </c>
      <c r="F225" t="s">
        <v>90</v>
      </c>
      <c r="G225" t="s">
        <v>417</v>
      </c>
      <c r="H225">
        <v>41263</v>
      </c>
      <c r="I225" t="s">
        <v>301</v>
      </c>
      <c r="J225">
        <v>20</v>
      </c>
      <c r="K225">
        <v>2</v>
      </c>
      <c r="L225">
        <v>40</v>
      </c>
    </row>
    <row r="226" spans="1:12" x14ac:dyDescent="0.25">
      <c r="A226">
        <v>325</v>
      </c>
      <c r="B226">
        <v>10088</v>
      </c>
      <c r="C226" t="s">
        <v>188</v>
      </c>
      <c r="D226" t="s">
        <v>10</v>
      </c>
      <c r="E226" t="s">
        <v>189</v>
      </c>
      <c r="F226" t="s">
        <v>190</v>
      </c>
      <c r="G226" t="s">
        <v>388</v>
      </c>
      <c r="H226">
        <v>41198</v>
      </c>
      <c r="I226" t="s">
        <v>299</v>
      </c>
      <c r="J226">
        <v>26</v>
      </c>
      <c r="K226">
        <v>9</v>
      </c>
      <c r="L226">
        <v>234</v>
      </c>
    </row>
    <row r="227" spans="1:12" x14ac:dyDescent="0.25">
      <c r="A227">
        <v>326</v>
      </c>
      <c r="B227">
        <v>10027</v>
      </c>
      <c r="C227" t="s">
        <v>70</v>
      </c>
      <c r="D227" t="s">
        <v>10</v>
      </c>
      <c r="E227" t="s">
        <v>71</v>
      </c>
      <c r="F227" t="s">
        <v>72</v>
      </c>
      <c r="G227" t="s">
        <v>328</v>
      </c>
      <c r="H227">
        <v>41899</v>
      </c>
      <c r="I227" t="s">
        <v>296</v>
      </c>
      <c r="J227">
        <v>3</v>
      </c>
      <c r="K227">
        <v>4</v>
      </c>
      <c r="L227">
        <v>12</v>
      </c>
    </row>
    <row r="228" spans="1:12" x14ac:dyDescent="0.25">
      <c r="A228">
        <v>327</v>
      </c>
      <c r="B228">
        <v>10111</v>
      </c>
      <c r="C228" t="s">
        <v>242</v>
      </c>
      <c r="D228" t="s">
        <v>6</v>
      </c>
      <c r="E228" t="s">
        <v>243</v>
      </c>
      <c r="F228" t="s">
        <v>15</v>
      </c>
      <c r="G228" t="s">
        <v>411</v>
      </c>
      <c r="H228">
        <v>42140</v>
      </c>
      <c r="I228" t="s">
        <v>298</v>
      </c>
      <c r="J228">
        <v>30</v>
      </c>
      <c r="K228">
        <v>12</v>
      </c>
      <c r="L228">
        <v>360</v>
      </c>
    </row>
    <row r="229" spans="1:12" x14ac:dyDescent="0.25">
      <c r="A229">
        <v>328</v>
      </c>
      <c r="B229">
        <v>10097</v>
      </c>
      <c r="C229" t="s">
        <v>211</v>
      </c>
      <c r="D229" t="s">
        <v>10</v>
      </c>
      <c r="E229" t="s">
        <v>212</v>
      </c>
      <c r="F229" t="s">
        <v>8</v>
      </c>
      <c r="G229" t="s">
        <v>397</v>
      </c>
      <c r="H229">
        <v>40468</v>
      </c>
      <c r="I229" t="s">
        <v>296</v>
      </c>
      <c r="J229">
        <v>23</v>
      </c>
      <c r="K229">
        <v>4</v>
      </c>
      <c r="L229">
        <v>92</v>
      </c>
    </row>
    <row r="230" spans="1:12" x14ac:dyDescent="0.25">
      <c r="A230">
        <v>329</v>
      </c>
      <c r="B230">
        <v>10061</v>
      </c>
      <c r="C230" t="s">
        <v>138</v>
      </c>
      <c r="D230" t="s">
        <v>6</v>
      </c>
      <c r="E230" t="s">
        <v>94</v>
      </c>
      <c r="F230" t="s">
        <v>95</v>
      </c>
      <c r="G230" t="s">
        <v>361</v>
      </c>
      <c r="H230">
        <v>42061</v>
      </c>
      <c r="I230" t="s">
        <v>298</v>
      </c>
      <c r="J230">
        <v>18</v>
      </c>
      <c r="K230">
        <v>12</v>
      </c>
      <c r="L230">
        <v>216</v>
      </c>
    </row>
    <row r="231" spans="1:12" x14ac:dyDescent="0.25">
      <c r="A231">
        <v>330</v>
      </c>
      <c r="B231">
        <v>10134</v>
      </c>
      <c r="C231" t="s">
        <v>272</v>
      </c>
      <c r="D231" t="s">
        <v>6</v>
      </c>
      <c r="E231" t="s">
        <v>30</v>
      </c>
      <c r="F231" t="s">
        <v>28</v>
      </c>
      <c r="G231" t="s">
        <v>433</v>
      </c>
      <c r="H231">
        <v>42036</v>
      </c>
      <c r="I231" t="s">
        <v>296</v>
      </c>
      <c r="J231">
        <v>3</v>
      </c>
      <c r="K231">
        <v>4</v>
      </c>
      <c r="L231">
        <v>12</v>
      </c>
    </row>
    <row r="232" spans="1:12" x14ac:dyDescent="0.25">
      <c r="A232">
        <v>331</v>
      </c>
      <c r="B232">
        <v>10051</v>
      </c>
      <c r="C232" t="s">
        <v>120</v>
      </c>
      <c r="D232" t="s">
        <v>10</v>
      </c>
      <c r="E232" t="s">
        <v>121</v>
      </c>
      <c r="F232" t="s">
        <v>12</v>
      </c>
      <c r="G232" t="s">
        <v>352</v>
      </c>
      <c r="H232">
        <v>41574</v>
      </c>
      <c r="I232" t="s">
        <v>296</v>
      </c>
      <c r="J232">
        <v>15</v>
      </c>
      <c r="K232">
        <v>4</v>
      </c>
      <c r="L232">
        <v>60</v>
      </c>
    </row>
    <row r="233" spans="1:12" x14ac:dyDescent="0.25">
      <c r="A233">
        <v>332</v>
      </c>
      <c r="B233">
        <v>10081</v>
      </c>
      <c r="C233" t="s">
        <v>171</v>
      </c>
      <c r="D233" t="s">
        <v>10</v>
      </c>
      <c r="E233" t="s">
        <v>172</v>
      </c>
      <c r="F233" t="s">
        <v>15</v>
      </c>
      <c r="G233" t="s">
        <v>380</v>
      </c>
      <c r="H233">
        <v>40453</v>
      </c>
      <c r="I233" t="s">
        <v>298</v>
      </c>
      <c r="J233">
        <v>17</v>
      </c>
      <c r="K233">
        <v>12</v>
      </c>
      <c r="L233">
        <v>204</v>
      </c>
    </row>
    <row r="234" spans="1:12" x14ac:dyDescent="0.25">
      <c r="A234">
        <v>333</v>
      </c>
      <c r="B234">
        <v>10094</v>
      </c>
      <c r="C234" t="s">
        <v>204</v>
      </c>
      <c r="D234" t="s">
        <v>6</v>
      </c>
      <c r="E234" t="s">
        <v>205</v>
      </c>
      <c r="F234" t="s">
        <v>206</v>
      </c>
      <c r="G234" t="s">
        <v>394</v>
      </c>
      <c r="H234">
        <v>40190</v>
      </c>
      <c r="I234" t="s">
        <v>301</v>
      </c>
      <c r="J234">
        <v>1</v>
      </c>
      <c r="K234">
        <v>2</v>
      </c>
      <c r="L234">
        <v>2</v>
      </c>
    </row>
    <row r="235" spans="1:12" x14ac:dyDescent="0.25">
      <c r="A235">
        <v>334</v>
      </c>
      <c r="B235">
        <v>10047</v>
      </c>
      <c r="C235" t="s">
        <v>115</v>
      </c>
      <c r="D235" t="s">
        <v>6</v>
      </c>
      <c r="E235" t="s">
        <v>71</v>
      </c>
      <c r="F235" t="s">
        <v>72</v>
      </c>
      <c r="G235" t="s">
        <v>348</v>
      </c>
      <c r="H235">
        <v>40784</v>
      </c>
      <c r="I235" t="s">
        <v>300</v>
      </c>
      <c r="J235">
        <v>16</v>
      </c>
      <c r="K235">
        <v>12</v>
      </c>
      <c r="L235">
        <v>192</v>
      </c>
    </row>
    <row r="236" spans="1:12" x14ac:dyDescent="0.25">
      <c r="A236">
        <v>335</v>
      </c>
      <c r="B236">
        <v>10050</v>
      </c>
      <c r="C236" t="s">
        <v>118</v>
      </c>
      <c r="D236" t="s">
        <v>10</v>
      </c>
      <c r="E236" t="s">
        <v>119</v>
      </c>
      <c r="F236" t="s">
        <v>53</v>
      </c>
      <c r="G236" t="s">
        <v>351</v>
      </c>
      <c r="H236">
        <v>40483</v>
      </c>
      <c r="I236" t="s">
        <v>293</v>
      </c>
      <c r="J236">
        <v>13</v>
      </c>
      <c r="K236">
        <v>8</v>
      </c>
      <c r="L236">
        <v>104</v>
      </c>
    </row>
    <row r="237" spans="1:12" x14ac:dyDescent="0.25">
      <c r="A237">
        <v>336</v>
      </c>
      <c r="B237">
        <v>10074</v>
      </c>
      <c r="C237" t="s">
        <v>157</v>
      </c>
      <c r="D237" t="s">
        <v>6</v>
      </c>
      <c r="E237" t="s">
        <v>158</v>
      </c>
      <c r="F237" t="s">
        <v>15</v>
      </c>
      <c r="G237" t="s">
        <v>373</v>
      </c>
      <c r="H237">
        <v>41660</v>
      </c>
      <c r="I237" t="s">
        <v>296</v>
      </c>
      <c r="J237">
        <v>21</v>
      </c>
      <c r="K237">
        <v>4</v>
      </c>
      <c r="L237">
        <v>84</v>
      </c>
    </row>
    <row r="238" spans="1:12" x14ac:dyDescent="0.25">
      <c r="A238">
        <v>337</v>
      </c>
      <c r="B238">
        <v>10076</v>
      </c>
      <c r="C238" t="s">
        <v>161</v>
      </c>
      <c r="D238" t="s">
        <v>10</v>
      </c>
      <c r="E238" t="s">
        <v>162</v>
      </c>
      <c r="F238" t="s">
        <v>95</v>
      </c>
      <c r="G238" t="s">
        <v>375</v>
      </c>
      <c r="H238">
        <v>40433</v>
      </c>
      <c r="I238" t="s">
        <v>298</v>
      </c>
      <c r="J238">
        <v>6</v>
      </c>
      <c r="K238">
        <v>12</v>
      </c>
      <c r="L238">
        <v>72</v>
      </c>
    </row>
    <row r="239" spans="1:12" x14ac:dyDescent="0.25">
      <c r="A239">
        <v>338</v>
      </c>
      <c r="B239">
        <v>10118</v>
      </c>
      <c r="C239" t="s">
        <v>256</v>
      </c>
      <c r="D239" t="s">
        <v>10</v>
      </c>
      <c r="E239" t="s">
        <v>89</v>
      </c>
      <c r="F239" t="s">
        <v>90</v>
      </c>
      <c r="G239" t="s">
        <v>417</v>
      </c>
      <c r="H239">
        <v>41550</v>
      </c>
      <c r="I239" t="s">
        <v>300</v>
      </c>
      <c r="J239">
        <v>7</v>
      </c>
      <c r="K239">
        <v>12</v>
      </c>
      <c r="L239">
        <v>84</v>
      </c>
    </row>
    <row r="240" spans="1:12" x14ac:dyDescent="0.25">
      <c r="A240">
        <v>339</v>
      </c>
      <c r="B240">
        <v>10150</v>
      </c>
      <c r="C240" t="s">
        <v>288</v>
      </c>
      <c r="D240" t="s">
        <v>10</v>
      </c>
      <c r="E240" t="s">
        <v>130</v>
      </c>
      <c r="F240" t="s">
        <v>95</v>
      </c>
      <c r="G240" t="s">
        <v>449</v>
      </c>
      <c r="H240">
        <v>42369</v>
      </c>
      <c r="I240" t="s">
        <v>299</v>
      </c>
      <c r="J240">
        <v>10</v>
      </c>
      <c r="K240">
        <v>9</v>
      </c>
      <c r="L240">
        <v>90</v>
      </c>
    </row>
    <row r="241" spans="1:12" x14ac:dyDescent="0.25">
      <c r="A241">
        <v>340</v>
      </c>
      <c r="B241">
        <v>10143</v>
      </c>
      <c r="C241" t="s">
        <v>281</v>
      </c>
      <c r="D241" t="s">
        <v>10</v>
      </c>
      <c r="E241" t="s">
        <v>34</v>
      </c>
      <c r="F241" t="s">
        <v>35</v>
      </c>
      <c r="G241" t="s">
        <v>442</v>
      </c>
      <c r="H241">
        <v>41540</v>
      </c>
      <c r="I241" t="s">
        <v>302</v>
      </c>
      <c r="J241">
        <v>16</v>
      </c>
      <c r="K241">
        <v>2</v>
      </c>
      <c r="L241">
        <v>32</v>
      </c>
    </row>
    <row r="242" spans="1:12" x14ac:dyDescent="0.25">
      <c r="A242">
        <v>341</v>
      </c>
      <c r="B242">
        <v>10085</v>
      </c>
      <c r="C242" t="s">
        <v>179</v>
      </c>
      <c r="D242" t="s">
        <v>10</v>
      </c>
      <c r="E242" t="s">
        <v>180</v>
      </c>
      <c r="F242" t="s">
        <v>181</v>
      </c>
      <c r="G242" t="s">
        <v>385</v>
      </c>
      <c r="H242">
        <v>40986</v>
      </c>
      <c r="I242" t="s">
        <v>298</v>
      </c>
      <c r="J242">
        <v>9</v>
      </c>
      <c r="K242">
        <v>12</v>
      </c>
      <c r="L242">
        <v>108</v>
      </c>
    </row>
    <row r="243" spans="1:12" x14ac:dyDescent="0.25">
      <c r="A243">
        <v>342</v>
      </c>
      <c r="B243">
        <v>10036</v>
      </c>
      <c r="C243" t="s">
        <v>96</v>
      </c>
      <c r="D243" t="s">
        <v>10</v>
      </c>
      <c r="E243" t="s">
        <v>97</v>
      </c>
      <c r="F243" t="s">
        <v>98</v>
      </c>
      <c r="G243" t="s">
        <v>337</v>
      </c>
      <c r="H243">
        <v>40586</v>
      </c>
      <c r="I243" t="s">
        <v>300</v>
      </c>
      <c r="J243">
        <v>11</v>
      </c>
      <c r="K243">
        <v>12</v>
      </c>
      <c r="L243">
        <v>132</v>
      </c>
    </row>
    <row r="244" spans="1:12" x14ac:dyDescent="0.25">
      <c r="A244">
        <v>343</v>
      </c>
      <c r="B244">
        <v>10129</v>
      </c>
      <c r="C244" t="s">
        <v>267</v>
      </c>
      <c r="D244" t="s">
        <v>10</v>
      </c>
      <c r="E244" t="s">
        <v>16</v>
      </c>
      <c r="F244" t="s">
        <v>17</v>
      </c>
      <c r="G244" t="s">
        <v>428</v>
      </c>
      <c r="H244">
        <v>41082</v>
      </c>
      <c r="I244" t="s">
        <v>300</v>
      </c>
      <c r="J244">
        <v>6</v>
      </c>
      <c r="K244">
        <v>12</v>
      </c>
      <c r="L244">
        <v>72</v>
      </c>
    </row>
    <row r="245" spans="1:12" x14ac:dyDescent="0.25">
      <c r="A245">
        <v>344</v>
      </c>
      <c r="B245">
        <v>10133</v>
      </c>
      <c r="C245" t="s">
        <v>271</v>
      </c>
      <c r="D245" t="s">
        <v>6</v>
      </c>
      <c r="E245" t="s">
        <v>27</v>
      </c>
      <c r="F245" t="s">
        <v>28</v>
      </c>
      <c r="G245" t="s">
        <v>432</v>
      </c>
      <c r="H245">
        <v>41160</v>
      </c>
      <c r="I245" t="s">
        <v>298</v>
      </c>
      <c r="J245">
        <v>5</v>
      </c>
      <c r="K245">
        <v>12</v>
      </c>
      <c r="L245">
        <v>60</v>
      </c>
    </row>
    <row r="246" spans="1:12" x14ac:dyDescent="0.25">
      <c r="A246">
        <v>345</v>
      </c>
      <c r="B246">
        <v>10099</v>
      </c>
      <c r="C246" t="s">
        <v>215</v>
      </c>
      <c r="D246" t="s">
        <v>10</v>
      </c>
      <c r="E246" t="s">
        <v>216</v>
      </c>
      <c r="F246" t="s">
        <v>217</v>
      </c>
      <c r="G246" t="s">
        <v>399</v>
      </c>
      <c r="H246">
        <v>41861</v>
      </c>
      <c r="I246" t="s">
        <v>302</v>
      </c>
      <c r="J246">
        <v>15</v>
      </c>
      <c r="K246">
        <v>2</v>
      </c>
      <c r="L246">
        <v>30</v>
      </c>
    </row>
    <row r="247" spans="1:12" x14ac:dyDescent="0.25">
      <c r="A247">
        <v>346</v>
      </c>
      <c r="B247">
        <v>10020</v>
      </c>
      <c r="C247" t="s">
        <v>57</v>
      </c>
      <c r="D247" t="s">
        <v>6</v>
      </c>
      <c r="E247" t="s">
        <v>58</v>
      </c>
      <c r="F247" t="s">
        <v>59</v>
      </c>
      <c r="G247" t="s">
        <v>322</v>
      </c>
      <c r="H247">
        <v>41922</v>
      </c>
      <c r="I247" t="s">
        <v>301</v>
      </c>
      <c r="J247">
        <v>11</v>
      </c>
      <c r="K247">
        <v>2</v>
      </c>
      <c r="L247">
        <v>22</v>
      </c>
    </row>
    <row r="248" spans="1:12" x14ac:dyDescent="0.25">
      <c r="A248">
        <v>347</v>
      </c>
      <c r="B248">
        <v>10052</v>
      </c>
      <c r="C248" t="s">
        <v>122</v>
      </c>
      <c r="D248" t="s">
        <v>10</v>
      </c>
      <c r="E248" t="s">
        <v>123</v>
      </c>
      <c r="F248" t="s">
        <v>12</v>
      </c>
      <c r="G248" t="s">
        <v>353</v>
      </c>
      <c r="H248">
        <v>41084</v>
      </c>
      <c r="I248" t="s">
        <v>298</v>
      </c>
      <c r="J248">
        <v>3</v>
      </c>
      <c r="K248">
        <v>12</v>
      </c>
      <c r="L248">
        <v>36</v>
      </c>
    </row>
    <row r="249" spans="1:12" x14ac:dyDescent="0.25">
      <c r="A249">
        <v>348</v>
      </c>
      <c r="B249">
        <v>10093</v>
      </c>
      <c r="C249" t="s">
        <v>202</v>
      </c>
      <c r="D249" t="s">
        <v>6</v>
      </c>
      <c r="E249" t="s">
        <v>203</v>
      </c>
      <c r="F249" t="s">
        <v>8</v>
      </c>
      <c r="G249" t="s">
        <v>393</v>
      </c>
      <c r="H249">
        <v>41851</v>
      </c>
      <c r="I249" t="s">
        <v>293</v>
      </c>
      <c r="J249">
        <v>6</v>
      </c>
      <c r="K249">
        <v>8</v>
      </c>
      <c r="L249">
        <v>48</v>
      </c>
    </row>
    <row r="250" spans="1:12" x14ac:dyDescent="0.25">
      <c r="A250">
        <v>349</v>
      </c>
      <c r="B250">
        <v>10099</v>
      </c>
      <c r="C250" t="s">
        <v>215</v>
      </c>
      <c r="D250" t="s">
        <v>10</v>
      </c>
      <c r="E250" t="s">
        <v>216</v>
      </c>
      <c r="F250" t="s">
        <v>217</v>
      </c>
      <c r="G250" t="s">
        <v>399</v>
      </c>
      <c r="H250">
        <v>40235</v>
      </c>
      <c r="I250" t="s">
        <v>300</v>
      </c>
      <c r="J250">
        <v>4</v>
      </c>
      <c r="K250">
        <v>12</v>
      </c>
      <c r="L250">
        <v>48</v>
      </c>
    </row>
    <row r="251" spans="1:12" x14ac:dyDescent="0.25">
      <c r="A251">
        <v>350</v>
      </c>
      <c r="B251">
        <v>10065</v>
      </c>
      <c r="C251" t="s">
        <v>142</v>
      </c>
      <c r="D251" t="s">
        <v>6</v>
      </c>
      <c r="E251" t="s">
        <v>105</v>
      </c>
      <c r="F251" t="s">
        <v>12</v>
      </c>
      <c r="G251" t="s">
        <v>365</v>
      </c>
      <c r="H251">
        <v>41290</v>
      </c>
      <c r="I251" t="s">
        <v>295</v>
      </c>
      <c r="J251">
        <v>30</v>
      </c>
      <c r="K251">
        <v>13</v>
      </c>
      <c r="L251">
        <v>390</v>
      </c>
    </row>
    <row r="252" spans="1:12" x14ac:dyDescent="0.25">
      <c r="A252">
        <v>351</v>
      </c>
      <c r="B252">
        <v>10110</v>
      </c>
      <c r="C252" t="s">
        <v>240</v>
      </c>
      <c r="D252" t="s">
        <v>6</v>
      </c>
      <c r="E252" t="s">
        <v>241</v>
      </c>
      <c r="F252" t="s">
        <v>12</v>
      </c>
      <c r="G252" t="s">
        <v>410</v>
      </c>
      <c r="H252">
        <v>41011</v>
      </c>
      <c r="I252" t="s">
        <v>299</v>
      </c>
      <c r="J252">
        <v>6</v>
      </c>
      <c r="K252">
        <v>9</v>
      </c>
      <c r="L252">
        <v>54</v>
      </c>
    </row>
    <row r="253" spans="1:12" x14ac:dyDescent="0.25">
      <c r="A253">
        <v>352</v>
      </c>
      <c r="B253">
        <v>10127</v>
      </c>
      <c r="C253" t="s">
        <v>265</v>
      </c>
      <c r="D253" t="s">
        <v>10</v>
      </c>
      <c r="E253" t="s">
        <v>11</v>
      </c>
      <c r="F253" t="s">
        <v>12</v>
      </c>
      <c r="G253" t="s">
        <v>426</v>
      </c>
      <c r="H253">
        <v>40275</v>
      </c>
      <c r="I253" t="s">
        <v>293</v>
      </c>
      <c r="J253">
        <v>22</v>
      </c>
      <c r="K253">
        <v>8</v>
      </c>
      <c r="L253">
        <v>176</v>
      </c>
    </row>
    <row r="254" spans="1:12" x14ac:dyDescent="0.25">
      <c r="A254">
        <v>353</v>
      </c>
      <c r="B254">
        <v>10015</v>
      </c>
      <c r="C254" t="s">
        <v>43</v>
      </c>
      <c r="D254" t="s">
        <v>10</v>
      </c>
      <c r="E254" t="s">
        <v>44</v>
      </c>
      <c r="F254" t="s">
        <v>45</v>
      </c>
      <c r="G254" t="s">
        <v>317</v>
      </c>
      <c r="H254">
        <v>40893</v>
      </c>
      <c r="I254" t="s">
        <v>300</v>
      </c>
      <c r="J254">
        <v>10</v>
      </c>
      <c r="K254">
        <v>12</v>
      </c>
      <c r="L254">
        <v>120</v>
      </c>
    </row>
    <row r="255" spans="1:12" x14ac:dyDescent="0.25">
      <c r="A255">
        <v>354</v>
      </c>
      <c r="B255">
        <v>10080</v>
      </c>
      <c r="C255" t="s">
        <v>169</v>
      </c>
      <c r="D255" t="s">
        <v>6</v>
      </c>
      <c r="E255" t="s">
        <v>170</v>
      </c>
      <c r="F255" t="s">
        <v>15</v>
      </c>
      <c r="G255" t="s">
        <v>379</v>
      </c>
      <c r="H255">
        <v>40884</v>
      </c>
      <c r="I255" t="s">
        <v>300</v>
      </c>
      <c r="J255">
        <v>19</v>
      </c>
      <c r="K255">
        <v>12</v>
      </c>
      <c r="L255">
        <v>228</v>
      </c>
    </row>
    <row r="256" spans="1:12" x14ac:dyDescent="0.25">
      <c r="A256">
        <v>355</v>
      </c>
      <c r="B256">
        <v>10114</v>
      </c>
      <c r="C256" t="s">
        <v>249</v>
      </c>
      <c r="D256" t="s">
        <v>10</v>
      </c>
      <c r="E256" t="s">
        <v>250</v>
      </c>
      <c r="F256" t="s">
        <v>250</v>
      </c>
      <c r="G256" t="s">
        <v>413</v>
      </c>
      <c r="H256">
        <v>41192</v>
      </c>
      <c r="I256" t="s">
        <v>297</v>
      </c>
      <c r="J256">
        <v>10</v>
      </c>
      <c r="K256">
        <v>12</v>
      </c>
      <c r="L256">
        <v>120</v>
      </c>
    </row>
    <row r="257" spans="1:12" x14ac:dyDescent="0.25">
      <c r="A257">
        <v>356</v>
      </c>
      <c r="B257">
        <v>10135</v>
      </c>
      <c r="C257" t="s">
        <v>273</v>
      </c>
      <c r="D257" t="s">
        <v>6</v>
      </c>
      <c r="E257" t="s">
        <v>31</v>
      </c>
      <c r="F257" t="s">
        <v>32</v>
      </c>
      <c r="G257" t="s">
        <v>434</v>
      </c>
      <c r="H257">
        <v>40503</v>
      </c>
      <c r="I257" t="s">
        <v>297</v>
      </c>
      <c r="J257">
        <v>12</v>
      </c>
      <c r="K257">
        <v>12</v>
      </c>
      <c r="L257">
        <v>144</v>
      </c>
    </row>
    <row r="258" spans="1:12" x14ac:dyDescent="0.25">
      <c r="A258">
        <v>357</v>
      </c>
      <c r="B258">
        <v>10012</v>
      </c>
      <c r="C258" t="s">
        <v>36</v>
      </c>
      <c r="D258" t="s">
        <v>10</v>
      </c>
      <c r="E258" t="s">
        <v>37</v>
      </c>
      <c r="F258" t="s">
        <v>28</v>
      </c>
      <c r="G258" t="s">
        <v>314</v>
      </c>
      <c r="H258">
        <v>41710</v>
      </c>
      <c r="I258" t="s">
        <v>300</v>
      </c>
      <c r="J258">
        <v>17</v>
      </c>
      <c r="K258">
        <v>12</v>
      </c>
      <c r="L258">
        <v>204</v>
      </c>
    </row>
    <row r="259" spans="1:12" x14ac:dyDescent="0.25">
      <c r="A259">
        <v>358</v>
      </c>
      <c r="B259">
        <v>10018</v>
      </c>
      <c r="C259" t="s">
        <v>51</v>
      </c>
      <c r="D259" t="s">
        <v>6</v>
      </c>
      <c r="E259" t="s">
        <v>52</v>
      </c>
      <c r="F259" t="s">
        <v>53</v>
      </c>
      <c r="G259" t="s">
        <v>320</v>
      </c>
      <c r="H259">
        <v>40653</v>
      </c>
      <c r="I259" t="s">
        <v>302</v>
      </c>
      <c r="J259">
        <v>6</v>
      </c>
      <c r="K259">
        <v>2</v>
      </c>
      <c r="L259">
        <v>12</v>
      </c>
    </row>
    <row r="260" spans="1:12" x14ac:dyDescent="0.25">
      <c r="A260">
        <v>359</v>
      </c>
      <c r="B260">
        <v>10098</v>
      </c>
      <c r="C260" t="s">
        <v>213</v>
      </c>
      <c r="D260" t="s">
        <v>10</v>
      </c>
      <c r="E260" t="s">
        <v>214</v>
      </c>
      <c r="F260" t="s">
        <v>12</v>
      </c>
      <c r="G260" t="s">
        <v>398</v>
      </c>
      <c r="H260">
        <v>40249</v>
      </c>
      <c r="I260" t="s">
        <v>294</v>
      </c>
      <c r="J260">
        <v>6</v>
      </c>
      <c r="K260">
        <v>18</v>
      </c>
      <c r="L260">
        <v>108</v>
      </c>
    </row>
    <row r="261" spans="1:12" x14ac:dyDescent="0.25">
      <c r="A261">
        <v>360</v>
      </c>
      <c r="B261">
        <v>10111</v>
      </c>
      <c r="C261" t="s">
        <v>242</v>
      </c>
      <c r="D261" t="s">
        <v>6</v>
      </c>
      <c r="E261" t="s">
        <v>243</v>
      </c>
      <c r="F261" t="s">
        <v>15</v>
      </c>
      <c r="G261" t="s">
        <v>411</v>
      </c>
      <c r="H261">
        <v>41900</v>
      </c>
      <c r="I261" t="s">
        <v>297</v>
      </c>
      <c r="J261">
        <v>2</v>
      </c>
      <c r="K261">
        <v>12</v>
      </c>
      <c r="L261">
        <v>24</v>
      </c>
    </row>
    <row r="262" spans="1:12" x14ac:dyDescent="0.25">
      <c r="A262">
        <v>361</v>
      </c>
      <c r="B262">
        <v>10021</v>
      </c>
      <c r="C262" t="s">
        <v>60</v>
      </c>
      <c r="D262" t="s">
        <v>6</v>
      </c>
      <c r="E262" t="s">
        <v>7</v>
      </c>
      <c r="F262" t="s">
        <v>8</v>
      </c>
      <c r="G262" t="s">
        <v>323</v>
      </c>
      <c r="H262">
        <v>41302</v>
      </c>
      <c r="I262" t="s">
        <v>298</v>
      </c>
      <c r="J262">
        <v>2</v>
      </c>
      <c r="K262">
        <v>12</v>
      </c>
      <c r="L262">
        <v>24</v>
      </c>
    </row>
    <row r="263" spans="1:12" x14ac:dyDescent="0.25">
      <c r="A263">
        <v>362</v>
      </c>
      <c r="B263">
        <v>10039</v>
      </c>
      <c r="C263" t="s">
        <v>104</v>
      </c>
      <c r="D263" t="s">
        <v>6</v>
      </c>
      <c r="E263" t="s">
        <v>105</v>
      </c>
      <c r="F263" t="s">
        <v>12</v>
      </c>
      <c r="G263" t="s">
        <v>340</v>
      </c>
      <c r="H263">
        <v>41582</v>
      </c>
      <c r="I263" t="s">
        <v>298</v>
      </c>
      <c r="J263">
        <v>22</v>
      </c>
      <c r="K263">
        <v>12</v>
      </c>
      <c r="L263">
        <v>264</v>
      </c>
    </row>
    <row r="264" spans="1:12" x14ac:dyDescent="0.25">
      <c r="A264">
        <v>363</v>
      </c>
      <c r="B264">
        <v>10149</v>
      </c>
      <c r="C264" t="s">
        <v>287</v>
      </c>
      <c r="D264" t="s">
        <v>6</v>
      </c>
      <c r="E264" t="s">
        <v>127</v>
      </c>
      <c r="F264" t="s">
        <v>128</v>
      </c>
      <c r="G264" t="s">
        <v>448</v>
      </c>
      <c r="H264">
        <v>41227</v>
      </c>
      <c r="I264" t="s">
        <v>301</v>
      </c>
      <c r="J264">
        <v>30</v>
      </c>
      <c r="K264">
        <v>2</v>
      </c>
      <c r="L264">
        <v>60</v>
      </c>
    </row>
    <row r="265" spans="1:12" x14ac:dyDescent="0.25">
      <c r="A265">
        <v>364</v>
      </c>
      <c r="B265">
        <v>10111</v>
      </c>
      <c r="C265" t="s">
        <v>242</v>
      </c>
      <c r="D265" t="s">
        <v>6</v>
      </c>
      <c r="E265" t="s">
        <v>243</v>
      </c>
      <c r="F265" t="s">
        <v>15</v>
      </c>
      <c r="G265" t="s">
        <v>411</v>
      </c>
      <c r="H265">
        <v>41464</v>
      </c>
      <c r="I265" t="s">
        <v>296</v>
      </c>
      <c r="J265">
        <v>27</v>
      </c>
      <c r="K265">
        <v>4</v>
      </c>
      <c r="L265">
        <v>108</v>
      </c>
    </row>
    <row r="266" spans="1:12" x14ac:dyDescent="0.25">
      <c r="A266">
        <v>365</v>
      </c>
      <c r="B266">
        <v>10014</v>
      </c>
      <c r="C266" t="s">
        <v>41</v>
      </c>
      <c r="D266" t="s">
        <v>10</v>
      </c>
      <c r="E266" t="s">
        <v>42</v>
      </c>
      <c r="F266" t="s">
        <v>12</v>
      </c>
      <c r="G266" t="s">
        <v>316</v>
      </c>
      <c r="H266">
        <v>41747</v>
      </c>
      <c r="I266" t="s">
        <v>293</v>
      </c>
      <c r="J266">
        <v>15</v>
      </c>
      <c r="K266">
        <v>8</v>
      </c>
      <c r="L266">
        <v>120</v>
      </c>
    </row>
    <row r="267" spans="1:12" x14ac:dyDescent="0.25">
      <c r="A267">
        <v>366</v>
      </c>
      <c r="B267">
        <v>10007</v>
      </c>
      <c r="C267" t="s">
        <v>23</v>
      </c>
      <c r="D267" t="s">
        <v>10</v>
      </c>
      <c r="E267" t="s">
        <v>24</v>
      </c>
      <c r="F267" t="s">
        <v>25</v>
      </c>
      <c r="G267" t="s">
        <v>310</v>
      </c>
      <c r="H267">
        <v>40902</v>
      </c>
      <c r="I267" t="s">
        <v>296</v>
      </c>
      <c r="J267">
        <v>28</v>
      </c>
      <c r="K267">
        <v>4</v>
      </c>
      <c r="L267">
        <v>112</v>
      </c>
    </row>
    <row r="268" spans="1:12" x14ac:dyDescent="0.25">
      <c r="A268">
        <v>367</v>
      </c>
      <c r="B268">
        <v>10148</v>
      </c>
      <c r="C268" t="s">
        <v>286</v>
      </c>
      <c r="D268" t="s">
        <v>10</v>
      </c>
      <c r="E268" t="s">
        <v>125</v>
      </c>
      <c r="F268" t="s">
        <v>15</v>
      </c>
      <c r="G268" t="s">
        <v>447</v>
      </c>
      <c r="H268">
        <v>40890</v>
      </c>
      <c r="I268" t="s">
        <v>298</v>
      </c>
      <c r="J268">
        <v>2</v>
      </c>
      <c r="K268">
        <v>12</v>
      </c>
      <c r="L268">
        <v>24</v>
      </c>
    </row>
    <row r="269" spans="1:12" x14ac:dyDescent="0.25">
      <c r="A269">
        <v>368</v>
      </c>
      <c r="B269">
        <v>10076</v>
      </c>
      <c r="C269" t="s">
        <v>161</v>
      </c>
      <c r="D269" t="s">
        <v>10</v>
      </c>
      <c r="E269" t="s">
        <v>162</v>
      </c>
      <c r="F269" t="s">
        <v>95</v>
      </c>
      <c r="G269" t="s">
        <v>375</v>
      </c>
      <c r="H269">
        <v>40607</v>
      </c>
      <c r="I269" t="s">
        <v>293</v>
      </c>
      <c r="J269">
        <v>24</v>
      </c>
      <c r="K269">
        <v>8</v>
      </c>
      <c r="L269">
        <v>192</v>
      </c>
    </row>
    <row r="270" spans="1:12" x14ac:dyDescent="0.25">
      <c r="A270">
        <v>369</v>
      </c>
      <c r="B270">
        <v>10002</v>
      </c>
      <c r="C270" t="s">
        <v>9</v>
      </c>
      <c r="D270" t="s">
        <v>10</v>
      </c>
      <c r="E270" t="s">
        <v>11</v>
      </c>
      <c r="F270" t="s">
        <v>12</v>
      </c>
      <c r="G270" t="s">
        <v>305</v>
      </c>
      <c r="H270">
        <v>40920</v>
      </c>
      <c r="I270" t="s">
        <v>301</v>
      </c>
      <c r="J270">
        <v>6</v>
      </c>
      <c r="K270">
        <v>2</v>
      </c>
      <c r="L270">
        <v>12</v>
      </c>
    </row>
    <row r="271" spans="1:12" x14ac:dyDescent="0.25">
      <c r="A271">
        <v>370</v>
      </c>
      <c r="B271">
        <v>10085</v>
      </c>
      <c r="C271" t="s">
        <v>179</v>
      </c>
      <c r="D271" t="s">
        <v>10</v>
      </c>
      <c r="E271" t="s">
        <v>180</v>
      </c>
      <c r="F271" t="s">
        <v>181</v>
      </c>
      <c r="G271" t="s">
        <v>385</v>
      </c>
      <c r="H271">
        <v>41679</v>
      </c>
      <c r="I271" t="s">
        <v>294</v>
      </c>
      <c r="J271">
        <v>8</v>
      </c>
      <c r="K271">
        <v>18</v>
      </c>
      <c r="L271">
        <v>144</v>
      </c>
    </row>
    <row r="272" spans="1:12" x14ac:dyDescent="0.25">
      <c r="A272">
        <v>371</v>
      </c>
      <c r="B272">
        <v>10034</v>
      </c>
      <c r="C272" t="s">
        <v>91</v>
      </c>
      <c r="D272" t="s">
        <v>10</v>
      </c>
      <c r="E272" t="s">
        <v>92</v>
      </c>
      <c r="F272" t="s">
        <v>12</v>
      </c>
      <c r="G272" t="s">
        <v>335</v>
      </c>
      <c r="H272">
        <v>42349</v>
      </c>
      <c r="I272" t="s">
        <v>301</v>
      </c>
      <c r="J272">
        <v>2</v>
      </c>
      <c r="K272">
        <v>2</v>
      </c>
      <c r="L272">
        <v>4</v>
      </c>
    </row>
    <row r="273" spans="1:12" x14ac:dyDescent="0.25">
      <c r="A273">
        <v>372</v>
      </c>
      <c r="B273">
        <v>10094</v>
      </c>
      <c r="C273" t="s">
        <v>204</v>
      </c>
      <c r="D273" t="s">
        <v>6</v>
      </c>
      <c r="E273" t="s">
        <v>205</v>
      </c>
      <c r="F273" t="s">
        <v>206</v>
      </c>
      <c r="G273" t="s">
        <v>394</v>
      </c>
      <c r="H273">
        <v>41364</v>
      </c>
      <c r="I273" t="s">
        <v>295</v>
      </c>
      <c r="J273">
        <v>6</v>
      </c>
      <c r="K273">
        <v>13</v>
      </c>
      <c r="L273">
        <v>78</v>
      </c>
    </row>
    <row r="274" spans="1:12" x14ac:dyDescent="0.25">
      <c r="A274">
        <v>373</v>
      </c>
      <c r="B274">
        <v>10046</v>
      </c>
      <c r="C274" t="s">
        <v>114</v>
      </c>
      <c r="D274" t="s">
        <v>10</v>
      </c>
      <c r="E274" t="s">
        <v>69</v>
      </c>
      <c r="F274" t="s">
        <v>53</v>
      </c>
      <c r="G274" t="s">
        <v>347</v>
      </c>
      <c r="H274">
        <v>41700</v>
      </c>
      <c r="I274" t="s">
        <v>296</v>
      </c>
      <c r="J274">
        <v>12</v>
      </c>
      <c r="K274">
        <v>4</v>
      </c>
      <c r="L274">
        <v>48</v>
      </c>
    </row>
    <row r="275" spans="1:12" x14ac:dyDescent="0.25">
      <c r="A275">
        <v>374</v>
      </c>
      <c r="B275">
        <v>10034</v>
      </c>
      <c r="C275" t="s">
        <v>91</v>
      </c>
      <c r="D275" t="s">
        <v>10</v>
      </c>
      <c r="E275" t="s">
        <v>92</v>
      </c>
      <c r="F275" t="s">
        <v>12</v>
      </c>
      <c r="G275" t="s">
        <v>335</v>
      </c>
      <c r="H275">
        <v>40314</v>
      </c>
      <c r="I275" t="s">
        <v>294</v>
      </c>
      <c r="J275">
        <v>3</v>
      </c>
      <c r="K275">
        <v>18</v>
      </c>
      <c r="L275">
        <v>54</v>
      </c>
    </row>
    <row r="276" spans="1:12" x14ac:dyDescent="0.25">
      <c r="A276">
        <v>375</v>
      </c>
      <c r="B276">
        <v>10054</v>
      </c>
      <c r="C276" t="s">
        <v>126</v>
      </c>
      <c r="D276" t="s">
        <v>10</v>
      </c>
      <c r="E276" t="s">
        <v>127</v>
      </c>
      <c r="F276" t="s">
        <v>128</v>
      </c>
      <c r="G276" t="s">
        <v>355</v>
      </c>
      <c r="H276">
        <v>41664</v>
      </c>
      <c r="I276" t="s">
        <v>297</v>
      </c>
      <c r="J276">
        <v>17</v>
      </c>
      <c r="K276">
        <v>12</v>
      </c>
      <c r="L276">
        <v>204</v>
      </c>
    </row>
    <row r="277" spans="1:12" x14ac:dyDescent="0.25">
      <c r="A277">
        <v>376</v>
      </c>
      <c r="B277">
        <v>10148</v>
      </c>
      <c r="C277" t="s">
        <v>286</v>
      </c>
      <c r="D277" t="s">
        <v>10</v>
      </c>
      <c r="E277" t="s">
        <v>125</v>
      </c>
      <c r="F277" t="s">
        <v>15</v>
      </c>
      <c r="G277" t="s">
        <v>447</v>
      </c>
      <c r="H277">
        <v>42265</v>
      </c>
      <c r="I277" t="s">
        <v>296</v>
      </c>
      <c r="J277">
        <v>21</v>
      </c>
      <c r="K277">
        <v>4</v>
      </c>
      <c r="L277">
        <v>84</v>
      </c>
    </row>
    <row r="278" spans="1:12" x14ac:dyDescent="0.25">
      <c r="A278">
        <v>377</v>
      </c>
      <c r="B278">
        <v>10006</v>
      </c>
      <c r="C278" t="s">
        <v>21</v>
      </c>
      <c r="D278" t="s">
        <v>6</v>
      </c>
      <c r="E278" t="s">
        <v>22</v>
      </c>
      <c r="F278" t="s">
        <v>8</v>
      </c>
      <c r="G278" t="s">
        <v>309</v>
      </c>
      <c r="H278">
        <v>41259</v>
      </c>
      <c r="I278" t="s">
        <v>302</v>
      </c>
      <c r="J278">
        <v>1</v>
      </c>
      <c r="K278">
        <v>2</v>
      </c>
      <c r="L278">
        <v>2</v>
      </c>
    </row>
    <row r="279" spans="1:12" x14ac:dyDescent="0.25">
      <c r="A279">
        <v>378</v>
      </c>
      <c r="B279">
        <v>10040</v>
      </c>
      <c r="C279" t="s">
        <v>106</v>
      </c>
      <c r="D279" t="s">
        <v>10</v>
      </c>
      <c r="E279" t="s">
        <v>107</v>
      </c>
      <c r="F279" t="s">
        <v>108</v>
      </c>
      <c r="G279" t="s">
        <v>341</v>
      </c>
      <c r="H279">
        <v>40188</v>
      </c>
      <c r="I279" t="s">
        <v>302</v>
      </c>
      <c r="J279">
        <v>27</v>
      </c>
      <c r="K279">
        <v>2</v>
      </c>
      <c r="L279">
        <v>54</v>
      </c>
    </row>
    <row r="280" spans="1:12" x14ac:dyDescent="0.25">
      <c r="A280">
        <v>379</v>
      </c>
      <c r="B280">
        <v>10113</v>
      </c>
      <c r="C280" t="s">
        <v>247</v>
      </c>
      <c r="D280" t="s">
        <v>10</v>
      </c>
      <c r="E280" t="s">
        <v>248</v>
      </c>
      <c r="F280" t="s">
        <v>15</v>
      </c>
      <c r="G280" t="s">
        <v>457</v>
      </c>
      <c r="H280">
        <v>41372</v>
      </c>
      <c r="I280" t="s">
        <v>300</v>
      </c>
      <c r="J280">
        <v>12</v>
      </c>
      <c r="K280">
        <v>12</v>
      </c>
      <c r="L280">
        <v>144</v>
      </c>
    </row>
    <row r="281" spans="1:12" x14ac:dyDescent="0.25">
      <c r="A281">
        <v>380</v>
      </c>
      <c r="B281">
        <v>10062</v>
      </c>
      <c r="C281" t="s">
        <v>139</v>
      </c>
      <c r="D281" t="s">
        <v>6</v>
      </c>
      <c r="E281" t="s">
        <v>97</v>
      </c>
      <c r="F281" t="s">
        <v>98</v>
      </c>
      <c r="G281" t="s">
        <v>362</v>
      </c>
      <c r="H281">
        <v>41392</v>
      </c>
      <c r="I281" t="s">
        <v>301</v>
      </c>
      <c r="J281">
        <v>7</v>
      </c>
      <c r="K281">
        <v>2</v>
      </c>
      <c r="L281">
        <v>14</v>
      </c>
    </row>
    <row r="282" spans="1:12" x14ac:dyDescent="0.25">
      <c r="A282">
        <v>381</v>
      </c>
      <c r="B282">
        <v>10050</v>
      </c>
      <c r="C282" t="s">
        <v>118</v>
      </c>
      <c r="D282" t="s">
        <v>10</v>
      </c>
      <c r="E282" t="s">
        <v>119</v>
      </c>
      <c r="F282" t="s">
        <v>53</v>
      </c>
      <c r="G282" t="s">
        <v>351</v>
      </c>
      <c r="H282">
        <v>40680</v>
      </c>
      <c r="I282" t="s">
        <v>301</v>
      </c>
      <c r="J282">
        <v>24</v>
      </c>
      <c r="K282">
        <v>2</v>
      </c>
      <c r="L282">
        <v>48</v>
      </c>
    </row>
    <row r="283" spans="1:12" x14ac:dyDescent="0.25">
      <c r="A283">
        <v>382</v>
      </c>
      <c r="B283">
        <v>10145</v>
      </c>
      <c r="C283" t="s">
        <v>283</v>
      </c>
      <c r="D283" t="s">
        <v>10</v>
      </c>
      <c r="E283" t="s">
        <v>119</v>
      </c>
      <c r="F283" t="s">
        <v>53</v>
      </c>
      <c r="G283" t="s">
        <v>444</v>
      </c>
      <c r="H283">
        <v>40620</v>
      </c>
      <c r="I283" t="s">
        <v>300</v>
      </c>
      <c r="J283">
        <v>28</v>
      </c>
      <c r="K283">
        <v>12</v>
      </c>
      <c r="L283">
        <v>336</v>
      </c>
    </row>
    <row r="284" spans="1:12" x14ac:dyDescent="0.25">
      <c r="A284">
        <v>383</v>
      </c>
      <c r="B284">
        <v>10097</v>
      </c>
      <c r="C284" t="s">
        <v>211</v>
      </c>
      <c r="D284" t="s">
        <v>10</v>
      </c>
      <c r="E284" t="s">
        <v>212</v>
      </c>
      <c r="F284" t="s">
        <v>8</v>
      </c>
      <c r="G284" t="s">
        <v>397</v>
      </c>
      <c r="H284">
        <v>41085</v>
      </c>
      <c r="I284" t="s">
        <v>293</v>
      </c>
      <c r="J284">
        <v>18</v>
      </c>
      <c r="K284">
        <v>8</v>
      </c>
      <c r="L284">
        <v>144</v>
      </c>
    </row>
    <row r="285" spans="1:12" x14ac:dyDescent="0.25">
      <c r="A285">
        <v>384</v>
      </c>
      <c r="B285">
        <v>10026</v>
      </c>
      <c r="C285" t="s">
        <v>68</v>
      </c>
      <c r="D285" t="s">
        <v>6</v>
      </c>
      <c r="E285" t="s">
        <v>69</v>
      </c>
      <c r="F285" t="s">
        <v>53</v>
      </c>
      <c r="G285" t="s">
        <v>327</v>
      </c>
      <c r="H285">
        <v>41552</v>
      </c>
      <c r="I285" t="s">
        <v>294</v>
      </c>
      <c r="J285">
        <v>5</v>
      </c>
      <c r="K285">
        <v>18</v>
      </c>
      <c r="L285">
        <v>90</v>
      </c>
    </row>
    <row r="286" spans="1:12" x14ac:dyDescent="0.25">
      <c r="A286">
        <v>385</v>
      </c>
      <c r="B286">
        <v>10125</v>
      </c>
      <c r="C286" t="s">
        <v>263</v>
      </c>
      <c r="D286" t="s">
        <v>10</v>
      </c>
      <c r="E286" t="s">
        <v>107</v>
      </c>
      <c r="F286" t="s">
        <v>108</v>
      </c>
      <c r="G286" t="s">
        <v>424</v>
      </c>
      <c r="H286">
        <v>40247</v>
      </c>
      <c r="I286" t="s">
        <v>302</v>
      </c>
      <c r="J286">
        <v>30</v>
      </c>
      <c r="K286">
        <v>2</v>
      </c>
      <c r="L286">
        <v>60</v>
      </c>
    </row>
    <row r="287" spans="1:12" x14ac:dyDescent="0.25">
      <c r="A287">
        <v>386</v>
      </c>
      <c r="B287">
        <v>10072</v>
      </c>
      <c r="C287" t="s">
        <v>152</v>
      </c>
      <c r="D287" t="s">
        <v>6</v>
      </c>
      <c r="E287" t="s">
        <v>153</v>
      </c>
      <c r="F287" t="s">
        <v>12</v>
      </c>
      <c r="G287" t="s">
        <v>372</v>
      </c>
      <c r="H287">
        <v>41926</v>
      </c>
      <c r="I287" t="s">
        <v>295</v>
      </c>
      <c r="J287">
        <v>23</v>
      </c>
      <c r="K287">
        <v>13</v>
      </c>
      <c r="L287">
        <v>299</v>
      </c>
    </row>
    <row r="288" spans="1:12" x14ac:dyDescent="0.25">
      <c r="A288">
        <v>387</v>
      </c>
      <c r="B288">
        <v>10092</v>
      </c>
      <c r="C288" t="s">
        <v>199</v>
      </c>
      <c r="D288" t="s">
        <v>10</v>
      </c>
      <c r="E288" t="s">
        <v>200</v>
      </c>
      <c r="F288" t="s">
        <v>201</v>
      </c>
      <c r="G288" t="s">
        <v>392</v>
      </c>
      <c r="H288">
        <v>41487</v>
      </c>
      <c r="I288" t="s">
        <v>294</v>
      </c>
      <c r="J288">
        <v>22</v>
      </c>
      <c r="K288">
        <v>18</v>
      </c>
      <c r="L288">
        <v>396</v>
      </c>
    </row>
    <row r="289" spans="1:12" x14ac:dyDescent="0.25">
      <c r="A289">
        <v>388</v>
      </c>
      <c r="B289">
        <v>10049</v>
      </c>
      <c r="C289" t="s">
        <v>117</v>
      </c>
      <c r="D289" t="s">
        <v>10</v>
      </c>
      <c r="E289" t="s">
        <v>77</v>
      </c>
      <c r="F289" t="s">
        <v>78</v>
      </c>
      <c r="G289" t="s">
        <v>350</v>
      </c>
      <c r="H289">
        <v>40894</v>
      </c>
      <c r="I289" t="s">
        <v>297</v>
      </c>
      <c r="J289">
        <v>5</v>
      </c>
      <c r="K289">
        <v>12</v>
      </c>
      <c r="L289">
        <v>60</v>
      </c>
    </row>
    <row r="290" spans="1:12" x14ac:dyDescent="0.25">
      <c r="A290">
        <v>389</v>
      </c>
      <c r="B290">
        <v>10036</v>
      </c>
      <c r="C290" t="s">
        <v>96</v>
      </c>
      <c r="D290" t="s">
        <v>10</v>
      </c>
      <c r="E290" t="s">
        <v>97</v>
      </c>
      <c r="F290" t="s">
        <v>98</v>
      </c>
      <c r="G290" t="s">
        <v>337</v>
      </c>
      <c r="H290">
        <v>40414</v>
      </c>
      <c r="I290" t="s">
        <v>302</v>
      </c>
      <c r="J290">
        <v>2</v>
      </c>
      <c r="K290">
        <v>2</v>
      </c>
      <c r="L290">
        <v>4</v>
      </c>
    </row>
    <row r="291" spans="1:12" x14ac:dyDescent="0.25">
      <c r="A291">
        <v>390</v>
      </c>
      <c r="B291">
        <v>10051</v>
      </c>
      <c r="C291" t="s">
        <v>120</v>
      </c>
      <c r="D291" t="s">
        <v>10</v>
      </c>
      <c r="E291" t="s">
        <v>121</v>
      </c>
      <c r="F291" t="s">
        <v>12</v>
      </c>
      <c r="G291" t="s">
        <v>352</v>
      </c>
      <c r="H291">
        <v>41727</v>
      </c>
      <c r="I291" t="s">
        <v>295</v>
      </c>
      <c r="J291">
        <v>9</v>
      </c>
      <c r="K291">
        <v>13</v>
      </c>
      <c r="L291">
        <v>117</v>
      </c>
    </row>
    <row r="292" spans="1:12" x14ac:dyDescent="0.25">
      <c r="A292">
        <v>391</v>
      </c>
      <c r="B292">
        <v>10100</v>
      </c>
      <c r="C292" t="s">
        <v>218</v>
      </c>
      <c r="D292" t="s">
        <v>6</v>
      </c>
      <c r="E292" t="s">
        <v>219</v>
      </c>
      <c r="F292" t="s">
        <v>198</v>
      </c>
      <c r="G292" t="s">
        <v>400</v>
      </c>
      <c r="H292">
        <v>41259</v>
      </c>
      <c r="I292" t="s">
        <v>298</v>
      </c>
      <c r="J292">
        <v>9</v>
      </c>
      <c r="K292">
        <v>12</v>
      </c>
      <c r="L292">
        <v>108</v>
      </c>
    </row>
    <row r="293" spans="1:12" x14ac:dyDescent="0.25">
      <c r="A293">
        <v>392</v>
      </c>
      <c r="B293">
        <v>10103</v>
      </c>
      <c r="C293" t="s">
        <v>224</v>
      </c>
      <c r="D293" t="s">
        <v>6</v>
      </c>
      <c r="E293" t="s">
        <v>225</v>
      </c>
      <c r="F293" t="s">
        <v>187</v>
      </c>
      <c r="G293" t="s">
        <v>403</v>
      </c>
      <c r="H293">
        <v>40892</v>
      </c>
      <c r="I293" t="s">
        <v>295</v>
      </c>
      <c r="J293">
        <v>12</v>
      </c>
      <c r="K293">
        <v>13</v>
      </c>
      <c r="L293">
        <v>156</v>
      </c>
    </row>
    <row r="294" spans="1:12" x14ac:dyDescent="0.25">
      <c r="A294">
        <v>393</v>
      </c>
      <c r="B294">
        <v>10045</v>
      </c>
      <c r="C294" t="s">
        <v>113</v>
      </c>
      <c r="D294" t="s">
        <v>6</v>
      </c>
      <c r="E294" t="s">
        <v>66</v>
      </c>
      <c r="F294" t="s">
        <v>67</v>
      </c>
      <c r="G294" t="s">
        <v>346</v>
      </c>
      <c r="H294">
        <v>42204</v>
      </c>
      <c r="I294" t="s">
        <v>294</v>
      </c>
      <c r="J294">
        <v>22</v>
      </c>
      <c r="K294">
        <v>18</v>
      </c>
      <c r="L294">
        <v>396</v>
      </c>
    </row>
    <row r="295" spans="1:12" x14ac:dyDescent="0.25">
      <c r="A295">
        <v>394</v>
      </c>
      <c r="B295">
        <v>10016</v>
      </c>
      <c r="C295" t="s">
        <v>46</v>
      </c>
      <c r="D295" t="s">
        <v>10</v>
      </c>
      <c r="E295" t="s">
        <v>47</v>
      </c>
      <c r="F295" t="s">
        <v>15</v>
      </c>
      <c r="G295" t="s">
        <v>318</v>
      </c>
      <c r="H295">
        <v>40706</v>
      </c>
      <c r="I295" t="s">
        <v>302</v>
      </c>
      <c r="J295">
        <v>9</v>
      </c>
      <c r="K295">
        <v>2</v>
      </c>
      <c r="L295">
        <v>18</v>
      </c>
    </row>
    <row r="296" spans="1:12" x14ac:dyDescent="0.25">
      <c r="A296">
        <v>395</v>
      </c>
      <c r="B296">
        <v>10064</v>
      </c>
      <c r="C296" t="s">
        <v>141</v>
      </c>
      <c r="D296" t="s">
        <v>6</v>
      </c>
      <c r="E296" t="s">
        <v>103</v>
      </c>
      <c r="F296" t="s">
        <v>12</v>
      </c>
      <c r="G296" t="s">
        <v>364</v>
      </c>
      <c r="H296">
        <v>40392</v>
      </c>
      <c r="I296" t="s">
        <v>298</v>
      </c>
      <c r="J296">
        <v>23</v>
      </c>
      <c r="K296">
        <v>12</v>
      </c>
      <c r="L296">
        <v>276</v>
      </c>
    </row>
    <row r="297" spans="1:12" x14ac:dyDescent="0.25">
      <c r="A297">
        <v>396</v>
      </c>
      <c r="B297">
        <v>10071</v>
      </c>
      <c r="C297" t="s">
        <v>150</v>
      </c>
      <c r="D297" t="s">
        <v>6</v>
      </c>
      <c r="E297" t="s">
        <v>151</v>
      </c>
      <c r="F297" t="s">
        <v>15</v>
      </c>
      <c r="G297" t="s">
        <v>371</v>
      </c>
      <c r="H297">
        <v>40435</v>
      </c>
      <c r="I297" t="s">
        <v>296</v>
      </c>
      <c r="J297">
        <v>23</v>
      </c>
      <c r="K297">
        <v>4</v>
      </c>
      <c r="L297">
        <v>92</v>
      </c>
    </row>
    <row r="298" spans="1:12" x14ac:dyDescent="0.25">
      <c r="A298">
        <v>397</v>
      </c>
      <c r="B298">
        <v>10122</v>
      </c>
      <c r="C298" t="s">
        <v>260</v>
      </c>
      <c r="D298" t="s">
        <v>6</v>
      </c>
      <c r="E298" t="s">
        <v>100</v>
      </c>
      <c r="F298" t="s">
        <v>101</v>
      </c>
      <c r="G298" t="s">
        <v>421</v>
      </c>
      <c r="H298">
        <v>42119</v>
      </c>
      <c r="I298" t="s">
        <v>298</v>
      </c>
      <c r="J298">
        <v>21</v>
      </c>
      <c r="K298">
        <v>12</v>
      </c>
      <c r="L298">
        <v>252</v>
      </c>
    </row>
    <row r="299" spans="1:12" x14ac:dyDescent="0.25">
      <c r="A299">
        <v>398</v>
      </c>
      <c r="B299">
        <v>10120</v>
      </c>
      <c r="C299" t="s">
        <v>258</v>
      </c>
      <c r="D299" t="s">
        <v>10</v>
      </c>
      <c r="E299" t="s">
        <v>94</v>
      </c>
      <c r="F299" t="s">
        <v>95</v>
      </c>
      <c r="G299" t="s">
        <v>419</v>
      </c>
      <c r="H299">
        <v>40677</v>
      </c>
      <c r="I299" t="s">
        <v>295</v>
      </c>
      <c r="J299">
        <v>20</v>
      </c>
      <c r="K299">
        <v>13</v>
      </c>
      <c r="L299">
        <v>260</v>
      </c>
    </row>
    <row r="300" spans="1:12" x14ac:dyDescent="0.25">
      <c r="A300">
        <v>399</v>
      </c>
      <c r="B300">
        <v>10092</v>
      </c>
      <c r="C300" t="s">
        <v>199</v>
      </c>
      <c r="D300" t="s">
        <v>10</v>
      </c>
      <c r="E300" t="s">
        <v>200</v>
      </c>
      <c r="F300" t="s">
        <v>201</v>
      </c>
      <c r="G300" t="s">
        <v>392</v>
      </c>
      <c r="H300">
        <v>42334</v>
      </c>
      <c r="I300" t="s">
        <v>300</v>
      </c>
      <c r="J300">
        <v>9</v>
      </c>
      <c r="K300">
        <v>12</v>
      </c>
      <c r="L300">
        <v>108</v>
      </c>
    </row>
    <row r="301" spans="1:12" x14ac:dyDescent="0.25">
      <c r="A301">
        <v>400</v>
      </c>
      <c r="B301">
        <v>10077</v>
      </c>
      <c r="C301" t="s">
        <v>163</v>
      </c>
      <c r="D301" t="s">
        <v>10</v>
      </c>
      <c r="E301" t="s">
        <v>164</v>
      </c>
      <c r="F301" t="s">
        <v>12</v>
      </c>
      <c r="G301" t="s">
        <v>376</v>
      </c>
      <c r="H301">
        <v>41835</v>
      </c>
      <c r="I301" t="s">
        <v>298</v>
      </c>
      <c r="J301">
        <v>28</v>
      </c>
      <c r="K301">
        <v>12</v>
      </c>
      <c r="L301">
        <v>336</v>
      </c>
    </row>
    <row r="302" spans="1:12" x14ac:dyDescent="0.25">
      <c r="A302">
        <v>401</v>
      </c>
      <c r="B302">
        <v>10016</v>
      </c>
      <c r="C302" t="s">
        <v>46</v>
      </c>
      <c r="D302" t="s">
        <v>10</v>
      </c>
      <c r="E302" t="s">
        <v>47</v>
      </c>
      <c r="F302" t="s">
        <v>15</v>
      </c>
      <c r="G302" t="s">
        <v>318</v>
      </c>
      <c r="H302">
        <v>42047</v>
      </c>
      <c r="I302" t="s">
        <v>302</v>
      </c>
      <c r="J302">
        <v>13</v>
      </c>
      <c r="K302">
        <v>2</v>
      </c>
      <c r="L302">
        <v>26</v>
      </c>
    </row>
    <row r="303" spans="1:12" x14ac:dyDescent="0.25">
      <c r="A303">
        <v>402</v>
      </c>
      <c r="B303">
        <v>10076</v>
      </c>
      <c r="C303" t="s">
        <v>161</v>
      </c>
      <c r="D303" t="s">
        <v>10</v>
      </c>
      <c r="E303" t="s">
        <v>162</v>
      </c>
      <c r="F303" t="s">
        <v>95</v>
      </c>
      <c r="G303" t="s">
        <v>375</v>
      </c>
      <c r="H303">
        <v>42002</v>
      </c>
      <c r="I303" t="s">
        <v>293</v>
      </c>
      <c r="J303">
        <v>15</v>
      </c>
      <c r="K303">
        <v>8</v>
      </c>
      <c r="L303">
        <v>120</v>
      </c>
    </row>
    <row r="304" spans="1:12" x14ac:dyDescent="0.25">
      <c r="A304">
        <v>403</v>
      </c>
      <c r="B304">
        <v>10108</v>
      </c>
      <c r="C304" t="s">
        <v>236</v>
      </c>
      <c r="D304" t="s">
        <v>10</v>
      </c>
      <c r="E304" t="s">
        <v>237</v>
      </c>
      <c r="F304" t="s">
        <v>238</v>
      </c>
      <c r="G304" t="s">
        <v>408</v>
      </c>
      <c r="H304">
        <v>41842</v>
      </c>
      <c r="I304" t="s">
        <v>294</v>
      </c>
      <c r="J304">
        <v>17</v>
      </c>
      <c r="K304">
        <v>18</v>
      </c>
      <c r="L304">
        <v>306</v>
      </c>
    </row>
    <row r="305" spans="1:12" x14ac:dyDescent="0.25">
      <c r="A305">
        <v>404</v>
      </c>
      <c r="B305">
        <v>10024</v>
      </c>
      <c r="C305" t="s">
        <v>62</v>
      </c>
      <c r="D305" t="s">
        <v>10</v>
      </c>
      <c r="E305" t="s">
        <v>63</v>
      </c>
      <c r="F305" t="s">
        <v>64</v>
      </c>
      <c r="G305" t="s">
        <v>326</v>
      </c>
      <c r="H305">
        <v>40371</v>
      </c>
      <c r="I305" t="s">
        <v>301</v>
      </c>
      <c r="J305">
        <v>5</v>
      </c>
      <c r="K305">
        <v>2</v>
      </c>
      <c r="L305">
        <v>10</v>
      </c>
    </row>
    <row r="306" spans="1:12" x14ac:dyDescent="0.25">
      <c r="A306">
        <v>405</v>
      </c>
      <c r="B306">
        <v>10123</v>
      </c>
      <c r="C306" t="s">
        <v>261</v>
      </c>
      <c r="D306" t="s">
        <v>10</v>
      </c>
      <c r="E306" t="s">
        <v>103</v>
      </c>
      <c r="F306" t="s">
        <v>12</v>
      </c>
      <c r="G306" t="s">
        <v>422</v>
      </c>
      <c r="H306">
        <v>40806</v>
      </c>
      <c r="I306" t="s">
        <v>294</v>
      </c>
      <c r="J306">
        <v>12</v>
      </c>
      <c r="K306">
        <v>18</v>
      </c>
      <c r="L306">
        <v>216</v>
      </c>
    </row>
    <row r="307" spans="1:12" x14ac:dyDescent="0.25">
      <c r="A307">
        <v>406</v>
      </c>
      <c r="B307">
        <v>10108</v>
      </c>
      <c r="C307" t="s">
        <v>236</v>
      </c>
      <c r="D307" t="s">
        <v>10</v>
      </c>
      <c r="E307" t="s">
        <v>237</v>
      </c>
      <c r="F307" t="s">
        <v>238</v>
      </c>
      <c r="G307" t="s">
        <v>408</v>
      </c>
      <c r="H307">
        <v>40813</v>
      </c>
      <c r="I307" t="s">
        <v>299</v>
      </c>
      <c r="J307">
        <v>26</v>
      </c>
      <c r="K307">
        <v>9</v>
      </c>
      <c r="L307">
        <v>234</v>
      </c>
    </row>
    <row r="308" spans="1:12" x14ac:dyDescent="0.25">
      <c r="A308">
        <v>407</v>
      </c>
      <c r="B308">
        <v>10107</v>
      </c>
      <c r="C308" t="s">
        <v>233</v>
      </c>
      <c r="D308" t="s">
        <v>10</v>
      </c>
      <c r="E308" t="s">
        <v>234</v>
      </c>
      <c r="F308" t="s">
        <v>235</v>
      </c>
      <c r="G308" t="s">
        <v>407</v>
      </c>
      <c r="H308">
        <v>41980</v>
      </c>
      <c r="I308" t="s">
        <v>296</v>
      </c>
      <c r="J308">
        <v>11</v>
      </c>
      <c r="K308">
        <v>4</v>
      </c>
      <c r="L308">
        <v>44</v>
      </c>
    </row>
    <row r="309" spans="1:12" x14ac:dyDescent="0.25">
      <c r="A309">
        <v>408</v>
      </c>
      <c r="B309">
        <v>10026</v>
      </c>
      <c r="C309" t="s">
        <v>68</v>
      </c>
      <c r="D309" t="s">
        <v>6</v>
      </c>
      <c r="E309" t="s">
        <v>69</v>
      </c>
      <c r="F309" t="s">
        <v>53</v>
      </c>
      <c r="G309" t="s">
        <v>327</v>
      </c>
      <c r="H309">
        <v>41698</v>
      </c>
      <c r="I309" t="s">
        <v>301</v>
      </c>
      <c r="J309">
        <v>9</v>
      </c>
      <c r="K309">
        <v>2</v>
      </c>
      <c r="L309">
        <v>18</v>
      </c>
    </row>
    <row r="310" spans="1:12" x14ac:dyDescent="0.25">
      <c r="A310">
        <v>409</v>
      </c>
      <c r="B310">
        <v>10015</v>
      </c>
      <c r="C310" t="s">
        <v>43</v>
      </c>
      <c r="D310" t="s">
        <v>10</v>
      </c>
      <c r="E310" t="s">
        <v>44</v>
      </c>
      <c r="F310" t="s">
        <v>45</v>
      </c>
      <c r="G310" t="s">
        <v>317</v>
      </c>
      <c r="H310">
        <v>40987</v>
      </c>
      <c r="I310" t="s">
        <v>299</v>
      </c>
      <c r="J310">
        <v>21</v>
      </c>
      <c r="K310">
        <v>9</v>
      </c>
      <c r="L310">
        <v>189</v>
      </c>
    </row>
    <row r="311" spans="1:12" x14ac:dyDescent="0.25">
      <c r="A311">
        <v>410</v>
      </c>
      <c r="B311">
        <v>10135</v>
      </c>
      <c r="C311" t="s">
        <v>273</v>
      </c>
      <c r="D311" t="s">
        <v>6</v>
      </c>
      <c r="E311" t="s">
        <v>31</v>
      </c>
      <c r="F311" t="s">
        <v>32</v>
      </c>
      <c r="G311" t="s">
        <v>434</v>
      </c>
      <c r="H311">
        <v>42039</v>
      </c>
      <c r="I311" t="s">
        <v>294</v>
      </c>
      <c r="J311">
        <v>11</v>
      </c>
      <c r="K311">
        <v>18</v>
      </c>
      <c r="L311">
        <v>198</v>
      </c>
    </row>
    <row r="312" spans="1:12" x14ac:dyDescent="0.25">
      <c r="A312">
        <v>411</v>
      </c>
      <c r="B312">
        <v>10076</v>
      </c>
      <c r="C312" t="s">
        <v>161</v>
      </c>
      <c r="D312" t="s">
        <v>10</v>
      </c>
      <c r="E312" t="s">
        <v>162</v>
      </c>
      <c r="F312" t="s">
        <v>95</v>
      </c>
      <c r="G312" t="s">
        <v>375</v>
      </c>
      <c r="H312">
        <v>41014</v>
      </c>
      <c r="I312" t="s">
        <v>295</v>
      </c>
      <c r="J312">
        <v>2</v>
      </c>
      <c r="K312">
        <v>13</v>
      </c>
      <c r="L312">
        <v>26</v>
      </c>
    </row>
    <row r="313" spans="1:12" x14ac:dyDescent="0.25">
      <c r="A313">
        <v>412</v>
      </c>
      <c r="B313">
        <v>10019</v>
      </c>
      <c r="C313" t="s">
        <v>54</v>
      </c>
      <c r="D313" t="s">
        <v>10</v>
      </c>
      <c r="E313" t="s">
        <v>55</v>
      </c>
      <c r="F313" t="s">
        <v>56</v>
      </c>
      <c r="G313" t="s">
        <v>321</v>
      </c>
      <c r="H313">
        <v>41809</v>
      </c>
      <c r="I313" t="s">
        <v>293</v>
      </c>
      <c r="J313">
        <v>23</v>
      </c>
      <c r="K313">
        <v>8</v>
      </c>
      <c r="L313">
        <v>184</v>
      </c>
    </row>
    <row r="314" spans="1:12" x14ac:dyDescent="0.25">
      <c r="A314">
        <v>413</v>
      </c>
      <c r="B314">
        <v>10071</v>
      </c>
      <c r="C314" t="s">
        <v>150</v>
      </c>
      <c r="D314" t="s">
        <v>6</v>
      </c>
      <c r="E314" t="s">
        <v>151</v>
      </c>
      <c r="F314" t="s">
        <v>15</v>
      </c>
      <c r="G314" t="s">
        <v>371</v>
      </c>
      <c r="H314">
        <v>40496</v>
      </c>
      <c r="I314" t="s">
        <v>298</v>
      </c>
      <c r="J314">
        <v>29</v>
      </c>
      <c r="K314">
        <v>12</v>
      </c>
      <c r="L314">
        <v>348</v>
      </c>
    </row>
    <row r="315" spans="1:12" x14ac:dyDescent="0.25">
      <c r="A315">
        <v>414</v>
      </c>
      <c r="B315">
        <v>10015</v>
      </c>
      <c r="C315" t="s">
        <v>43</v>
      </c>
      <c r="D315" t="s">
        <v>10</v>
      </c>
      <c r="E315" t="s">
        <v>44</v>
      </c>
      <c r="F315" t="s">
        <v>45</v>
      </c>
      <c r="G315" t="s">
        <v>317</v>
      </c>
      <c r="H315">
        <v>42102</v>
      </c>
      <c r="I315" t="s">
        <v>302</v>
      </c>
      <c r="J315">
        <v>27</v>
      </c>
      <c r="K315">
        <v>2</v>
      </c>
      <c r="L315">
        <v>54</v>
      </c>
    </row>
    <row r="316" spans="1:12" x14ac:dyDescent="0.25">
      <c r="A316">
        <v>415</v>
      </c>
      <c r="B316">
        <v>10046</v>
      </c>
      <c r="C316" t="s">
        <v>114</v>
      </c>
      <c r="D316" t="s">
        <v>10</v>
      </c>
      <c r="E316" t="s">
        <v>69</v>
      </c>
      <c r="F316" t="s">
        <v>53</v>
      </c>
      <c r="G316" t="s">
        <v>347</v>
      </c>
      <c r="H316">
        <v>41630</v>
      </c>
      <c r="I316" t="s">
        <v>294</v>
      </c>
      <c r="J316">
        <v>25</v>
      </c>
      <c r="K316">
        <v>18</v>
      </c>
      <c r="L316">
        <v>450</v>
      </c>
    </row>
    <row r="317" spans="1:12" x14ac:dyDescent="0.25">
      <c r="A317">
        <v>416</v>
      </c>
      <c r="B317">
        <v>10065</v>
      </c>
      <c r="C317" t="s">
        <v>142</v>
      </c>
      <c r="D317" t="s">
        <v>6</v>
      </c>
      <c r="E317" t="s">
        <v>105</v>
      </c>
      <c r="F317" t="s">
        <v>12</v>
      </c>
      <c r="G317" t="s">
        <v>365</v>
      </c>
      <c r="H317">
        <v>40374</v>
      </c>
      <c r="I317" t="s">
        <v>302</v>
      </c>
      <c r="J317">
        <v>15</v>
      </c>
      <c r="K317">
        <v>2</v>
      </c>
      <c r="L317">
        <v>30</v>
      </c>
    </row>
    <row r="318" spans="1:12" x14ac:dyDescent="0.25">
      <c r="A318">
        <v>417</v>
      </c>
      <c r="B318">
        <v>10068</v>
      </c>
      <c r="C318" t="s">
        <v>145</v>
      </c>
      <c r="D318" t="s">
        <v>10</v>
      </c>
      <c r="E318" t="s">
        <v>11</v>
      </c>
      <c r="F318" t="s">
        <v>12</v>
      </c>
      <c r="G318" t="s">
        <v>368</v>
      </c>
      <c r="H318">
        <v>41019</v>
      </c>
      <c r="I318" t="s">
        <v>300</v>
      </c>
      <c r="J318">
        <v>27</v>
      </c>
      <c r="K318">
        <v>12</v>
      </c>
      <c r="L318">
        <v>324</v>
      </c>
    </row>
    <row r="319" spans="1:12" x14ac:dyDescent="0.25">
      <c r="A319">
        <v>418</v>
      </c>
      <c r="B319">
        <v>10042</v>
      </c>
      <c r="C319" t="s">
        <v>110</v>
      </c>
      <c r="D319" t="s">
        <v>10</v>
      </c>
      <c r="E319" t="s">
        <v>11</v>
      </c>
      <c r="F319" t="s">
        <v>12</v>
      </c>
      <c r="G319" t="s">
        <v>343</v>
      </c>
      <c r="H319">
        <v>41585</v>
      </c>
      <c r="I319" t="s">
        <v>294</v>
      </c>
      <c r="J319">
        <v>15</v>
      </c>
      <c r="K319">
        <v>18</v>
      </c>
      <c r="L319">
        <v>270</v>
      </c>
    </row>
    <row r="320" spans="1:12" x14ac:dyDescent="0.25">
      <c r="A320">
        <v>419</v>
      </c>
      <c r="B320">
        <v>10120</v>
      </c>
      <c r="C320" t="s">
        <v>258</v>
      </c>
      <c r="D320" t="s">
        <v>10</v>
      </c>
      <c r="E320" t="s">
        <v>94</v>
      </c>
      <c r="F320" t="s">
        <v>95</v>
      </c>
      <c r="G320" t="s">
        <v>419</v>
      </c>
      <c r="H320">
        <v>41944</v>
      </c>
      <c r="I320" t="s">
        <v>299</v>
      </c>
      <c r="J320">
        <v>10</v>
      </c>
      <c r="K320">
        <v>9</v>
      </c>
      <c r="L320">
        <v>90</v>
      </c>
    </row>
    <row r="321" spans="1:12" x14ac:dyDescent="0.25">
      <c r="A321">
        <v>420</v>
      </c>
      <c r="B321">
        <v>10063</v>
      </c>
      <c r="C321" t="s">
        <v>140</v>
      </c>
      <c r="D321" t="s">
        <v>10</v>
      </c>
      <c r="E321" t="s">
        <v>100</v>
      </c>
      <c r="F321" t="s">
        <v>101</v>
      </c>
      <c r="G321" t="s">
        <v>363</v>
      </c>
      <c r="H321">
        <v>41210</v>
      </c>
      <c r="I321" t="s">
        <v>293</v>
      </c>
      <c r="J321">
        <v>11</v>
      </c>
      <c r="K321">
        <v>8</v>
      </c>
      <c r="L321">
        <v>88</v>
      </c>
    </row>
    <row r="322" spans="1:12" x14ac:dyDescent="0.25">
      <c r="A322">
        <v>421</v>
      </c>
      <c r="B322">
        <v>10017</v>
      </c>
      <c r="C322" t="s">
        <v>48</v>
      </c>
      <c r="D322" t="s">
        <v>6</v>
      </c>
      <c r="E322" t="s">
        <v>49</v>
      </c>
      <c r="F322" t="s">
        <v>50</v>
      </c>
      <c r="G322" t="s">
        <v>319</v>
      </c>
      <c r="H322">
        <v>40573</v>
      </c>
      <c r="I322" t="s">
        <v>300</v>
      </c>
      <c r="J322">
        <v>3</v>
      </c>
      <c r="K322">
        <v>12</v>
      </c>
      <c r="L322">
        <v>36</v>
      </c>
    </row>
    <row r="323" spans="1:12" x14ac:dyDescent="0.25">
      <c r="A323">
        <v>422</v>
      </c>
      <c r="B323">
        <v>10100</v>
      </c>
      <c r="C323" t="s">
        <v>218</v>
      </c>
      <c r="D323" t="s">
        <v>6</v>
      </c>
      <c r="E323" t="s">
        <v>219</v>
      </c>
      <c r="F323" t="s">
        <v>198</v>
      </c>
      <c r="G323" t="s">
        <v>400</v>
      </c>
      <c r="H323">
        <v>42255</v>
      </c>
      <c r="I323" t="s">
        <v>296</v>
      </c>
      <c r="J323">
        <v>25</v>
      </c>
      <c r="K323">
        <v>4</v>
      </c>
      <c r="L323">
        <v>100</v>
      </c>
    </row>
    <row r="324" spans="1:12" x14ac:dyDescent="0.25">
      <c r="A324">
        <v>423</v>
      </c>
      <c r="B324">
        <v>10134</v>
      </c>
      <c r="C324" t="s">
        <v>272</v>
      </c>
      <c r="D324" t="s">
        <v>6</v>
      </c>
      <c r="E324" t="s">
        <v>30</v>
      </c>
      <c r="F324" t="s">
        <v>28</v>
      </c>
      <c r="G324" t="s">
        <v>433</v>
      </c>
      <c r="H324">
        <v>42206</v>
      </c>
      <c r="I324" t="s">
        <v>295</v>
      </c>
      <c r="J324">
        <v>13</v>
      </c>
      <c r="K324">
        <v>13</v>
      </c>
      <c r="L324">
        <v>169</v>
      </c>
    </row>
    <row r="325" spans="1:12" x14ac:dyDescent="0.25">
      <c r="A325">
        <v>424</v>
      </c>
      <c r="B325">
        <v>10137</v>
      </c>
      <c r="C325" t="s">
        <v>275</v>
      </c>
      <c r="D325" t="s">
        <v>10</v>
      </c>
      <c r="E325" t="s">
        <v>37</v>
      </c>
      <c r="F325" t="s">
        <v>28</v>
      </c>
      <c r="G325" t="s">
        <v>436</v>
      </c>
      <c r="H325">
        <v>41861</v>
      </c>
      <c r="I325" t="s">
        <v>296</v>
      </c>
      <c r="J325">
        <v>18</v>
      </c>
      <c r="K325">
        <v>4</v>
      </c>
      <c r="L325">
        <v>72</v>
      </c>
    </row>
    <row r="326" spans="1:12" x14ac:dyDescent="0.25">
      <c r="A326">
        <v>425</v>
      </c>
      <c r="B326">
        <v>10008</v>
      </c>
      <c r="C326" t="s">
        <v>26</v>
      </c>
      <c r="D326" t="s">
        <v>6</v>
      </c>
      <c r="E326" t="s">
        <v>27</v>
      </c>
      <c r="F326" t="s">
        <v>28</v>
      </c>
      <c r="G326" t="s">
        <v>311</v>
      </c>
      <c r="H326">
        <v>40450</v>
      </c>
      <c r="I326" t="s">
        <v>297</v>
      </c>
      <c r="J326">
        <v>17</v>
      </c>
      <c r="K326">
        <v>12</v>
      </c>
      <c r="L326">
        <v>204</v>
      </c>
    </row>
    <row r="327" spans="1:12" x14ac:dyDescent="0.25">
      <c r="A327">
        <v>426</v>
      </c>
      <c r="B327">
        <v>10097</v>
      </c>
      <c r="C327" t="s">
        <v>211</v>
      </c>
      <c r="D327" t="s">
        <v>10</v>
      </c>
      <c r="E327" t="s">
        <v>212</v>
      </c>
      <c r="F327" t="s">
        <v>8</v>
      </c>
      <c r="G327" t="s">
        <v>397</v>
      </c>
      <c r="H327">
        <v>42245</v>
      </c>
      <c r="I327" t="s">
        <v>293</v>
      </c>
      <c r="J327">
        <v>24</v>
      </c>
      <c r="K327">
        <v>8</v>
      </c>
      <c r="L327">
        <v>192</v>
      </c>
    </row>
    <row r="328" spans="1:12" x14ac:dyDescent="0.25">
      <c r="A328">
        <v>427</v>
      </c>
      <c r="B328">
        <v>10033</v>
      </c>
      <c r="C328" t="s">
        <v>88</v>
      </c>
      <c r="D328" t="s">
        <v>10</v>
      </c>
      <c r="E328" t="s">
        <v>89</v>
      </c>
      <c r="F328" t="s">
        <v>90</v>
      </c>
      <c r="G328" t="s">
        <v>334</v>
      </c>
      <c r="H328">
        <v>40692</v>
      </c>
      <c r="I328" t="s">
        <v>297</v>
      </c>
      <c r="J328">
        <v>29</v>
      </c>
      <c r="K328">
        <v>12</v>
      </c>
      <c r="L328">
        <v>348</v>
      </c>
    </row>
    <row r="329" spans="1:12" x14ac:dyDescent="0.25">
      <c r="A329">
        <v>428</v>
      </c>
      <c r="B329">
        <v>10082</v>
      </c>
      <c r="C329" t="s">
        <v>173</v>
      </c>
      <c r="D329" t="s">
        <v>6</v>
      </c>
      <c r="E329" t="s">
        <v>174</v>
      </c>
      <c r="F329" t="s">
        <v>78</v>
      </c>
      <c r="G329" t="s">
        <v>381</v>
      </c>
      <c r="H329">
        <v>41160</v>
      </c>
      <c r="I329" t="s">
        <v>297</v>
      </c>
      <c r="J329">
        <v>29</v>
      </c>
      <c r="K329">
        <v>12</v>
      </c>
      <c r="L329">
        <v>348</v>
      </c>
    </row>
    <row r="330" spans="1:12" x14ac:dyDescent="0.25">
      <c r="A330">
        <v>429</v>
      </c>
      <c r="B330">
        <v>10106</v>
      </c>
      <c r="C330" t="s">
        <v>231</v>
      </c>
      <c r="D330" t="s">
        <v>6</v>
      </c>
      <c r="E330" t="s">
        <v>232</v>
      </c>
      <c r="F330" t="s">
        <v>75</v>
      </c>
      <c r="G330" t="s">
        <v>406</v>
      </c>
      <c r="H330">
        <v>41462</v>
      </c>
      <c r="I330" t="s">
        <v>295</v>
      </c>
      <c r="J330">
        <v>27</v>
      </c>
      <c r="K330">
        <v>13</v>
      </c>
      <c r="L330">
        <v>351</v>
      </c>
    </row>
    <row r="331" spans="1:12" x14ac:dyDescent="0.25">
      <c r="A331">
        <v>430</v>
      </c>
      <c r="B331">
        <v>10113</v>
      </c>
      <c r="C331" t="s">
        <v>247</v>
      </c>
      <c r="D331" t="s">
        <v>10</v>
      </c>
      <c r="E331" t="s">
        <v>248</v>
      </c>
      <c r="F331" t="s">
        <v>15</v>
      </c>
      <c r="G331" t="s">
        <v>457</v>
      </c>
      <c r="H331">
        <v>40945</v>
      </c>
      <c r="I331" t="s">
        <v>295</v>
      </c>
      <c r="J331">
        <v>12</v>
      </c>
      <c r="K331">
        <v>13</v>
      </c>
      <c r="L331">
        <v>156</v>
      </c>
    </row>
    <row r="332" spans="1:12" x14ac:dyDescent="0.25">
      <c r="A332">
        <v>431</v>
      </c>
      <c r="B332">
        <v>10120</v>
      </c>
      <c r="C332" t="s">
        <v>258</v>
      </c>
      <c r="D332" t="s">
        <v>10</v>
      </c>
      <c r="E332" t="s">
        <v>94</v>
      </c>
      <c r="F332" t="s">
        <v>95</v>
      </c>
      <c r="G332" t="s">
        <v>419</v>
      </c>
      <c r="H332">
        <v>41172</v>
      </c>
      <c r="I332" t="s">
        <v>294</v>
      </c>
      <c r="J332">
        <v>7</v>
      </c>
      <c r="K332">
        <v>18</v>
      </c>
      <c r="L332">
        <v>126</v>
      </c>
    </row>
    <row r="333" spans="1:12" x14ac:dyDescent="0.25">
      <c r="A333">
        <v>432</v>
      </c>
      <c r="B333">
        <v>10098</v>
      </c>
      <c r="C333" t="s">
        <v>213</v>
      </c>
      <c r="D333" t="s">
        <v>10</v>
      </c>
      <c r="E333" t="s">
        <v>214</v>
      </c>
      <c r="F333" t="s">
        <v>12</v>
      </c>
      <c r="G333" t="s">
        <v>398</v>
      </c>
      <c r="H333">
        <v>42292</v>
      </c>
      <c r="I333" t="s">
        <v>296</v>
      </c>
      <c r="J333">
        <v>20</v>
      </c>
      <c r="K333">
        <v>4</v>
      </c>
      <c r="L333">
        <v>80</v>
      </c>
    </row>
    <row r="334" spans="1:12" x14ac:dyDescent="0.25">
      <c r="A334">
        <v>433</v>
      </c>
      <c r="B334">
        <v>10115</v>
      </c>
      <c r="C334" t="s">
        <v>251</v>
      </c>
      <c r="D334" t="s">
        <v>10</v>
      </c>
      <c r="E334" t="s">
        <v>252</v>
      </c>
      <c r="F334" t="s">
        <v>187</v>
      </c>
      <c r="G334" t="s">
        <v>414</v>
      </c>
      <c r="H334">
        <v>42201</v>
      </c>
      <c r="I334" t="s">
        <v>298</v>
      </c>
      <c r="J334">
        <v>4</v>
      </c>
      <c r="K334">
        <v>12</v>
      </c>
      <c r="L334">
        <v>48</v>
      </c>
    </row>
    <row r="335" spans="1:12" x14ac:dyDescent="0.25">
      <c r="A335">
        <v>434</v>
      </c>
      <c r="B335">
        <v>10048</v>
      </c>
      <c r="C335" t="s">
        <v>116</v>
      </c>
      <c r="D335" t="s">
        <v>10</v>
      </c>
      <c r="E335" t="s">
        <v>74</v>
      </c>
      <c r="F335" t="s">
        <v>75</v>
      </c>
      <c r="G335" t="s">
        <v>349</v>
      </c>
      <c r="H335">
        <v>41451</v>
      </c>
      <c r="I335" t="s">
        <v>301</v>
      </c>
      <c r="J335">
        <v>13</v>
      </c>
      <c r="K335">
        <v>2</v>
      </c>
      <c r="L335">
        <v>26</v>
      </c>
    </row>
    <row r="336" spans="1:12" x14ac:dyDescent="0.25">
      <c r="A336">
        <v>435</v>
      </c>
      <c r="B336">
        <v>10110</v>
      </c>
      <c r="C336" t="s">
        <v>240</v>
      </c>
      <c r="D336" t="s">
        <v>6</v>
      </c>
      <c r="E336" t="s">
        <v>241</v>
      </c>
      <c r="F336" t="s">
        <v>12</v>
      </c>
      <c r="G336" t="s">
        <v>410</v>
      </c>
      <c r="H336">
        <v>42217</v>
      </c>
      <c r="I336" t="s">
        <v>301</v>
      </c>
      <c r="J336">
        <v>23</v>
      </c>
      <c r="K336">
        <v>2</v>
      </c>
      <c r="L336">
        <v>46</v>
      </c>
    </row>
    <row r="337" spans="1:12" x14ac:dyDescent="0.25">
      <c r="A337">
        <v>436</v>
      </c>
      <c r="B337">
        <v>10029</v>
      </c>
      <c r="C337" t="s">
        <v>76</v>
      </c>
      <c r="D337" t="s">
        <v>10</v>
      </c>
      <c r="E337" t="s">
        <v>77</v>
      </c>
      <c r="F337" t="s">
        <v>78</v>
      </c>
      <c r="G337" t="s">
        <v>330</v>
      </c>
      <c r="H337">
        <v>40446</v>
      </c>
      <c r="I337" t="s">
        <v>293</v>
      </c>
      <c r="J337">
        <v>13</v>
      </c>
      <c r="K337">
        <v>8</v>
      </c>
      <c r="L337">
        <v>104</v>
      </c>
    </row>
    <row r="338" spans="1:12" x14ac:dyDescent="0.25">
      <c r="A338">
        <v>437</v>
      </c>
      <c r="B338">
        <v>10052</v>
      </c>
      <c r="C338" t="s">
        <v>122</v>
      </c>
      <c r="D338" t="s">
        <v>10</v>
      </c>
      <c r="E338" t="s">
        <v>123</v>
      </c>
      <c r="F338" t="s">
        <v>12</v>
      </c>
      <c r="G338" t="s">
        <v>353</v>
      </c>
      <c r="H338">
        <v>40960</v>
      </c>
      <c r="I338" t="s">
        <v>298</v>
      </c>
      <c r="J338">
        <v>12</v>
      </c>
      <c r="K338">
        <v>12</v>
      </c>
      <c r="L338">
        <v>144</v>
      </c>
    </row>
    <row r="339" spans="1:12" x14ac:dyDescent="0.25">
      <c r="A339">
        <v>438</v>
      </c>
      <c r="B339">
        <v>10123</v>
      </c>
      <c r="C339" t="s">
        <v>261</v>
      </c>
      <c r="D339" t="s">
        <v>10</v>
      </c>
      <c r="E339" t="s">
        <v>103</v>
      </c>
      <c r="F339" t="s">
        <v>12</v>
      </c>
      <c r="G339" t="s">
        <v>422</v>
      </c>
      <c r="H339">
        <v>40443</v>
      </c>
      <c r="I339" t="s">
        <v>299</v>
      </c>
      <c r="J339">
        <v>4</v>
      </c>
      <c r="K339">
        <v>9</v>
      </c>
      <c r="L339">
        <v>36</v>
      </c>
    </row>
    <row r="340" spans="1:12" x14ac:dyDescent="0.25">
      <c r="A340">
        <v>439</v>
      </c>
      <c r="B340">
        <v>10058</v>
      </c>
      <c r="C340" t="s">
        <v>135</v>
      </c>
      <c r="D340" t="s">
        <v>10</v>
      </c>
      <c r="E340" t="s">
        <v>86</v>
      </c>
      <c r="F340" t="s">
        <v>87</v>
      </c>
      <c r="G340" t="s">
        <v>359</v>
      </c>
      <c r="H340">
        <v>40634</v>
      </c>
      <c r="I340" t="s">
        <v>294</v>
      </c>
      <c r="J340">
        <v>21</v>
      </c>
      <c r="K340">
        <v>18</v>
      </c>
      <c r="L340">
        <v>378</v>
      </c>
    </row>
    <row r="341" spans="1:12" x14ac:dyDescent="0.25">
      <c r="A341">
        <v>440</v>
      </c>
      <c r="B341">
        <v>10049</v>
      </c>
      <c r="C341" t="s">
        <v>117</v>
      </c>
      <c r="D341" t="s">
        <v>10</v>
      </c>
      <c r="E341" t="s">
        <v>77</v>
      </c>
      <c r="F341" t="s">
        <v>78</v>
      </c>
      <c r="G341" t="s">
        <v>350</v>
      </c>
      <c r="H341">
        <v>42224</v>
      </c>
      <c r="I341" t="s">
        <v>298</v>
      </c>
      <c r="J341">
        <v>6</v>
      </c>
      <c r="K341">
        <v>12</v>
      </c>
      <c r="L341">
        <v>72</v>
      </c>
    </row>
    <row r="342" spans="1:12" x14ac:dyDescent="0.25">
      <c r="A342">
        <v>441</v>
      </c>
      <c r="B342">
        <v>10120</v>
      </c>
      <c r="C342" t="s">
        <v>258</v>
      </c>
      <c r="D342" t="s">
        <v>10</v>
      </c>
      <c r="E342" t="s">
        <v>94</v>
      </c>
      <c r="F342" t="s">
        <v>95</v>
      </c>
      <c r="G342" t="s">
        <v>419</v>
      </c>
      <c r="H342">
        <v>40577</v>
      </c>
      <c r="I342" t="s">
        <v>299</v>
      </c>
      <c r="J342">
        <v>22</v>
      </c>
      <c r="K342">
        <v>9</v>
      </c>
      <c r="L342">
        <v>198</v>
      </c>
    </row>
    <row r="343" spans="1:12" x14ac:dyDescent="0.25">
      <c r="A343">
        <v>442</v>
      </c>
      <c r="B343">
        <v>10052</v>
      </c>
      <c r="C343" t="s">
        <v>122</v>
      </c>
      <c r="D343" t="s">
        <v>10</v>
      </c>
      <c r="E343" t="s">
        <v>123</v>
      </c>
      <c r="F343" t="s">
        <v>12</v>
      </c>
      <c r="G343" t="s">
        <v>353</v>
      </c>
      <c r="H343">
        <v>42323</v>
      </c>
      <c r="I343" t="s">
        <v>296</v>
      </c>
      <c r="J343">
        <v>13</v>
      </c>
      <c r="K343">
        <v>4</v>
      </c>
      <c r="L343">
        <v>52</v>
      </c>
    </row>
    <row r="344" spans="1:12" x14ac:dyDescent="0.25">
      <c r="A344">
        <v>443</v>
      </c>
      <c r="B344">
        <v>10097</v>
      </c>
      <c r="C344" t="s">
        <v>211</v>
      </c>
      <c r="D344" t="s">
        <v>10</v>
      </c>
      <c r="E344" t="s">
        <v>212</v>
      </c>
      <c r="F344" t="s">
        <v>8</v>
      </c>
      <c r="G344" t="s">
        <v>397</v>
      </c>
      <c r="H344">
        <v>41786</v>
      </c>
      <c r="I344" t="s">
        <v>301</v>
      </c>
      <c r="J344">
        <v>30</v>
      </c>
      <c r="K344">
        <v>2</v>
      </c>
      <c r="L344">
        <v>60</v>
      </c>
    </row>
    <row r="345" spans="1:12" x14ac:dyDescent="0.25">
      <c r="A345">
        <v>444</v>
      </c>
      <c r="B345">
        <v>10066</v>
      </c>
      <c r="C345" t="s">
        <v>143</v>
      </c>
      <c r="D345" t="s">
        <v>6</v>
      </c>
      <c r="E345" t="s">
        <v>107</v>
      </c>
      <c r="F345" t="s">
        <v>108</v>
      </c>
      <c r="G345" t="s">
        <v>366</v>
      </c>
      <c r="H345">
        <v>40986</v>
      </c>
      <c r="I345" t="s">
        <v>295</v>
      </c>
      <c r="J345">
        <v>20</v>
      </c>
      <c r="K345">
        <v>13</v>
      </c>
      <c r="L345">
        <v>260</v>
      </c>
    </row>
    <row r="346" spans="1:12" x14ac:dyDescent="0.25">
      <c r="A346">
        <v>445</v>
      </c>
      <c r="B346">
        <v>10093</v>
      </c>
      <c r="C346" t="s">
        <v>202</v>
      </c>
      <c r="D346" t="s">
        <v>6</v>
      </c>
      <c r="E346" t="s">
        <v>203</v>
      </c>
      <c r="F346" t="s">
        <v>8</v>
      </c>
      <c r="G346" t="s">
        <v>393</v>
      </c>
      <c r="H346">
        <v>40427</v>
      </c>
      <c r="I346" t="s">
        <v>298</v>
      </c>
      <c r="J346">
        <v>11</v>
      </c>
      <c r="K346">
        <v>12</v>
      </c>
      <c r="L346">
        <v>132</v>
      </c>
    </row>
    <row r="347" spans="1:12" x14ac:dyDescent="0.25">
      <c r="A347">
        <v>446</v>
      </c>
      <c r="B347">
        <v>10053</v>
      </c>
      <c r="C347" t="s">
        <v>124</v>
      </c>
      <c r="D347" t="s">
        <v>10</v>
      </c>
      <c r="E347" t="s">
        <v>125</v>
      </c>
      <c r="F347" t="s">
        <v>15</v>
      </c>
      <c r="G347" t="s">
        <v>354</v>
      </c>
      <c r="H347">
        <v>40509</v>
      </c>
      <c r="I347" t="s">
        <v>298</v>
      </c>
      <c r="J347">
        <v>8</v>
      </c>
      <c r="K347">
        <v>12</v>
      </c>
      <c r="L347">
        <v>96</v>
      </c>
    </row>
    <row r="348" spans="1:12" x14ac:dyDescent="0.25">
      <c r="A348">
        <v>447</v>
      </c>
      <c r="B348">
        <v>10108</v>
      </c>
      <c r="C348" t="s">
        <v>236</v>
      </c>
      <c r="D348" t="s">
        <v>10</v>
      </c>
      <c r="E348" t="s">
        <v>237</v>
      </c>
      <c r="F348" t="s">
        <v>238</v>
      </c>
      <c r="G348" t="s">
        <v>408</v>
      </c>
      <c r="H348">
        <v>41652</v>
      </c>
      <c r="I348" t="s">
        <v>297</v>
      </c>
      <c r="J348">
        <v>14</v>
      </c>
      <c r="K348">
        <v>12</v>
      </c>
      <c r="L348">
        <v>168</v>
      </c>
    </row>
    <row r="349" spans="1:12" x14ac:dyDescent="0.25">
      <c r="A349">
        <v>448</v>
      </c>
      <c r="B349">
        <v>10072</v>
      </c>
      <c r="C349" t="s">
        <v>152</v>
      </c>
      <c r="D349" t="s">
        <v>6</v>
      </c>
      <c r="E349" t="s">
        <v>153</v>
      </c>
      <c r="F349" t="s">
        <v>12</v>
      </c>
      <c r="G349" t="s">
        <v>372</v>
      </c>
      <c r="H349">
        <v>42291</v>
      </c>
      <c r="I349" t="s">
        <v>294</v>
      </c>
      <c r="J349">
        <v>20</v>
      </c>
      <c r="K349">
        <v>18</v>
      </c>
      <c r="L349">
        <v>360</v>
      </c>
    </row>
    <row r="350" spans="1:12" x14ac:dyDescent="0.25">
      <c r="A350">
        <v>449</v>
      </c>
      <c r="B350">
        <v>10041</v>
      </c>
      <c r="C350" t="s">
        <v>109</v>
      </c>
      <c r="D350" t="s">
        <v>6</v>
      </c>
      <c r="E350" t="s">
        <v>7</v>
      </c>
      <c r="F350" t="s">
        <v>8</v>
      </c>
      <c r="G350" t="s">
        <v>342</v>
      </c>
      <c r="H350">
        <v>41745</v>
      </c>
      <c r="I350" t="s">
        <v>302</v>
      </c>
      <c r="J350">
        <v>13</v>
      </c>
      <c r="K350">
        <v>2</v>
      </c>
      <c r="L350">
        <v>26</v>
      </c>
    </row>
    <row r="351" spans="1:12" x14ac:dyDescent="0.25">
      <c r="A351">
        <v>450</v>
      </c>
      <c r="B351">
        <v>10013</v>
      </c>
      <c r="C351" t="s">
        <v>38</v>
      </c>
      <c r="D351" t="s">
        <v>10</v>
      </c>
      <c r="E351" t="s">
        <v>39</v>
      </c>
      <c r="F351" t="s">
        <v>40</v>
      </c>
      <c r="G351" t="s">
        <v>315</v>
      </c>
      <c r="H351">
        <v>41975</v>
      </c>
      <c r="I351" t="s">
        <v>297</v>
      </c>
      <c r="J351">
        <v>9</v>
      </c>
      <c r="K351">
        <v>12</v>
      </c>
      <c r="L351">
        <v>108</v>
      </c>
    </row>
    <row r="352" spans="1:12" x14ac:dyDescent="0.25">
      <c r="A352">
        <v>451</v>
      </c>
      <c r="B352">
        <v>10135</v>
      </c>
      <c r="C352" t="s">
        <v>273</v>
      </c>
      <c r="D352" t="s">
        <v>6</v>
      </c>
      <c r="E352" t="s">
        <v>31</v>
      </c>
      <c r="F352" t="s">
        <v>32</v>
      </c>
      <c r="G352" t="s">
        <v>434</v>
      </c>
      <c r="H352">
        <v>41756</v>
      </c>
      <c r="I352" t="s">
        <v>296</v>
      </c>
      <c r="J352">
        <v>15</v>
      </c>
      <c r="K352">
        <v>4</v>
      </c>
      <c r="L352">
        <v>60</v>
      </c>
    </row>
    <row r="353" spans="1:12" x14ac:dyDescent="0.25">
      <c r="A353">
        <v>452</v>
      </c>
      <c r="B353">
        <v>10103</v>
      </c>
      <c r="C353" t="s">
        <v>224</v>
      </c>
      <c r="D353" t="s">
        <v>6</v>
      </c>
      <c r="E353" t="s">
        <v>225</v>
      </c>
      <c r="F353" t="s">
        <v>187</v>
      </c>
      <c r="G353" t="s">
        <v>403</v>
      </c>
      <c r="H353">
        <v>41702</v>
      </c>
      <c r="I353" t="s">
        <v>297</v>
      </c>
      <c r="J353">
        <v>1</v>
      </c>
      <c r="K353">
        <v>12</v>
      </c>
      <c r="L353">
        <v>12</v>
      </c>
    </row>
    <row r="354" spans="1:12" x14ac:dyDescent="0.25">
      <c r="A354">
        <v>453</v>
      </c>
      <c r="B354">
        <v>10027</v>
      </c>
      <c r="C354" t="s">
        <v>70</v>
      </c>
      <c r="D354" t="s">
        <v>10</v>
      </c>
      <c r="E354" t="s">
        <v>71</v>
      </c>
      <c r="F354" t="s">
        <v>72</v>
      </c>
      <c r="G354" t="s">
        <v>328</v>
      </c>
      <c r="H354">
        <v>41543</v>
      </c>
      <c r="I354" t="s">
        <v>300</v>
      </c>
      <c r="J354">
        <v>2</v>
      </c>
      <c r="K354">
        <v>12</v>
      </c>
      <c r="L354">
        <v>24</v>
      </c>
    </row>
    <row r="355" spans="1:12" x14ac:dyDescent="0.25">
      <c r="A355">
        <v>454</v>
      </c>
      <c r="B355">
        <v>10147</v>
      </c>
      <c r="C355" t="s">
        <v>285</v>
      </c>
      <c r="D355" t="s">
        <v>6</v>
      </c>
      <c r="E355" t="s">
        <v>123</v>
      </c>
      <c r="F355" t="s">
        <v>12</v>
      </c>
      <c r="G355" t="s">
        <v>446</v>
      </c>
      <c r="H355">
        <v>40502</v>
      </c>
      <c r="I355" t="s">
        <v>297</v>
      </c>
      <c r="J355">
        <v>13</v>
      </c>
      <c r="K355">
        <v>12</v>
      </c>
      <c r="L355">
        <v>156</v>
      </c>
    </row>
    <row r="356" spans="1:12" x14ac:dyDescent="0.25">
      <c r="A356">
        <v>455</v>
      </c>
      <c r="B356">
        <v>10130</v>
      </c>
      <c r="C356" t="s">
        <v>268</v>
      </c>
      <c r="D356" t="s">
        <v>10</v>
      </c>
      <c r="E356" t="s">
        <v>19</v>
      </c>
      <c r="F356" t="s">
        <v>20</v>
      </c>
      <c r="G356" t="s">
        <v>429</v>
      </c>
      <c r="H356">
        <v>40404</v>
      </c>
      <c r="I356" t="s">
        <v>293</v>
      </c>
      <c r="J356">
        <v>25</v>
      </c>
      <c r="K356">
        <v>8</v>
      </c>
      <c r="L356">
        <v>200</v>
      </c>
    </row>
    <row r="357" spans="1:12" x14ac:dyDescent="0.25">
      <c r="A357">
        <v>456</v>
      </c>
      <c r="B357">
        <v>10100</v>
      </c>
      <c r="C357" t="s">
        <v>218</v>
      </c>
      <c r="D357" t="s">
        <v>6</v>
      </c>
      <c r="E357" t="s">
        <v>219</v>
      </c>
      <c r="F357" t="s">
        <v>198</v>
      </c>
      <c r="G357" t="s">
        <v>400</v>
      </c>
      <c r="H357">
        <v>41796</v>
      </c>
      <c r="I357" t="s">
        <v>293</v>
      </c>
      <c r="J357">
        <v>16</v>
      </c>
      <c r="K357">
        <v>8</v>
      </c>
      <c r="L357">
        <v>128</v>
      </c>
    </row>
    <row r="358" spans="1:12" x14ac:dyDescent="0.25">
      <c r="A358">
        <v>457</v>
      </c>
      <c r="B358">
        <v>10020</v>
      </c>
      <c r="C358" t="s">
        <v>57</v>
      </c>
      <c r="D358" t="s">
        <v>6</v>
      </c>
      <c r="E358" t="s">
        <v>58</v>
      </c>
      <c r="F358" t="s">
        <v>59</v>
      </c>
      <c r="G358" t="s">
        <v>322</v>
      </c>
      <c r="H358">
        <v>42265</v>
      </c>
      <c r="I358" t="s">
        <v>299</v>
      </c>
      <c r="J358">
        <v>12</v>
      </c>
      <c r="K358">
        <v>9</v>
      </c>
      <c r="L358">
        <v>108</v>
      </c>
    </row>
    <row r="359" spans="1:12" x14ac:dyDescent="0.25">
      <c r="A359">
        <v>458</v>
      </c>
      <c r="B359">
        <v>10065</v>
      </c>
      <c r="C359" t="s">
        <v>142</v>
      </c>
      <c r="D359" t="s">
        <v>6</v>
      </c>
      <c r="E359" t="s">
        <v>105</v>
      </c>
      <c r="F359" t="s">
        <v>12</v>
      </c>
      <c r="G359" t="s">
        <v>365</v>
      </c>
      <c r="H359">
        <v>41760</v>
      </c>
      <c r="I359" t="s">
        <v>301</v>
      </c>
      <c r="J359">
        <v>12</v>
      </c>
      <c r="K359">
        <v>2</v>
      </c>
      <c r="L359">
        <v>24</v>
      </c>
    </row>
    <row r="360" spans="1:12" x14ac:dyDescent="0.25">
      <c r="A360">
        <v>459</v>
      </c>
      <c r="B360">
        <v>10052</v>
      </c>
      <c r="C360" t="s">
        <v>122</v>
      </c>
      <c r="D360" t="s">
        <v>10</v>
      </c>
      <c r="E360" t="s">
        <v>123</v>
      </c>
      <c r="F360" t="s">
        <v>12</v>
      </c>
      <c r="G360" t="s">
        <v>353</v>
      </c>
      <c r="H360">
        <v>42087</v>
      </c>
      <c r="I360" t="s">
        <v>297</v>
      </c>
      <c r="J360">
        <v>26</v>
      </c>
      <c r="K360">
        <v>12</v>
      </c>
      <c r="L360">
        <v>312</v>
      </c>
    </row>
    <row r="361" spans="1:12" x14ac:dyDescent="0.25">
      <c r="A361">
        <v>460</v>
      </c>
      <c r="B361">
        <v>10112</v>
      </c>
      <c r="C361" t="s">
        <v>244</v>
      </c>
      <c r="D361" t="s">
        <v>6</v>
      </c>
      <c r="E361" t="s">
        <v>245</v>
      </c>
      <c r="F361" t="s">
        <v>246</v>
      </c>
      <c r="G361" t="s">
        <v>412</v>
      </c>
      <c r="H361">
        <v>41463</v>
      </c>
      <c r="I361" t="s">
        <v>293</v>
      </c>
      <c r="J361">
        <v>5</v>
      </c>
      <c r="K361">
        <v>8</v>
      </c>
      <c r="L361">
        <v>40</v>
      </c>
    </row>
    <row r="362" spans="1:12" x14ac:dyDescent="0.25">
      <c r="A362">
        <v>461</v>
      </c>
      <c r="B362">
        <v>10017</v>
      </c>
      <c r="C362" t="s">
        <v>48</v>
      </c>
      <c r="D362" t="s">
        <v>6</v>
      </c>
      <c r="E362" t="s">
        <v>49</v>
      </c>
      <c r="F362" t="s">
        <v>50</v>
      </c>
      <c r="G362" t="s">
        <v>319</v>
      </c>
      <c r="H362">
        <v>41766</v>
      </c>
      <c r="I362" t="s">
        <v>295</v>
      </c>
      <c r="J362">
        <v>26</v>
      </c>
      <c r="K362">
        <v>13</v>
      </c>
      <c r="L362">
        <v>338</v>
      </c>
    </row>
    <row r="363" spans="1:12" x14ac:dyDescent="0.25">
      <c r="A363">
        <v>462</v>
      </c>
      <c r="B363">
        <v>10020</v>
      </c>
      <c r="C363" t="s">
        <v>57</v>
      </c>
      <c r="D363" t="s">
        <v>6</v>
      </c>
      <c r="E363" t="s">
        <v>58</v>
      </c>
      <c r="F363" t="s">
        <v>59</v>
      </c>
      <c r="G363" t="s">
        <v>322</v>
      </c>
      <c r="H363">
        <v>41867</v>
      </c>
      <c r="I363" t="s">
        <v>299</v>
      </c>
      <c r="J363">
        <v>29</v>
      </c>
      <c r="K363">
        <v>9</v>
      </c>
      <c r="L363">
        <v>261</v>
      </c>
    </row>
    <row r="364" spans="1:12" x14ac:dyDescent="0.25">
      <c r="A364">
        <v>463</v>
      </c>
      <c r="B364">
        <v>10103</v>
      </c>
      <c r="C364" t="s">
        <v>224</v>
      </c>
      <c r="D364" t="s">
        <v>6</v>
      </c>
      <c r="E364" t="s">
        <v>225</v>
      </c>
      <c r="F364" t="s">
        <v>187</v>
      </c>
      <c r="G364" t="s">
        <v>403</v>
      </c>
      <c r="H364">
        <v>42077</v>
      </c>
      <c r="I364" t="s">
        <v>294</v>
      </c>
      <c r="J364">
        <v>26</v>
      </c>
      <c r="K364">
        <v>18</v>
      </c>
      <c r="L364">
        <v>468</v>
      </c>
    </row>
    <row r="365" spans="1:12" x14ac:dyDescent="0.25">
      <c r="A365">
        <v>464</v>
      </c>
      <c r="B365">
        <v>10085</v>
      </c>
      <c r="C365" t="s">
        <v>179</v>
      </c>
      <c r="D365" t="s">
        <v>10</v>
      </c>
      <c r="E365" t="s">
        <v>180</v>
      </c>
      <c r="F365" t="s">
        <v>181</v>
      </c>
      <c r="G365" t="s">
        <v>385</v>
      </c>
      <c r="H365">
        <v>42317</v>
      </c>
      <c r="I365" t="s">
        <v>301</v>
      </c>
      <c r="J365">
        <v>18</v>
      </c>
      <c r="K365">
        <v>2</v>
      </c>
      <c r="L365">
        <v>36</v>
      </c>
    </row>
    <row r="366" spans="1:12" x14ac:dyDescent="0.25">
      <c r="A366">
        <v>465</v>
      </c>
      <c r="B366">
        <v>10078</v>
      </c>
      <c r="C366" t="s">
        <v>165</v>
      </c>
      <c r="D366" t="s">
        <v>6</v>
      </c>
      <c r="E366" t="s">
        <v>166</v>
      </c>
      <c r="F366" t="s">
        <v>156</v>
      </c>
      <c r="G366" t="s">
        <v>377</v>
      </c>
      <c r="H366">
        <v>42267</v>
      </c>
      <c r="I366" t="s">
        <v>295</v>
      </c>
      <c r="J366">
        <v>16</v>
      </c>
      <c r="K366">
        <v>13</v>
      </c>
      <c r="L366">
        <v>208</v>
      </c>
    </row>
    <row r="367" spans="1:12" x14ac:dyDescent="0.25">
      <c r="A367">
        <v>466</v>
      </c>
      <c r="B367">
        <v>10133</v>
      </c>
      <c r="C367" t="s">
        <v>271</v>
      </c>
      <c r="D367" t="s">
        <v>6</v>
      </c>
      <c r="E367" t="s">
        <v>27</v>
      </c>
      <c r="F367" t="s">
        <v>28</v>
      </c>
      <c r="G367" t="s">
        <v>432</v>
      </c>
      <c r="H367">
        <v>40774</v>
      </c>
      <c r="I367" t="s">
        <v>300</v>
      </c>
      <c r="J367">
        <v>6</v>
      </c>
      <c r="K367">
        <v>12</v>
      </c>
      <c r="L367">
        <v>72</v>
      </c>
    </row>
    <row r="368" spans="1:12" x14ac:dyDescent="0.25">
      <c r="A368">
        <v>467</v>
      </c>
      <c r="B368">
        <v>10101</v>
      </c>
      <c r="C368" t="s">
        <v>220</v>
      </c>
      <c r="D368" t="s">
        <v>6</v>
      </c>
      <c r="E368" t="s">
        <v>221</v>
      </c>
      <c r="F368" t="s">
        <v>12</v>
      </c>
      <c r="G368" t="s">
        <v>401</v>
      </c>
      <c r="H368">
        <v>42065</v>
      </c>
      <c r="I368" t="s">
        <v>301</v>
      </c>
      <c r="J368">
        <v>1</v>
      </c>
      <c r="K368">
        <v>2</v>
      </c>
      <c r="L368">
        <v>2</v>
      </c>
    </row>
    <row r="369" spans="1:12" x14ac:dyDescent="0.25">
      <c r="A369">
        <v>468</v>
      </c>
      <c r="B369">
        <v>10064</v>
      </c>
      <c r="C369" t="s">
        <v>141</v>
      </c>
      <c r="D369" t="s">
        <v>6</v>
      </c>
      <c r="E369" t="s">
        <v>103</v>
      </c>
      <c r="F369" t="s">
        <v>12</v>
      </c>
      <c r="G369" t="s">
        <v>364</v>
      </c>
      <c r="H369">
        <v>42238</v>
      </c>
      <c r="I369" t="s">
        <v>300</v>
      </c>
      <c r="J369">
        <v>17</v>
      </c>
      <c r="K369">
        <v>12</v>
      </c>
      <c r="L369">
        <v>204</v>
      </c>
    </row>
    <row r="370" spans="1:12" x14ac:dyDescent="0.25">
      <c r="A370">
        <v>469</v>
      </c>
      <c r="B370">
        <v>10024</v>
      </c>
      <c r="C370" t="s">
        <v>62</v>
      </c>
      <c r="D370" t="s">
        <v>10</v>
      </c>
      <c r="E370" t="s">
        <v>63</v>
      </c>
      <c r="F370" t="s">
        <v>64</v>
      </c>
      <c r="G370" t="s">
        <v>326</v>
      </c>
      <c r="H370">
        <v>40635</v>
      </c>
      <c r="I370" t="s">
        <v>295</v>
      </c>
      <c r="J370">
        <v>25</v>
      </c>
      <c r="K370">
        <v>13</v>
      </c>
      <c r="L370">
        <v>325</v>
      </c>
    </row>
    <row r="371" spans="1:12" x14ac:dyDescent="0.25">
      <c r="A371">
        <v>470</v>
      </c>
      <c r="B371">
        <v>10086</v>
      </c>
      <c r="C371" t="s">
        <v>182</v>
      </c>
      <c r="D371" t="s">
        <v>10</v>
      </c>
      <c r="E371" t="s">
        <v>183</v>
      </c>
      <c r="F371" t="s">
        <v>184</v>
      </c>
      <c r="G371" t="s">
        <v>386</v>
      </c>
      <c r="H371">
        <v>42225</v>
      </c>
      <c r="I371" t="s">
        <v>293</v>
      </c>
      <c r="J371">
        <v>3</v>
      </c>
      <c r="K371">
        <v>8</v>
      </c>
      <c r="L371">
        <v>24</v>
      </c>
    </row>
    <row r="372" spans="1:12" x14ac:dyDescent="0.25">
      <c r="A372">
        <v>471</v>
      </c>
      <c r="B372">
        <v>10146</v>
      </c>
      <c r="C372" t="s">
        <v>284</v>
      </c>
      <c r="D372" t="s">
        <v>6</v>
      </c>
      <c r="E372" t="s">
        <v>121</v>
      </c>
      <c r="F372" t="s">
        <v>12</v>
      </c>
      <c r="G372" t="s">
        <v>445</v>
      </c>
      <c r="H372">
        <v>40525</v>
      </c>
      <c r="I372" t="s">
        <v>300</v>
      </c>
      <c r="J372">
        <v>12</v>
      </c>
      <c r="K372">
        <v>12</v>
      </c>
      <c r="L372">
        <v>144</v>
      </c>
    </row>
    <row r="373" spans="1:12" x14ac:dyDescent="0.25">
      <c r="A373">
        <v>472</v>
      </c>
      <c r="B373">
        <v>10130</v>
      </c>
      <c r="C373" t="s">
        <v>268</v>
      </c>
      <c r="D373" t="s">
        <v>10</v>
      </c>
      <c r="E373" t="s">
        <v>19</v>
      </c>
      <c r="F373" t="s">
        <v>20</v>
      </c>
      <c r="G373" t="s">
        <v>429</v>
      </c>
      <c r="H373">
        <v>41442</v>
      </c>
      <c r="I373" t="s">
        <v>300</v>
      </c>
      <c r="J373">
        <v>22</v>
      </c>
      <c r="K373">
        <v>12</v>
      </c>
      <c r="L373">
        <v>264</v>
      </c>
    </row>
    <row r="374" spans="1:12" x14ac:dyDescent="0.25">
      <c r="A374">
        <v>473</v>
      </c>
      <c r="B374">
        <v>10139</v>
      </c>
      <c r="C374" t="s">
        <v>277</v>
      </c>
      <c r="D374" t="s">
        <v>6</v>
      </c>
      <c r="E374" t="s">
        <v>71</v>
      </c>
      <c r="F374" t="s">
        <v>72</v>
      </c>
      <c r="G374" t="s">
        <v>438</v>
      </c>
      <c r="H374">
        <v>42174</v>
      </c>
      <c r="I374" t="s">
        <v>298</v>
      </c>
      <c r="J374">
        <v>4</v>
      </c>
      <c r="K374">
        <v>12</v>
      </c>
      <c r="L374">
        <v>48</v>
      </c>
    </row>
    <row r="375" spans="1:12" x14ac:dyDescent="0.25">
      <c r="A375">
        <v>474</v>
      </c>
      <c r="B375">
        <v>10140</v>
      </c>
      <c r="C375" t="s">
        <v>278</v>
      </c>
      <c r="D375" t="s">
        <v>6</v>
      </c>
      <c r="E375" t="s">
        <v>74</v>
      </c>
      <c r="F375" t="s">
        <v>75</v>
      </c>
      <c r="G375" t="s">
        <v>439</v>
      </c>
      <c r="H375">
        <v>42320</v>
      </c>
      <c r="I375" t="s">
        <v>297</v>
      </c>
      <c r="J375">
        <v>19</v>
      </c>
      <c r="K375">
        <v>12</v>
      </c>
      <c r="L375">
        <v>228</v>
      </c>
    </row>
    <row r="376" spans="1:12" x14ac:dyDescent="0.25">
      <c r="A376">
        <v>475</v>
      </c>
      <c r="B376">
        <v>10135</v>
      </c>
      <c r="C376" t="s">
        <v>273</v>
      </c>
      <c r="D376" t="s">
        <v>6</v>
      </c>
      <c r="E376" t="s">
        <v>31</v>
      </c>
      <c r="F376" t="s">
        <v>32</v>
      </c>
      <c r="G376" t="s">
        <v>434</v>
      </c>
      <c r="H376">
        <v>41715</v>
      </c>
      <c r="I376" t="s">
        <v>298</v>
      </c>
      <c r="J376">
        <v>9</v>
      </c>
      <c r="K376">
        <v>12</v>
      </c>
      <c r="L376">
        <v>108</v>
      </c>
    </row>
    <row r="377" spans="1:12" x14ac:dyDescent="0.25">
      <c r="A377">
        <v>476</v>
      </c>
      <c r="B377">
        <v>10057</v>
      </c>
      <c r="C377" t="s">
        <v>133</v>
      </c>
      <c r="D377" t="s">
        <v>6</v>
      </c>
      <c r="E377" t="s">
        <v>134</v>
      </c>
      <c r="F377" t="s">
        <v>12</v>
      </c>
      <c r="G377" t="s">
        <v>358</v>
      </c>
      <c r="H377">
        <v>41881</v>
      </c>
      <c r="I377" t="s">
        <v>300</v>
      </c>
      <c r="J377">
        <v>21</v>
      </c>
      <c r="K377">
        <v>12</v>
      </c>
      <c r="L377">
        <v>252</v>
      </c>
    </row>
    <row r="378" spans="1:12" x14ac:dyDescent="0.25">
      <c r="A378">
        <v>477</v>
      </c>
      <c r="B378">
        <v>10013</v>
      </c>
      <c r="C378" t="s">
        <v>38</v>
      </c>
      <c r="D378" t="s">
        <v>10</v>
      </c>
      <c r="E378" t="s">
        <v>39</v>
      </c>
      <c r="F378" t="s">
        <v>40</v>
      </c>
      <c r="G378" t="s">
        <v>315</v>
      </c>
      <c r="H378">
        <v>40512</v>
      </c>
      <c r="I378" t="s">
        <v>302</v>
      </c>
      <c r="J378">
        <v>9</v>
      </c>
      <c r="K378">
        <v>2</v>
      </c>
      <c r="L378">
        <v>18</v>
      </c>
    </row>
    <row r="379" spans="1:12" x14ac:dyDescent="0.25">
      <c r="A379">
        <v>478</v>
      </c>
      <c r="B379">
        <v>10066</v>
      </c>
      <c r="C379" t="s">
        <v>143</v>
      </c>
      <c r="D379" t="s">
        <v>6</v>
      </c>
      <c r="E379" t="s">
        <v>107</v>
      </c>
      <c r="F379" t="s">
        <v>108</v>
      </c>
      <c r="G379" t="s">
        <v>366</v>
      </c>
      <c r="H379">
        <v>42315</v>
      </c>
      <c r="I379" t="s">
        <v>299</v>
      </c>
      <c r="J379">
        <v>16</v>
      </c>
      <c r="K379">
        <v>9</v>
      </c>
      <c r="L379">
        <v>144</v>
      </c>
    </row>
    <row r="380" spans="1:12" x14ac:dyDescent="0.25">
      <c r="A380">
        <v>479</v>
      </c>
      <c r="B380">
        <v>10089</v>
      </c>
      <c r="C380" t="s">
        <v>191</v>
      </c>
      <c r="D380" t="s">
        <v>6</v>
      </c>
      <c r="E380" t="s">
        <v>192</v>
      </c>
      <c r="F380" t="s">
        <v>184</v>
      </c>
      <c r="G380" t="s">
        <v>389</v>
      </c>
      <c r="H380">
        <v>41665</v>
      </c>
      <c r="I380" t="s">
        <v>293</v>
      </c>
      <c r="J380">
        <v>6</v>
      </c>
      <c r="K380">
        <v>8</v>
      </c>
      <c r="L380">
        <v>48</v>
      </c>
    </row>
    <row r="381" spans="1:12" x14ac:dyDescent="0.25">
      <c r="A381">
        <v>480</v>
      </c>
      <c r="B381">
        <v>10083</v>
      </c>
      <c r="C381" t="s">
        <v>175</v>
      </c>
      <c r="D381" t="s">
        <v>6</v>
      </c>
      <c r="E381" t="s">
        <v>176</v>
      </c>
      <c r="F381" t="s">
        <v>78</v>
      </c>
      <c r="G381" t="s">
        <v>383</v>
      </c>
      <c r="H381">
        <v>40325</v>
      </c>
      <c r="I381" t="s">
        <v>300</v>
      </c>
      <c r="J381">
        <v>12</v>
      </c>
      <c r="K381">
        <v>12</v>
      </c>
      <c r="L381">
        <v>144</v>
      </c>
    </row>
    <row r="382" spans="1:12" x14ac:dyDescent="0.25">
      <c r="A382">
        <v>481</v>
      </c>
      <c r="B382">
        <v>10050</v>
      </c>
      <c r="C382" t="s">
        <v>118</v>
      </c>
      <c r="D382" t="s">
        <v>10</v>
      </c>
      <c r="E382" t="s">
        <v>119</v>
      </c>
      <c r="F382" t="s">
        <v>53</v>
      </c>
      <c r="G382" t="s">
        <v>351</v>
      </c>
      <c r="H382">
        <v>41505</v>
      </c>
      <c r="I382" t="s">
        <v>302</v>
      </c>
      <c r="J382">
        <v>15</v>
      </c>
      <c r="K382">
        <v>2</v>
      </c>
      <c r="L382">
        <v>30</v>
      </c>
    </row>
    <row r="383" spans="1:12" x14ac:dyDescent="0.25">
      <c r="A383">
        <v>482</v>
      </c>
      <c r="B383">
        <v>10103</v>
      </c>
      <c r="C383" t="s">
        <v>224</v>
      </c>
      <c r="D383" t="s">
        <v>6</v>
      </c>
      <c r="E383" t="s">
        <v>225</v>
      </c>
      <c r="F383" t="s">
        <v>187</v>
      </c>
      <c r="G383" t="s">
        <v>403</v>
      </c>
      <c r="H383">
        <v>40392</v>
      </c>
      <c r="I383" t="s">
        <v>298</v>
      </c>
      <c r="J383">
        <v>29</v>
      </c>
      <c r="K383">
        <v>12</v>
      </c>
      <c r="L383">
        <v>348</v>
      </c>
    </row>
    <row r="384" spans="1:12" x14ac:dyDescent="0.25">
      <c r="A384">
        <v>483</v>
      </c>
      <c r="B384">
        <v>10069</v>
      </c>
      <c r="C384" t="s">
        <v>146</v>
      </c>
      <c r="D384" t="s">
        <v>10</v>
      </c>
      <c r="E384" t="s">
        <v>14</v>
      </c>
      <c r="F384" t="s">
        <v>15</v>
      </c>
      <c r="G384" t="s">
        <v>369</v>
      </c>
      <c r="H384">
        <v>41786</v>
      </c>
      <c r="I384" t="s">
        <v>301</v>
      </c>
      <c r="J384">
        <v>24</v>
      </c>
      <c r="K384">
        <v>2</v>
      </c>
      <c r="L384">
        <v>48</v>
      </c>
    </row>
    <row r="385" spans="1:12" x14ac:dyDescent="0.25">
      <c r="A385">
        <v>484</v>
      </c>
      <c r="B385">
        <v>10086</v>
      </c>
      <c r="C385" t="s">
        <v>182</v>
      </c>
      <c r="D385" t="s">
        <v>10</v>
      </c>
      <c r="E385" t="s">
        <v>183</v>
      </c>
      <c r="F385" t="s">
        <v>184</v>
      </c>
      <c r="G385" t="s">
        <v>386</v>
      </c>
      <c r="H385">
        <v>40246</v>
      </c>
      <c r="I385" t="s">
        <v>293</v>
      </c>
      <c r="J385">
        <v>3</v>
      </c>
      <c r="K385">
        <v>8</v>
      </c>
      <c r="L385">
        <v>24</v>
      </c>
    </row>
    <row r="386" spans="1:12" x14ac:dyDescent="0.25">
      <c r="A386">
        <v>485</v>
      </c>
      <c r="B386">
        <v>10092</v>
      </c>
      <c r="C386" t="s">
        <v>199</v>
      </c>
      <c r="D386" t="s">
        <v>10</v>
      </c>
      <c r="E386" t="s">
        <v>200</v>
      </c>
      <c r="F386" t="s">
        <v>201</v>
      </c>
      <c r="G386" t="s">
        <v>392</v>
      </c>
      <c r="H386">
        <v>41839</v>
      </c>
      <c r="I386" t="s">
        <v>301</v>
      </c>
      <c r="J386">
        <v>11</v>
      </c>
      <c r="K386">
        <v>2</v>
      </c>
      <c r="L386">
        <v>22</v>
      </c>
    </row>
    <row r="387" spans="1:12" x14ac:dyDescent="0.25">
      <c r="A387">
        <v>486</v>
      </c>
      <c r="B387">
        <v>10069</v>
      </c>
      <c r="C387" t="s">
        <v>146</v>
      </c>
      <c r="D387" t="s">
        <v>10</v>
      </c>
      <c r="E387" t="s">
        <v>14</v>
      </c>
      <c r="F387" t="s">
        <v>15</v>
      </c>
      <c r="G387" t="s">
        <v>369</v>
      </c>
      <c r="H387">
        <v>40904</v>
      </c>
      <c r="I387" t="s">
        <v>302</v>
      </c>
      <c r="J387">
        <v>9</v>
      </c>
      <c r="K387">
        <v>2</v>
      </c>
      <c r="L387">
        <v>18</v>
      </c>
    </row>
    <row r="388" spans="1:12" x14ac:dyDescent="0.25">
      <c r="A388">
        <v>487</v>
      </c>
      <c r="B388">
        <v>10093</v>
      </c>
      <c r="C388" t="s">
        <v>202</v>
      </c>
      <c r="D388" t="s">
        <v>6</v>
      </c>
      <c r="E388" t="s">
        <v>203</v>
      </c>
      <c r="F388" t="s">
        <v>8</v>
      </c>
      <c r="G388" t="s">
        <v>393</v>
      </c>
      <c r="H388">
        <v>41333</v>
      </c>
      <c r="I388" t="s">
        <v>293</v>
      </c>
      <c r="J388">
        <v>13</v>
      </c>
      <c r="K388">
        <v>8</v>
      </c>
      <c r="L388">
        <v>104</v>
      </c>
    </row>
    <row r="389" spans="1:12" x14ac:dyDescent="0.25">
      <c r="A389">
        <v>488</v>
      </c>
      <c r="B389">
        <v>10046</v>
      </c>
      <c r="C389" t="s">
        <v>114</v>
      </c>
      <c r="D389" t="s">
        <v>10</v>
      </c>
      <c r="E389" t="s">
        <v>69</v>
      </c>
      <c r="F389" t="s">
        <v>53</v>
      </c>
      <c r="G389" t="s">
        <v>347</v>
      </c>
      <c r="H389">
        <v>41307</v>
      </c>
      <c r="I389" t="s">
        <v>300</v>
      </c>
      <c r="J389">
        <v>21</v>
      </c>
      <c r="K389">
        <v>12</v>
      </c>
      <c r="L389">
        <v>252</v>
      </c>
    </row>
    <row r="390" spans="1:12" x14ac:dyDescent="0.25">
      <c r="A390">
        <v>489</v>
      </c>
      <c r="B390">
        <v>10073</v>
      </c>
      <c r="C390" t="s">
        <v>154</v>
      </c>
      <c r="D390" t="s">
        <v>10</v>
      </c>
      <c r="E390" t="s">
        <v>155</v>
      </c>
      <c r="F390" t="s">
        <v>156</v>
      </c>
      <c r="G390" t="s">
        <v>457</v>
      </c>
      <c r="H390">
        <v>42097</v>
      </c>
      <c r="I390" t="s">
        <v>297</v>
      </c>
      <c r="J390">
        <v>11</v>
      </c>
      <c r="K390">
        <v>12</v>
      </c>
      <c r="L390">
        <v>132</v>
      </c>
    </row>
    <row r="391" spans="1:12" x14ac:dyDescent="0.25">
      <c r="A391">
        <v>490</v>
      </c>
      <c r="B391">
        <v>10145</v>
      </c>
      <c r="C391" t="s">
        <v>283</v>
      </c>
      <c r="D391" t="s">
        <v>10</v>
      </c>
      <c r="E391" t="s">
        <v>119</v>
      </c>
      <c r="F391" t="s">
        <v>53</v>
      </c>
      <c r="G391" t="s">
        <v>444</v>
      </c>
      <c r="H391">
        <v>40431</v>
      </c>
      <c r="I391" t="s">
        <v>301</v>
      </c>
      <c r="J391">
        <v>1</v>
      </c>
      <c r="K391">
        <v>2</v>
      </c>
      <c r="L391">
        <v>2</v>
      </c>
    </row>
    <row r="392" spans="1:12" x14ac:dyDescent="0.25">
      <c r="A392">
        <v>491</v>
      </c>
      <c r="B392">
        <v>10014</v>
      </c>
      <c r="C392" t="s">
        <v>41</v>
      </c>
      <c r="D392" t="s">
        <v>10</v>
      </c>
      <c r="E392" t="s">
        <v>42</v>
      </c>
      <c r="F392" t="s">
        <v>12</v>
      </c>
      <c r="G392" t="s">
        <v>316</v>
      </c>
      <c r="H392">
        <v>41061</v>
      </c>
      <c r="I392" t="s">
        <v>295</v>
      </c>
      <c r="J392">
        <v>26</v>
      </c>
      <c r="K392">
        <v>13</v>
      </c>
      <c r="L392">
        <v>338</v>
      </c>
    </row>
    <row r="393" spans="1:12" x14ac:dyDescent="0.25">
      <c r="A393">
        <v>492</v>
      </c>
      <c r="B393">
        <v>10107</v>
      </c>
      <c r="C393" t="s">
        <v>233</v>
      </c>
      <c r="D393" t="s">
        <v>10</v>
      </c>
      <c r="E393" t="s">
        <v>234</v>
      </c>
      <c r="F393" t="s">
        <v>235</v>
      </c>
      <c r="G393" t="s">
        <v>407</v>
      </c>
      <c r="H393">
        <v>41564</v>
      </c>
      <c r="I393" t="s">
        <v>302</v>
      </c>
      <c r="J393">
        <v>29</v>
      </c>
      <c r="K393">
        <v>2</v>
      </c>
      <c r="L393">
        <v>58</v>
      </c>
    </row>
    <row r="394" spans="1:12" x14ac:dyDescent="0.25">
      <c r="A394">
        <v>493</v>
      </c>
      <c r="B394">
        <v>10033</v>
      </c>
      <c r="C394" t="s">
        <v>88</v>
      </c>
      <c r="D394" t="s">
        <v>10</v>
      </c>
      <c r="E394" t="s">
        <v>89</v>
      </c>
      <c r="F394" t="s">
        <v>90</v>
      </c>
      <c r="G394" t="s">
        <v>334</v>
      </c>
      <c r="H394">
        <v>40906</v>
      </c>
      <c r="I394" t="s">
        <v>298</v>
      </c>
      <c r="J394">
        <v>20</v>
      </c>
      <c r="K394">
        <v>12</v>
      </c>
      <c r="L394">
        <v>240</v>
      </c>
    </row>
    <row r="395" spans="1:12" x14ac:dyDescent="0.25">
      <c r="A395">
        <v>494</v>
      </c>
      <c r="B395">
        <v>10128</v>
      </c>
      <c r="C395" t="s">
        <v>266</v>
      </c>
      <c r="D395" t="s">
        <v>10</v>
      </c>
      <c r="E395" t="s">
        <v>14</v>
      </c>
      <c r="F395" t="s">
        <v>15</v>
      </c>
      <c r="G395" t="s">
        <v>427</v>
      </c>
      <c r="H395">
        <v>41182</v>
      </c>
      <c r="I395" t="s">
        <v>297</v>
      </c>
      <c r="J395">
        <v>23</v>
      </c>
      <c r="K395">
        <v>12</v>
      </c>
      <c r="L395">
        <v>276</v>
      </c>
    </row>
    <row r="396" spans="1:12" x14ac:dyDescent="0.25">
      <c r="A396">
        <v>495</v>
      </c>
      <c r="B396">
        <v>10070</v>
      </c>
      <c r="C396" t="s">
        <v>147</v>
      </c>
      <c r="D396" t="s">
        <v>10</v>
      </c>
      <c r="E396" t="s">
        <v>148</v>
      </c>
      <c r="F396" t="s">
        <v>149</v>
      </c>
      <c r="G396" t="s">
        <v>370</v>
      </c>
      <c r="H396">
        <v>41255</v>
      </c>
      <c r="I396" t="s">
        <v>301</v>
      </c>
      <c r="J396">
        <v>13</v>
      </c>
      <c r="K396">
        <v>2</v>
      </c>
      <c r="L396">
        <v>26</v>
      </c>
    </row>
    <row r="397" spans="1:12" x14ac:dyDescent="0.25">
      <c r="A397">
        <v>496</v>
      </c>
      <c r="B397">
        <v>10088</v>
      </c>
      <c r="C397" t="s">
        <v>188</v>
      </c>
      <c r="D397" t="s">
        <v>10</v>
      </c>
      <c r="E397" t="s">
        <v>189</v>
      </c>
      <c r="F397" t="s">
        <v>190</v>
      </c>
      <c r="G397" t="s">
        <v>388</v>
      </c>
      <c r="H397">
        <v>41541</v>
      </c>
      <c r="I397" t="s">
        <v>293</v>
      </c>
      <c r="J397">
        <v>26</v>
      </c>
      <c r="K397">
        <v>8</v>
      </c>
      <c r="L397">
        <v>208</v>
      </c>
    </row>
    <row r="398" spans="1:12" x14ac:dyDescent="0.25">
      <c r="A398">
        <v>497</v>
      </c>
      <c r="B398">
        <v>10080</v>
      </c>
      <c r="C398" t="s">
        <v>169</v>
      </c>
      <c r="D398" t="s">
        <v>6</v>
      </c>
      <c r="E398" t="s">
        <v>170</v>
      </c>
      <c r="F398" t="s">
        <v>15</v>
      </c>
      <c r="G398" t="s">
        <v>379</v>
      </c>
      <c r="H398">
        <v>42336</v>
      </c>
      <c r="I398" t="s">
        <v>293</v>
      </c>
      <c r="J398">
        <v>19</v>
      </c>
      <c r="K398">
        <v>8</v>
      </c>
      <c r="L398">
        <v>152</v>
      </c>
    </row>
    <row r="399" spans="1:12" x14ac:dyDescent="0.25">
      <c r="A399">
        <v>498</v>
      </c>
      <c r="B399">
        <v>10017</v>
      </c>
      <c r="C399" t="s">
        <v>48</v>
      </c>
      <c r="D399" t="s">
        <v>6</v>
      </c>
      <c r="E399" t="s">
        <v>49</v>
      </c>
      <c r="F399" t="s">
        <v>50</v>
      </c>
      <c r="G399" t="s">
        <v>319</v>
      </c>
      <c r="H399">
        <v>40236</v>
      </c>
      <c r="I399" t="s">
        <v>295</v>
      </c>
      <c r="J399">
        <v>5</v>
      </c>
      <c r="K399">
        <v>13</v>
      </c>
      <c r="L399">
        <v>65</v>
      </c>
    </row>
    <row r="400" spans="1:12" x14ac:dyDescent="0.25">
      <c r="A400">
        <v>499</v>
      </c>
      <c r="B400">
        <v>10088</v>
      </c>
      <c r="C400" t="s">
        <v>188</v>
      </c>
      <c r="D400" t="s">
        <v>10</v>
      </c>
      <c r="E400" t="s">
        <v>189</v>
      </c>
      <c r="F400" t="s">
        <v>190</v>
      </c>
      <c r="G400" t="s">
        <v>388</v>
      </c>
      <c r="H400">
        <v>42065</v>
      </c>
      <c r="I400" t="s">
        <v>295</v>
      </c>
      <c r="J400">
        <v>14</v>
      </c>
      <c r="K400">
        <v>13</v>
      </c>
      <c r="L400">
        <v>182</v>
      </c>
    </row>
    <row r="401" spans="1:12" x14ac:dyDescent="0.25">
      <c r="A401">
        <v>500</v>
      </c>
      <c r="B401">
        <v>10126</v>
      </c>
      <c r="C401" t="s">
        <v>264</v>
      </c>
      <c r="D401" t="s">
        <v>6</v>
      </c>
      <c r="E401" t="s">
        <v>7</v>
      </c>
      <c r="F401" t="s">
        <v>8</v>
      </c>
      <c r="G401" t="s">
        <v>425</v>
      </c>
      <c r="H401">
        <v>41437</v>
      </c>
      <c r="I401" t="s">
        <v>295</v>
      </c>
      <c r="J401">
        <v>10</v>
      </c>
      <c r="K401">
        <v>13</v>
      </c>
      <c r="L401">
        <v>130</v>
      </c>
    </row>
    <row r="402" spans="1:12" x14ac:dyDescent="0.25">
      <c r="A402">
        <v>501</v>
      </c>
      <c r="B402">
        <v>10067</v>
      </c>
      <c r="C402" t="s">
        <v>144</v>
      </c>
      <c r="D402" t="s">
        <v>10</v>
      </c>
      <c r="E402" t="s">
        <v>7</v>
      </c>
      <c r="F402" t="s">
        <v>8</v>
      </c>
      <c r="G402" t="s">
        <v>367</v>
      </c>
      <c r="H402">
        <v>40635</v>
      </c>
      <c r="I402" t="s">
        <v>296</v>
      </c>
      <c r="J402">
        <v>15</v>
      </c>
      <c r="K402">
        <v>4</v>
      </c>
      <c r="L402">
        <v>60</v>
      </c>
    </row>
    <row r="403" spans="1:12" x14ac:dyDescent="0.25">
      <c r="A403">
        <v>502</v>
      </c>
      <c r="B403">
        <v>10092</v>
      </c>
      <c r="C403" t="s">
        <v>199</v>
      </c>
      <c r="D403" t="s">
        <v>10</v>
      </c>
      <c r="E403" t="s">
        <v>200</v>
      </c>
      <c r="F403" t="s">
        <v>201</v>
      </c>
      <c r="G403" t="s">
        <v>392</v>
      </c>
      <c r="H403">
        <v>41507</v>
      </c>
      <c r="I403" t="s">
        <v>293</v>
      </c>
      <c r="J403">
        <v>19</v>
      </c>
      <c r="K403">
        <v>8</v>
      </c>
      <c r="L403">
        <v>152</v>
      </c>
    </row>
    <row r="404" spans="1:12" x14ac:dyDescent="0.25">
      <c r="A404">
        <v>503</v>
      </c>
      <c r="B404">
        <v>10129</v>
      </c>
      <c r="C404" t="s">
        <v>267</v>
      </c>
      <c r="D404" t="s">
        <v>10</v>
      </c>
      <c r="E404" t="s">
        <v>16</v>
      </c>
      <c r="F404" t="s">
        <v>17</v>
      </c>
      <c r="G404" t="s">
        <v>428</v>
      </c>
      <c r="H404">
        <v>42164</v>
      </c>
      <c r="I404" t="s">
        <v>298</v>
      </c>
      <c r="J404">
        <v>19</v>
      </c>
      <c r="K404">
        <v>12</v>
      </c>
      <c r="L404">
        <v>228</v>
      </c>
    </row>
    <row r="405" spans="1:12" x14ac:dyDescent="0.25">
      <c r="A405">
        <v>504</v>
      </c>
      <c r="B405">
        <v>10125</v>
      </c>
      <c r="C405" t="s">
        <v>263</v>
      </c>
      <c r="D405" t="s">
        <v>10</v>
      </c>
      <c r="E405" t="s">
        <v>107</v>
      </c>
      <c r="F405" t="s">
        <v>108</v>
      </c>
      <c r="G405" t="s">
        <v>424</v>
      </c>
      <c r="H405">
        <v>41179</v>
      </c>
      <c r="I405" t="s">
        <v>301</v>
      </c>
      <c r="J405">
        <v>23</v>
      </c>
      <c r="K405">
        <v>2</v>
      </c>
      <c r="L405">
        <v>46</v>
      </c>
    </row>
    <row r="406" spans="1:12" x14ac:dyDescent="0.25">
      <c r="A406">
        <v>505</v>
      </c>
      <c r="B406">
        <v>10145</v>
      </c>
      <c r="C406" t="s">
        <v>283</v>
      </c>
      <c r="D406" t="s">
        <v>10</v>
      </c>
      <c r="E406" t="s">
        <v>119</v>
      </c>
      <c r="F406" t="s">
        <v>53</v>
      </c>
      <c r="G406" t="s">
        <v>444</v>
      </c>
      <c r="H406">
        <v>41936</v>
      </c>
      <c r="I406" t="s">
        <v>294</v>
      </c>
      <c r="J406">
        <v>23</v>
      </c>
      <c r="K406">
        <v>18</v>
      </c>
      <c r="L406">
        <v>414</v>
      </c>
    </row>
    <row r="407" spans="1:12" x14ac:dyDescent="0.25">
      <c r="A407">
        <v>506</v>
      </c>
      <c r="B407">
        <v>10068</v>
      </c>
      <c r="C407" t="s">
        <v>145</v>
      </c>
      <c r="D407" t="s">
        <v>10</v>
      </c>
      <c r="E407" t="s">
        <v>11</v>
      </c>
      <c r="F407" t="s">
        <v>12</v>
      </c>
      <c r="G407" t="s">
        <v>368</v>
      </c>
      <c r="H407">
        <v>40184</v>
      </c>
      <c r="I407" t="s">
        <v>295</v>
      </c>
      <c r="J407">
        <v>25</v>
      </c>
      <c r="K407">
        <v>13</v>
      </c>
      <c r="L407">
        <v>325</v>
      </c>
    </row>
    <row r="408" spans="1:12" x14ac:dyDescent="0.25">
      <c r="A408">
        <v>507</v>
      </c>
      <c r="B408">
        <v>10145</v>
      </c>
      <c r="C408" t="s">
        <v>283</v>
      </c>
      <c r="D408" t="s">
        <v>10</v>
      </c>
      <c r="E408" t="s">
        <v>119</v>
      </c>
      <c r="F408" t="s">
        <v>53</v>
      </c>
      <c r="G408" t="s">
        <v>444</v>
      </c>
      <c r="H408">
        <v>41516</v>
      </c>
      <c r="I408" t="s">
        <v>295</v>
      </c>
      <c r="J408">
        <v>10</v>
      </c>
      <c r="K408">
        <v>13</v>
      </c>
      <c r="L408">
        <v>130</v>
      </c>
    </row>
    <row r="409" spans="1:12" x14ac:dyDescent="0.25">
      <c r="A409">
        <v>508</v>
      </c>
      <c r="B409">
        <v>10018</v>
      </c>
      <c r="C409" t="s">
        <v>51</v>
      </c>
      <c r="D409" t="s">
        <v>6</v>
      </c>
      <c r="E409" t="s">
        <v>52</v>
      </c>
      <c r="F409" t="s">
        <v>53</v>
      </c>
      <c r="G409" t="s">
        <v>320</v>
      </c>
      <c r="H409">
        <v>40921</v>
      </c>
      <c r="I409" t="s">
        <v>296</v>
      </c>
      <c r="J409">
        <v>2</v>
      </c>
      <c r="K409">
        <v>4</v>
      </c>
      <c r="L409">
        <v>8</v>
      </c>
    </row>
    <row r="410" spans="1:12" x14ac:dyDescent="0.25">
      <c r="A410">
        <v>509</v>
      </c>
      <c r="B410">
        <v>10102</v>
      </c>
      <c r="C410" t="s">
        <v>222</v>
      </c>
      <c r="D410" t="s">
        <v>10</v>
      </c>
      <c r="E410" t="s">
        <v>223</v>
      </c>
      <c r="F410" t="s">
        <v>187</v>
      </c>
      <c r="G410" t="s">
        <v>402</v>
      </c>
      <c r="H410">
        <v>42350</v>
      </c>
      <c r="I410" t="s">
        <v>301</v>
      </c>
      <c r="J410">
        <v>14</v>
      </c>
      <c r="K410">
        <v>2</v>
      </c>
      <c r="L410">
        <v>28</v>
      </c>
    </row>
    <row r="411" spans="1:12" x14ac:dyDescent="0.25">
      <c r="A411">
        <v>510</v>
      </c>
      <c r="B411">
        <v>10072</v>
      </c>
      <c r="C411" t="s">
        <v>152</v>
      </c>
      <c r="D411" t="s">
        <v>6</v>
      </c>
      <c r="E411" t="s">
        <v>153</v>
      </c>
      <c r="F411" t="s">
        <v>12</v>
      </c>
      <c r="G411" t="s">
        <v>372</v>
      </c>
      <c r="H411">
        <v>41426</v>
      </c>
      <c r="I411" t="s">
        <v>300</v>
      </c>
      <c r="J411">
        <v>7</v>
      </c>
      <c r="K411">
        <v>12</v>
      </c>
      <c r="L411">
        <v>84</v>
      </c>
    </row>
    <row r="412" spans="1:12" x14ac:dyDescent="0.25">
      <c r="A412">
        <v>511</v>
      </c>
      <c r="B412">
        <v>10076</v>
      </c>
      <c r="C412" t="s">
        <v>161</v>
      </c>
      <c r="D412" t="s">
        <v>10</v>
      </c>
      <c r="E412" t="s">
        <v>162</v>
      </c>
      <c r="F412" t="s">
        <v>95</v>
      </c>
      <c r="G412" t="s">
        <v>375</v>
      </c>
      <c r="H412">
        <v>40598</v>
      </c>
      <c r="I412" t="s">
        <v>293</v>
      </c>
      <c r="J412">
        <v>16</v>
      </c>
      <c r="K412">
        <v>8</v>
      </c>
      <c r="L412">
        <v>128</v>
      </c>
    </row>
    <row r="413" spans="1:12" x14ac:dyDescent="0.25">
      <c r="A413">
        <v>512</v>
      </c>
      <c r="B413">
        <v>10099</v>
      </c>
      <c r="C413" t="s">
        <v>215</v>
      </c>
      <c r="D413" t="s">
        <v>10</v>
      </c>
      <c r="E413" t="s">
        <v>216</v>
      </c>
      <c r="F413" t="s">
        <v>217</v>
      </c>
      <c r="G413" t="s">
        <v>399</v>
      </c>
      <c r="H413">
        <v>41374</v>
      </c>
      <c r="I413" t="s">
        <v>302</v>
      </c>
      <c r="J413">
        <v>3</v>
      </c>
      <c r="K413">
        <v>2</v>
      </c>
      <c r="L413">
        <v>6</v>
      </c>
    </row>
    <row r="414" spans="1:12" x14ac:dyDescent="0.25">
      <c r="A414">
        <v>513</v>
      </c>
      <c r="B414">
        <v>10131</v>
      </c>
      <c r="C414" t="s">
        <v>269</v>
      </c>
      <c r="D414" t="s">
        <v>6</v>
      </c>
      <c r="E414" t="s">
        <v>22</v>
      </c>
      <c r="F414" t="s">
        <v>8</v>
      </c>
      <c r="G414" t="s">
        <v>430</v>
      </c>
      <c r="H414">
        <v>41835</v>
      </c>
      <c r="I414" t="s">
        <v>298</v>
      </c>
      <c r="J414">
        <v>27</v>
      </c>
      <c r="K414">
        <v>12</v>
      </c>
      <c r="L414">
        <v>324</v>
      </c>
    </row>
    <row r="415" spans="1:12" x14ac:dyDescent="0.25">
      <c r="A415">
        <v>514</v>
      </c>
      <c r="B415">
        <v>10098</v>
      </c>
      <c r="C415" t="s">
        <v>213</v>
      </c>
      <c r="D415" t="s">
        <v>10</v>
      </c>
      <c r="E415" t="s">
        <v>214</v>
      </c>
      <c r="F415" t="s">
        <v>12</v>
      </c>
      <c r="G415" t="s">
        <v>398</v>
      </c>
      <c r="H415">
        <v>41404</v>
      </c>
      <c r="I415" t="s">
        <v>298</v>
      </c>
      <c r="J415">
        <v>5</v>
      </c>
      <c r="K415">
        <v>12</v>
      </c>
      <c r="L415">
        <v>60</v>
      </c>
    </row>
    <row r="416" spans="1:12" x14ac:dyDescent="0.25">
      <c r="A416">
        <v>515</v>
      </c>
      <c r="B416">
        <v>10102</v>
      </c>
      <c r="C416" t="s">
        <v>222</v>
      </c>
      <c r="D416" t="s">
        <v>10</v>
      </c>
      <c r="E416" t="s">
        <v>223</v>
      </c>
      <c r="F416" t="s">
        <v>187</v>
      </c>
      <c r="G416" t="s">
        <v>402</v>
      </c>
      <c r="H416">
        <v>40747</v>
      </c>
      <c r="I416" t="s">
        <v>296</v>
      </c>
      <c r="J416">
        <v>3</v>
      </c>
      <c r="K416">
        <v>4</v>
      </c>
      <c r="L416">
        <v>12</v>
      </c>
    </row>
    <row r="417" spans="1:12" x14ac:dyDescent="0.25">
      <c r="A417">
        <v>516</v>
      </c>
      <c r="B417">
        <v>10147</v>
      </c>
      <c r="C417" t="s">
        <v>285</v>
      </c>
      <c r="D417" t="s">
        <v>6</v>
      </c>
      <c r="E417" t="s">
        <v>123</v>
      </c>
      <c r="F417" t="s">
        <v>12</v>
      </c>
      <c r="G417" t="s">
        <v>446</v>
      </c>
      <c r="H417">
        <v>40748</v>
      </c>
      <c r="I417" t="s">
        <v>294</v>
      </c>
      <c r="J417">
        <v>26</v>
      </c>
      <c r="K417">
        <v>18</v>
      </c>
      <c r="L417">
        <v>468</v>
      </c>
    </row>
    <row r="418" spans="1:12" x14ac:dyDescent="0.25">
      <c r="A418">
        <v>517</v>
      </c>
      <c r="B418">
        <v>10070</v>
      </c>
      <c r="C418" t="s">
        <v>147</v>
      </c>
      <c r="D418" t="s">
        <v>10</v>
      </c>
      <c r="E418" t="s">
        <v>148</v>
      </c>
      <c r="F418" t="s">
        <v>149</v>
      </c>
      <c r="G418" t="s">
        <v>370</v>
      </c>
      <c r="H418">
        <v>40653</v>
      </c>
      <c r="I418" t="s">
        <v>299</v>
      </c>
      <c r="J418">
        <v>24</v>
      </c>
      <c r="K418">
        <v>9</v>
      </c>
      <c r="L418">
        <v>216</v>
      </c>
    </row>
    <row r="419" spans="1:12" x14ac:dyDescent="0.25">
      <c r="A419">
        <v>518</v>
      </c>
      <c r="B419">
        <v>10139</v>
      </c>
      <c r="C419" t="s">
        <v>277</v>
      </c>
      <c r="D419" t="s">
        <v>6</v>
      </c>
      <c r="E419" t="s">
        <v>71</v>
      </c>
      <c r="F419" t="s">
        <v>72</v>
      </c>
      <c r="G419" t="s">
        <v>438</v>
      </c>
      <c r="H419">
        <v>40561</v>
      </c>
      <c r="I419" t="s">
        <v>293</v>
      </c>
      <c r="J419">
        <v>20</v>
      </c>
      <c r="K419">
        <v>8</v>
      </c>
      <c r="L419">
        <v>160</v>
      </c>
    </row>
    <row r="420" spans="1:12" x14ac:dyDescent="0.25">
      <c r="A420">
        <v>519</v>
      </c>
      <c r="B420">
        <v>10035</v>
      </c>
      <c r="C420" t="s">
        <v>93</v>
      </c>
      <c r="D420" t="s">
        <v>6</v>
      </c>
      <c r="E420" t="s">
        <v>94</v>
      </c>
      <c r="F420" t="s">
        <v>95</v>
      </c>
      <c r="G420" t="s">
        <v>336</v>
      </c>
      <c r="H420">
        <v>40384</v>
      </c>
      <c r="I420" t="s">
        <v>301</v>
      </c>
      <c r="J420">
        <v>19</v>
      </c>
      <c r="K420">
        <v>2</v>
      </c>
      <c r="L420">
        <v>38</v>
      </c>
    </row>
    <row r="421" spans="1:12" x14ac:dyDescent="0.25">
      <c r="A421">
        <v>520</v>
      </c>
      <c r="B421">
        <v>10138</v>
      </c>
      <c r="C421" t="s">
        <v>276</v>
      </c>
      <c r="D421" t="s">
        <v>6</v>
      </c>
      <c r="E421" t="s">
        <v>39</v>
      </c>
      <c r="F421" t="s">
        <v>40</v>
      </c>
      <c r="G421" t="s">
        <v>437</v>
      </c>
      <c r="H421">
        <v>40945</v>
      </c>
      <c r="I421" t="s">
        <v>298</v>
      </c>
      <c r="J421">
        <v>21</v>
      </c>
      <c r="K421">
        <v>12</v>
      </c>
      <c r="L421">
        <v>252</v>
      </c>
    </row>
    <row r="422" spans="1:12" x14ac:dyDescent="0.25">
      <c r="A422">
        <v>521</v>
      </c>
      <c r="B422">
        <v>10074</v>
      </c>
      <c r="C422" t="s">
        <v>157</v>
      </c>
      <c r="D422" t="s">
        <v>6</v>
      </c>
      <c r="E422" t="s">
        <v>158</v>
      </c>
      <c r="F422" t="s">
        <v>15</v>
      </c>
      <c r="G422" t="s">
        <v>373</v>
      </c>
      <c r="H422">
        <v>42367</v>
      </c>
      <c r="I422" t="s">
        <v>299</v>
      </c>
      <c r="J422">
        <v>5</v>
      </c>
      <c r="K422">
        <v>9</v>
      </c>
      <c r="L422">
        <v>45</v>
      </c>
    </row>
    <row r="423" spans="1:12" x14ac:dyDescent="0.25">
      <c r="A423">
        <v>522</v>
      </c>
      <c r="B423">
        <v>10036</v>
      </c>
      <c r="C423" t="s">
        <v>96</v>
      </c>
      <c r="D423" t="s">
        <v>10</v>
      </c>
      <c r="E423" t="s">
        <v>97</v>
      </c>
      <c r="F423" t="s">
        <v>98</v>
      </c>
      <c r="G423" t="s">
        <v>337</v>
      </c>
      <c r="H423">
        <v>41219</v>
      </c>
      <c r="I423" t="s">
        <v>293</v>
      </c>
      <c r="J423">
        <v>8</v>
      </c>
      <c r="K423">
        <v>8</v>
      </c>
      <c r="L423">
        <v>64</v>
      </c>
    </row>
    <row r="424" spans="1:12" x14ac:dyDescent="0.25">
      <c r="A424">
        <v>523</v>
      </c>
      <c r="B424">
        <v>10082</v>
      </c>
      <c r="C424" t="s">
        <v>173</v>
      </c>
      <c r="D424" t="s">
        <v>6</v>
      </c>
      <c r="E424" t="s">
        <v>174</v>
      </c>
      <c r="F424" t="s">
        <v>78</v>
      </c>
      <c r="G424" t="s">
        <v>381</v>
      </c>
      <c r="H424">
        <v>41823</v>
      </c>
      <c r="I424" t="s">
        <v>300</v>
      </c>
      <c r="J424">
        <v>6</v>
      </c>
      <c r="K424">
        <v>12</v>
      </c>
      <c r="L424">
        <v>72</v>
      </c>
    </row>
    <row r="425" spans="1:12" x14ac:dyDescent="0.25">
      <c r="A425">
        <v>524</v>
      </c>
      <c r="B425">
        <v>10037</v>
      </c>
      <c r="C425" t="s">
        <v>99</v>
      </c>
      <c r="D425" t="s">
        <v>10</v>
      </c>
      <c r="E425" t="s">
        <v>100</v>
      </c>
      <c r="F425" t="s">
        <v>101</v>
      </c>
      <c r="G425" t="s">
        <v>338</v>
      </c>
      <c r="H425">
        <v>42091</v>
      </c>
      <c r="I425" t="s">
        <v>295</v>
      </c>
      <c r="J425">
        <v>20</v>
      </c>
      <c r="K425">
        <v>13</v>
      </c>
      <c r="L425">
        <v>260</v>
      </c>
    </row>
    <row r="426" spans="1:12" x14ac:dyDescent="0.25">
      <c r="A426">
        <v>525</v>
      </c>
      <c r="B426">
        <v>10073</v>
      </c>
      <c r="C426" t="s">
        <v>154</v>
      </c>
      <c r="D426" t="s">
        <v>10</v>
      </c>
      <c r="E426" t="s">
        <v>155</v>
      </c>
      <c r="F426" t="s">
        <v>156</v>
      </c>
      <c r="G426" t="s">
        <v>457</v>
      </c>
      <c r="H426">
        <v>41980</v>
      </c>
      <c r="I426" t="s">
        <v>294</v>
      </c>
      <c r="J426">
        <v>6</v>
      </c>
      <c r="K426">
        <v>18</v>
      </c>
      <c r="L426">
        <v>108</v>
      </c>
    </row>
    <row r="427" spans="1:12" x14ac:dyDescent="0.25">
      <c r="A427">
        <v>526</v>
      </c>
      <c r="B427">
        <v>10095</v>
      </c>
      <c r="C427" t="s">
        <v>207</v>
      </c>
      <c r="D427" t="s">
        <v>10</v>
      </c>
      <c r="E427" t="s">
        <v>208</v>
      </c>
      <c r="F427" t="s">
        <v>12</v>
      </c>
      <c r="G427" t="s">
        <v>395</v>
      </c>
      <c r="H427">
        <v>42027</v>
      </c>
      <c r="I427" t="s">
        <v>298</v>
      </c>
      <c r="J427">
        <v>25</v>
      </c>
      <c r="K427">
        <v>12</v>
      </c>
      <c r="L427">
        <v>300</v>
      </c>
    </row>
    <row r="428" spans="1:12" x14ac:dyDescent="0.25">
      <c r="A428">
        <v>527</v>
      </c>
      <c r="B428">
        <v>10084</v>
      </c>
      <c r="C428" t="s">
        <v>177</v>
      </c>
      <c r="D428" t="s">
        <v>6</v>
      </c>
      <c r="E428" t="s">
        <v>178</v>
      </c>
      <c r="F428" t="s">
        <v>12</v>
      </c>
      <c r="G428" t="s">
        <v>384</v>
      </c>
      <c r="H428">
        <v>41561</v>
      </c>
      <c r="I428" t="s">
        <v>301</v>
      </c>
      <c r="J428">
        <v>11</v>
      </c>
      <c r="K428">
        <v>2</v>
      </c>
      <c r="L428">
        <v>22</v>
      </c>
    </row>
    <row r="429" spans="1:12" x14ac:dyDescent="0.25">
      <c r="A429">
        <v>528</v>
      </c>
      <c r="B429">
        <v>10003</v>
      </c>
      <c r="C429" t="s">
        <v>13</v>
      </c>
      <c r="D429" t="s">
        <v>6</v>
      </c>
      <c r="E429" t="s">
        <v>14</v>
      </c>
      <c r="F429" t="s">
        <v>15</v>
      </c>
      <c r="G429" t="s">
        <v>306</v>
      </c>
      <c r="H429">
        <v>41580</v>
      </c>
      <c r="I429" t="s">
        <v>297</v>
      </c>
      <c r="J429">
        <v>18</v>
      </c>
      <c r="K429">
        <v>12</v>
      </c>
      <c r="L429">
        <v>216</v>
      </c>
    </row>
    <row r="430" spans="1:12" x14ac:dyDescent="0.25">
      <c r="A430">
        <v>529</v>
      </c>
      <c r="B430">
        <v>10125</v>
      </c>
      <c r="C430" t="s">
        <v>263</v>
      </c>
      <c r="D430" t="s">
        <v>10</v>
      </c>
      <c r="E430" t="s">
        <v>107</v>
      </c>
      <c r="F430" t="s">
        <v>108</v>
      </c>
      <c r="G430" t="s">
        <v>424</v>
      </c>
      <c r="H430">
        <v>40932</v>
      </c>
      <c r="I430" t="s">
        <v>297</v>
      </c>
      <c r="J430">
        <v>7</v>
      </c>
      <c r="K430">
        <v>12</v>
      </c>
      <c r="L430">
        <v>84</v>
      </c>
    </row>
    <row r="431" spans="1:12" x14ac:dyDescent="0.25">
      <c r="A431">
        <v>530</v>
      </c>
      <c r="B431">
        <v>10078</v>
      </c>
      <c r="C431" t="s">
        <v>165</v>
      </c>
      <c r="D431" t="s">
        <v>6</v>
      </c>
      <c r="E431" t="s">
        <v>166</v>
      </c>
      <c r="F431" t="s">
        <v>156</v>
      </c>
      <c r="G431" t="s">
        <v>377</v>
      </c>
      <c r="H431">
        <v>41596</v>
      </c>
      <c r="I431" t="s">
        <v>297</v>
      </c>
      <c r="J431">
        <v>17</v>
      </c>
      <c r="K431">
        <v>12</v>
      </c>
      <c r="L431">
        <v>204</v>
      </c>
    </row>
    <row r="432" spans="1:12" x14ac:dyDescent="0.25">
      <c r="A432">
        <v>531</v>
      </c>
      <c r="B432">
        <v>10075</v>
      </c>
      <c r="C432" t="s">
        <v>159</v>
      </c>
      <c r="D432" t="s">
        <v>10</v>
      </c>
      <c r="E432" t="s">
        <v>160</v>
      </c>
      <c r="F432" t="s">
        <v>53</v>
      </c>
      <c r="G432" t="s">
        <v>374</v>
      </c>
      <c r="H432">
        <v>40857</v>
      </c>
      <c r="I432" t="s">
        <v>299</v>
      </c>
      <c r="J432">
        <v>17</v>
      </c>
      <c r="K432">
        <v>9</v>
      </c>
      <c r="L432">
        <v>153</v>
      </c>
    </row>
    <row r="433" spans="1:12" x14ac:dyDescent="0.25">
      <c r="A433">
        <v>532</v>
      </c>
      <c r="B433">
        <v>10087</v>
      </c>
      <c r="C433" t="s">
        <v>185</v>
      </c>
      <c r="D433" t="s">
        <v>10</v>
      </c>
      <c r="E433" t="s">
        <v>186</v>
      </c>
      <c r="F433" t="s">
        <v>187</v>
      </c>
      <c r="G433" t="s">
        <v>387</v>
      </c>
      <c r="H433">
        <v>40782</v>
      </c>
      <c r="I433" t="s">
        <v>300</v>
      </c>
      <c r="J433">
        <v>3</v>
      </c>
      <c r="K433">
        <v>12</v>
      </c>
      <c r="L433">
        <v>36</v>
      </c>
    </row>
    <row r="434" spans="1:12" x14ac:dyDescent="0.25">
      <c r="A434">
        <v>533</v>
      </c>
      <c r="B434">
        <v>10030</v>
      </c>
      <c r="C434" t="s">
        <v>79</v>
      </c>
      <c r="D434" t="s">
        <v>10</v>
      </c>
      <c r="E434" t="s">
        <v>80</v>
      </c>
      <c r="F434" t="s">
        <v>81</v>
      </c>
      <c r="G434" t="s">
        <v>331</v>
      </c>
      <c r="H434">
        <v>41766</v>
      </c>
      <c r="I434" t="s">
        <v>301</v>
      </c>
      <c r="J434">
        <v>16</v>
      </c>
      <c r="K434">
        <v>2</v>
      </c>
      <c r="L434">
        <v>32</v>
      </c>
    </row>
    <row r="435" spans="1:12" x14ac:dyDescent="0.25">
      <c r="A435">
        <v>534</v>
      </c>
      <c r="B435">
        <v>10031</v>
      </c>
      <c r="C435" t="s">
        <v>82</v>
      </c>
      <c r="D435" t="s">
        <v>10</v>
      </c>
      <c r="E435" t="s">
        <v>83</v>
      </c>
      <c r="F435" t="s">
        <v>84</v>
      </c>
      <c r="G435" t="s">
        <v>332</v>
      </c>
      <c r="H435">
        <v>41122</v>
      </c>
      <c r="I435" t="s">
        <v>294</v>
      </c>
      <c r="J435">
        <v>16</v>
      </c>
      <c r="K435">
        <v>18</v>
      </c>
      <c r="L435">
        <v>288</v>
      </c>
    </row>
    <row r="436" spans="1:12" x14ac:dyDescent="0.25">
      <c r="A436">
        <v>535</v>
      </c>
      <c r="B436">
        <v>10088</v>
      </c>
      <c r="C436" t="s">
        <v>188</v>
      </c>
      <c r="D436" t="s">
        <v>10</v>
      </c>
      <c r="E436" t="s">
        <v>189</v>
      </c>
      <c r="F436" t="s">
        <v>190</v>
      </c>
      <c r="G436" t="s">
        <v>388</v>
      </c>
      <c r="H436">
        <v>41578</v>
      </c>
      <c r="I436" t="s">
        <v>301</v>
      </c>
      <c r="J436">
        <v>2</v>
      </c>
      <c r="K436">
        <v>2</v>
      </c>
      <c r="L436">
        <v>4</v>
      </c>
    </row>
    <row r="437" spans="1:12" x14ac:dyDescent="0.25">
      <c r="A437">
        <v>536</v>
      </c>
      <c r="B437">
        <v>10063</v>
      </c>
      <c r="C437" t="s">
        <v>140</v>
      </c>
      <c r="D437" t="s">
        <v>10</v>
      </c>
      <c r="E437" t="s">
        <v>100</v>
      </c>
      <c r="F437" t="s">
        <v>101</v>
      </c>
      <c r="G437" t="s">
        <v>363</v>
      </c>
      <c r="H437">
        <v>40500</v>
      </c>
      <c r="I437" t="s">
        <v>294</v>
      </c>
      <c r="J437">
        <v>5</v>
      </c>
      <c r="K437">
        <v>18</v>
      </c>
      <c r="L437">
        <v>90</v>
      </c>
    </row>
    <row r="438" spans="1:12" x14ac:dyDescent="0.25">
      <c r="A438">
        <v>537</v>
      </c>
      <c r="B438">
        <v>10063</v>
      </c>
      <c r="C438" t="s">
        <v>140</v>
      </c>
      <c r="D438" t="s">
        <v>10</v>
      </c>
      <c r="E438" t="s">
        <v>100</v>
      </c>
      <c r="F438" t="s">
        <v>101</v>
      </c>
      <c r="G438" t="s">
        <v>363</v>
      </c>
      <c r="H438">
        <v>40390</v>
      </c>
      <c r="I438" t="s">
        <v>294</v>
      </c>
      <c r="J438">
        <v>19</v>
      </c>
      <c r="K438">
        <v>18</v>
      </c>
      <c r="L438">
        <v>342</v>
      </c>
    </row>
    <row r="439" spans="1:12" x14ac:dyDescent="0.25">
      <c r="A439">
        <v>538</v>
      </c>
      <c r="B439">
        <v>10150</v>
      </c>
      <c r="C439" t="s">
        <v>288</v>
      </c>
      <c r="D439" t="s">
        <v>10</v>
      </c>
      <c r="E439" t="s">
        <v>130</v>
      </c>
      <c r="F439" t="s">
        <v>95</v>
      </c>
      <c r="G439" t="s">
        <v>449</v>
      </c>
      <c r="H439">
        <v>41055</v>
      </c>
      <c r="I439" t="s">
        <v>300</v>
      </c>
      <c r="J439">
        <v>2</v>
      </c>
      <c r="K439">
        <v>12</v>
      </c>
      <c r="L439">
        <v>24</v>
      </c>
    </row>
    <row r="440" spans="1:12" x14ac:dyDescent="0.25">
      <c r="A440">
        <v>539</v>
      </c>
      <c r="B440">
        <v>10061</v>
      </c>
      <c r="C440" t="s">
        <v>138</v>
      </c>
      <c r="D440" t="s">
        <v>6</v>
      </c>
      <c r="E440" t="s">
        <v>94</v>
      </c>
      <c r="F440" t="s">
        <v>95</v>
      </c>
      <c r="G440" t="s">
        <v>361</v>
      </c>
      <c r="H440">
        <v>41829</v>
      </c>
      <c r="I440" t="s">
        <v>296</v>
      </c>
      <c r="J440">
        <v>16</v>
      </c>
      <c r="K440">
        <v>4</v>
      </c>
      <c r="L440">
        <v>64</v>
      </c>
    </row>
    <row r="441" spans="1:12" x14ac:dyDescent="0.25">
      <c r="A441">
        <v>540</v>
      </c>
      <c r="B441">
        <v>10042</v>
      </c>
      <c r="C441" t="s">
        <v>110</v>
      </c>
      <c r="D441" t="s">
        <v>10</v>
      </c>
      <c r="E441" t="s">
        <v>11</v>
      </c>
      <c r="F441" t="s">
        <v>12</v>
      </c>
      <c r="G441" t="s">
        <v>343</v>
      </c>
      <c r="H441">
        <v>40512</v>
      </c>
      <c r="I441" t="s">
        <v>294</v>
      </c>
      <c r="J441">
        <v>7</v>
      </c>
      <c r="K441">
        <v>18</v>
      </c>
      <c r="L441">
        <v>126</v>
      </c>
    </row>
    <row r="442" spans="1:12" x14ac:dyDescent="0.25">
      <c r="A442">
        <v>541</v>
      </c>
      <c r="B442">
        <v>10012</v>
      </c>
      <c r="C442" t="s">
        <v>36</v>
      </c>
      <c r="D442" t="s">
        <v>10</v>
      </c>
      <c r="E442" t="s">
        <v>37</v>
      </c>
      <c r="F442" t="s">
        <v>28</v>
      </c>
      <c r="G442" t="s">
        <v>314</v>
      </c>
      <c r="H442">
        <v>41648</v>
      </c>
      <c r="I442" t="s">
        <v>294</v>
      </c>
      <c r="J442">
        <v>21</v>
      </c>
      <c r="K442">
        <v>18</v>
      </c>
      <c r="L442">
        <v>378</v>
      </c>
    </row>
    <row r="443" spans="1:12" x14ac:dyDescent="0.25">
      <c r="A443">
        <v>542</v>
      </c>
      <c r="B443">
        <v>10140</v>
      </c>
      <c r="C443" t="s">
        <v>278</v>
      </c>
      <c r="D443" t="s">
        <v>6</v>
      </c>
      <c r="E443" t="s">
        <v>74</v>
      </c>
      <c r="F443" t="s">
        <v>75</v>
      </c>
      <c r="G443" t="s">
        <v>439</v>
      </c>
      <c r="H443">
        <v>40594</v>
      </c>
      <c r="I443" t="s">
        <v>296</v>
      </c>
      <c r="J443">
        <v>17</v>
      </c>
      <c r="K443">
        <v>4</v>
      </c>
      <c r="L443">
        <v>68</v>
      </c>
    </row>
    <row r="444" spans="1:12" x14ac:dyDescent="0.25">
      <c r="A444">
        <v>543</v>
      </c>
      <c r="B444">
        <v>10080</v>
      </c>
      <c r="C444" t="s">
        <v>169</v>
      </c>
      <c r="D444" t="s">
        <v>6</v>
      </c>
      <c r="E444" t="s">
        <v>170</v>
      </c>
      <c r="F444" t="s">
        <v>15</v>
      </c>
      <c r="G444" t="s">
        <v>379</v>
      </c>
      <c r="H444">
        <v>40922</v>
      </c>
      <c r="I444" t="s">
        <v>296</v>
      </c>
      <c r="J444">
        <v>8</v>
      </c>
      <c r="K444">
        <v>4</v>
      </c>
      <c r="L444">
        <v>32</v>
      </c>
    </row>
    <row r="445" spans="1:12" x14ac:dyDescent="0.25">
      <c r="A445">
        <v>544</v>
      </c>
      <c r="B445">
        <v>10014</v>
      </c>
      <c r="C445" t="s">
        <v>41</v>
      </c>
      <c r="D445" t="s">
        <v>10</v>
      </c>
      <c r="E445" t="s">
        <v>42</v>
      </c>
      <c r="F445" t="s">
        <v>12</v>
      </c>
      <c r="G445" t="s">
        <v>316</v>
      </c>
      <c r="H445">
        <v>40483</v>
      </c>
      <c r="I445" t="s">
        <v>301</v>
      </c>
      <c r="J445">
        <v>9</v>
      </c>
      <c r="K445">
        <v>2</v>
      </c>
      <c r="L445">
        <v>18</v>
      </c>
    </row>
    <row r="446" spans="1:12" x14ac:dyDescent="0.25">
      <c r="A446">
        <v>545</v>
      </c>
      <c r="B446">
        <v>10086</v>
      </c>
      <c r="C446" t="s">
        <v>182</v>
      </c>
      <c r="D446" t="s">
        <v>10</v>
      </c>
      <c r="E446" t="s">
        <v>183</v>
      </c>
      <c r="F446" t="s">
        <v>184</v>
      </c>
      <c r="G446" t="s">
        <v>386</v>
      </c>
      <c r="H446">
        <v>41687</v>
      </c>
      <c r="I446" t="s">
        <v>295</v>
      </c>
      <c r="J446">
        <v>2</v>
      </c>
      <c r="K446">
        <v>13</v>
      </c>
      <c r="L446">
        <v>26</v>
      </c>
    </row>
    <row r="447" spans="1:12" x14ac:dyDescent="0.25">
      <c r="A447">
        <v>546</v>
      </c>
      <c r="B447">
        <v>10039</v>
      </c>
      <c r="C447" t="s">
        <v>104</v>
      </c>
      <c r="D447" t="s">
        <v>6</v>
      </c>
      <c r="E447" t="s">
        <v>105</v>
      </c>
      <c r="F447" t="s">
        <v>12</v>
      </c>
      <c r="G447" t="s">
        <v>340</v>
      </c>
      <c r="H447">
        <v>40762</v>
      </c>
      <c r="I447" t="s">
        <v>299</v>
      </c>
      <c r="J447">
        <v>17</v>
      </c>
      <c r="K447">
        <v>9</v>
      </c>
      <c r="L447">
        <v>153</v>
      </c>
    </row>
    <row r="448" spans="1:12" x14ac:dyDescent="0.25">
      <c r="A448">
        <v>547</v>
      </c>
      <c r="B448">
        <v>10106</v>
      </c>
      <c r="C448" t="s">
        <v>231</v>
      </c>
      <c r="D448" t="s">
        <v>6</v>
      </c>
      <c r="E448" t="s">
        <v>232</v>
      </c>
      <c r="F448" t="s">
        <v>75</v>
      </c>
      <c r="G448" t="s">
        <v>406</v>
      </c>
      <c r="H448">
        <v>40685</v>
      </c>
      <c r="I448" t="s">
        <v>294</v>
      </c>
      <c r="J448">
        <v>8</v>
      </c>
      <c r="K448">
        <v>18</v>
      </c>
      <c r="L448">
        <v>144</v>
      </c>
    </row>
    <row r="449" spans="1:12" x14ac:dyDescent="0.25">
      <c r="A449">
        <v>548</v>
      </c>
      <c r="B449">
        <v>10087</v>
      </c>
      <c r="C449" t="s">
        <v>185</v>
      </c>
      <c r="D449" t="s">
        <v>10</v>
      </c>
      <c r="E449" t="s">
        <v>186</v>
      </c>
      <c r="F449" t="s">
        <v>187</v>
      </c>
      <c r="G449" t="s">
        <v>387</v>
      </c>
      <c r="H449">
        <v>41874</v>
      </c>
      <c r="I449" t="s">
        <v>300</v>
      </c>
      <c r="J449">
        <v>26</v>
      </c>
      <c r="K449">
        <v>12</v>
      </c>
      <c r="L449">
        <v>312</v>
      </c>
    </row>
    <row r="450" spans="1:12" x14ac:dyDescent="0.25">
      <c r="A450">
        <v>549</v>
      </c>
      <c r="B450">
        <v>10040</v>
      </c>
      <c r="C450" t="s">
        <v>106</v>
      </c>
      <c r="D450" t="s">
        <v>10</v>
      </c>
      <c r="E450" t="s">
        <v>107</v>
      </c>
      <c r="F450" t="s">
        <v>108</v>
      </c>
      <c r="G450" t="s">
        <v>341</v>
      </c>
      <c r="H450">
        <v>41174</v>
      </c>
      <c r="I450" t="s">
        <v>293</v>
      </c>
      <c r="J450">
        <v>5</v>
      </c>
      <c r="K450">
        <v>8</v>
      </c>
      <c r="L450">
        <v>40</v>
      </c>
    </row>
    <row r="451" spans="1:12" x14ac:dyDescent="0.25">
      <c r="A451">
        <v>550</v>
      </c>
      <c r="B451">
        <v>10036</v>
      </c>
      <c r="C451" t="s">
        <v>96</v>
      </c>
      <c r="D451" t="s">
        <v>10</v>
      </c>
      <c r="E451" t="s">
        <v>97</v>
      </c>
      <c r="F451" t="s">
        <v>98</v>
      </c>
      <c r="G451" t="s">
        <v>337</v>
      </c>
      <c r="H451">
        <v>40634</v>
      </c>
      <c r="I451" t="s">
        <v>296</v>
      </c>
      <c r="J451">
        <v>24</v>
      </c>
      <c r="K451">
        <v>4</v>
      </c>
      <c r="L451">
        <v>96</v>
      </c>
    </row>
    <row r="452" spans="1:12" x14ac:dyDescent="0.25">
      <c r="A452">
        <v>551</v>
      </c>
      <c r="B452">
        <v>10025</v>
      </c>
      <c r="C452" t="s">
        <v>65</v>
      </c>
      <c r="D452" t="s">
        <v>6</v>
      </c>
      <c r="E452" t="s">
        <v>66</v>
      </c>
      <c r="F452" t="s">
        <v>67</v>
      </c>
      <c r="G452" t="s">
        <v>457</v>
      </c>
      <c r="H452">
        <v>41489</v>
      </c>
      <c r="I452" t="s">
        <v>301</v>
      </c>
      <c r="J452">
        <v>20</v>
      </c>
      <c r="K452">
        <v>2</v>
      </c>
      <c r="L452">
        <v>40</v>
      </c>
    </row>
    <row r="453" spans="1:12" x14ac:dyDescent="0.25">
      <c r="A453">
        <v>552</v>
      </c>
      <c r="B453">
        <v>10084</v>
      </c>
      <c r="C453" t="s">
        <v>177</v>
      </c>
      <c r="D453" t="s">
        <v>6</v>
      </c>
      <c r="E453" t="s">
        <v>178</v>
      </c>
      <c r="F453" t="s">
        <v>12</v>
      </c>
      <c r="G453" t="s">
        <v>384</v>
      </c>
      <c r="H453">
        <v>41504</v>
      </c>
      <c r="I453" t="s">
        <v>301</v>
      </c>
      <c r="J453">
        <v>12</v>
      </c>
      <c r="K453">
        <v>2</v>
      </c>
      <c r="L453">
        <v>24</v>
      </c>
    </row>
    <row r="454" spans="1:12" x14ac:dyDescent="0.25">
      <c r="A454">
        <v>553</v>
      </c>
      <c r="B454">
        <v>10143</v>
      </c>
      <c r="C454" t="s">
        <v>281</v>
      </c>
      <c r="D454" t="s">
        <v>10</v>
      </c>
      <c r="E454" t="s">
        <v>34</v>
      </c>
      <c r="F454" t="s">
        <v>35</v>
      </c>
      <c r="G454" t="s">
        <v>442</v>
      </c>
      <c r="H454">
        <v>41699</v>
      </c>
      <c r="I454" t="s">
        <v>299</v>
      </c>
      <c r="J454">
        <v>8</v>
      </c>
      <c r="K454">
        <v>9</v>
      </c>
      <c r="L454">
        <v>72</v>
      </c>
    </row>
    <row r="455" spans="1:12" x14ac:dyDescent="0.25">
      <c r="A455">
        <v>554</v>
      </c>
      <c r="B455">
        <v>10018</v>
      </c>
      <c r="C455" t="s">
        <v>51</v>
      </c>
      <c r="D455" t="s">
        <v>6</v>
      </c>
      <c r="E455" t="s">
        <v>52</v>
      </c>
      <c r="F455" t="s">
        <v>53</v>
      </c>
      <c r="G455" t="s">
        <v>320</v>
      </c>
      <c r="H455">
        <v>40352</v>
      </c>
      <c r="I455" t="s">
        <v>299</v>
      </c>
      <c r="J455">
        <v>3</v>
      </c>
      <c r="K455">
        <v>9</v>
      </c>
      <c r="L455">
        <v>27</v>
      </c>
    </row>
    <row r="456" spans="1:12" x14ac:dyDescent="0.25">
      <c r="A456">
        <v>555</v>
      </c>
      <c r="B456">
        <v>10138</v>
      </c>
      <c r="C456" t="s">
        <v>276</v>
      </c>
      <c r="D456" t="s">
        <v>6</v>
      </c>
      <c r="E456" t="s">
        <v>39</v>
      </c>
      <c r="F456" t="s">
        <v>40</v>
      </c>
      <c r="G456" t="s">
        <v>437</v>
      </c>
      <c r="H456">
        <v>41659</v>
      </c>
      <c r="I456" t="s">
        <v>299</v>
      </c>
      <c r="J456">
        <v>20</v>
      </c>
      <c r="K456">
        <v>9</v>
      </c>
      <c r="L456">
        <v>180</v>
      </c>
    </row>
    <row r="457" spans="1:12" x14ac:dyDescent="0.25">
      <c r="A457">
        <v>556</v>
      </c>
      <c r="B457">
        <v>10065</v>
      </c>
      <c r="C457" t="s">
        <v>142</v>
      </c>
      <c r="D457" t="s">
        <v>6</v>
      </c>
      <c r="E457" t="s">
        <v>105</v>
      </c>
      <c r="F457" t="s">
        <v>12</v>
      </c>
      <c r="G457" t="s">
        <v>365</v>
      </c>
      <c r="H457">
        <v>42298</v>
      </c>
      <c r="I457" t="s">
        <v>295</v>
      </c>
      <c r="J457">
        <v>19</v>
      </c>
      <c r="K457">
        <v>13</v>
      </c>
      <c r="L457">
        <v>247</v>
      </c>
    </row>
    <row r="458" spans="1:12" x14ac:dyDescent="0.25">
      <c r="A458">
        <v>557</v>
      </c>
      <c r="B458">
        <v>10107</v>
      </c>
      <c r="C458" t="s">
        <v>233</v>
      </c>
      <c r="D458" t="s">
        <v>10</v>
      </c>
      <c r="E458" t="s">
        <v>234</v>
      </c>
      <c r="F458" t="s">
        <v>235</v>
      </c>
      <c r="G458" t="s">
        <v>407</v>
      </c>
      <c r="H458">
        <v>41431</v>
      </c>
      <c r="I458" t="s">
        <v>302</v>
      </c>
      <c r="J458">
        <v>17</v>
      </c>
      <c r="K458">
        <v>2</v>
      </c>
      <c r="L458">
        <v>34</v>
      </c>
    </row>
    <row r="459" spans="1:12" x14ac:dyDescent="0.25">
      <c r="A459">
        <v>558</v>
      </c>
      <c r="B459">
        <v>10147</v>
      </c>
      <c r="C459" t="s">
        <v>285</v>
      </c>
      <c r="D459" t="s">
        <v>6</v>
      </c>
      <c r="E459" t="s">
        <v>123</v>
      </c>
      <c r="F459" t="s">
        <v>12</v>
      </c>
      <c r="G459" t="s">
        <v>446</v>
      </c>
      <c r="H459">
        <v>42060</v>
      </c>
      <c r="I459" t="s">
        <v>297</v>
      </c>
      <c r="J459">
        <v>18</v>
      </c>
      <c r="K459">
        <v>12</v>
      </c>
      <c r="L459">
        <v>216</v>
      </c>
    </row>
    <row r="460" spans="1:12" x14ac:dyDescent="0.25">
      <c r="A460">
        <v>559</v>
      </c>
      <c r="B460">
        <v>10115</v>
      </c>
      <c r="C460" t="s">
        <v>251</v>
      </c>
      <c r="D460" t="s">
        <v>10</v>
      </c>
      <c r="E460" t="s">
        <v>252</v>
      </c>
      <c r="F460" t="s">
        <v>187</v>
      </c>
      <c r="G460" t="s">
        <v>414</v>
      </c>
      <c r="H460">
        <v>41152</v>
      </c>
      <c r="I460" t="s">
        <v>298</v>
      </c>
      <c r="J460">
        <v>2</v>
      </c>
      <c r="K460">
        <v>12</v>
      </c>
      <c r="L460">
        <v>24</v>
      </c>
    </row>
    <row r="461" spans="1:12" x14ac:dyDescent="0.25">
      <c r="A461">
        <v>560</v>
      </c>
      <c r="B461">
        <v>10030</v>
      </c>
      <c r="C461" t="s">
        <v>79</v>
      </c>
      <c r="D461" t="s">
        <v>10</v>
      </c>
      <c r="E461" t="s">
        <v>80</v>
      </c>
      <c r="F461" t="s">
        <v>81</v>
      </c>
      <c r="G461" t="s">
        <v>331</v>
      </c>
      <c r="H461">
        <v>41996</v>
      </c>
      <c r="I461" t="s">
        <v>294</v>
      </c>
      <c r="J461">
        <v>1</v>
      </c>
      <c r="K461">
        <v>18</v>
      </c>
      <c r="L461">
        <v>18</v>
      </c>
    </row>
    <row r="462" spans="1:12" x14ac:dyDescent="0.25">
      <c r="A462">
        <v>561</v>
      </c>
      <c r="B462">
        <v>10061</v>
      </c>
      <c r="C462" t="s">
        <v>138</v>
      </c>
      <c r="D462" t="s">
        <v>6</v>
      </c>
      <c r="E462" t="s">
        <v>94</v>
      </c>
      <c r="F462" t="s">
        <v>95</v>
      </c>
      <c r="G462" t="s">
        <v>361</v>
      </c>
      <c r="H462">
        <v>41006</v>
      </c>
      <c r="I462" t="s">
        <v>293</v>
      </c>
      <c r="J462">
        <v>21</v>
      </c>
      <c r="K462">
        <v>8</v>
      </c>
      <c r="L462">
        <v>168</v>
      </c>
    </row>
    <row r="463" spans="1:12" x14ac:dyDescent="0.25">
      <c r="A463">
        <v>562</v>
      </c>
      <c r="B463">
        <v>10113</v>
      </c>
      <c r="C463" t="s">
        <v>247</v>
      </c>
      <c r="D463" t="s">
        <v>10</v>
      </c>
      <c r="E463" t="s">
        <v>248</v>
      </c>
      <c r="F463" t="s">
        <v>15</v>
      </c>
      <c r="G463" t="s">
        <v>457</v>
      </c>
      <c r="H463">
        <v>41282</v>
      </c>
      <c r="I463" t="s">
        <v>297</v>
      </c>
      <c r="J463">
        <v>26</v>
      </c>
      <c r="K463">
        <v>12</v>
      </c>
      <c r="L463">
        <v>312</v>
      </c>
    </row>
    <row r="464" spans="1:12" x14ac:dyDescent="0.25">
      <c r="A464">
        <v>563</v>
      </c>
      <c r="B464">
        <v>10059</v>
      </c>
      <c r="C464" t="s">
        <v>136</v>
      </c>
      <c r="D464" t="s">
        <v>10</v>
      </c>
      <c r="E464" t="s">
        <v>89</v>
      </c>
      <c r="F464" t="s">
        <v>90</v>
      </c>
      <c r="G464" t="s">
        <v>457</v>
      </c>
      <c r="H464">
        <v>41036</v>
      </c>
      <c r="I464" t="s">
        <v>294</v>
      </c>
      <c r="J464">
        <v>3</v>
      </c>
      <c r="K464">
        <v>18</v>
      </c>
      <c r="L464">
        <v>54</v>
      </c>
    </row>
    <row r="465" spans="1:12" x14ac:dyDescent="0.25">
      <c r="A465">
        <v>564</v>
      </c>
      <c r="B465">
        <v>10006</v>
      </c>
      <c r="C465" t="s">
        <v>21</v>
      </c>
      <c r="D465" t="s">
        <v>6</v>
      </c>
      <c r="E465" t="s">
        <v>22</v>
      </c>
      <c r="F465" t="s">
        <v>8</v>
      </c>
      <c r="G465" t="s">
        <v>309</v>
      </c>
      <c r="H465">
        <v>42144</v>
      </c>
      <c r="I465" t="s">
        <v>298</v>
      </c>
      <c r="J465">
        <v>30</v>
      </c>
      <c r="K465">
        <v>12</v>
      </c>
      <c r="L465">
        <v>360</v>
      </c>
    </row>
    <row r="466" spans="1:12" x14ac:dyDescent="0.25">
      <c r="A466">
        <v>565</v>
      </c>
      <c r="B466">
        <v>10073</v>
      </c>
      <c r="C466" t="s">
        <v>154</v>
      </c>
      <c r="D466" t="s">
        <v>10</v>
      </c>
      <c r="E466" t="s">
        <v>155</v>
      </c>
      <c r="F466" t="s">
        <v>156</v>
      </c>
      <c r="G466" t="s">
        <v>457</v>
      </c>
      <c r="H466">
        <v>41269</v>
      </c>
      <c r="I466" t="s">
        <v>296</v>
      </c>
      <c r="J466">
        <v>26</v>
      </c>
      <c r="K466">
        <v>4</v>
      </c>
      <c r="L466">
        <v>104</v>
      </c>
    </row>
    <row r="467" spans="1:12" x14ac:dyDescent="0.25">
      <c r="A467">
        <v>566</v>
      </c>
      <c r="B467">
        <v>10124</v>
      </c>
      <c r="C467" t="s">
        <v>262</v>
      </c>
      <c r="D467" t="s">
        <v>10</v>
      </c>
      <c r="E467" t="s">
        <v>105</v>
      </c>
      <c r="F467" t="s">
        <v>12</v>
      </c>
      <c r="G467" t="s">
        <v>423</v>
      </c>
      <c r="H467">
        <v>40930</v>
      </c>
      <c r="I467" t="s">
        <v>299</v>
      </c>
      <c r="J467">
        <v>24</v>
      </c>
      <c r="K467">
        <v>9</v>
      </c>
      <c r="L467">
        <v>216</v>
      </c>
    </row>
    <row r="468" spans="1:12" x14ac:dyDescent="0.25">
      <c r="A468">
        <v>567</v>
      </c>
      <c r="B468">
        <v>10115</v>
      </c>
      <c r="C468" t="s">
        <v>251</v>
      </c>
      <c r="D468" t="s">
        <v>10</v>
      </c>
      <c r="E468" t="s">
        <v>252</v>
      </c>
      <c r="F468" t="s">
        <v>187</v>
      </c>
      <c r="G468" t="s">
        <v>414</v>
      </c>
      <c r="H468">
        <v>42248</v>
      </c>
      <c r="I468" t="s">
        <v>295</v>
      </c>
      <c r="J468">
        <v>2</v>
      </c>
      <c r="K468">
        <v>13</v>
      </c>
      <c r="L468">
        <v>26</v>
      </c>
    </row>
    <row r="469" spans="1:12" x14ac:dyDescent="0.25">
      <c r="A469">
        <v>568</v>
      </c>
      <c r="B469">
        <v>10071</v>
      </c>
      <c r="C469" t="s">
        <v>150</v>
      </c>
      <c r="D469" t="s">
        <v>6</v>
      </c>
      <c r="E469" t="s">
        <v>151</v>
      </c>
      <c r="F469" t="s">
        <v>15</v>
      </c>
      <c r="G469" t="s">
        <v>371</v>
      </c>
      <c r="H469">
        <v>41521</v>
      </c>
      <c r="I469" t="s">
        <v>301</v>
      </c>
      <c r="J469">
        <v>17</v>
      </c>
      <c r="K469">
        <v>2</v>
      </c>
      <c r="L469">
        <v>34</v>
      </c>
    </row>
    <row r="470" spans="1:12" x14ac:dyDescent="0.25">
      <c r="A470">
        <v>569</v>
      </c>
      <c r="B470">
        <v>10057</v>
      </c>
      <c r="C470" t="s">
        <v>133</v>
      </c>
      <c r="D470" t="s">
        <v>6</v>
      </c>
      <c r="E470" t="s">
        <v>134</v>
      </c>
      <c r="F470" t="s">
        <v>12</v>
      </c>
      <c r="G470" t="s">
        <v>358</v>
      </c>
      <c r="H470">
        <v>40555</v>
      </c>
      <c r="I470" t="s">
        <v>294</v>
      </c>
      <c r="J470">
        <v>9</v>
      </c>
      <c r="K470">
        <v>18</v>
      </c>
      <c r="L470">
        <v>162</v>
      </c>
    </row>
    <row r="471" spans="1:12" x14ac:dyDescent="0.25">
      <c r="A471">
        <v>570</v>
      </c>
      <c r="B471">
        <v>10125</v>
      </c>
      <c r="C471" t="s">
        <v>263</v>
      </c>
      <c r="D471" t="s">
        <v>10</v>
      </c>
      <c r="E471" t="s">
        <v>107</v>
      </c>
      <c r="F471" t="s">
        <v>108</v>
      </c>
      <c r="G471" t="s">
        <v>424</v>
      </c>
      <c r="H471">
        <v>40956</v>
      </c>
      <c r="I471" t="s">
        <v>300</v>
      </c>
      <c r="J471">
        <v>5</v>
      </c>
      <c r="K471">
        <v>12</v>
      </c>
      <c r="L471">
        <v>60</v>
      </c>
    </row>
    <row r="472" spans="1:12" x14ac:dyDescent="0.25">
      <c r="A472">
        <v>571</v>
      </c>
      <c r="B472">
        <v>10124</v>
      </c>
      <c r="C472" t="s">
        <v>262</v>
      </c>
      <c r="D472" t="s">
        <v>10</v>
      </c>
      <c r="E472" t="s">
        <v>105</v>
      </c>
      <c r="F472" t="s">
        <v>12</v>
      </c>
      <c r="G472" t="s">
        <v>423</v>
      </c>
      <c r="H472">
        <v>41758</v>
      </c>
      <c r="I472" t="s">
        <v>302</v>
      </c>
      <c r="J472">
        <v>28</v>
      </c>
      <c r="K472">
        <v>2</v>
      </c>
      <c r="L472">
        <v>56</v>
      </c>
    </row>
    <row r="473" spans="1:12" x14ac:dyDescent="0.25">
      <c r="A473">
        <v>572</v>
      </c>
      <c r="B473">
        <v>10093</v>
      </c>
      <c r="C473" t="s">
        <v>202</v>
      </c>
      <c r="D473" t="s">
        <v>6</v>
      </c>
      <c r="E473" t="s">
        <v>203</v>
      </c>
      <c r="F473" t="s">
        <v>8</v>
      </c>
      <c r="G473" t="s">
        <v>393</v>
      </c>
      <c r="H473">
        <v>40525</v>
      </c>
      <c r="I473" t="s">
        <v>300</v>
      </c>
      <c r="J473">
        <v>12</v>
      </c>
      <c r="K473">
        <v>12</v>
      </c>
      <c r="L473">
        <v>144</v>
      </c>
    </row>
    <row r="474" spans="1:12" x14ac:dyDescent="0.25">
      <c r="A474">
        <v>573</v>
      </c>
      <c r="B474">
        <v>10069</v>
      </c>
      <c r="C474" t="s">
        <v>146</v>
      </c>
      <c r="D474" t="s">
        <v>10</v>
      </c>
      <c r="E474" t="s">
        <v>14</v>
      </c>
      <c r="F474" t="s">
        <v>15</v>
      </c>
      <c r="G474" t="s">
        <v>369</v>
      </c>
      <c r="H474">
        <v>41954</v>
      </c>
      <c r="I474" t="s">
        <v>294</v>
      </c>
      <c r="J474">
        <v>22</v>
      </c>
      <c r="K474">
        <v>18</v>
      </c>
      <c r="L474">
        <v>396</v>
      </c>
    </row>
    <row r="475" spans="1:12" x14ac:dyDescent="0.25">
      <c r="A475">
        <v>574</v>
      </c>
      <c r="B475">
        <v>10053</v>
      </c>
      <c r="C475" t="s">
        <v>124</v>
      </c>
      <c r="D475" t="s">
        <v>10</v>
      </c>
      <c r="E475" t="s">
        <v>125</v>
      </c>
      <c r="F475" t="s">
        <v>15</v>
      </c>
      <c r="G475" t="s">
        <v>354</v>
      </c>
      <c r="H475">
        <v>40194</v>
      </c>
      <c r="I475" t="s">
        <v>301</v>
      </c>
      <c r="J475">
        <v>6</v>
      </c>
      <c r="K475">
        <v>2</v>
      </c>
      <c r="L475">
        <v>12</v>
      </c>
    </row>
    <row r="476" spans="1:12" x14ac:dyDescent="0.25">
      <c r="A476">
        <v>575</v>
      </c>
      <c r="B476">
        <v>10011</v>
      </c>
      <c r="C476" t="s">
        <v>33</v>
      </c>
      <c r="D476" t="s">
        <v>10</v>
      </c>
      <c r="E476" t="s">
        <v>34</v>
      </c>
      <c r="F476" t="s">
        <v>35</v>
      </c>
      <c r="G476" t="s">
        <v>457</v>
      </c>
      <c r="H476">
        <v>41383</v>
      </c>
      <c r="I476" t="s">
        <v>296</v>
      </c>
      <c r="J476">
        <v>29</v>
      </c>
      <c r="K476">
        <v>4</v>
      </c>
      <c r="L476">
        <v>116</v>
      </c>
    </row>
    <row r="477" spans="1:12" x14ac:dyDescent="0.25">
      <c r="A477">
        <v>576</v>
      </c>
      <c r="B477">
        <v>10011</v>
      </c>
      <c r="C477" t="s">
        <v>33</v>
      </c>
      <c r="D477" t="s">
        <v>10</v>
      </c>
      <c r="E477" t="s">
        <v>34</v>
      </c>
      <c r="F477" t="s">
        <v>35</v>
      </c>
      <c r="G477" t="s">
        <v>457</v>
      </c>
      <c r="H477">
        <v>40881</v>
      </c>
      <c r="I477" t="s">
        <v>301</v>
      </c>
      <c r="J477">
        <v>13</v>
      </c>
      <c r="K477">
        <v>2</v>
      </c>
      <c r="L477">
        <v>26</v>
      </c>
    </row>
    <row r="478" spans="1:12" x14ac:dyDescent="0.25">
      <c r="A478">
        <v>577</v>
      </c>
      <c r="B478">
        <v>10038</v>
      </c>
      <c r="C478" t="s">
        <v>102</v>
      </c>
      <c r="D478" t="s">
        <v>6</v>
      </c>
      <c r="E478" t="s">
        <v>103</v>
      </c>
      <c r="F478" t="s">
        <v>12</v>
      </c>
      <c r="G478" t="s">
        <v>339</v>
      </c>
      <c r="H478">
        <v>40198</v>
      </c>
      <c r="I478" t="s">
        <v>302</v>
      </c>
      <c r="J478">
        <v>6</v>
      </c>
      <c r="K478">
        <v>2</v>
      </c>
      <c r="L478">
        <v>12</v>
      </c>
    </row>
    <row r="479" spans="1:12" x14ac:dyDescent="0.25">
      <c r="A479">
        <v>578</v>
      </c>
      <c r="B479">
        <v>10017</v>
      </c>
      <c r="C479" t="s">
        <v>48</v>
      </c>
      <c r="D479" t="s">
        <v>6</v>
      </c>
      <c r="E479" t="s">
        <v>49</v>
      </c>
      <c r="F479" t="s">
        <v>50</v>
      </c>
      <c r="G479" t="s">
        <v>319</v>
      </c>
      <c r="H479">
        <v>40667</v>
      </c>
      <c r="I479" t="s">
        <v>301</v>
      </c>
      <c r="J479">
        <v>28</v>
      </c>
      <c r="K479">
        <v>2</v>
      </c>
      <c r="L479">
        <v>56</v>
      </c>
    </row>
    <row r="480" spans="1:12" x14ac:dyDescent="0.25">
      <c r="A480">
        <v>579</v>
      </c>
      <c r="B480">
        <v>10132</v>
      </c>
      <c r="C480" t="s">
        <v>270</v>
      </c>
      <c r="D480" t="s">
        <v>6</v>
      </c>
      <c r="E480" t="s">
        <v>24</v>
      </c>
      <c r="F480" t="s">
        <v>25</v>
      </c>
      <c r="G480" t="s">
        <v>431</v>
      </c>
      <c r="H480">
        <v>41169</v>
      </c>
      <c r="I480" t="s">
        <v>302</v>
      </c>
      <c r="J480">
        <v>14</v>
      </c>
      <c r="K480">
        <v>2</v>
      </c>
      <c r="L480">
        <v>28</v>
      </c>
    </row>
    <row r="481" spans="1:12" x14ac:dyDescent="0.25">
      <c r="A481">
        <v>580</v>
      </c>
      <c r="B481">
        <v>10002</v>
      </c>
      <c r="C481" t="s">
        <v>9</v>
      </c>
      <c r="D481" t="s">
        <v>10</v>
      </c>
      <c r="E481" t="s">
        <v>11</v>
      </c>
      <c r="F481" t="s">
        <v>12</v>
      </c>
      <c r="G481" t="s">
        <v>305</v>
      </c>
      <c r="H481">
        <v>42102</v>
      </c>
      <c r="I481" t="s">
        <v>297</v>
      </c>
      <c r="J481">
        <v>26</v>
      </c>
      <c r="K481">
        <v>12</v>
      </c>
      <c r="L481">
        <v>312</v>
      </c>
    </row>
    <row r="482" spans="1:12" x14ac:dyDescent="0.25">
      <c r="A482">
        <v>581</v>
      </c>
      <c r="B482">
        <v>10087</v>
      </c>
      <c r="C482" t="s">
        <v>185</v>
      </c>
      <c r="D482" t="s">
        <v>10</v>
      </c>
      <c r="E482" t="s">
        <v>186</v>
      </c>
      <c r="F482" t="s">
        <v>187</v>
      </c>
      <c r="G482" t="s">
        <v>387</v>
      </c>
      <c r="H482">
        <v>41181</v>
      </c>
      <c r="I482" t="s">
        <v>302</v>
      </c>
      <c r="J482">
        <v>27</v>
      </c>
      <c r="K482">
        <v>2</v>
      </c>
      <c r="L482">
        <v>54</v>
      </c>
    </row>
    <row r="483" spans="1:12" x14ac:dyDescent="0.25">
      <c r="A483">
        <v>582</v>
      </c>
      <c r="B483">
        <v>10144</v>
      </c>
      <c r="C483" t="s">
        <v>282</v>
      </c>
      <c r="D483" t="s">
        <v>10</v>
      </c>
      <c r="E483" t="s">
        <v>37</v>
      </c>
      <c r="F483" t="s">
        <v>28</v>
      </c>
      <c r="G483" t="s">
        <v>443</v>
      </c>
      <c r="H483">
        <v>40376</v>
      </c>
      <c r="I483" t="s">
        <v>301</v>
      </c>
      <c r="J483">
        <v>10</v>
      </c>
      <c r="K483">
        <v>2</v>
      </c>
      <c r="L483">
        <v>20</v>
      </c>
    </row>
    <row r="484" spans="1:12" x14ac:dyDescent="0.25">
      <c r="A484">
        <v>583</v>
      </c>
      <c r="B484">
        <v>10036</v>
      </c>
      <c r="C484" t="s">
        <v>96</v>
      </c>
      <c r="D484" t="s">
        <v>10</v>
      </c>
      <c r="E484" t="s">
        <v>97</v>
      </c>
      <c r="F484" t="s">
        <v>98</v>
      </c>
      <c r="G484" t="s">
        <v>337</v>
      </c>
      <c r="H484">
        <v>40715</v>
      </c>
      <c r="I484" t="s">
        <v>301</v>
      </c>
      <c r="J484">
        <v>16</v>
      </c>
      <c r="K484">
        <v>2</v>
      </c>
      <c r="L484">
        <v>32</v>
      </c>
    </row>
    <row r="485" spans="1:12" x14ac:dyDescent="0.25">
      <c r="A485">
        <v>584</v>
      </c>
      <c r="B485">
        <v>10088</v>
      </c>
      <c r="C485" t="s">
        <v>188</v>
      </c>
      <c r="D485" t="s">
        <v>10</v>
      </c>
      <c r="E485" t="s">
        <v>189</v>
      </c>
      <c r="F485" t="s">
        <v>190</v>
      </c>
      <c r="G485" t="s">
        <v>388</v>
      </c>
      <c r="H485">
        <v>41701</v>
      </c>
      <c r="I485" t="s">
        <v>300</v>
      </c>
      <c r="J485">
        <v>28</v>
      </c>
      <c r="K485">
        <v>12</v>
      </c>
      <c r="L485">
        <v>336</v>
      </c>
    </row>
    <row r="486" spans="1:12" x14ac:dyDescent="0.25">
      <c r="A486">
        <v>585</v>
      </c>
      <c r="B486">
        <v>10059</v>
      </c>
      <c r="C486" t="s">
        <v>136</v>
      </c>
      <c r="D486" t="s">
        <v>10</v>
      </c>
      <c r="E486" t="s">
        <v>89</v>
      </c>
      <c r="F486" t="s">
        <v>90</v>
      </c>
      <c r="G486" t="s">
        <v>457</v>
      </c>
      <c r="H486">
        <v>41119</v>
      </c>
      <c r="I486" t="s">
        <v>298</v>
      </c>
      <c r="J486">
        <v>9</v>
      </c>
      <c r="K486">
        <v>12</v>
      </c>
      <c r="L486">
        <v>108</v>
      </c>
    </row>
    <row r="487" spans="1:12" x14ac:dyDescent="0.25">
      <c r="A487">
        <v>586</v>
      </c>
      <c r="B487">
        <v>10097</v>
      </c>
      <c r="C487" t="s">
        <v>211</v>
      </c>
      <c r="D487" t="s">
        <v>10</v>
      </c>
      <c r="E487" t="s">
        <v>212</v>
      </c>
      <c r="F487" t="s">
        <v>8</v>
      </c>
      <c r="G487" t="s">
        <v>397</v>
      </c>
      <c r="H487">
        <v>40203</v>
      </c>
      <c r="I487" t="s">
        <v>297</v>
      </c>
      <c r="J487">
        <v>14</v>
      </c>
      <c r="K487">
        <v>12</v>
      </c>
      <c r="L487">
        <v>168</v>
      </c>
    </row>
    <row r="488" spans="1:12" x14ac:dyDescent="0.25">
      <c r="A488">
        <v>587</v>
      </c>
      <c r="B488">
        <v>10030</v>
      </c>
      <c r="C488" t="s">
        <v>79</v>
      </c>
      <c r="D488" t="s">
        <v>10</v>
      </c>
      <c r="E488" t="s">
        <v>80</v>
      </c>
      <c r="F488" t="s">
        <v>81</v>
      </c>
      <c r="G488" t="s">
        <v>331</v>
      </c>
      <c r="H488">
        <v>40919</v>
      </c>
      <c r="I488" t="s">
        <v>300</v>
      </c>
      <c r="J488">
        <v>28</v>
      </c>
      <c r="K488">
        <v>12</v>
      </c>
      <c r="L488">
        <v>336</v>
      </c>
    </row>
    <row r="489" spans="1:12" x14ac:dyDescent="0.25">
      <c r="A489">
        <v>588</v>
      </c>
      <c r="B489">
        <v>10083</v>
      </c>
      <c r="C489" t="s">
        <v>175</v>
      </c>
      <c r="D489" t="s">
        <v>6</v>
      </c>
      <c r="E489" t="s">
        <v>176</v>
      </c>
      <c r="F489" t="s">
        <v>78</v>
      </c>
      <c r="G489" t="s">
        <v>383</v>
      </c>
      <c r="H489">
        <v>41681</v>
      </c>
      <c r="I489" t="s">
        <v>301</v>
      </c>
      <c r="J489">
        <v>23</v>
      </c>
      <c r="K489">
        <v>2</v>
      </c>
      <c r="L489">
        <v>46</v>
      </c>
    </row>
    <row r="490" spans="1:12" x14ac:dyDescent="0.25">
      <c r="A490">
        <v>589</v>
      </c>
      <c r="B490">
        <v>10119</v>
      </c>
      <c r="C490" t="s">
        <v>257</v>
      </c>
      <c r="D490" t="s">
        <v>10</v>
      </c>
      <c r="E490" t="s">
        <v>92</v>
      </c>
      <c r="F490" t="s">
        <v>12</v>
      </c>
      <c r="G490" t="s">
        <v>418</v>
      </c>
      <c r="H490">
        <v>41966</v>
      </c>
      <c r="I490" t="s">
        <v>300</v>
      </c>
      <c r="J490">
        <v>5</v>
      </c>
      <c r="K490">
        <v>12</v>
      </c>
      <c r="L490">
        <v>60</v>
      </c>
    </row>
    <row r="491" spans="1:12" x14ac:dyDescent="0.25">
      <c r="A491">
        <v>590</v>
      </c>
      <c r="B491">
        <v>10145</v>
      </c>
      <c r="C491" t="s">
        <v>283</v>
      </c>
      <c r="D491" t="s">
        <v>10</v>
      </c>
      <c r="E491" t="s">
        <v>119</v>
      </c>
      <c r="F491" t="s">
        <v>53</v>
      </c>
      <c r="G491" t="s">
        <v>444</v>
      </c>
      <c r="H491">
        <v>40440</v>
      </c>
      <c r="I491" t="s">
        <v>301</v>
      </c>
      <c r="J491">
        <v>9</v>
      </c>
      <c r="K491">
        <v>2</v>
      </c>
      <c r="L491">
        <v>18</v>
      </c>
    </row>
    <row r="492" spans="1:12" x14ac:dyDescent="0.25">
      <c r="A492">
        <v>591</v>
      </c>
      <c r="B492">
        <v>10014</v>
      </c>
      <c r="C492" t="s">
        <v>41</v>
      </c>
      <c r="D492" t="s">
        <v>10</v>
      </c>
      <c r="E492" t="s">
        <v>42</v>
      </c>
      <c r="F492" t="s">
        <v>12</v>
      </c>
      <c r="G492" t="s">
        <v>316</v>
      </c>
      <c r="H492">
        <v>41023</v>
      </c>
      <c r="I492" t="s">
        <v>295</v>
      </c>
      <c r="J492">
        <v>26</v>
      </c>
      <c r="K492">
        <v>13</v>
      </c>
      <c r="L492">
        <v>338</v>
      </c>
    </row>
    <row r="493" spans="1:12" x14ac:dyDescent="0.25">
      <c r="A493">
        <v>592</v>
      </c>
      <c r="B493">
        <v>10148</v>
      </c>
      <c r="C493" t="s">
        <v>286</v>
      </c>
      <c r="D493" t="s">
        <v>10</v>
      </c>
      <c r="E493" t="s">
        <v>125</v>
      </c>
      <c r="F493" t="s">
        <v>15</v>
      </c>
      <c r="G493" t="s">
        <v>447</v>
      </c>
      <c r="H493">
        <v>40766</v>
      </c>
      <c r="I493" t="s">
        <v>297</v>
      </c>
      <c r="J493">
        <v>13</v>
      </c>
      <c r="K493">
        <v>12</v>
      </c>
      <c r="L493">
        <v>156</v>
      </c>
    </row>
    <row r="494" spans="1:12" x14ac:dyDescent="0.25">
      <c r="A494">
        <v>593</v>
      </c>
      <c r="B494">
        <v>10044</v>
      </c>
      <c r="C494" t="s">
        <v>112</v>
      </c>
      <c r="D494" t="s">
        <v>6</v>
      </c>
      <c r="E494" t="s">
        <v>63</v>
      </c>
      <c r="F494" t="s">
        <v>64</v>
      </c>
      <c r="G494" t="s">
        <v>345</v>
      </c>
      <c r="H494">
        <v>42061</v>
      </c>
      <c r="I494" t="s">
        <v>299</v>
      </c>
      <c r="J494">
        <v>27</v>
      </c>
      <c r="K494">
        <v>9</v>
      </c>
      <c r="L494">
        <v>243</v>
      </c>
    </row>
    <row r="495" spans="1:12" x14ac:dyDescent="0.25">
      <c r="A495">
        <v>594</v>
      </c>
      <c r="B495">
        <v>10003</v>
      </c>
      <c r="C495" t="s">
        <v>13</v>
      </c>
      <c r="D495" t="s">
        <v>6</v>
      </c>
      <c r="E495" t="s">
        <v>14</v>
      </c>
      <c r="F495" t="s">
        <v>15</v>
      </c>
      <c r="G495" t="s">
        <v>306</v>
      </c>
      <c r="H495">
        <v>40824</v>
      </c>
      <c r="I495" t="s">
        <v>294</v>
      </c>
      <c r="J495">
        <v>29</v>
      </c>
      <c r="K495">
        <v>18</v>
      </c>
      <c r="L495">
        <v>522</v>
      </c>
    </row>
    <row r="496" spans="1:12" x14ac:dyDescent="0.25">
      <c r="A496">
        <v>595</v>
      </c>
      <c r="B496">
        <v>10111</v>
      </c>
      <c r="C496" t="s">
        <v>242</v>
      </c>
      <c r="D496" t="s">
        <v>6</v>
      </c>
      <c r="E496" t="s">
        <v>243</v>
      </c>
      <c r="F496" t="s">
        <v>15</v>
      </c>
      <c r="G496" t="s">
        <v>411</v>
      </c>
      <c r="H496">
        <v>41458</v>
      </c>
      <c r="I496" t="s">
        <v>300</v>
      </c>
      <c r="J496">
        <v>29</v>
      </c>
      <c r="K496">
        <v>12</v>
      </c>
      <c r="L496">
        <v>348</v>
      </c>
    </row>
    <row r="497" spans="1:12" x14ac:dyDescent="0.25">
      <c r="A497">
        <v>596</v>
      </c>
      <c r="B497">
        <v>10075</v>
      </c>
      <c r="C497" t="s">
        <v>159</v>
      </c>
      <c r="D497" t="s">
        <v>10</v>
      </c>
      <c r="E497" t="s">
        <v>160</v>
      </c>
      <c r="F497" t="s">
        <v>53</v>
      </c>
      <c r="G497" t="s">
        <v>374</v>
      </c>
      <c r="H497">
        <v>40470</v>
      </c>
      <c r="I497" t="s">
        <v>293</v>
      </c>
      <c r="J497">
        <v>30</v>
      </c>
      <c r="K497">
        <v>8</v>
      </c>
      <c r="L497">
        <v>240</v>
      </c>
    </row>
    <row r="498" spans="1:12" x14ac:dyDescent="0.25">
      <c r="A498">
        <v>597</v>
      </c>
      <c r="B498">
        <v>10026</v>
      </c>
      <c r="C498" t="s">
        <v>68</v>
      </c>
      <c r="D498" t="s">
        <v>6</v>
      </c>
      <c r="E498" t="s">
        <v>69</v>
      </c>
      <c r="F498" t="s">
        <v>53</v>
      </c>
      <c r="G498" t="s">
        <v>327</v>
      </c>
      <c r="H498">
        <v>41446</v>
      </c>
      <c r="I498" t="s">
        <v>293</v>
      </c>
      <c r="J498">
        <v>29</v>
      </c>
      <c r="K498">
        <v>8</v>
      </c>
      <c r="L498">
        <v>232</v>
      </c>
    </row>
    <row r="499" spans="1:12" x14ac:dyDescent="0.25">
      <c r="A499">
        <v>598</v>
      </c>
      <c r="B499">
        <v>10137</v>
      </c>
      <c r="C499" t="s">
        <v>275</v>
      </c>
      <c r="D499" t="s">
        <v>10</v>
      </c>
      <c r="E499" t="s">
        <v>37</v>
      </c>
      <c r="F499" t="s">
        <v>28</v>
      </c>
      <c r="G499" t="s">
        <v>436</v>
      </c>
      <c r="H499">
        <v>41403</v>
      </c>
      <c r="I499" t="s">
        <v>301</v>
      </c>
      <c r="J499">
        <v>20</v>
      </c>
      <c r="K499">
        <v>2</v>
      </c>
      <c r="L499">
        <v>40</v>
      </c>
    </row>
    <row r="500" spans="1:12" x14ac:dyDescent="0.25">
      <c r="A500">
        <v>599</v>
      </c>
      <c r="B500">
        <v>10135</v>
      </c>
      <c r="C500" t="s">
        <v>273</v>
      </c>
      <c r="D500" t="s">
        <v>6</v>
      </c>
      <c r="E500" t="s">
        <v>31</v>
      </c>
      <c r="F500" t="s">
        <v>32</v>
      </c>
      <c r="G500" t="s">
        <v>434</v>
      </c>
      <c r="H500">
        <v>41197</v>
      </c>
      <c r="I500" t="s">
        <v>298</v>
      </c>
      <c r="J500">
        <v>2</v>
      </c>
      <c r="K500">
        <v>12</v>
      </c>
      <c r="L500">
        <v>24</v>
      </c>
    </row>
    <row r="501" spans="1:12" x14ac:dyDescent="0.25">
      <c r="A501">
        <v>600</v>
      </c>
      <c r="B501">
        <v>10131</v>
      </c>
      <c r="C501" t="s">
        <v>269</v>
      </c>
      <c r="D501" t="s">
        <v>6</v>
      </c>
      <c r="E501" t="s">
        <v>22</v>
      </c>
      <c r="F501" t="s">
        <v>8</v>
      </c>
      <c r="G501" t="s">
        <v>430</v>
      </c>
      <c r="H501">
        <v>42325</v>
      </c>
      <c r="I501" t="s">
        <v>299</v>
      </c>
      <c r="J501">
        <v>29</v>
      </c>
      <c r="K501">
        <v>9</v>
      </c>
      <c r="L501">
        <v>261</v>
      </c>
    </row>
    <row r="502" spans="1:12" x14ac:dyDescent="0.25">
      <c r="A502">
        <v>601</v>
      </c>
      <c r="B502">
        <v>100234</v>
      </c>
      <c r="C502" t="e">
        <v>#N/A</v>
      </c>
      <c r="D502" t="e">
        <v>#N/A</v>
      </c>
      <c r="E502" t="e">
        <v>#N/A</v>
      </c>
      <c r="F502" t="e">
        <v>#N/A</v>
      </c>
      <c r="G502" t="s">
        <v>457</v>
      </c>
      <c r="I502" t="s">
        <v>302</v>
      </c>
      <c r="J502">
        <v>6</v>
      </c>
      <c r="K502">
        <v>2</v>
      </c>
      <c r="L502"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3"/>
  <sheetViews>
    <sheetView workbookViewId="0">
      <selection activeCell="G9" sqref="G9"/>
    </sheetView>
  </sheetViews>
  <sheetFormatPr defaultRowHeight="15" x14ac:dyDescent="0.25"/>
  <cols>
    <col min="1" max="1" width="10.28515625" bestFit="1" customWidth="1"/>
    <col min="2" max="2" width="8.7109375" bestFit="1" customWidth="1"/>
    <col min="3" max="3" width="9.7109375" bestFit="1" customWidth="1"/>
    <col min="4" max="4" width="10.28515625" bestFit="1" customWidth="1"/>
    <col min="5" max="5" width="11.5703125" bestFit="1" customWidth="1"/>
    <col min="7" max="7" width="30" bestFit="1" customWidth="1"/>
  </cols>
  <sheetData>
    <row r="1" spans="1:7" x14ac:dyDescent="0.25">
      <c r="A1" s="1" t="s">
        <v>291</v>
      </c>
      <c r="B1" s="1" t="s">
        <v>292</v>
      </c>
      <c r="C1" s="1" t="s">
        <v>453</v>
      </c>
      <c r="D1" s="1" t="s">
        <v>454</v>
      </c>
    </row>
    <row r="2" spans="1:7" x14ac:dyDescent="0.25">
      <c r="A2" s="3" t="s">
        <v>293</v>
      </c>
      <c r="B2" s="3">
        <v>23</v>
      </c>
      <c r="C2" s="6">
        <f>VLOOKUP(A2,Products!$A$1:$B$11,2,FALSE)</f>
        <v>8</v>
      </c>
      <c r="D2" s="6">
        <f>PRODUCT(B2:C2)</f>
        <v>184</v>
      </c>
      <c r="E2" t="s">
        <v>455</v>
      </c>
    </row>
    <row r="3" spans="1:7" x14ac:dyDescent="0.25">
      <c r="A3" s="3" t="s">
        <v>294</v>
      </c>
      <c r="B3" s="3">
        <v>6</v>
      </c>
      <c r="C3" s="6">
        <f>VLOOKUP(A3,Products!$A$1:$B$11,2,FALSE)</f>
        <v>18</v>
      </c>
      <c r="D3" s="6">
        <f t="shared" ref="D3:D66" si="0">PRODUCT(B3:C3)</f>
        <v>108</v>
      </c>
      <c r="E3" t="e">
        <f>SUM(D:D)</f>
        <v>#N/A</v>
      </c>
    </row>
    <row r="4" spans="1:7" x14ac:dyDescent="0.25">
      <c r="A4" s="3" t="s">
        <v>295</v>
      </c>
      <c r="B4" s="3">
        <v>19</v>
      </c>
      <c r="C4" s="6">
        <f>VLOOKUP(A4,Products!$A$1:$B$11,2,FALSE)</f>
        <v>13</v>
      </c>
      <c r="D4" s="6">
        <f t="shared" si="0"/>
        <v>247</v>
      </c>
    </row>
    <row r="5" spans="1:7" x14ac:dyDescent="0.25">
      <c r="A5" s="3" t="s">
        <v>296</v>
      </c>
      <c r="B5" s="3">
        <v>29</v>
      </c>
      <c r="C5" s="6">
        <f>VLOOKUP(A5,Products!$A$1:$B$11,2,FALSE)</f>
        <v>4</v>
      </c>
      <c r="D5" s="6">
        <f t="shared" si="0"/>
        <v>116</v>
      </c>
      <c r="E5" t="s">
        <v>456</v>
      </c>
    </row>
    <row r="6" spans="1:7" x14ac:dyDescent="0.25">
      <c r="A6" s="3" t="s">
        <v>296</v>
      </c>
      <c r="B6" s="3">
        <v>30</v>
      </c>
      <c r="C6" s="6">
        <f>VLOOKUP(A6,Products!$A$1:$B$11,2,FALSE)</f>
        <v>4</v>
      </c>
      <c r="D6" s="6">
        <f t="shared" si="0"/>
        <v>120</v>
      </c>
      <c r="E6" s="6">
        <f>_xlfn.AGGREGATE(9,3,D:D)</f>
        <v>70392</v>
      </c>
    </row>
    <row r="7" spans="1:7" x14ac:dyDescent="0.25">
      <c r="A7" s="3" t="s">
        <v>297</v>
      </c>
      <c r="B7" s="3">
        <v>30</v>
      </c>
      <c r="C7" s="6">
        <f>VLOOKUP(A7,Products!$A$1:$B$11,2,FALSE)</f>
        <v>12</v>
      </c>
      <c r="D7" s="6">
        <f t="shared" si="0"/>
        <v>360</v>
      </c>
      <c r="G7" s="7">
        <f ca="1">TODAY()</f>
        <v>45166</v>
      </c>
    </row>
    <row r="8" spans="1:7" x14ac:dyDescent="0.25">
      <c r="A8" s="3" t="s">
        <v>298</v>
      </c>
      <c r="B8" s="3">
        <v>24</v>
      </c>
      <c r="C8" s="6">
        <f>VLOOKUP(A8,Products!$A$1:$B$11,2,FALSE)</f>
        <v>12</v>
      </c>
      <c r="D8" s="6">
        <f t="shared" si="0"/>
        <v>288</v>
      </c>
    </row>
    <row r="9" spans="1:7" x14ac:dyDescent="0.25">
      <c r="A9" s="3" t="s">
        <v>299</v>
      </c>
      <c r="B9" s="3">
        <v>16</v>
      </c>
      <c r="C9" s="6">
        <f>VLOOKUP(A9,Products!$A$1:$B$11,2,FALSE)</f>
        <v>9</v>
      </c>
      <c r="D9" s="6">
        <f t="shared" si="0"/>
        <v>144</v>
      </c>
      <c r="G9" s="8">
        <f ca="1">NOW()</f>
        <v>45166.729027893518</v>
      </c>
    </row>
    <row r="10" spans="1:7" x14ac:dyDescent="0.25">
      <c r="A10" s="3" t="s">
        <v>298</v>
      </c>
      <c r="B10" s="3">
        <v>13</v>
      </c>
      <c r="C10" s="6">
        <f>VLOOKUP(A10,Products!$A$1:$B$11,2,FALSE)</f>
        <v>12</v>
      </c>
      <c r="D10" s="6">
        <f t="shared" si="0"/>
        <v>156</v>
      </c>
    </row>
    <row r="11" spans="1:7" x14ac:dyDescent="0.25">
      <c r="A11" s="3" t="s">
        <v>299</v>
      </c>
      <c r="B11" s="3">
        <v>17</v>
      </c>
      <c r="C11" s="6">
        <f>VLOOKUP(A11,Products!$A$1:$B$11,2,FALSE)</f>
        <v>9</v>
      </c>
      <c r="D11" s="6">
        <f t="shared" si="0"/>
        <v>153</v>
      </c>
    </row>
    <row r="12" spans="1:7" x14ac:dyDescent="0.25">
      <c r="A12" s="3" t="s">
        <v>300</v>
      </c>
      <c r="B12" s="3">
        <v>7</v>
      </c>
      <c r="C12" s="6">
        <f>VLOOKUP(A12,Products!$A$1:$B$11,2,FALSE)</f>
        <v>12</v>
      </c>
      <c r="D12" s="6">
        <f t="shared" si="0"/>
        <v>84</v>
      </c>
    </row>
    <row r="13" spans="1:7" x14ac:dyDescent="0.25">
      <c r="A13" s="3" t="s">
        <v>297</v>
      </c>
      <c r="B13" s="3">
        <v>22</v>
      </c>
      <c r="C13" s="6">
        <f>VLOOKUP(A13,Products!$A$1:$B$11,2,FALSE)</f>
        <v>12</v>
      </c>
      <c r="D13" s="6">
        <f t="shared" si="0"/>
        <v>264</v>
      </c>
    </row>
    <row r="14" spans="1:7" x14ac:dyDescent="0.25">
      <c r="A14" s="3" t="s">
        <v>298</v>
      </c>
      <c r="B14" s="3">
        <v>25</v>
      </c>
      <c r="C14" s="6">
        <f>VLOOKUP(A14,Products!$A$1:$B$11,2,FALSE)</f>
        <v>12</v>
      </c>
      <c r="D14" s="6">
        <f t="shared" si="0"/>
        <v>300</v>
      </c>
    </row>
    <row r="15" spans="1:7" x14ac:dyDescent="0.25">
      <c r="A15" s="3" t="s">
        <v>294</v>
      </c>
      <c r="B15" s="3">
        <v>29</v>
      </c>
      <c r="C15" s="6">
        <f>VLOOKUP(A15,Products!$A$1:$B$11,2,FALSE)</f>
        <v>18</v>
      </c>
      <c r="D15" s="6">
        <f t="shared" si="0"/>
        <v>522</v>
      </c>
    </row>
    <row r="16" spans="1:7" x14ac:dyDescent="0.25">
      <c r="A16" s="3" t="s">
        <v>296</v>
      </c>
      <c r="B16" s="3">
        <v>17</v>
      </c>
      <c r="C16" s="6">
        <f>VLOOKUP(A16,Products!$A$1:$B$11,2,FALSE)</f>
        <v>4</v>
      </c>
      <c r="D16" s="6">
        <f t="shared" si="0"/>
        <v>68</v>
      </c>
    </row>
    <row r="17" spans="1:4" x14ac:dyDescent="0.25">
      <c r="A17" s="3" t="s">
        <v>301</v>
      </c>
      <c r="B17" s="3">
        <v>29</v>
      </c>
      <c r="C17" s="6" t="e">
        <f>VLOOKUP(,Products!$A$1:$B$11,2,FALSE)</f>
        <v>#N/A</v>
      </c>
      <c r="D17" s="6" t="e">
        <f t="shared" si="0"/>
        <v>#N/A</v>
      </c>
    </row>
    <row r="18" spans="1:4" x14ac:dyDescent="0.25">
      <c r="A18" s="3" t="s">
        <v>293</v>
      </c>
      <c r="B18" s="3">
        <v>1</v>
      </c>
      <c r="C18" s="6">
        <f>VLOOKUP(A18,Products!$A$1:$B$11,2,FALSE)</f>
        <v>8</v>
      </c>
      <c r="D18" s="6">
        <f t="shared" si="0"/>
        <v>8</v>
      </c>
    </row>
    <row r="19" spans="1:4" x14ac:dyDescent="0.25">
      <c r="A19" s="3" t="s">
        <v>298</v>
      </c>
      <c r="B19" s="3">
        <v>2</v>
      </c>
      <c r="C19" s="6">
        <f>VLOOKUP(A19,Products!$A$1:$B$11,2,FALSE)</f>
        <v>12</v>
      </c>
      <c r="D19" s="6">
        <f t="shared" si="0"/>
        <v>24</v>
      </c>
    </row>
    <row r="20" spans="1:4" x14ac:dyDescent="0.25">
      <c r="A20" s="3" t="s">
        <v>297</v>
      </c>
      <c r="B20" s="3">
        <v>25</v>
      </c>
      <c r="C20" s="6">
        <f>VLOOKUP(A20,Products!$A$1:$B$11,2,FALSE)</f>
        <v>12</v>
      </c>
      <c r="D20" s="6">
        <f t="shared" si="0"/>
        <v>300</v>
      </c>
    </row>
    <row r="21" spans="1:4" x14ac:dyDescent="0.25">
      <c r="A21" s="3" t="s">
        <v>299</v>
      </c>
      <c r="B21" s="3">
        <v>23</v>
      </c>
      <c r="C21" s="6">
        <f>VLOOKUP(A21,Products!$A$1:$B$11,2,FALSE)</f>
        <v>9</v>
      </c>
      <c r="D21" s="6">
        <f t="shared" si="0"/>
        <v>207</v>
      </c>
    </row>
    <row r="22" spans="1:4" x14ac:dyDescent="0.25">
      <c r="A22" s="3" t="s">
        <v>302</v>
      </c>
      <c r="B22" s="3">
        <v>19</v>
      </c>
      <c r="C22" s="6">
        <f>VLOOKUP(A22,Products!$A$1:$B$11,2,FALSE)</f>
        <v>2</v>
      </c>
      <c r="D22" s="6">
        <f t="shared" si="0"/>
        <v>38</v>
      </c>
    </row>
    <row r="23" spans="1:4" x14ac:dyDescent="0.25">
      <c r="A23" s="3" t="s">
        <v>302</v>
      </c>
      <c r="B23" s="3">
        <v>18</v>
      </c>
      <c r="C23" s="6">
        <f>VLOOKUP(A23,Products!$A$1:$B$11,2,FALSE)</f>
        <v>2</v>
      </c>
      <c r="D23" s="6">
        <f t="shared" si="0"/>
        <v>36</v>
      </c>
    </row>
    <row r="24" spans="1:4" x14ac:dyDescent="0.25">
      <c r="A24" s="3" t="s">
        <v>300</v>
      </c>
      <c r="B24" s="3">
        <v>20</v>
      </c>
      <c r="C24" s="6">
        <f>VLOOKUP(A24,Products!$A$1:$B$11,2,FALSE)</f>
        <v>12</v>
      </c>
      <c r="D24" s="6">
        <f t="shared" si="0"/>
        <v>240</v>
      </c>
    </row>
    <row r="25" spans="1:4" x14ac:dyDescent="0.25">
      <c r="A25" s="3" t="s">
        <v>294</v>
      </c>
      <c r="B25" s="3">
        <v>17</v>
      </c>
      <c r="C25" s="6">
        <f>VLOOKUP(A25,Products!$A$1:$B$11,2,FALSE)</f>
        <v>18</v>
      </c>
      <c r="D25" s="6">
        <f t="shared" si="0"/>
        <v>306</v>
      </c>
    </row>
    <row r="26" spans="1:4" x14ac:dyDescent="0.25">
      <c r="A26" s="3" t="s">
        <v>293</v>
      </c>
      <c r="B26" s="3">
        <v>18</v>
      </c>
      <c r="C26" s="6">
        <f>VLOOKUP(A26,Products!$A$1:$B$11,2,FALSE)</f>
        <v>8</v>
      </c>
      <c r="D26" s="6">
        <f t="shared" si="0"/>
        <v>144</v>
      </c>
    </row>
    <row r="27" spans="1:4" x14ac:dyDescent="0.25">
      <c r="A27" s="3" t="s">
        <v>296</v>
      </c>
      <c r="B27" s="3">
        <v>28</v>
      </c>
      <c r="C27" s="6">
        <f>VLOOKUP(A27,Products!$A$1:$B$11,2,FALSE)</f>
        <v>4</v>
      </c>
      <c r="D27" s="6">
        <f t="shared" si="0"/>
        <v>112</v>
      </c>
    </row>
    <row r="28" spans="1:4" x14ac:dyDescent="0.25">
      <c r="A28" s="3" t="s">
        <v>298</v>
      </c>
      <c r="B28" s="3">
        <v>23</v>
      </c>
      <c r="C28" s="6">
        <f>VLOOKUP(A28,Products!$A$1:$B$11,2,FALSE)</f>
        <v>12</v>
      </c>
      <c r="D28" s="6">
        <f t="shared" si="0"/>
        <v>276</v>
      </c>
    </row>
    <row r="29" spans="1:4" x14ac:dyDescent="0.25">
      <c r="A29" s="3" t="s">
        <v>300</v>
      </c>
      <c r="B29" s="3">
        <v>18</v>
      </c>
      <c r="C29" s="6">
        <f>VLOOKUP(A29,Products!$A$1:$B$11,2,FALSE)</f>
        <v>12</v>
      </c>
      <c r="D29" s="6">
        <f t="shared" si="0"/>
        <v>216</v>
      </c>
    </row>
    <row r="30" spans="1:4" x14ac:dyDescent="0.25">
      <c r="A30" s="3" t="s">
        <v>300</v>
      </c>
      <c r="B30" s="3">
        <v>30</v>
      </c>
      <c r="C30" s="6">
        <f>VLOOKUP(A30,Products!$A$1:$B$11,2,FALSE)</f>
        <v>12</v>
      </c>
      <c r="D30" s="6">
        <f t="shared" si="0"/>
        <v>360</v>
      </c>
    </row>
    <row r="31" spans="1:4" x14ac:dyDescent="0.25">
      <c r="A31" s="3" t="s">
        <v>299</v>
      </c>
      <c r="B31" s="3">
        <v>8</v>
      </c>
      <c r="C31" s="6">
        <f>VLOOKUP(A31,Products!$A$1:$B$11,2,FALSE)</f>
        <v>9</v>
      </c>
      <c r="D31" s="6">
        <f t="shared" si="0"/>
        <v>72</v>
      </c>
    </row>
    <row r="32" spans="1:4" x14ac:dyDescent="0.25">
      <c r="A32" s="3" t="s">
        <v>298</v>
      </c>
      <c r="B32" s="3">
        <v>16</v>
      </c>
      <c r="C32" s="6">
        <f>VLOOKUP(A32,Products!$A$1:$B$11,2,FALSE)</f>
        <v>12</v>
      </c>
      <c r="D32" s="6">
        <f t="shared" si="0"/>
        <v>192</v>
      </c>
    </row>
    <row r="33" spans="1:4" x14ac:dyDescent="0.25">
      <c r="A33" s="3" t="s">
        <v>294</v>
      </c>
      <c r="B33" s="3">
        <v>1</v>
      </c>
      <c r="C33" s="6">
        <f>VLOOKUP(A33,Products!$A$1:$B$11,2,FALSE)</f>
        <v>18</v>
      </c>
      <c r="D33" s="6">
        <f t="shared" si="0"/>
        <v>18</v>
      </c>
    </row>
    <row r="34" spans="1:4" x14ac:dyDescent="0.25">
      <c r="A34" s="3" t="s">
        <v>295</v>
      </c>
      <c r="B34" s="3">
        <v>18</v>
      </c>
      <c r="C34" s="6">
        <f>VLOOKUP(A34,Products!$A$1:$B$11,2,FALSE)</f>
        <v>13</v>
      </c>
      <c r="D34" s="6">
        <f t="shared" si="0"/>
        <v>234</v>
      </c>
    </row>
    <row r="35" spans="1:4" x14ac:dyDescent="0.25">
      <c r="A35" s="3" t="s">
        <v>299</v>
      </c>
      <c r="B35" s="3">
        <v>26</v>
      </c>
      <c r="C35" s="6">
        <f>VLOOKUP(A35,Products!$A$1:$B$11,2,FALSE)</f>
        <v>9</v>
      </c>
      <c r="D35" s="6">
        <f t="shared" si="0"/>
        <v>234</v>
      </c>
    </row>
    <row r="36" spans="1:4" x14ac:dyDescent="0.25">
      <c r="A36" s="3" t="s">
        <v>294</v>
      </c>
      <c r="B36" s="3">
        <v>25</v>
      </c>
      <c r="C36" s="6">
        <f>VLOOKUP(A36,Products!$A$1:$B$11,2,FALSE)</f>
        <v>18</v>
      </c>
      <c r="D36" s="6">
        <f t="shared" si="0"/>
        <v>450</v>
      </c>
    </row>
    <row r="37" spans="1:4" x14ac:dyDescent="0.25">
      <c r="A37" s="3" t="s">
        <v>299</v>
      </c>
      <c r="B37" s="3">
        <v>13</v>
      </c>
      <c r="C37" s="6">
        <f>VLOOKUP(A37,Products!$A$1:$B$11,2,FALSE)</f>
        <v>9</v>
      </c>
      <c r="D37" s="6">
        <f t="shared" si="0"/>
        <v>117</v>
      </c>
    </row>
    <row r="38" spans="1:4" x14ac:dyDescent="0.25">
      <c r="A38" s="3" t="s">
        <v>301</v>
      </c>
      <c r="B38" s="3">
        <v>5</v>
      </c>
      <c r="C38" s="6">
        <f>VLOOKUP(A38,Products!$A$1:$B$11,2,FALSE)</f>
        <v>2</v>
      </c>
      <c r="D38" s="6">
        <f t="shared" si="0"/>
        <v>10</v>
      </c>
    </row>
    <row r="39" spans="1:4" x14ac:dyDescent="0.25">
      <c r="A39" s="3" t="s">
        <v>299</v>
      </c>
      <c r="B39" s="3">
        <v>23</v>
      </c>
      <c r="C39" s="6">
        <f>VLOOKUP(A39,Products!$A$1:$B$11,2,FALSE)</f>
        <v>9</v>
      </c>
      <c r="D39" s="6">
        <f t="shared" si="0"/>
        <v>207</v>
      </c>
    </row>
    <row r="40" spans="1:4" x14ac:dyDescent="0.25">
      <c r="A40" s="3" t="s">
        <v>299</v>
      </c>
      <c r="B40" s="3">
        <v>5</v>
      </c>
      <c r="C40" s="6">
        <f>VLOOKUP(A40,Products!$A$1:$B$11,2,FALSE)</f>
        <v>9</v>
      </c>
      <c r="D40" s="6">
        <f t="shared" si="0"/>
        <v>45</v>
      </c>
    </row>
    <row r="41" spans="1:4" x14ac:dyDescent="0.25">
      <c r="A41" s="3" t="s">
        <v>294</v>
      </c>
      <c r="B41" s="3">
        <v>24</v>
      </c>
      <c r="C41" s="6">
        <f>VLOOKUP(A41,Products!$A$1:$B$11,2,FALSE)</f>
        <v>18</v>
      </c>
      <c r="D41" s="6">
        <f t="shared" si="0"/>
        <v>432</v>
      </c>
    </row>
    <row r="42" spans="1:4" x14ac:dyDescent="0.25">
      <c r="A42" s="3" t="s">
        <v>293</v>
      </c>
      <c r="B42" s="3">
        <v>14</v>
      </c>
      <c r="C42" s="6">
        <f>VLOOKUP(A42,Products!$A$1:$B$11,2,FALSE)</f>
        <v>8</v>
      </c>
      <c r="D42" s="6">
        <f t="shared" si="0"/>
        <v>112</v>
      </c>
    </row>
    <row r="43" spans="1:4" x14ac:dyDescent="0.25">
      <c r="A43" s="3" t="s">
        <v>302</v>
      </c>
      <c r="B43" s="3">
        <v>24</v>
      </c>
      <c r="C43" s="6">
        <f>VLOOKUP(A43,Products!$A$1:$B$11,2,FALSE)</f>
        <v>2</v>
      </c>
      <c r="D43" s="6">
        <f t="shared" si="0"/>
        <v>48</v>
      </c>
    </row>
    <row r="44" spans="1:4" x14ac:dyDescent="0.25">
      <c r="A44" s="3" t="s">
        <v>301</v>
      </c>
      <c r="B44" s="3">
        <v>26</v>
      </c>
      <c r="C44" s="6">
        <f>VLOOKUP(A44,Products!$A$1:$B$11,2,FALSE)</f>
        <v>2</v>
      </c>
      <c r="D44" s="6">
        <f t="shared" si="0"/>
        <v>52</v>
      </c>
    </row>
    <row r="45" spans="1:4" x14ac:dyDescent="0.25">
      <c r="A45" s="3" t="s">
        <v>293</v>
      </c>
      <c r="B45" s="3">
        <v>29</v>
      </c>
      <c r="C45" s="6">
        <f>VLOOKUP(A45,Products!$A$1:$B$11,2,FALSE)</f>
        <v>8</v>
      </c>
      <c r="D45" s="6">
        <f t="shared" si="0"/>
        <v>232</v>
      </c>
    </row>
    <row r="46" spans="1:4" x14ac:dyDescent="0.25">
      <c r="A46" s="3" t="s">
        <v>295</v>
      </c>
      <c r="B46" s="3">
        <v>27</v>
      </c>
      <c r="C46" s="6">
        <f>VLOOKUP(A46,Products!$A$1:$B$11,2,FALSE)</f>
        <v>13</v>
      </c>
      <c r="D46" s="6">
        <f t="shared" si="0"/>
        <v>351</v>
      </c>
    </row>
    <row r="47" spans="1:4" x14ac:dyDescent="0.25">
      <c r="A47" s="3" t="s">
        <v>302</v>
      </c>
      <c r="B47" s="3">
        <v>21</v>
      </c>
      <c r="C47" s="6">
        <f>VLOOKUP(A47,Products!$A$1:$B$11,2,FALSE)</f>
        <v>2</v>
      </c>
      <c r="D47" s="6">
        <f t="shared" si="0"/>
        <v>42</v>
      </c>
    </row>
    <row r="48" spans="1:4" x14ac:dyDescent="0.25">
      <c r="A48" s="3" t="s">
        <v>300</v>
      </c>
      <c r="B48" s="3">
        <v>11</v>
      </c>
      <c r="C48" s="6">
        <f>VLOOKUP(A48,Products!$A$1:$B$11,2,FALSE)</f>
        <v>12</v>
      </c>
      <c r="D48" s="6">
        <f t="shared" si="0"/>
        <v>132</v>
      </c>
    </row>
    <row r="49" spans="1:4" x14ac:dyDescent="0.25">
      <c r="A49" s="3" t="s">
        <v>293</v>
      </c>
      <c r="B49" s="3">
        <v>6</v>
      </c>
      <c r="C49" s="6">
        <f>VLOOKUP(A49,Products!$A$1:$B$11,2,FALSE)</f>
        <v>8</v>
      </c>
      <c r="D49" s="6">
        <f t="shared" si="0"/>
        <v>48</v>
      </c>
    </row>
    <row r="50" spans="1:4" x14ac:dyDescent="0.25">
      <c r="A50" s="3" t="s">
        <v>298</v>
      </c>
      <c r="B50" s="3">
        <v>10</v>
      </c>
      <c r="C50" s="6" t="e">
        <f>VLOOKUP(,Products!$A$1:$B$11,2,FALSE)</f>
        <v>#N/A</v>
      </c>
      <c r="D50" s="6" t="e">
        <f t="shared" si="0"/>
        <v>#N/A</v>
      </c>
    </row>
    <row r="51" spans="1:4" x14ac:dyDescent="0.25">
      <c r="A51" s="3" t="s">
        <v>298</v>
      </c>
      <c r="B51" s="3">
        <v>18</v>
      </c>
      <c r="C51" s="6">
        <f>VLOOKUP(A51,Products!$A$1:$B$11,2,FALSE)</f>
        <v>12</v>
      </c>
      <c r="D51" s="6">
        <f t="shared" si="0"/>
        <v>216</v>
      </c>
    </row>
    <row r="52" spans="1:4" x14ac:dyDescent="0.25">
      <c r="A52" s="3" t="s">
        <v>300</v>
      </c>
      <c r="B52" s="3">
        <v>12</v>
      </c>
      <c r="C52" s="6">
        <f>VLOOKUP(A52,Products!$A$1:$B$11,2,FALSE)</f>
        <v>12</v>
      </c>
      <c r="D52" s="6">
        <f t="shared" si="0"/>
        <v>144</v>
      </c>
    </row>
    <row r="53" spans="1:4" x14ac:dyDescent="0.25">
      <c r="A53" s="3" t="s">
        <v>296</v>
      </c>
      <c r="B53" s="3">
        <v>19</v>
      </c>
      <c r="C53" s="6">
        <f>VLOOKUP(A53,Products!$A$1:$B$11,2,FALSE)</f>
        <v>4</v>
      </c>
      <c r="D53" s="6">
        <f t="shared" si="0"/>
        <v>76</v>
      </c>
    </row>
    <row r="54" spans="1:4" x14ac:dyDescent="0.25">
      <c r="A54" s="3" t="s">
        <v>299</v>
      </c>
      <c r="B54" s="3">
        <v>21</v>
      </c>
      <c r="C54" s="6">
        <f>VLOOKUP(A54,Products!$A$1:$B$11,2,FALSE)</f>
        <v>9</v>
      </c>
      <c r="D54" s="6">
        <f t="shared" si="0"/>
        <v>189</v>
      </c>
    </row>
    <row r="55" spans="1:4" x14ac:dyDescent="0.25">
      <c r="A55" s="3" t="s">
        <v>294</v>
      </c>
      <c r="B55" s="3">
        <v>29</v>
      </c>
      <c r="C55" s="6">
        <f>VLOOKUP(A55,Products!$A$1:$B$11,2,FALSE)</f>
        <v>18</v>
      </c>
      <c r="D55" s="6">
        <f t="shared" si="0"/>
        <v>522</v>
      </c>
    </row>
    <row r="56" spans="1:4" x14ac:dyDescent="0.25">
      <c r="A56" s="3" t="s">
        <v>302</v>
      </c>
      <c r="B56" s="3">
        <v>8</v>
      </c>
      <c r="C56" s="6">
        <f>VLOOKUP(A56,Products!$A$1:$B$11,2,FALSE)</f>
        <v>2</v>
      </c>
      <c r="D56" s="6">
        <f t="shared" si="0"/>
        <v>16</v>
      </c>
    </row>
    <row r="57" spans="1:4" x14ac:dyDescent="0.25">
      <c r="A57" s="3" t="s">
        <v>301</v>
      </c>
      <c r="B57" s="3">
        <v>7</v>
      </c>
      <c r="C57" s="6">
        <f>VLOOKUP(A57,Products!$A$1:$B$11,2,FALSE)</f>
        <v>2</v>
      </c>
      <c r="D57" s="6">
        <f t="shared" si="0"/>
        <v>14</v>
      </c>
    </row>
    <row r="58" spans="1:4" x14ac:dyDescent="0.25">
      <c r="A58" s="3" t="s">
        <v>302</v>
      </c>
      <c r="B58" s="3">
        <v>6</v>
      </c>
      <c r="C58" s="6">
        <f>VLOOKUP(A58,Products!$A$1:$B$11,2,FALSE)</f>
        <v>2</v>
      </c>
      <c r="D58" s="6">
        <f t="shared" si="0"/>
        <v>12</v>
      </c>
    </row>
    <row r="59" spans="1:4" x14ac:dyDescent="0.25">
      <c r="A59" s="3" t="s">
        <v>302</v>
      </c>
      <c r="B59" s="3">
        <v>13</v>
      </c>
      <c r="C59" s="6" t="e">
        <f>VLOOKUP(A59,$A$1:$B$11,2,FALSE)</f>
        <v>#N/A</v>
      </c>
      <c r="D59" s="6" t="e">
        <f t="shared" si="0"/>
        <v>#N/A</v>
      </c>
    </row>
    <row r="60" spans="1:4" x14ac:dyDescent="0.25">
      <c r="A60" s="3" t="s">
        <v>301</v>
      </c>
      <c r="B60" s="3">
        <v>26</v>
      </c>
      <c r="C60" s="6">
        <f>VLOOKUP(A60,Products!$A$1:$B$11,2,FALSE)</f>
        <v>2</v>
      </c>
      <c r="D60" s="6">
        <f t="shared" si="0"/>
        <v>52</v>
      </c>
    </row>
    <row r="61" spans="1:4" x14ac:dyDescent="0.25">
      <c r="A61" s="3" t="s">
        <v>298</v>
      </c>
      <c r="B61" s="3">
        <v>23</v>
      </c>
      <c r="C61" s="6">
        <f>VLOOKUP(A61,Products!$A$1:$B$11,2,FALSE)</f>
        <v>12</v>
      </c>
      <c r="D61" s="6">
        <f t="shared" si="0"/>
        <v>276</v>
      </c>
    </row>
    <row r="62" spans="1:4" x14ac:dyDescent="0.25">
      <c r="A62" s="3" t="s">
        <v>299</v>
      </c>
      <c r="B62" s="3">
        <v>13</v>
      </c>
      <c r="C62" s="6">
        <f>VLOOKUP(A62,Products!$A$1:$B$11,2,FALSE)</f>
        <v>9</v>
      </c>
      <c r="D62" s="6">
        <f t="shared" si="0"/>
        <v>117</v>
      </c>
    </row>
    <row r="63" spans="1:4" x14ac:dyDescent="0.25">
      <c r="A63" s="3" t="s">
        <v>297</v>
      </c>
      <c r="B63" s="3">
        <v>2</v>
      </c>
      <c r="C63" s="6">
        <f>VLOOKUP(A63,Products!$A$1:$B$11,2,FALSE)</f>
        <v>12</v>
      </c>
      <c r="D63" s="6">
        <f t="shared" si="0"/>
        <v>24</v>
      </c>
    </row>
    <row r="64" spans="1:4" x14ac:dyDescent="0.25">
      <c r="A64" s="3" t="s">
        <v>293</v>
      </c>
      <c r="B64" s="3">
        <v>10</v>
      </c>
      <c r="C64" s="6">
        <f>VLOOKUP(A64,Products!$A$1:$B$11,2,FALSE)</f>
        <v>8</v>
      </c>
      <c r="D64" s="6">
        <f t="shared" si="0"/>
        <v>80</v>
      </c>
    </row>
    <row r="65" spans="1:4" x14ac:dyDescent="0.25">
      <c r="A65" s="3" t="s">
        <v>299</v>
      </c>
      <c r="B65" s="3">
        <v>4</v>
      </c>
      <c r="C65" s="6">
        <f>VLOOKUP(A65,Products!$A$1:$B$11,2,FALSE)</f>
        <v>9</v>
      </c>
      <c r="D65" s="6">
        <f t="shared" si="0"/>
        <v>36</v>
      </c>
    </row>
    <row r="66" spans="1:4" x14ac:dyDescent="0.25">
      <c r="A66" s="3" t="s">
        <v>298</v>
      </c>
      <c r="B66" s="3">
        <v>30</v>
      </c>
      <c r="C66" s="6">
        <f>VLOOKUP(A66,Products!$A$1:$B$11,2,FALSE)</f>
        <v>12</v>
      </c>
      <c r="D66" s="6">
        <f t="shared" si="0"/>
        <v>360</v>
      </c>
    </row>
    <row r="67" spans="1:4" x14ac:dyDescent="0.25">
      <c r="A67" s="3" t="s">
        <v>296</v>
      </c>
      <c r="B67" s="3">
        <v>15</v>
      </c>
      <c r="C67" s="6">
        <f>VLOOKUP(A67,Products!$A$1:$B$11,2,FALSE)</f>
        <v>4</v>
      </c>
      <c r="D67" s="6">
        <f t="shared" ref="D67:D130" si="1">PRODUCT(B67:C67)</f>
        <v>60</v>
      </c>
    </row>
    <row r="68" spans="1:4" x14ac:dyDescent="0.25">
      <c r="A68" s="3" t="s">
        <v>302</v>
      </c>
      <c r="B68" s="3">
        <v>24</v>
      </c>
      <c r="C68" s="6">
        <f>VLOOKUP(A68,Products!$A$1:$B$11,2,FALSE)</f>
        <v>2</v>
      </c>
      <c r="D68" s="6">
        <f t="shared" si="1"/>
        <v>48</v>
      </c>
    </row>
    <row r="69" spans="1:4" x14ac:dyDescent="0.25">
      <c r="A69" s="3" t="s">
        <v>299</v>
      </c>
      <c r="B69" s="3">
        <v>15</v>
      </c>
      <c r="C69" s="6">
        <f>VLOOKUP(A69,Products!$A$1:$B$11,2,FALSE)</f>
        <v>9</v>
      </c>
      <c r="D69" s="6">
        <f t="shared" si="1"/>
        <v>135</v>
      </c>
    </row>
    <row r="70" spans="1:4" x14ac:dyDescent="0.25">
      <c r="A70" s="3" t="s">
        <v>301</v>
      </c>
      <c r="B70" s="3">
        <v>6</v>
      </c>
      <c r="C70" s="6">
        <f>VLOOKUP(A70,Products!$A$1:$B$11,2,FALSE)</f>
        <v>2</v>
      </c>
      <c r="D70" s="6">
        <f t="shared" si="1"/>
        <v>12</v>
      </c>
    </row>
    <row r="71" spans="1:4" x14ac:dyDescent="0.25">
      <c r="A71" s="3" t="s">
        <v>302</v>
      </c>
      <c r="B71" s="3">
        <v>4</v>
      </c>
      <c r="C71" s="6">
        <f>VLOOKUP(A71,Products!$A$1:$B$11,2,FALSE)</f>
        <v>2</v>
      </c>
      <c r="D71" s="6">
        <f t="shared" si="1"/>
        <v>8</v>
      </c>
    </row>
    <row r="72" spans="1:4" x14ac:dyDescent="0.25">
      <c r="A72" s="3" t="s">
        <v>299</v>
      </c>
      <c r="B72" s="3">
        <v>7</v>
      </c>
      <c r="C72" s="6" t="e">
        <f>VLOOKUP(,$A$1:$B$11,2,FALSE)</f>
        <v>#N/A</v>
      </c>
      <c r="D72" s="6" t="e">
        <f t="shared" si="1"/>
        <v>#N/A</v>
      </c>
    </row>
    <row r="73" spans="1:4" x14ac:dyDescent="0.25">
      <c r="A73" s="3" t="s">
        <v>294</v>
      </c>
      <c r="B73" s="3">
        <v>26</v>
      </c>
      <c r="C73" s="6">
        <f>VLOOKUP(A73,Products!$A$1:$B$11,2,FALSE)</f>
        <v>18</v>
      </c>
      <c r="D73" s="6">
        <f t="shared" si="1"/>
        <v>468</v>
      </c>
    </row>
    <row r="74" spans="1:4" x14ac:dyDescent="0.25">
      <c r="A74" s="3" t="s">
        <v>293</v>
      </c>
      <c r="B74" s="3">
        <v>9</v>
      </c>
      <c r="C74" s="6">
        <f>VLOOKUP(A74,Products!$A$1:$B$11,2,FALSE)</f>
        <v>8</v>
      </c>
      <c r="D74" s="6">
        <f t="shared" si="1"/>
        <v>72</v>
      </c>
    </row>
    <row r="75" spans="1:4" x14ac:dyDescent="0.25">
      <c r="A75" s="3" t="s">
        <v>302</v>
      </c>
      <c r="B75" s="3">
        <v>15</v>
      </c>
      <c r="C75" s="6">
        <f>VLOOKUP(A75,Products!$A$1:$B$11,2,FALSE)</f>
        <v>2</v>
      </c>
      <c r="D75" s="6">
        <f t="shared" si="1"/>
        <v>30</v>
      </c>
    </row>
    <row r="76" spans="1:4" x14ac:dyDescent="0.25">
      <c r="A76" s="3" t="s">
        <v>295</v>
      </c>
      <c r="B76" s="3">
        <v>16</v>
      </c>
      <c r="C76" s="6">
        <f>VLOOKUP(A76,Products!$A$1:$B$11,2,FALSE)</f>
        <v>13</v>
      </c>
      <c r="D76" s="6">
        <f t="shared" si="1"/>
        <v>208</v>
      </c>
    </row>
    <row r="77" spans="1:4" x14ac:dyDescent="0.25">
      <c r="A77" s="3" t="s">
        <v>293</v>
      </c>
      <c r="B77" s="3">
        <v>5</v>
      </c>
      <c r="C77" s="6">
        <f>VLOOKUP(A77,Products!$A$1:$B$11,2,FALSE)</f>
        <v>8</v>
      </c>
      <c r="D77" s="6">
        <f t="shared" si="1"/>
        <v>40</v>
      </c>
    </row>
    <row r="78" spans="1:4" x14ac:dyDescent="0.25">
      <c r="A78" s="3" t="s">
        <v>293</v>
      </c>
      <c r="B78" s="3">
        <v>14</v>
      </c>
      <c r="C78" s="6">
        <f>VLOOKUP(A78,Products!$A$1:$B$11,2,FALSE)</f>
        <v>8</v>
      </c>
      <c r="D78" s="6">
        <f t="shared" si="1"/>
        <v>112</v>
      </c>
    </row>
    <row r="79" spans="1:4" x14ac:dyDescent="0.25">
      <c r="A79" s="3" t="s">
        <v>298</v>
      </c>
      <c r="B79" s="3">
        <v>2</v>
      </c>
      <c r="C79" s="6">
        <f>VLOOKUP(A79,Products!$A$1:$B$11,2,FALSE)</f>
        <v>12</v>
      </c>
      <c r="D79" s="6">
        <f t="shared" si="1"/>
        <v>24</v>
      </c>
    </row>
    <row r="80" spans="1:4" x14ac:dyDescent="0.25">
      <c r="A80" s="3" t="s">
        <v>294</v>
      </c>
      <c r="B80" s="3">
        <v>12</v>
      </c>
      <c r="C80" s="6">
        <f>VLOOKUP(A80,Products!$A$1:$B$11,2,FALSE)</f>
        <v>18</v>
      </c>
      <c r="D80" s="6">
        <f t="shared" si="1"/>
        <v>216</v>
      </c>
    </row>
    <row r="81" spans="1:4" x14ac:dyDescent="0.25">
      <c r="A81" s="3" t="s">
        <v>298</v>
      </c>
      <c r="B81" s="3">
        <v>19</v>
      </c>
      <c r="C81" s="6">
        <f>VLOOKUP(A81,Products!$A$1:$B$11,2,FALSE)</f>
        <v>12</v>
      </c>
      <c r="D81" s="6">
        <f t="shared" si="1"/>
        <v>228</v>
      </c>
    </row>
    <row r="82" spans="1:4" x14ac:dyDescent="0.25">
      <c r="A82" s="3" t="s">
        <v>299</v>
      </c>
      <c r="B82" s="3">
        <v>26</v>
      </c>
      <c r="C82" s="6">
        <f>VLOOKUP(A82,Products!$A$1:$B$11,2,FALSE)</f>
        <v>9</v>
      </c>
      <c r="D82" s="6">
        <f t="shared" si="1"/>
        <v>234</v>
      </c>
    </row>
    <row r="83" spans="1:4" x14ac:dyDescent="0.25">
      <c r="A83" s="3" t="s">
        <v>295</v>
      </c>
      <c r="B83" s="3">
        <v>8</v>
      </c>
      <c r="C83" s="6">
        <f>VLOOKUP(A83,Products!$A$1:$B$11,2,FALSE)</f>
        <v>13</v>
      </c>
      <c r="D83" s="6">
        <f t="shared" si="1"/>
        <v>104</v>
      </c>
    </row>
    <row r="84" spans="1:4" x14ac:dyDescent="0.25">
      <c r="A84" s="3" t="s">
        <v>301</v>
      </c>
      <c r="B84" s="3">
        <v>4</v>
      </c>
      <c r="C84" s="6">
        <f>VLOOKUP(A84,Products!$A$1:$B$11,2,FALSE)</f>
        <v>2</v>
      </c>
      <c r="D84" s="6">
        <f t="shared" si="1"/>
        <v>8</v>
      </c>
    </row>
    <row r="85" spans="1:4" x14ac:dyDescent="0.25">
      <c r="A85" s="3" t="s">
        <v>298</v>
      </c>
      <c r="B85" s="3">
        <v>7</v>
      </c>
      <c r="C85" s="6">
        <f>VLOOKUP(A85,Products!$A$1:$B$11,2,FALSE)</f>
        <v>12</v>
      </c>
      <c r="D85" s="6">
        <f t="shared" si="1"/>
        <v>84</v>
      </c>
    </row>
    <row r="86" spans="1:4" x14ac:dyDescent="0.25">
      <c r="A86" s="3" t="s">
        <v>294</v>
      </c>
      <c r="B86" s="3">
        <v>23</v>
      </c>
      <c r="C86" s="6">
        <f>VLOOKUP(A86,Products!$A$1:$B$11,2,FALSE)</f>
        <v>18</v>
      </c>
      <c r="D86" s="6">
        <f t="shared" si="1"/>
        <v>414</v>
      </c>
    </row>
    <row r="87" spans="1:4" x14ac:dyDescent="0.25">
      <c r="A87" s="3" t="s">
        <v>297</v>
      </c>
      <c r="B87" s="3">
        <v>8</v>
      </c>
      <c r="C87" s="6">
        <f>VLOOKUP(A87,Products!$A$1:$B$11,2,FALSE)</f>
        <v>12</v>
      </c>
      <c r="D87" s="6">
        <f t="shared" si="1"/>
        <v>96</v>
      </c>
    </row>
    <row r="88" spans="1:4" x14ac:dyDescent="0.25">
      <c r="A88" s="3" t="s">
        <v>297</v>
      </c>
      <c r="B88" s="3">
        <v>7</v>
      </c>
      <c r="C88" s="6">
        <f>VLOOKUP(A88,Products!$A$1:$B$11,2,FALSE)</f>
        <v>12</v>
      </c>
      <c r="D88" s="6">
        <f t="shared" si="1"/>
        <v>84</v>
      </c>
    </row>
    <row r="89" spans="1:4" x14ac:dyDescent="0.25">
      <c r="A89" s="3" t="s">
        <v>298</v>
      </c>
      <c r="B89" s="3">
        <v>17</v>
      </c>
      <c r="C89" s="6" t="e">
        <f>VLOOKUP(Products!$A$1:$B$11,2,FALSE)</f>
        <v>#VALUE!</v>
      </c>
      <c r="D89" s="6" t="e">
        <f t="shared" si="1"/>
        <v>#VALUE!</v>
      </c>
    </row>
    <row r="90" spans="1:4" x14ac:dyDescent="0.25">
      <c r="A90" s="3" t="s">
        <v>296</v>
      </c>
      <c r="B90" s="3">
        <v>20</v>
      </c>
      <c r="C90" s="6">
        <f>VLOOKUP(A90,Products!$A$1:$B$11,2,FALSE)</f>
        <v>4</v>
      </c>
      <c r="D90" s="6">
        <f t="shared" si="1"/>
        <v>80</v>
      </c>
    </row>
    <row r="91" spans="1:4" x14ac:dyDescent="0.25">
      <c r="A91" s="3" t="s">
        <v>294</v>
      </c>
      <c r="B91" s="3">
        <v>7</v>
      </c>
      <c r="C91" s="6">
        <f>VLOOKUP(A91,Products!$A$1:$B$11,2,FALSE)</f>
        <v>18</v>
      </c>
      <c r="D91" s="6">
        <f t="shared" si="1"/>
        <v>126</v>
      </c>
    </row>
    <row r="92" spans="1:4" x14ac:dyDescent="0.25">
      <c r="A92" s="3" t="s">
        <v>294</v>
      </c>
      <c r="B92" s="3">
        <v>3</v>
      </c>
      <c r="C92" s="6">
        <f>VLOOKUP(A92,Products!$A$1:$B$11,2,FALSE)</f>
        <v>18</v>
      </c>
      <c r="D92" s="6">
        <f t="shared" si="1"/>
        <v>54</v>
      </c>
    </row>
    <row r="93" spans="1:4" x14ac:dyDescent="0.25">
      <c r="A93" s="3" t="s">
        <v>294</v>
      </c>
      <c r="B93" s="3">
        <v>2</v>
      </c>
      <c r="C93" s="6">
        <f>VLOOKUP(A93,Products!$A$1:$B$11,2,FALSE)</f>
        <v>18</v>
      </c>
      <c r="D93" s="6">
        <f t="shared" si="1"/>
        <v>36</v>
      </c>
    </row>
    <row r="94" spans="1:4" x14ac:dyDescent="0.25">
      <c r="A94" s="3" t="s">
        <v>296</v>
      </c>
      <c r="B94" s="3">
        <v>1</v>
      </c>
      <c r="C94" s="6" t="e">
        <f>VLOOKUP(,Products!$A$1:$B$11,2,FALSE)</f>
        <v>#N/A</v>
      </c>
      <c r="D94" s="6" t="e">
        <f t="shared" si="1"/>
        <v>#N/A</v>
      </c>
    </row>
    <row r="95" spans="1:4" x14ac:dyDescent="0.25">
      <c r="A95" s="3" t="s">
        <v>297</v>
      </c>
      <c r="B95" s="3">
        <v>15</v>
      </c>
      <c r="C95" s="6">
        <f>VLOOKUP(A95,Products!$A$1:$B$11,2,FALSE)</f>
        <v>12</v>
      </c>
      <c r="D95" s="6">
        <f t="shared" si="1"/>
        <v>180</v>
      </c>
    </row>
    <row r="96" spans="1:4" x14ac:dyDescent="0.25">
      <c r="A96" s="3" t="s">
        <v>300</v>
      </c>
      <c r="B96" s="3">
        <v>12</v>
      </c>
      <c r="C96" s="6">
        <f>VLOOKUP(A96,Products!$A$1:$B$11,2,FALSE)</f>
        <v>12</v>
      </c>
      <c r="D96" s="6">
        <f t="shared" si="1"/>
        <v>144</v>
      </c>
    </row>
    <row r="97" spans="1:4" x14ac:dyDescent="0.25">
      <c r="A97" s="3" t="s">
        <v>299</v>
      </c>
      <c r="B97" s="3">
        <v>25</v>
      </c>
      <c r="C97" s="6">
        <f>VLOOKUP(A97,Products!$A$1:$B$11,2,FALSE)</f>
        <v>9</v>
      </c>
      <c r="D97" s="6">
        <f t="shared" si="1"/>
        <v>225</v>
      </c>
    </row>
    <row r="98" spans="1:4" x14ac:dyDescent="0.25">
      <c r="A98" s="3" t="s">
        <v>300</v>
      </c>
      <c r="B98" s="3">
        <v>18</v>
      </c>
      <c r="C98" s="6">
        <f>VLOOKUP(A98,Products!$A$1:$B$11,2,FALSE)</f>
        <v>12</v>
      </c>
      <c r="D98" s="6">
        <f t="shared" si="1"/>
        <v>216</v>
      </c>
    </row>
    <row r="99" spans="1:4" x14ac:dyDescent="0.25">
      <c r="A99" s="3" t="s">
        <v>297</v>
      </c>
      <c r="B99" s="3">
        <v>3</v>
      </c>
      <c r="C99" s="6">
        <f>VLOOKUP(A99,Products!$A$1:$B$11,2,FALSE)</f>
        <v>12</v>
      </c>
      <c r="D99" s="6">
        <f t="shared" si="1"/>
        <v>36</v>
      </c>
    </row>
    <row r="100" spans="1:4" x14ac:dyDescent="0.25">
      <c r="A100" s="3" t="s">
        <v>302</v>
      </c>
      <c r="B100" s="3">
        <v>18</v>
      </c>
      <c r="C100" s="6">
        <f>VLOOKUP(A100,Products!$A$1:$B$11,2,FALSE)</f>
        <v>2</v>
      </c>
      <c r="D100" s="6">
        <f t="shared" si="1"/>
        <v>36</v>
      </c>
    </row>
    <row r="101" spans="1:4" x14ac:dyDescent="0.25">
      <c r="A101" s="3" t="s">
        <v>293</v>
      </c>
      <c r="B101" s="3">
        <v>28</v>
      </c>
      <c r="C101" s="6">
        <f>VLOOKUP(A101,Products!$A$1:$B$11,2,FALSE)</f>
        <v>8</v>
      </c>
      <c r="D101" s="6">
        <f t="shared" si="1"/>
        <v>224</v>
      </c>
    </row>
    <row r="102" spans="1:4" x14ac:dyDescent="0.25">
      <c r="A102" s="3" t="s">
        <v>302</v>
      </c>
      <c r="B102" s="3">
        <v>20</v>
      </c>
      <c r="C102" s="6">
        <f>VLOOKUP(A102,Products!$A$1:$B$11,2,FALSE)</f>
        <v>2</v>
      </c>
      <c r="D102" s="6">
        <f t="shared" si="1"/>
        <v>40</v>
      </c>
    </row>
    <row r="103" spans="1:4" x14ac:dyDescent="0.25">
      <c r="A103" s="3" t="s">
        <v>298</v>
      </c>
      <c r="B103" s="3">
        <v>4</v>
      </c>
      <c r="C103" s="6">
        <f>VLOOKUP(A103,Products!$A$1:$B$11,2,FALSE)</f>
        <v>12</v>
      </c>
      <c r="D103" s="6">
        <f t="shared" si="1"/>
        <v>48</v>
      </c>
    </row>
    <row r="104" spans="1:4" x14ac:dyDescent="0.25">
      <c r="A104" s="3" t="s">
        <v>296</v>
      </c>
      <c r="B104" s="3">
        <v>18</v>
      </c>
      <c r="C104" s="6">
        <f>VLOOKUP(A104,Products!$A$1:$B$11,2,FALSE)</f>
        <v>4</v>
      </c>
      <c r="D104" s="6">
        <f t="shared" si="1"/>
        <v>72</v>
      </c>
    </row>
    <row r="105" spans="1:4" x14ac:dyDescent="0.25">
      <c r="A105" s="3" t="s">
        <v>294</v>
      </c>
      <c r="B105" s="3">
        <v>19</v>
      </c>
      <c r="C105" s="6">
        <f>VLOOKUP(A105,Products!$A$1:$B$11,2,FALSE)</f>
        <v>18</v>
      </c>
      <c r="D105" s="6">
        <f t="shared" si="1"/>
        <v>342</v>
      </c>
    </row>
    <row r="106" spans="1:4" x14ac:dyDescent="0.25">
      <c r="A106" s="3" t="s">
        <v>300</v>
      </c>
      <c r="B106" s="3">
        <v>7</v>
      </c>
      <c r="C106" s="6">
        <f>VLOOKUP(A106,Products!$A$1:$B$11,2,FALSE)</f>
        <v>12</v>
      </c>
      <c r="D106" s="6">
        <f t="shared" si="1"/>
        <v>84</v>
      </c>
    </row>
    <row r="107" spans="1:4" x14ac:dyDescent="0.25">
      <c r="A107" s="3" t="s">
        <v>296</v>
      </c>
      <c r="B107" s="3">
        <v>28</v>
      </c>
      <c r="C107" s="6">
        <f>VLOOKUP(A107,Products!$A$1:$B$11,2,FALSE)</f>
        <v>4</v>
      </c>
      <c r="D107" s="6">
        <f t="shared" si="1"/>
        <v>112</v>
      </c>
    </row>
    <row r="108" spans="1:4" x14ac:dyDescent="0.25">
      <c r="A108" s="3" t="s">
        <v>300</v>
      </c>
      <c r="B108" s="3">
        <v>5</v>
      </c>
      <c r="C108" s="6">
        <f>VLOOKUP(A108,Products!$A$1:$B$11,2,FALSE)</f>
        <v>12</v>
      </c>
      <c r="D108" s="6">
        <f t="shared" si="1"/>
        <v>60</v>
      </c>
    </row>
    <row r="109" spans="1:4" x14ac:dyDescent="0.25">
      <c r="A109" s="3" t="s">
        <v>299</v>
      </c>
      <c r="B109" s="3">
        <v>21</v>
      </c>
      <c r="C109" s="6" t="e">
        <f>VLOOKUP(,Products!$A$1:$B$11,2,FALSE)</f>
        <v>#N/A</v>
      </c>
      <c r="D109" s="6" t="e">
        <f t="shared" si="1"/>
        <v>#N/A</v>
      </c>
    </row>
    <row r="110" spans="1:4" x14ac:dyDescent="0.25">
      <c r="A110" s="3" t="s">
        <v>299</v>
      </c>
      <c r="B110" s="3">
        <v>24</v>
      </c>
      <c r="C110" s="6">
        <f>VLOOKUP(A110,Products!$A$1:$B$11,2,FALSE)</f>
        <v>9</v>
      </c>
      <c r="D110" s="6">
        <f t="shared" si="1"/>
        <v>216</v>
      </c>
    </row>
    <row r="111" spans="1:4" x14ac:dyDescent="0.25">
      <c r="A111" s="3" t="s">
        <v>302</v>
      </c>
      <c r="B111" s="3">
        <v>16</v>
      </c>
      <c r="C111" s="6">
        <f>VLOOKUP(A111,Products!$A$1:$B$11,2,FALSE)</f>
        <v>2</v>
      </c>
      <c r="D111" s="6">
        <f t="shared" si="1"/>
        <v>32</v>
      </c>
    </row>
    <row r="112" spans="1:4" x14ac:dyDescent="0.25">
      <c r="A112" s="3" t="s">
        <v>294</v>
      </c>
      <c r="B112" s="3">
        <v>20</v>
      </c>
      <c r="C112" s="6">
        <f>VLOOKUP(A112,Products!$A$1:$B$11,2,FALSE)</f>
        <v>18</v>
      </c>
      <c r="D112" s="6">
        <f t="shared" si="1"/>
        <v>360</v>
      </c>
    </row>
    <row r="113" spans="1:4" x14ac:dyDescent="0.25">
      <c r="A113" s="3" t="s">
        <v>300</v>
      </c>
      <c r="B113" s="3">
        <v>3</v>
      </c>
      <c r="C113" s="6">
        <f>VLOOKUP(A113,Products!$A$1:$B$11,2,FALSE)</f>
        <v>12</v>
      </c>
      <c r="D113" s="6">
        <f t="shared" si="1"/>
        <v>36</v>
      </c>
    </row>
    <row r="114" spans="1:4" x14ac:dyDescent="0.25">
      <c r="A114" s="3" t="s">
        <v>301</v>
      </c>
      <c r="B114" s="3">
        <v>23</v>
      </c>
      <c r="C114" s="6">
        <f>VLOOKUP(A114,Products!$A$1:$B$11,2,FALSE)</f>
        <v>2</v>
      </c>
      <c r="D114" s="6">
        <f t="shared" si="1"/>
        <v>46</v>
      </c>
    </row>
    <row r="115" spans="1:4" x14ac:dyDescent="0.25">
      <c r="A115" s="3" t="s">
        <v>299</v>
      </c>
      <c r="B115" s="3">
        <v>14</v>
      </c>
      <c r="C115" s="6">
        <f>VLOOKUP(A115,Products!$A$1:$B$11,2,FALSE)</f>
        <v>9</v>
      </c>
      <c r="D115" s="6">
        <f t="shared" si="1"/>
        <v>126</v>
      </c>
    </row>
    <row r="116" spans="1:4" x14ac:dyDescent="0.25">
      <c r="A116" s="3" t="s">
        <v>302</v>
      </c>
      <c r="B116" s="3">
        <v>8</v>
      </c>
      <c r="C116" s="6">
        <f>VLOOKUP(A116,Products!$A$1:$B$11,2,FALSE)</f>
        <v>2</v>
      </c>
      <c r="D116" s="6">
        <f t="shared" si="1"/>
        <v>16</v>
      </c>
    </row>
    <row r="117" spans="1:4" x14ac:dyDescent="0.25">
      <c r="A117" s="3" t="s">
        <v>299</v>
      </c>
      <c r="B117" s="3">
        <v>7</v>
      </c>
      <c r="C117" s="6">
        <f>VLOOKUP(A117,Products!$A$1:$B$11,2,FALSE)</f>
        <v>9</v>
      </c>
      <c r="D117" s="6">
        <f t="shared" si="1"/>
        <v>63</v>
      </c>
    </row>
    <row r="118" spans="1:4" x14ac:dyDescent="0.25">
      <c r="A118" s="3" t="s">
        <v>297</v>
      </c>
      <c r="B118" s="3">
        <v>21</v>
      </c>
      <c r="C118" s="6">
        <f>VLOOKUP(A118,Products!$A$1:$B$11,2,FALSE)</f>
        <v>12</v>
      </c>
      <c r="D118" s="6">
        <f t="shared" si="1"/>
        <v>252</v>
      </c>
    </row>
    <row r="119" spans="1:4" x14ac:dyDescent="0.25">
      <c r="A119" s="3" t="s">
        <v>295</v>
      </c>
      <c r="B119" s="3">
        <v>11</v>
      </c>
      <c r="C119" s="6">
        <f>VLOOKUP(A119,Products!$A$1:$B$11,2,FALSE)</f>
        <v>13</v>
      </c>
      <c r="D119" s="6">
        <f t="shared" si="1"/>
        <v>143</v>
      </c>
    </row>
    <row r="120" spans="1:4" x14ac:dyDescent="0.25">
      <c r="A120" s="3" t="s">
        <v>298</v>
      </c>
      <c r="B120" s="3">
        <v>4</v>
      </c>
      <c r="C120" s="6">
        <f>VLOOKUP(A120,Products!$A$1:$B$11,2,FALSE)</f>
        <v>12</v>
      </c>
      <c r="D120" s="6">
        <f t="shared" si="1"/>
        <v>48</v>
      </c>
    </row>
    <row r="121" spans="1:4" x14ac:dyDescent="0.25">
      <c r="A121" s="3" t="s">
        <v>298</v>
      </c>
      <c r="B121" s="3">
        <v>30</v>
      </c>
      <c r="C121" s="6">
        <f>VLOOKUP(A121,Products!$A$1:$B$11,2,FALSE)</f>
        <v>12</v>
      </c>
      <c r="D121" s="6">
        <f t="shared" si="1"/>
        <v>360</v>
      </c>
    </row>
    <row r="122" spans="1:4" x14ac:dyDescent="0.25">
      <c r="A122" s="3" t="s">
        <v>294</v>
      </c>
      <c r="B122" s="3">
        <v>20</v>
      </c>
      <c r="C122" s="6">
        <f>VLOOKUP(A122,Products!$A$1:$B$11,2,FALSE)</f>
        <v>18</v>
      </c>
      <c r="D122" s="6">
        <f t="shared" si="1"/>
        <v>360</v>
      </c>
    </row>
    <row r="123" spans="1:4" x14ac:dyDescent="0.25">
      <c r="A123" s="3" t="s">
        <v>300</v>
      </c>
      <c r="B123" s="3">
        <v>22</v>
      </c>
      <c r="C123" s="6">
        <f>VLOOKUP(A123,Products!$A$1:$B$11,2,FALSE)</f>
        <v>12</v>
      </c>
      <c r="D123" s="6">
        <f t="shared" si="1"/>
        <v>264</v>
      </c>
    </row>
    <row r="124" spans="1:4" x14ac:dyDescent="0.25">
      <c r="A124" s="3" t="s">
        <v>300</v>
      </c>
      <c r="B124" s="3">
        <v>12</v>
      </c>
      <c r="C124" s="6">
        <f>VLOOKUP(A124,Products!$A$1:$B$11,2,FALSE)</f>
        <v>12</v>
      </c>
      <c r="D124" s="6">
        <f t="shared" si="1"/>
        <v>144</v>
      </c>
    </row>
    <row r="125" spans="1:4" x14ac:dyDescent="0.25">
      <c r="A125" s="3" t="s">
        <v>300</v>
      </c>
      <c r="B125" s="3">
        <v>8</v>
      </c>
      <c r="C125" s="6">
        <f>VLOOKUP(A125,Products!$A$1:$B$11,2,FALSE)</f>
        <v>12</v>
      </c>
      <c r="D125" s="6">
        <f t="shared" si="1"/>
        <v>96</v>
      </c>
    </row>
    <row r="126" spans="1:4" x14ac:dyDescent="0.25">
      <c r="A126" s="3" t="s">
        <v>297</v>
      </c>
      <c r="B126" s="3">
        <v>26</v>
      </c>
      <c r="C126" s="6">
        <f>VLOOKUP(A126,Products!$A$1:$B$11,2,FALSE)</f>
        <v>12</v>
      </c>
      <c r="D126" s="6">
        <f t="shared" si="1"/>
        <v>312</v>
      </c>
    </row>
    <row r="127" spans="1:4" x14ac:dyDescent="0.25">
      <c r="A127" s="3" t="s">
        <v>293</v>
      </c>
      <c r="B127" s="3">
        <v>30</v>
      </c>
      <c r="C127" s="6">
        <f>VLOOKUP(A127,Products!$A$1:$B$11,2,FALSE)</f>
        <v>8</v>
      </c>
      <c r="D127" s="6">
        <f t="shared" si="1"/>
        <v>240</v>
      </c>
    </row>
    <row r="128" spans="1:4" x14ac:dyDescent="0.25">
      <c r="A128" s="3" t="s">
        <v>293</v>
      </c>
      <c r="B128" s="3">
        <v>17</v>
      </c>
      <c r="C128" s="6">
        <f>VLOOKUP(A128,Products!$A$1:$B$11,2,FALSE)</f>
        <v>8</v>
      </c>
      <c r="D128" s="6">
        <f t="shared" si="1"/>
        <v>136</v>
      </c>
    </row>
    <row r="129" spans="1:4" x14ac:dyDescent="0.25">
      <c r="A129" s="3" t="s">
        <v>302</v>
      </c>
      <c r="B129" s="3">
        <v>30</v>
      </c>
      <c r="C129" s="6">
        <f>VLOOKUP(A129,Products!$A$1:$B$11,2,FALSE)</f>
        <v>2</v>
      </c>
      <c r="D129" s="6">
        <f t="shared" si="1"/>
        <v>60</v>
      </c>
    </row>
    <row r="130" spans="1:4" x14ac:dyDescent="0.25">
      <c r="A130" s="3" t="s">
        <v>297</v>
      </c>
      <c r="B130" s="3">
        <v>30</v>
      </c>
      <c r="C130" s="6">
        <f>VLOOKUP(A130,Products!$A$1:$B$11,2,FALSE)</f>
        <v>12</v>
      </c>
      <c r="D130" s="6">
        <f t="shared" si="1"/>
        <v>360</v>
      </c>
    </row>
    <row r="131" spans="1:4" x14ac:dyDescent="0.25">
      <c r="A131" s="3" t="s">
        <v>295</v>
      </c>
      <c r="B131" s="3">
        <v>10</v>
      </c>
      <c r="C131" s="6">
        <f>VLOOKUP(A131,Products!$A$1:$B$11,2,FALSE)</f>
        <v>13</v>
      </c>
      <c r="D131" s="6">
        <f t="shared" ref="D131:D194" si="2">PRODUCT(B131:C131)</f>
        <v>130</v>
      </c>
    </row>
    <row r="132" spans="1:4" x14ac:dyDescent="0.25">
      <c r="A132" s="3" t="s">
        <v>293</v>
      </c>
      <c r="B132" s="3">
        <v>1</v>
      </c>
      <c r="C132" s="6">
        <f>VLOOKUP(A132,Products!$A$1:$B$11,2,FALSE)</f>
        <v>8</v>
      </c>
      <c r="D132" s="6">
        <f t="shared" si="2"/>
        <v>8</v>
      </c>
    </row>
    <row r="133" spans="1:4" x14ac:dyDescent="0.25">
      <c r="A133" s="3" t="s">
        <v>298</v>
      </c>
      <c r="B133" s="3">
        <v>21</v>
      </c>
      <c r="C133" s="6">
        <f>VLOOKUP(A133,Products!$A$1:$B$11,2,FALSE)</f>
        <v>12</v>
      </c>
      <c r="D133" s="6">
        <f t="shared" si="2"/>
        <v>252</v>
      </c>
    </row>
    <row r="134" spans="1:4" x14ac:dyDescent="0.25">
      <c r="A134" s="3" t="s">
        <v>300</v>
      </c>
      <c r="B134" s="3">
        <v>8</v>
      </c>
      <c r="C134" s="6">
        <f>VLOOKUP(A134,Products!$A$1:$B$11,2,FALSE)</f>
        <v>12</v>
      </c>
      <c r="D134" s="6">
        <f t="shared" si="2"/>
        <v>96</v>
      </c>
    </row>
    <row r="135" spans="1:4" x14ac:dyDescent="0.25">
      <c r="A135" s="3" t="s">
        <v>302</v>
      </c>
      <c r="B135" s="3">
        <v>29</v>
      </c>
      <c r="C135" s="6">
        <f>VLOOKUP(A135,Products!$A$1:$B$11,2,FALSE)</f>
        <v>2</v>
      </c>
      <c r="D135" s="6">
        <f t="shared" si="2"/>
        <v>58</v>
      </c>
    </row>
    <row r="136" spans="1:4" x14ac:dyDescent="0.25">
      <c r="A136" s="3" t="s">
        <v>297</v>
      </c>
      <c r="B136" s="3">
        <v>20</v>
      </c>
      <c r="C136" s="6">
        <f>VLOOKUP(A136,Products!$A$1:$B$11,2,FALSE)</f>
        <v>12</v>
      </c>
      <c r="D136" s="6">
        <f t="shared" si="2"/>
        <v>240</v>
      </c>
    </row>
    <row r="137" spans="1:4" x14ac:dyDescent="0.25">
      <c r="A137" s="3" t="s">
        <v>294</v>
      </c>
      <c r="B137" s="3">
        <v>30</v>
      </c>
      <c r="C137" s="6">
        <f>VLOOKUP(A137,Products!$A$1:$B$11,2,FALSE)</f>
        <v>18</v>
      </c>
      <c r="D137" s="6">
        <f t="shared" si="2"/>
        <v>540</v>
      </c>
    </row>
    <row r="138" spans="1:4" x14ac:dyDescent="0.25">
      <c r="A138" s="3" t="s">
        <v>302</v>
      </c>
      <c r="B138" s="3">
        <v>24</v>
      </c>
      <c r="C138" s="6">
        <f>VLOOKUP(A138,Products!$A$1:$B$11,2,FALSE)</f>
        <v>2</v>
      </c>
      <c r="D138" s="6">
        <f t="shared" si="2"/>
        <v>48</v>
      </c>
    </row>
    <row r="139" spans="1:4" x14ac:dyDescent="0.25">
      <c r="A139" s="3" t="s">
        <v>295</v>
      </c>
      <c r="B139" s="3">
        <v>22</v>
      </c>
      <c r="C139" s="6">
        <f>VLOOKUP(A139,Products!$A$1:$B$11,2,FALSE)</f>
        <v>13</v>
      </c>
      <c r="D139" s="6">
        <f t="shared" si="2"/>
        <v>286</v>
      </c>
    </row>
    <row r="140" spans="1:4" x14ac:dyDescent="0.25">
      <c r="A140" s="3" t="s">
        <v>297</v>
      </c>
      <c r="B140" s="3">
        <v>1</v>
      </c>
      <c r="C140" s="6">
        <f>VLOOKUP(A140,Products!$A$1:$B$11,2,FALSE)</f>
        <v>12</v>
      </c>
      <c r="D140" s="6">
        <f t="shared" si="2"/>
        <v>12</v>
      </c>
    </row>
    <row r="141" spans="1:4" x14ac:dyDescent="0.25">
      <c r="A141" s="3" t="s">
        <v>300</v>
      </c>
      <c r="B141" s="3">
        <v>3</v>
      </c>
      <c r="C141" s="6">
        <f>VLOOKUP(A141,Products!$A$1:$B$11,2,FALSE)</f>
        <v>12</v>
      </c>
      <c r="D141" s="6">
        <f t="shared" si="2"/>
        <v>36</v>
      </c>
    </row>
    <row r="142" spans="1:4" x14ac:dyDescent="0.25">
      <c r="A142" s="3" t="s">
        <v>298</v>
      </c>
      <c r="B142" s="3">
        <v>20</v>
      </c>
      <c r="C142" s="6">
        <f>VLOOKUP(A142,Products!$A$1:$B$11,2,FALSE)</f>
        <v>12</v>
      </c>
      <c r="D142" s="6">
        <f t="shared" si="2"/>
        <v>240</v>
      </c>
    </row>
    <row r="143" spans="1:4" x14ac:dyDescent="0.25">
      <c r="A143" s="3" t="s">
        <v>293</v>
      </c>
      <c r="B143" s="3">
        <v>30</v>
      </c>
      <c r="C143" s="6">
        <f>VLOOKUP(A143,Products!$A$1:$B$11,2,FALSE)</f>
        <v>8</v>
      </c>
      <c r="D143" s="6">
        <f t="shared" si="2"/>
        <v>240</v>
      </c>
    </row>
    <row r="144" spans="1:4" x14ac:dyDescent="0.25">
      <c r="A144" s="3" t="s">
        <v>300</v>
      </c>
      <c r="B144" s="3">
        <v>21</v>
      </c>
      <c r="C144" s="6">
        <f>VLOOKUP(A144,Products!$A$1:$B$11,2,FALSE)</f>
        <v>12</v>
      </c>
      <c r="D144" s="6">
        <f t="shared" si="2"/>
        <v>252</v>
      </c>
    </row>
    <row r="145" spans="1:4" x14ac:dyDescent="0.25">
      <c r="A145" s="3" t="s">
        <v>302</v>
      </c>
      <c r="B145" s="3">
        <v>21</v>
      </c>
      <c r="C145" s="6">
        <f>VLOOKUP(A145,Products!$A$1:$B$11,2,FALSE)</f>
        <v>2</v>
      </c>
      <c r="D145" s="6">
        <f t="shared" si="2"/>
        <v>42</v>
      </c>
    </row>
    <row r="146" spans="1:4" x14ac:dyDescent="0.25">
      <c r="A146" s="3" t="s">
        <v>300</v>
      </c>
      <c r="B146" s="3">
        <v>24</v>
      </c>
      <c r="C146" s="6">
        <f>VLOOKUP(A146,Products!$A$1:$B$11,2,FALSE)</f>
        <v>12</v>
      </c>
      <c r="D146" s="6">
        <f t="shared" si="2"/>
        <v>288</v>
      </c>
    </row>
    <row r="147" spans="1:4" x14ac:dyDescent="0.25">
      <c r="A147" s="3" t="s">
        <v>294</v>
      </c>
      <c r="B147" s="3">
        <v>6</v>
      </c>
      <c r="C147" s="6">
        <f>VLOOKUP(A147,Products!$A$1:$B$11,2,FALSE)</f>
        <v>18</v>
      </c>
      <c r="D147" s="6">
        <f t="shared" si="2"/>
        <v>108</v>
      </c>
    </row>
    <row r="148" spans="1:4" x14ac:dyDescent="0.25">
      <c r="A148" s="3" t="s">
        <v>298</v>
      </c>
      <c r="B148" s="3">
        <v>19</v>
      </c>
      <c r="C148" s="6">
        <f>VLOOKUP(A148,Products!$A$1:$B$11,2,FALSE)</f>
        <v>12</v>
      </c>
      <c r="D148" s="6">
        <f t="shared" si="2"/>
        <v>228</v>
      </c>
    </row>
    <row r="149" spans="1:4" x14ac:dyDescent="0.25">
      <c r="A149" s="3" t="s">
        <v>293</v>
      </c>
      <c r="B149" s="3">
        <v>8</v>
      </c>
      <c r="C149" s="6">
        <f>VLOOKUP(A149,Products!$A$1:$B$11,2,FALSE)</f>
        <v>8</v>
      </c>
      <c r="D149" s="6">
        <f t="shared" si="2"/>
        <v>64</v>
      </c>
    </row>
    <row r="150" spans="1:4" x14ac:dyDescent="0.25">
      <c r="A150" s="3" t="s">
        <v>295</v>
      </c>
      <c r="B150" s="3">
        <v>1</v>
      </c>
      <c r="C150" s="6">
        <f>VLOOKUP(A150,Products!$A$1:$B$11,2,FALSE)</f>
        <v>13</v>
      </c>
      <c r="D150" s="6">
        <f t="shared" si="2"/>
        <v>13</v>
      </c>
    </row>
    <row r="151" spans="1:4" x14ac:dyDescent="0.25">
      <c r="A151" s="3" t="s">
        <v>296</v>
      </c>
      <c r="B151" s="3">
        <v>19</v>
      </c>
      <c r="C151" s="6">
        <f>VLOOKUP(A151,Products!$A$1:$B$11,2,FALSE)</f>
        <v>4</v>
      </c>
      <c r="D151" s="6">
        <f t="shared" si="2"/>
        <v>76</v>
      </c>
    </row>
    <row r="152" spans="1:4" x14ac:dyDescent="0.25">
      <c r="A152" s="3" t="s">
        <v>296</v>
      </c>
      <c r="B152" s="3">
        <v>29</v>
      </c>
      <c r="C152" s="6">
        <f>VLOOKUP(A152,Products!$A$1:$B$11,2,FALSE)</f>
        <v>4</v>
      </c>
      <c r="D152" s="6">
        <f t="shared" si="2"/>
        <v>116</v>
      </c>
    </row>
    <row r="153" spans="1:4" x14ac:dyDescent="0.25">
      <c r="A153" s="3" t="s">
        <v>302</v>
      </c>
      <c r="B153" s="3">
        <v>6</v>
      </c>
      <c r="C153" s="6">
        <f>VLOOKUP(A153,Products!$A$1:$B$11,2,FALSE)</f>
        <v>2</v>
      </c>
      <c r="D153" s="6">
        <f t="shared" si="2"/>
        <v>12</v>
      </c>
    </row>
    <row r="154" spans="1:4" x14ac:dyDescent="0.25">
      <c r="A154" s="3" t="s">
        <v>298</v>
      </c>
      <c r="B154" s="3">
        <v>5</v>
      </c>
      <c r="C154" s="6">
        <f>VLOOKUP(A154,Products!$A$1:$B$11,2,FALSE)</f>
        <v>12</v>
      </c>
      <c r="D154" s="6">
        <f t="shared" si="2"/>
        <v>60</v>
      </c>
    </row>
    <row r="155" spans="1:4" x14ac:dyDescent="0.25">
      <c r="A155" s="3" t="s">
        <v>300</v>
      </c>
      <c r="B155" s="3">
        <v>14</v>
      </c>
      <c r="C155" s="6">
        <f>VLOOKUP(A155,Products!$A$1:$B$11,2,FALSE)</f>
        <v>12</v>
      </c>
      <c r="D155" s="6">
        <f t="shared" si="2"/>
        <v>168</v>
      </c>
    </row>
    <row r="156" spans="1:4" x14ac:dyDescent="0.25">
      <c r="A156" s="3" t="s">
        <v>302</v>
      </c>
      <c r="B156" s="3">
        <v>21</v>
      </c>
      <c r="C156" s="6">
        <f>VLOOKUP(A156,Products!$A$1:$B$11,2,FALSE)</f>
        <v>2</v>
      </c>
      <c r="D156" s="6">
        <f t="shared" si="2"/>
        <v>42</v>
      </c>
    </row>
    <row r="157" spans="1:4" x14ac:dyDescent="0.25">
      <c r="A157" s="3" t="s">
        <v>293</v>
      </c>
      <c r="B157" s="3">
        <v>25</v>
      </c>
      <c r="C157" s="6">
        <f>VLOOKUP(A157,Products!$A$1:$B$11,2,FALSE)</f>
        <v>8</v>
      </c>
      <c r="D157" s="6">
        <f t="shared" si="2"/>
        <v>200</v>
      </c>
    </row>
    <row r="158" spans="1:4" x14ac:dyDescent="0.25">
      <c r="A158" s="3" t="s">
        <v>294</v>
      </c>
      <c r="B158" s="3">
        <v>29</v>
      </c>
      <c r="C158" s="6">
        <f>VLOOKUP(A158,Products!$A$1:$B$11,2,FALSE)</f>
        <v>18</v>
      </c>
      <c r="D158" s="6">
        <f t="shared" si="2"/>
        <v>522</v>
      </c>
    </row>
    <row r="159" spans="1:4" x14ac:dyDescent="0.25">
      <c r="A159" s="3" t="s">
        <v>298</v>
      </c>
      <c r="B159" s="3">
        <v>7</v>
      </c>
      <c r="C159" s="6">
        <f>VLOOKUP(A159,Products!$A$1:$B$11,2,FALSE)</f>
        <v>12</v>
      </c>
      <c r="D159" s="6">
        <f t="shared" si="2"/>
        <v>84</v>
      </c>
    </row>
    <row r="160" spans="1:4" x14ac:dyDescent="0.25">
      <c r="A160" s="3" t="s">
        <v>296</v>
      </c>
      <c r="B160" s="3">
        <v>24</v>
      </c>
      <c r="C160" s="6">
        <f>VLOOKUP(A160,Products!$A$1:$B$11,2,FALSE)</f>
        <v>4</v>
      </c>
      <c r="D160" s="6">
        <f t="shared" si="2"/>
        <v>96</v>
      </c>
    </row>
    <row r="161" spans="1:4" x14ac:dyDescent="0.25">
      <c r="A161" s="3" t="s">
        <v>295</v>
      </c>
      <c r="B161" s="3">
        <v>27</v>
      </c>
      <c r="C161" s="6">
        <f>VLOOKUP(A161,Products!$A$1:$B$11,2,FALSE)</f>
        <v>13</v>
      </c>
      <c r="D161" s="6">
        <f t="shared" si="2"/>
        <v>351</v>
      </c>
    </row>
    <row r="162" spans="1:4" x14ac:dyDescent="0.25">
      <c r="A162" s="3" t="s">
        <v>301</v>
      </c>
      <c r="B162" s="3">
        <v>5</v>
      </c>
      <c r="C162" s="6">
        <f>VLOOKUP(A162,Products!$A$1:$B$11,2,FALSE)</f>
        <v>2</v>
      </c>
      <c r="D162" s="6">
        <f t="shared" si="2"/>
        <v>10</v>
      </c>
    </row>
    <row r="163" spans="1:4" x14ac:dyDescent="0.25">
      <c r="A163" s="3" t="s">
        <v>299</v>
      </c>
      <c r="B163" s="3">
        <v>6</v>
      </c>
      <c r="C163" s="6">
        <f>VLOOKUP(A163,Products!$A$1:$B$11,2,FALSE)</f>
        <v>9</v>
      </c>
      <c r="D163" s="6">
        <f t="shared" si="2"/>
        <v>54</v>
      </c>
    </row>
    <row r="164" spans="1:4" x14ac:dyDescent="0.25">
      <c r="A164" s="3" t="s">
        <v>299</v>
      </c>
      <c r="B164" s="3">
        <v>18</v>
      </c>
      <c r="C164" s="6">
        <f>VLOOKUP(A164,Products!$A$1:$B$11,2,FALSE)</f>
        <v>9</v>
      </c>
      <c r="D164" s="6">
        <f t="shared" si="2"/>
        <v>162</v>
      </c>
    </row>
    <row r="165" spans="1:4" x14ac:dyDescent="0.25">
      <c r="A165" s="3" t="s">
        <v>301</v>
      </c>
      <c r="B165" s="3">
        <v>15</v>
      </c>
      <c r="C165" s="6">
        <f>VLOOKUP(A165,Products!$A$1:$B$11,2,FALSE)</f>
        <v>2</v>
      </c>
      <c r="D165" s="6">
        <f t="shared" si="2"/>
        <v>30</v>
      </c>
    </row>
    <row r="166" spans="1:4" x14ac:dyDescent="0.25">
      <c r="A166" s="3" t="s">
        <v>295</v>
      </c>
      <c r="B166" s="3">
        <v>18</v>
      </c>
      <c r="C166" s="6">
        <f>VLOOKUP(A166,Products!$A$1:$B$11,2,FALSE)</f>
        <v>13</v>
      </c>
      <c r="D166" s="6">
        <f t="shared" si="2"/>
        <v>234</v>
      </c>
    </row>
    <row r="167" spans="1:4" x14ac:dyDescent="0.25">
      <c r="A167" s="3" t="s">
        <v>298</v>
      </c>
      <c r="B167" s="3">
        <v>13</v>
      </c>
      <c r="C167" s="6">
        <f>VLOOKUP(A167,Products!$A$1:$B$11,2,FALSE)</f>
        <v>12</v>
      </c>
      <c r="D167" s="6">
        <f t="shared" si="2"/>
        <v>156</v>
      </c>
    </row>
    <row r="168" spans="1:4" x14ac:dyDescent="0.25">
      <c r="A168" s="3" t="s">
        <v>297</v>
      </c>
      <c r="B168" s="3">
        <v>19</v>
      </c>
      <c r="C168" s="6">
        <f>VLOOKUP(A168,Products!$A$1:$B$11,2,FALSE)</f>
        <v>12</v>
      </c>
      <c r="D168" s="6">
        <f t="shared" si="2"/>
        <v>228</v>
      </c>
    </row>
    <row r="169" spans="1:4" x14ac:dyDescent="0.25">
      <c r="A169" s="3" t="s">
        <v>300</v>
      </c>
      <c r="B169" s="3">
        <v>1</v>
      </c>
      <c r="C169" s="6">
        <f>VLOOKUP(A169,Products!$A$1:$B$11,2,FALSE)</f>
        <v>12</v>
      </c>
      <c r="D169" s="6">
        <f t="shared" si="2"/>
        <v>12</v>
      </c>
    </row>
    <row r="170" spans="1:4" x14ac:dyDescent="0.25">
      <c r="A170" s="3" t="s">
        <v>297</v>
      </c>
      <c r="B170" s="3">
        <v>5</v>
      </c>
      <c r="C170" s="6">
        <f>VLOOKUP(A170,Products!$A$1:$B$11,2,FALSE)</f>
        <v>12</v>
      </c>
      <c r="D170" s="6">
        <f t="shared" si="2"/>
        <v>60</v>
      </c>
    </row>
    <row r="171" spans="1:4" x14ac:dyDescent="0.25">
      <c r="A171" s="3" t="s">
        <v>298</v>
      </c>
      <c r="B171" s="3">
        <v>6</v>
      </c>
      <c r="C171" s="6">
        <f>VLOOKUP(A171,Products!$A$1:$B$11,2,FALSE)</f>
        <v>12</v>
      </c>
      <c r="D171" s="6">
        <f t="shared" si="2"/>
        <v>72</v>
      </c>
    </row>
    <row r="172" spans="1:4" x14ac:dyDescent="0.25">
      <c r="A172" s="3" t="s">
        <v>301</v>
      </c>
      <c r="B172" s="3">
        <v>18</v>
      </c>
      <c r="C172" s="6">
        <f>VLOOKUP(A172,Products!$A$1:$B$11,2,FALSE)</f>
        <v>2</v>
      </c>
      <c r="D172" s="6">
        <f t="shared" si="2"/>
        <v>36</v>
      </c>
    </row>
    <row r="173" spans="1:4" x14ac:dyDescent="0.25">
      <c r="A173" s="3" t="s">
        <v>302</v>
      </c>
      <c r="B173" s="3">
        <v>19</v>
      </c>
      <c r="C173" s="6">
        <f>VLOOKUP(A173,Products!$A$1:$B$11,2,FALSE)</f>
        <v>2</v>
      </c>
      <c r="D173" s="6">
        <f t="shared" si="2"/>
        <v>38</v>
      </c>
    </row>
    <row r="174" spans="1:4" x14ac:dyDescent="0.25">
      <c r="A174" s="3" t="s">
        <v>295</v>
      </c>
      <c r="B174" s="3">
        <v>30</v>
      </c>
      <c r="C174" s="6">
        <f>VLOOKUP(A174,Products!$A$1:$B$11,2,FALSE)</f>
        <v>13</v>
      </c>
      <c r="D174" s="6">
        <f t="shared" si="2"/>
        <v>390</v>
      </c>
    </row>
    <row r="175" spans="1:4" x14ac:dyDescent="0.25">
      <c r="A175" s="3" t="s">
        <v>299</v>
      </c>
      <c r="B175" s="3">
        <v>22</v>
      </c>
      <c r="C175" s="6">
        <f>VLOOKUP(A175,Products!$A$1:$B$11,2,FALSE)</f>
        <v>9</v>
      </c>
      <c r="D175" s="6">
        <f t="shared" si="2"/>
        <v>198</v>
      </c>
    </row>
    <row r="176" spans="1:4" x14ac:dyDescent="0.25">
      <c r="A176" s="3" t="s">
        <v>294</v>
      </c>
      <c r="B176" s="3">
        <v>13</v>
      </c>
      <c r="C176" s="6">
        <f>VLOOKUP(A176,Products!$A$1:$B$11,2,FALSE)</f>
        <v>18</v>
      </c>
      <c r="D176" s="6">
        <f t="shared" si="2"/>
        <v>234</v>
      </c>
    </row>
    <row r="177" spans="1:4" x14ac:dyDescent="0.25">
      <c r="A177" s="3" t="s">
        <v>296</v>
      </c>
      <c r="B177" s="3">
        <v>30</v>
      </c>
      <c r="C177" s="6">
        <f>VLOOKUP(A177,Products!$A$1:$B$11,2,FALSE)</f>
        <v>4</v>
      </c>
      <c r="D177" s="6">
        <f t="shared" si="2"/>
        <v>120</v>
      </c>
    </row>
    <row r="178" spans="1:4" x14ac:dyDescent="0.25">
      <c r="A178" s="3" t="s">
        <v>293</v>
      </c>
      <c r="B178" s="3">
        <v>23</v>
      </c>
      <c r="C178" s="6">
        <f>VLOOKUP(A178,Products!$A$1:$B$11,2,FALSE)</f>
        <v>8</v>
      </c>
      <c r="D178" s="6">
        <f t="shared" si="2"/>
        <v>184</v>
      </c>
    </row>
    <row r="179" spans="1:4" x14ac:dyDescent="0.25">
      <c r="A179" s="3" t="s">
        <v>294</v>
      </c>
      <c r="B179" s="3">
        <v>15</v>
      </c>
      <c r="C179" s="6">
        <f>VLOOKUP(A179,Products!$A$1:$B$11,2,FALSE)</f>
        <v>18</v>
      </c>
      <c r="D179" s="6">
        <f t="shared" si="2"/>
        <v>270</v>
      </c>
    </row>
    <row r="180" spans="1:4" x14ac:dyDescent="0.25">
      <c r="A180" s="3" t="s">
        <v>294</v>
      </c>
      <c r="B180" s="3">
        <v>16</v>
      </c>
      <c r="C180" s="6">
        <f>VLOOKUP(A180,Products!$A$1:$B$11,2,FALSE)</f>
        <v>18</v>
      </c>
      <c r="D180" s="6">
        <f t="shared" si="2"/>
        <v>288</v>
      </c>
    </row>
    <row r="181" spans="1:4" x14ac:dyDescent="0.25">
      <c r="A181" s="3" t="s">
        <v>293</v>
      </c>
      <c r="B181" s="3">
        <v>12</v>
      </c>
      <c r="C181" s="6">
        <f>VLOOKUP(A181,Products!$A$1:$B$11,2,FALSE)</f>
        <v>8</v>
      </c>
      <c r="D181" s="6">
        <f t="shared" si="2"/>
        <v>96</v>
      </c>
    </row>
    <row r="182" spans="1:4" x14ac:dyDescent="0.25">
      <c r="A182" s="3" t="s">
        <v>294</v>
      </c>
      <c r="B182" s="3">
        <v>26</v>
      </c>
      <c r="C182" s="6">
        <f>VLOOKUP(A182,Products!$A$1:$B$11,2,FALSE)</f>
        <v>18</v>
      </c>
      <c r="D182" s="6">
        <f t="shared" si="2"/>
        <v>468</v>
      </c>
    </row>
    <row r="183" spans="1:4" x14ac:dyDescent="0.25">
      <c r="A183" s="3" t="s">
        <v>300</v>
      </c>
      <c r="B183" s="3">
        <v>11</v>
      </c>
      <c r="C183" s="6">
        <f>VLOOKUP(A183,Products!$A$1:$B$11,2,FALSE)</f>
        <v>12</v>
      </c>
      <c r="D183" s="6">
        <f t="shared" si="2"/>
        <v>132</v>
      </c>
    </row>
    <row r="184" spans="1:4" x14ac:dyDescent="0.25">
      <c r="A184" s="3" t="s">
        <v>299</v>
      </c>
      <c r="B184" s="3">
        <v>15</v>
      </c>
      <c r="C184" s="6">
        <f>VLOOKUP(A184,Products!$A$1:$B$11,2,FALSE)</f>
        <v>9</v>
      </c>
      <c r="D184" s="6">
        <f t="shared" si="2"/>
        <v>135</v>
      </c>
    </row>
    <row r="185" spans="1:4" x14ac:dyDescent="0.25">
      <c r="A185" s="3" t="s">
        <v>302</v>
      </c>
      <c r="B185" s="3">
        <v>29</v>
      </c>
      <c r="C185" s="6">
        <f>VLOOKUP(A185,Products!$A$1:$B$11,2,FALSE)</f>
        <v>2</v>
      </c>
      <c r="D185" s="6">
        <f t="shared" si="2"/>
        <v>58</v>
      </c>
    </row>
    <row r="186" spans="1:4" x14ac:dyDescent="0.25">
      <c r="A186" s="3" t="s">
        <v>302</v>
      </c>
      <c r="B186" s="3">
        <v>5</v>
      </c>
      <c r="C186" s="6">
        <f>VLOOKUP(A186,Products!$A$1:$B$11,2,FALSE)</f>
        <v>2</v>
      </c>
      <c r="D186" s="6">
        <f t="shared" si="2"/>
        <v>10</v>
      </c>
    </row>
    <row r="187" spans="1:4" x14ac:dyDescent="0.25">
      <c r="A187" s="3" t="s">
        <v>302</v>
      </c>
      <c r="B187" s="3">
        <v>5</v>
      </c>
      <c r="C187" s="6">
        <f>VLOOKUP(A187,Products!$A$1:$B$11,2,FALSE)</f>
        <v>2</v>
      </c>
      <c r="D187" s="6">
        <f t="shared" si="2"/>
        <v>10</v>
      </c>
    </row>
    <row r="188" spans="1:4" x14ac:dyDescent="0.25">
      <c r="A188" s="3" t="s">
        <v>297</v>
      </c>
      <c r="B188" s="3">
        <v>16</v>
      </c>
      <c r="C188" s="6">
        <f>VLOOKUP(A188,Products!$A$1:$B$11,2,FALSE)</f>
        <v>12</v>
      </c>
      <c r="D188" s="6">
        <f t="shared" si="2"/>
        <v>192</v>
      </c>
    </row>
    <row r="189" spans="1:4" x14ac:dyDescent="0.25">
      <c r="A189" s="3" t="s">
        <v>294</v>
      </c>
      <c r="B189" s="3">
        <v>1</v>
      </c>
      <c r="C189" s="6">
        <f>VLOOKUP(A189,Products!$A$1:$B$11,2,FALSE)</f>
        <v>18</v>
      </c>
      <c r="D189" s="6">
        <f t="shared" si="2"/>
        <v>18</v>
      </c>
    </row>
    <row r="190" spans="1:4" x14ac:dyDescent="0.25">
      <c r="A190" s="3" t="s">
        <v>293</v>
      </c>
      <c r="B190" s="3">
        <v>29</v>
      </c>
      <c r="C190" s="6">
        <f>VLOOKUP(A190,Products!$A$1:$B$11,2,FALSE)</f>
        <v>8</v>
      </c>
      <c r="D190" s="6">
        <f t="shared" si="2"/>
        <v>232</v>
      </c>
    </row>
    <row r="191" spans="1:4" x14ac:dyDescent="0.25">
      <c r="A191" s="3" t="s">
        <v>297</v>
      </c>
      <c r="B191" s="3">
        <v>2</v>
      </c>
      <c r="C191" s="6">
        <f>VLOOKUP(A191,Products!$A$1:$B$11,2,FALSE)</f>
        <v>12</v>
      </c>
      <c r="D191" s="6">
        <f t="shared" si="2"/>
        <v>24</v>
      </c>
    </row>
    <row r="192" spans="1:4" x14ac:dyDescent="0.25">
      <c r="A192" s="3" t="s">
        <v>298</v>
      </c>
      <c r="B192" s="3">
        <v>4</v>
      </c>
      <c r="C192" s="6">
        <f>VLOOKUP(A192,Products!$A$1:$B$11,2,FALSE)</f>
        <v>12</v>
      </c>
      <c r="D192" s="6">
        <f t="shared" si="2"/>
        <v>48</v>
      </c>
    </row>
    <row r="193" spans="1:4" x14ac:dyDescent="0.25">
      <c r="A193" s="3" t="s">
        <v>301</v>
      </c>
      <c r="B193" s="3">
        <v>30</v>
      </c>
      <c r="C193" s="6">
        <f>VLOOKUP(A193,Products!$A$1:$B$11,2,FALSE)</f>
        <v>2</v>
      </c>
      <c r="D193" s="6">
        <f t="shared" si="2"/>
        <v>60</v>
      </c>
    </row>
    <row r="194" spans="1:4" x14ac:dyDescent="0.25">
      <c r="A194" s="3" t="s">
        <v>296</v>
      </c>
      <c r="B194" s="3">
        <v>6</v>
      </c>
      <c r="C194" s="6">
        <f>VLOOKUP(A194,Products!$A$1:$B$11,2,FALSE)</f>
        <v>4</v>
      </c>
      <c r="D194" s="6">
        <f t="shared" si="2"/>
        <v>24</v>
      </c>
    </row>
    <row r="195" spans="1:4" x14ac:dyDescent="0.25">
      <c r="A195" s="3" t="s">
        <v>299</v>
      </c>
      <c r="B195" s="3">
        <v>18</v>
      </c>
      <c r="C195" s="6">
        <f>VLOOKUP(A195,Products!$A$1:$B$11,2,FALSE)</f>
        <v>9</v>
      </c>
      <c r="D195" s="6">
        <f t="shared" ref="D195:D258" si="3">PRODUCT(B195:C195)</f>
        <v>162</v>
      </c>
    </row>
    <row r="196" spans="1:4" x14ac:dyDescent="0.25">
      <c r="A196" s="3" t="s">
        <v>302</v>
      </c>
      <c r="B196" s="3">
        <v>3</v>
      </c>
      <c r="C196" s="6">
        <f>VLOOKUP(A196,Products!$A$1:$B$11,2,FALSE)</f>
        <v>2</v>
      </c>
      <c r="D196" s="6">
        <f t="shared" si="3"/>
        <v>6</v>
      </c>
    </row>
    <row r="197" spans="1:4" x14ac:dyDescent="0.25">
      <c r="A197" s="3" t="s">
        <v>302</v>
      </c>
      <c r="B197" s="3">
        <v>20</v>
      </c>
      <c r="C197" s="6">
        <f>VLOOKUP(A197,Products!$A$1:$B$11,2,FALSE)</f>
        <v>2</v>
      </c>
      <c r="D197" s="6">
        <f t="shared" si="3"/>
        <v>40</v>
      </c>
    </row>
    <row r="198" spans="1:4" x14ac:dyDescent="0.25">
      <c r="A198" s="3" t="s">
        <v>295</v>
      </c>
      <c r="B198" s="3">
        <v>10</v>
      </c>
      <c r="C198" s="6">
        <f>VLOOKUP(A198,Products!$A$1:$B$11,2,FALSE)</f>
        <v>13</v>
      </c>
      <c r="D198" s="6">
        <f t="shared" si="3"/>
        <v>130</v>
      </c>
    </row>
    <row r="199" spans="1:4" x14ac:dyDescent="0.25">
      <c r="A199" s="3" t="s">
        <v>297</v>
      </c>
      <c r="B199" s="3">
        <v>27</v>
      </c>
      <c r="C199" s="6">
        <f>VLOOKUP(A199,Products!$A$1:$B$11,2,FALSE)</f>
        <v>12</v>
      </c>
      <c r="D199" s="6">
        <f t="shared" si="3"/>
        <v>324</v>
      </c>
    </row>
    <row r="200" spans="1:4" x14ac:dyDescent="0.25">
      <c r="A200" s="3" t="s">
        <v>296</v>
      </c>
      <c r="B200" s="3">
        <v>17</v>
      </c>
      <c r="C200" s="6">
        <f>VLOOKUP(A200,Products!$A$1:$B$11,2,FALSE)</f>
        <v>4</v>
      </c>
      <c r="D200" s="6">
        <f t="shared" si="3"/>
        <v>68</v>
      </c>
    </row>
    <row r="201" spans="1:4" x14ac:dyDescent="0.25">
      <c r="A201" s="3" t="s">
        <v>294</v>
      </c>
      <c r="B201" s="3">
        <v>26</v>
      </c>
      <c r="C201" s="6">
        <f>VLOOKUP(A201,Products!$A$1:$B$11,2,FALSE)</f>
        <v>18</v>
      </c>
      <c r="D201" s="6">
        <f t="shared" si="3"/>
        <v>468</v>
      </c>
    </row>
    <row r="202" spans="1:4" x14ac:dyDescent="0.25">
      <c r="A202" s="3" t="s">
        <v>294</v>
      </c>
      <c r="B202" s="3">
        <v>18</v>
      </c>
      <c r="C202" s="6">
        <f>VLOOKUP(A202,Products!$A$1:$B$11,2,FALSE)</f>
        <v>18</v>
      </c>
      <c r="D202" s="6">
        <f t="shared" si="3"/>
        <v>324</v>
      </c>
    </row>
    <row r="203" spans="1:4" x14ac:dyDescent="0.25">
      <c r="A203" s="3" t="s">
        <v>293</v>
      </c>
      <c r="B203" s="3">
        <v>8</v>
      </c>
      <c r="C203" s="6">
        <f>VLOOKUP(A203,Products!$A$1:$B$11,2,FALSE)</f>
        <v>8</v>
      </c>
      <c r="D203" s="6">
        <f t="shared" si="3"/>
        <v>64</v>
      </c>
    </row>
    <row r="204" spans="1:4" x14ac:dyDescent="0.25">
      <c r="A204" s="3" t="s">
        <v>293</v>
      </c>
      <c r="B204" s="3">
        <v>1</v>
      </c>
      <c r="C204" s="6">
        <f>VLOOKUP(A204,Products!$A$1:$B$11,2,FALSE)</f>
        <v>8</v>
      </c>
      <c r="D204" s="6">
        <f t="shared" si="3"/>
        <v>8</v>
      </c>
    </row>
    <row r="205" spans="1:4" x14ac:dyDescent="0.25">
      <c r="A205" s="3" t="s">
        <v>297</v>
      </c>
      <c r="B205" s="3">
        <v>30</v>
      </c>
      <c r="C205" s="6">
        <f>VLOOKUP(A205,Products!$A$1:$B$11,2,FALSE)</f>
        <v>12</v>
      </c>
      <c r="D205" s="6">
        <f t="shared" si="3"/>
        <v>360</v>
      </c>
    </row>
    <row r="206" spans="1:4" x14ac:dyDescent="0.25">
      <c r="A206" s="3" t="s">
        <v>302</v>
      </c>
      <c r="B206" s="3">
        <v>4</v>
      </c>
      <c r="C206" s="6">
        <f>VLOOKUP(A206,Products!$A$1:$B$11,2,FALSE)</f>
        <v>2</v>
      </c>
      <c r="D206" s="6">
        <f t="shared" si="3"/>
        <v>8</v>
      </c>
    </row>
    <row r="207" spans="1:4" x14ac:dyDescent="0.25">
      <c r="A207" s="3" t="s">
        <v>299</v>
      </c>
      <c r="B207" s="3">
        <v>14</v>
      </c>
      <c r="C207" s="6">
        <f>VLOOKUP(A207,Products!$A$1:$B$11,2,FALSE)</f>
        <v>9</v>
      </c>
      <c r="D207" s="6">
        <f t="shared" si="3"/>
        <v>126</v>
      </c>
    </row>
    <row r="208" spans="1:4" x14ac:dyDescent="0.25">
      <c r="A208" s="3" t="s">
        <v>295</v>
      </c>
      <c r="B208" s="3">
        <v>4</v>
      </c>
      <c r="C208" s="6">
        <f>VLOOKUP(A208,Products!$A$1:$B$11,2,FALSE)</f>
        <v>13</v>
      </c>
      <c r="D208" s="6">
        <f t="shared" si="3"/>
        <v>52</v>
      </c>
    </row>
    <row r="209" spans="1:4" x14ac:dyDescent="0.25">
      <c r="A209" s="3" t="s">
        <v>302</v>
      </c>
      <c r="B209" s="3">
        <v>20</v>
      </c>
      <c r="C209" s="6">
        <f>VLOOKUP(A209,Products!$A$1:$B$11,2,FALSE)</f>
        <v>2</v>
      </c>
      <c r="D209" s="6">
        <f t="shared" si="3"/>
        <v>40</v>
      </c>
    </row>
    <row r="210" spans="1:4" x14ac:dyDescent="0.25">
      <c r="A210" s="3" t="s">
        <v>297</v>
      </c>
      <c r="B210" s="3">
        <v>27</v>
      </c>
      <c r="C210" s="6">
        <f>VLOOKUP(A210,Products!$A$1:$B$11,2,FALSE)</f>
        <v>12</v>
      </c>
      <c r="D210" s="6">
        <f t="shared" si="3"/>
        <v>324</v>
      </c>
    </row>
    <row r="211" spans="1:4" x14ac:dyDescent="0.25">
      <c r="A211" s="3" t="s">
        <v>299</v>
      </c>
      <c r="B211" s="3">
        <v>3</v>
      </c>
      <c r="C211" s="6">
        <f>VLOOKUP(A211,Products!$A$1:$B$11,2,FALSE)</f>
        <v>9</v>
      </c>
      <c r="D211" s="6">
        <f t="shared" si="3"/>
        <v>27</v>
      </c>
    </row>
    <row r="212" spans="1:4" x14ac:dyDescent="0.25">
      <c r="A212" s="3" t="s">
        <v>298</v>
      </c>
      <c r="B212" s="3">
        <v>21</v>
      </c>
      <c r="C212" s="6">
        <f>VLOOKUP(A212,Products!$A$1:$B$11,2,FALSE)</f>
        <v>12</v>
      </c>
      <c r="D212" s="6">
        <f t="shared" si="3"/>
        <v>252</v>
      </c>
    </row>
    <row r="213" spans="1:4" x14ac:dyDescent="0.25">
      <c r="A213" s="3" t="s">
        <v>301</v>
      </c>
      <c r="B213" s="3">
        <v>15</v>
      </c>
      <c r="C213" s="6">
        <f>VLOOKUP(A213,Products!$A$1:$B$11,2,FALSE)</f>
        <v>2</v>
      </c>
      <c r="D213" s="6">
        <f t="shared" si="3"/>
        <v>30</v>
      </c>
    </row>
    <row r="214" spans="1:4" x14ac:dyDescent="0.25">
      <c r="A214" s="3" t="s">
        <v>301</v>
      </c>
      <c r="B214" s="3">
        <v>15</v>
      </c>
      <c r="C214" s="6">
        <f>VLOOKUP(A214,Products!$A$1:$B$11,2,FALSE)</f>
        <v>2</v>
      </c>
      <c r="D214" s="6">
        <f t="shared" si="3"/>
        <v>30</v>
      </c>
    </row>
    <row r="215" spans="1:4" x14ac:dyDescent="0.25">
      <c r="A215" s="3" t="s">
        <v>297</v>
      </c>
      <c r="B215" s="3">
        <v>14</v>
      </c>
      <c r="C215" s="6">
        <f>VLOOKUP(A215,Products!$A$1:$B$11,2,FALSE)</f>
        <v>12</v>
      </c>
      <c r="D215" s="6">
        <f t="shared" si="3"/>
        <v>168</v>
      </c>
    </row>
    <row r="216" spans="1:4" x14ac:dyDescent="0.25">
      <c r="A216" s="3" t="s">
        <v>296</v>
      </c>
      <c r="B216" s="3">
        <v>23</v>
      </c>
      <c r="C216" s="6">
        <f>VLOOKUP(A216,Products!$A$1:$B$11,2,FALSE)</f>
        <v>4</v>
      </c>
      <c r="D216" s="6">
        <f t="shared" si="3"/>
        <v>92</v>
      </c>
    </row>
    <row r="217" spans="1:4" x14ac:dyDescent="0.25">
      <c r="A217" s="3" t="s">
        <v>294</v>
      </c>
      <c r="B217" s="3">
        <v>2</v>
      </c>
      <c r="C217" s="6">
        <f>VLOOKUP(A217,Products!$A$1:$B$11,2,FALSE)</f>
        <v>18</v>
      </c>
      <c r="D217" s="6">
        <f t="shared" si="3"/>
        <v>36</v>
      </c>
    </row>
    <row r="218" spans="1:4" x14ac:dyDescent="0.25">
      <c r="A218" s="3" t="s">
        <v>298</v>
      </c>
      <c r="B218" s="3">
        <v>11</v>
      </c>
      <c r="C218" s="6">
        <f>VLOOKUP(A218,Products!$A$1:$B$11,2,FALSE)</f>
        <v>12</v>
      </c>
      <c r="D218" s="6">
        <f t="shared" si="3"/>
        <v>132</v>
      </c>
    </row>
    <row r="219" spans="1:4" x14ac:dyDescent="0.25">
      <c r="A219" s="3" t="s">
        <v>302</v>
      </c>
      <c r="B219" s="3">
        <v>29</v>
      </c>
      <c r="C219" s="6">
        <f>VLOOKUP(A219,Products!$A$1:$B$11,2,FALSE)</f>
        <v>2</v>
      </c>
      <c r="D219" s="6">
        <f t="shared" si="3"/>
        <v>58</v>
      </c>
    </row>
    <row r="220" spans="1:4" x14ac:dyDescent="0.25">
      <c r="A220" s="3" t="s">
        <v>294</v>
      </c>
      <c r="B220" s="3">
        <v>5</v>
      </c>
      <c r="C220" s="6">
        <f>VLOOKUP(A220,Products!$A$1:$B$11,2,FALSE)</f>
        <v>18</v>
      </c>
      <c r="D220" s="6">
        <f t="shared" si="3"/>
        <v>90</v>
      </c>
    </row>
    <row r="221" spans="1:4" x14ac:dyDescent="0.25">
      <c r="A221" s="3" t="s">
        <v>295</v>
      </c>
      <c r="B221" s="3">
        <v>4</v>
      </c>
      <c r="C221" s="6">
        <f>VLOOKUP(A221,Products!$A$1:$B$11,2,FALSE)</f>
        <v>13</v>
      </c>
      <c r="D221" s="6">
        <f t="shared" si="3"/>
        <v>52</v>
      </c>
    </row>
    <row r="222" spans="1:4" x14ac:dyDescent="0.25">
      <c r="A222" s="3" t="s">
        <v>299</v>
      </c>
      <c r="B222" s="3">
        <v>27</v>
      </c>
      <c r="C222" s="6">
        <f>VLOOKUP(A222,Products!$A$1:$B$11,2,FALSE)</f>
        <v>9</v>
      </c>
      <c r="D222" s="6">
        <f t="shared" si="3"/>
        <v>243</v>
      </c>
    </row>
    <row r="223" spans="1:4" x14ac:dyDescent="0.25">
      <c r="A223" s="3" t="s">
        <v>300</v>
      </c>
      <c r="B223" s="3">
        <v>16</v>
      </c>
      <c r="C223" s="6">
        <f>VLOOKUP(A223,Products!$A$1:$B$11,2,FALSE)</f>
        <v>12</v>
      </c>
      <c r="D223" s="6">
        <f t="shared" si="3"/>
        <v>192</v>
      </c>
    </row>
    <row r="224" spans="1:4" x14ac:dyDescent="0.25">
      <c r="A224" s="3" t="s">
        <v>297</v>
      </c>
      <c r="B224" s="3">
        <v>9</v>
      </c>
      <c r="C224" s="6">
        <f>VLOOKUP(A224,Products!$A$1:$B$11,2,FALSE)</f>
        <v>12</v>
      </c>
      <c r="D224" s="6">
        <f t="shared" si="3"/>
        <v>108</v>
      </c>
    </row>
    <row r="225" spans="1:4" x14ac:dyDescent="0.25">
      <c r="A225" s="3" t="s">
        <v>301</v>
      </c>
      <c r="B225" s="3">
        <v>20</v>
      </c>
      <c r="C225" s="6">
        <f>VLOOKUP(A225,Products!$A$1:$B$11,2,FALSE)</f>
        <v>2</v>
      </c>
      <c r="D225" s="6">
        <f t="shared" si="3"/>
        <v>40</v>
      </c>
    </row>
    <row r="226" spans="1:4" x14ac:dyDescent="0.25">
      <c r="A226" s="3" t="s">
        <v>299</v>
      </c>
      <c r="B226" s="3">
        <v>26</v>
      </c>
      <c r="C226" s="6">
        <f>VLOOKUP(A226,Products!$A$1:$B$11,2,FALSE)</f>
        <v>9</v>
      </c>
      <c r="D226" s="6">
        <f t="shared" si="3"/>
        <v>234</v>
      </c>
    </row>
    <row r="227" spans="1:4" x14ac:dyDescent="0.25">
      <c r="A227" s="3" t="s">
        <v>296</v>
      </c>
      <c r="B227" s="3">
        <v>3</v>
      </c>
      <c r="C227" s="6">
        <f>VLOOKUP(A227,Products!$A$1:$B$11,2,FALSE)</f>
        <v>4</v>
      </c>
      <c r="D227" s="6">
        <f t="shared" si="3"/>
        <v>12</v>
      </c>
    </row>
    <row r="228" spans="1:4" x14ac:dyDescent="0.25">
      <c r="A228" s="3" t="s">
        <v>298</v>
      </c>
      <c r="B228" s="3">
        <v>30</v>
      </c>
      <c r="C228" s="6">
        <f>VLOOKUP(A228,Products!$A$1:$B$11,2,FALSE)</f>
        <v>12</v>
      </c>
      <c r="D228" s="6">
        <f t="shared" si="3"/>
        <v>360</v>
      </c>
    </row>
    <row r="229" spans="1:4" x14ac:dyDescent="0.25">
      <c r="A229" s="3" t="s">
        <v>296</v>
      </c>
      <c r="B229" s="3">
        <v>23</v>
      </c>
      <c r="C229" s="6">
        <f>VLOOKUP(A229,Products!$A$1:$B$11,2,FALSE)</f>
        <v>4</v>
      </c>
      <c r="D229" s="6">
        <f t="shared" si="3"/>
        <v>92</v>
      </c>
    </row>
    <row r="230" spans="1:4" x14ac:dyDescent="0.25">
      <c r="A230" s="3" t="s">
        <v>298</v>
      </c>
      <c r="B230" s="3">
        <v>18</v>
      </c>
      <c r="C230" s="6">
        <f>VLOOKUP(A230,Products!$A$1:$B$11,2,FALSE)</f>
        <v>12</v>
      </c>
      <c r="D230" s="6">
        <f t="shared" si="3"/>
        <v>216</v>
      </c>
    </row>
    <row r="231" spans="1:4" x14ac:dyDescent="0.25">
      <c r="A231" s="3" t="s">
        <v>296</v>
      </c>
      <c r="B231" s="3">
        <v>3</v>
      </c>
      <c r="C231" s="6">
        <f>VLOOKUP(A231,Products!$A$1:$B$11,2,FALSE)</f>
        <v>4</v>
      </c>
      <c r="D231" s="6">
        <f t="shared" si="3"/>
        <v>12</v>
      </c>
    </row>
    <row r="232" spans="1:4" x14ac:dyDescent="0.25">
      <c r="A232" s="3" t="s">
        <v>296</v>
      </c>
      <c r="B232" s="3">
        <v>15</v>
      </c>
      <c r="C232" s="6">
        <f>VLOOKUP(A232,Products!$A$1:$B$11,2,FALSE)</f>
        <v>4</v>
      </c>
      <c r="D232" s="6">
        <f t="shared" si="3"/>
        <v>60</v>
      </c>
    </row>
    <row r="233" spans="1:4" x14ac:dyDescent="0.25">
      <c r="A233" s="3" t="s">
        <v>298</v>
      </c>
      <c r="B233" s="3">
        <v>17</v>
      </c>
      <c r="C233" s="6">
        <f>VLOOKUP(A233,Products!$A$1:$B$11,2,FALSE)</f>
        <v>12</v>
      </c>
      <c r="D233" s="6">
        <f t="shared" si="3"/>
        <v>204</v>
      </c>
    </row>
    <row r="234" spans="1:4" x14ac:dyDescent="0.25">
      <c r="A234" s="3" t="s">
        <v>301</v>
      </c>
      <c r="B234" s="3">
        <v>1</v>
      </c>
      <c r="C234" s="6">
        <f>VLOOKUP(A234,Products!$A$1:$B$11,2,FALSE)</f>
        <v>2</v>
      </c>
      <c r="D234" s="6">
        <f t="shared" si="3"/>
        <v>2</v>
      </c>
    </row>
    <row r="235" spans="1:4" x14ac:dyDescent="0.25">
      <c r="A235" s="3" t="s">
        <v>300</v>
      </c>
      <c r="B235" s="3">
        <v>16</v>
      </c>
      <c r="C235" s="6">
        <f>VLOOKUP(A235,Products!$A$1:$B$11,2,FALSE)</f>
        <v>12</v>
      </c>
      <c r="D235" s="6">
        <f t="shared" si="3"/>
        <v>192</v>
      </c>
    </row>
    <row r="236" spans="1:4" x14ac:dyDescent="0.25">
      <c r="A236" s="3" t="s">
        <v>293</v>
      </c>
      <c r="B236" s="3">
        <v>13</v>
      </c>
      <c r="C236" s="6">
        <f>VLOOKUP(A236,Products!$A$1:$B$11,2,FALSE)</f>
        <v>8</v>
      </c>
      <c r="D236" s="6">
        <f t="shared" si="3"/>
        <v>104</v>
      </c>
    </row>
    <row r="237" spans="1:4" x14ac:dyDescent="0.25">
      <c r="A237" s="3" t="s">
        <v>296</v>
      </c>
      <c r="B237" s="3">
        <v>21</v>
      </c>
      <c r="C237" s="6">
        <f>VLOOKUP(A237,Products!$A$1:$B$11,2,FALSE)</f>
        <v>4</v>
      </c>
      <c r="D237" s="6">
        <f t="shared" si="3"/>
        <v>84</v>
      </c>
    </row>
    <row r="238" spans="1:4" x14ac:dyDescent="0.25">
      <c r="A238" s="3" t="s">
        <v>298</v>
      </c>
      <c r="B238" s="3">
        <v>6</v>
      </c>
      <c r="C238" s="6">
        <f>VLOOKUP(A238,Products!$A$1:$B$11,2,FALSE)</f>
        <v>12</v>
      </c>
      <c r="D238" s="6">
        <f t="shared" si="3"/>
        <v>72</v>
      </c>
    </row>
    <row r="239" spans="1:4" x14ac:dyDescent="0.25">
      <c r="A239" s="3" t="s">
        <v>300</v>
      </c>
      <c r="B239" s="3">
        <v>7</v>
      </c>
      <c r="C239" s="6">
        <f>VLOOKUP(A239,Products!$A$1:$B$11,2,FALSE)</f>
        <v>12</v>
      </c>
      <c r="D239" s="6">
        <f t="shared" si="3"/>
        <v>84</v>
      </c>
    </row>
    <row r="240" spans="1:4" x14ac:dyDescent="0.25">
      <c r="A240" s="3" t="s">
        <v>299</v>
      </c>
      <c r="B240" s="3">
        <v>10</v>
      </c>
      <c r="C240" s="6">
        <f>VLOOKUP(A240,Products!$A$1:$B$11,2,FALSE)</f>
        <v>9</v>
      </c>
      <c r="D240" s="6">
        <f t="shared" si="3"/>
        <v>90</v>
      </c>
    </row>
    <row r="241" spans="1:4" x14ac:dyDescent="0.25">
      <c r="A241" s="3" t="s">
        <v>302</v>
      </c>
      <c r="B241" s="3">
        <v>16</v>
      </c>
      <c r="C241" s="6">
        <f>VLOOKUP(A241,Products!$A$1:$B$11,2,FALSE)</f>
        <v>2</v>
      </c>
      <c r="D241" s="6">
        <f t="shared" si="3"/>
        <v>32</v>
      </c>
    </row>
    <row r="242" spans="1:4" x14ac:dyDescent="0.25">
      <c r="A242" s="3" t="s">
        <v>298</v>
      </c>
      <c r="B242" s="3">
        <v>9</v>
      </c>
      <c r="C242" s="6">
        <f>VLOOKUP(A242,Products!$A$1:$B$11,2,FALSE)</f>
        <v>12</v>
      </c>
      <c r="D242" s="6">
        <f t="shared" si="3"/>
        <v>108</v>
      </c>
    </row>
    <row r="243" spans="1:4" x14ac:dyDescent="0.25">
      <c r="A243" s="3" t="s">
        <v>300</v>
      </c>
      <c r="B243" s="3">
        <v>11</v>
      </c>
      <c r="C243" s="6">
        <f>VLOOKUP(A243,Products!$A$1:$B$11,2,FALSE)</f>
        <v>12</v>
      </c>
      <c r="D243" s="6">
        <f t="shared" si="3"/>
        <v>132</v>
      </c>
    </row>
    <row r="244" spans="1:4" x14ac:dyDescent="0.25">
      <c r="A244" s="3" t="s">
        <v>300</v>
      </c>
      <c r="B244" s="3">
        <v>6</v>
      </c>
      <c r="C244" s="6">
        <f>VLOOKUP(A244,Products!$A$1:$B$11,2,FALSE)</f>
        <v>12</v>
      </c>
      <c r="D244" s="6">
        <f t="shared" si="3"/>
        <v>72</v>
      </c>
    </row>
    <row r="245" spans="1:4" x14ac:dyDescent="0.25">
      <c r="A245" s="3" t="s">
        <v>298</v>
      </c>
      <c r="B245" s="3">
        <v>5</v>
      </c>
      <c r="C245" s="6">
        <f>VLOOKUP(A245,Products!$A$1:$B$11,2,FALSE)</f>
        <v>12</v>
      </c>
      <c r="D245" s="6">
        <f t="shared" si="3"/>
        <v>60</v>
      </c>
    </row>
    <row r="246" spans="1:4" x14ac:dyDescent="0.25">
      <c r="A246" s="3" t="s">
        <v>302</v>
      </c>
      <c r="B246" s="3">
        <v>15</v>
      </c>
      <c r="C246" s="6">
        <f>VLOOKUP(A246,Products!$A$1:$B$11,2,FALSE)</f>
        <v>2</v>
      </c>
      <c r="D246" s="6">
        <f t="shared" si="3"/>
        <v>30</v>
      </c>
    </row>
    <row r="247" spans="1:4" x14ac:dyDescent="0.25">
      <c r="A247" s="3" t="s">
        <v>301</v>
      </c>
      <c r="B247" s="3">
        <v>11</v>
      </c>
      <c r="C247" s="6">
        <f>VLOOKUP(A247,Products!$A$1:$B$11,2,FALSE)</f>
        <v>2</v>
      </c>
      <c r="D247" s="6">
        <f t="shared" si="3"/>
        <v>22</v>
      </c>
    </row>
    <row r="248" spans="1:4" x14ac:dyDescent="0.25">
      <c r="A248" s="3" t="s">
        <v>298</v>
      </c>
      <c r="B248" s="3">
        <v>3</v>
      </c>
      <c r="C248" s="6">
        <f>VLOOKUP(A248,Products!$A$1:$B$11,2,FALSE)</f>
        <v>12</v>
      </c>
      <c r="D248" s="6">
        <f t="shared" si="3"/>
        <v>36</v>
      </c>
    </row>
    <row r="249" spans="1:4" x14ac:dyDescent="0.25">
      <c r="A249" s="3" t="s">
        <v>293</v>
      </c>
      <c r="B249" s="3">
        <v>6</v>
      </c>
      <c r="C249" s="6">
        <f>VLOOKUP(A249,Products!$A$1:$B$11,2,FALSE)</f>
        <v>8</v>
      </c>
      <c r="D249" s="6">
        <f t="shared" si="3"/>
        <v>48</v>
      </c>
    </row>
    <row r="250" spans="1:4" x14ac:dyDescent="0.25">
      <c r="A250" s="3" t="s">
        <v>300</v>
      </c>
      <c r="B250" s="3">
        <v>4</v>
      </c>
      <c r="C250" s="6">
        <f>VLOOKUP(A250,Products!$A$1:$B$11,2,FALSE)</f>
        <v>12</v>
      </c>
      <c r="D250" s="6">
        <f t="shared" si="3"/>
        <v>48</v>
      </c>
    </row>
    <row r="251" spans="1:4" x14ac:dyDescent="0.25">
      <c r="A251" s="3" t="s">
        <v>295</v>
      </c>
      <c r="B251" s="3">
        <v>30</v>
      </c>
      <c r="C251" s="6">
        <f>VLOOKUP(A251,Products!$A$1:$B$11,2,FALSE)</f>
        <v>13</v>
      </c>
      <c r="D251" s="6">
        <f t="shared" si="3"/>
        <v>390</v>
      </c>
    </row>
    <row r="252" spans="1:4" x14ac:dyDescent="0.25">
      <c r="A252" s="3" t="s">
        <v>299</v>
      </c>
      <c r="B252" s="3">
        <v>6</v>
      </c>
      <c r="C252" s="6">
        <f>VLOOKUP(A252,Products!$A$1:$B$11,2,FALSE)</f>
        <v>9</v>
      </c>
      <c r="D252" s="6">
        <f t="shared" si="3"/>
        <v>54</v>
      </c>
    </row>
    <row r="253" spans="1:4" x14ac:dyDescent="0.25">
      <c r="A253" s="3" t="s">
        <v>293</v>
      </c>
      <c r="B253" s="3">
        <v>22</v>
      </c>
      <c r="C253" s="6">
        <f>VLOOKUP(A253,Products!$A$1:$B$11,2,FALSE)</f>
        <v>8</v>
      </c>
      <c r="D253" s="6">
        <f t="shared" si="3"/>
        <v>176</v>
      </c>
    </row>
    <row r="254" spans="1:4" x14ac:dyDescent="0.25">
      <c r="A254" s="3" t="s">
        <v>300</v>
      </c>
      <c r="B254" s="3">
        <v>10</v>
      </c>
      <c r="C254" s="6">
        <f>VLOOKUP(A254,Products!$A$1:$B$11,2,FALSE)</f>
        <v>12</v>
      </c>
      <c r="D254" s="6">
        <f t="shared" si="3"/>
        <v>120</v>
      </c>
    </row>
    <row r="255" spans="1:4" x14ac:dyDescent="0.25">
      <c r="A255" s="3" t="s">
        <v>300</v>
      </c>
      <c r="B255" s="3">
        <v>19</v>
      </c>
      <c r="C255" s="6">
        <f>VLOOKUP(A255,Products!$A$1:$B$11,2,FALSE)</f>
        <v>12</v>
      </c>
      <c r="D255" s="6">
        <f t="shared" si="3"/>
        <v>228</v>
      </c>
    </row>
    <row r="256" spans="1:4" x14ac:dyDescent="0.25">
      <c r="A256" s="3" t="s">
        <v>297</v>
      </c>
      <c r="B256" s="3">
        <v>10</v>
      </c>
      <c r="C256" s="6">
        <f>VLOOKUP(A256,Products!$A$1:$B$11,2,FALSE)</f>
        <v>12</v>
      </c>
      <c r="D256" s="6">
        <f t="shared" si="3"/>
        <v>120</v>
      </c>
    </row>
    <row r="257" spans="1:4" x14ac:dyDescent="0.25">
      <c r="A257" s="3" t="s">
        <v>297</v>
      </c>
      <c r="B257" s="3">
        <v>12</v>
      </c>
      <c r="C257" s="6">
        <f>VLOOKUP(A257,Products!$A$1:$B$11,2,FALSE)</f>
        <v>12</v>
      </c>
      <c r="D257" s="6">
        <f t="shared" si="3"/>
        <v>144</v>
      </c>
    </row>
    <row r="258" spans="1:4" x14ac:dyDescent="0.25">
      <c r="A258" s="3" t="s">
        <v>300</v>
      </c>
      <c r="B258" s="3">
        <v>17</v>
      </c>
      <c r="C258" s="6">
        <f>VLOOKUP(A258,Products!$A$1:$B$11,2,FALSE)</f>
        <v>12</v>
      </c>
      <c r="D258" s="6">
        <f t="shared" si="3"/>
        <v>204</v>
      </c>
    </row>
    <row r="259" spans="1:4" x14ac:dyDescent="0.25">
      <c r="A259" s="3" t="s">
        <v>302</v>
      </c>
      <c r="B259" s="3">
        <v>6</v>
      </c>
      <c r="C259" s="6">
        <f>VLOOKUP(A259,Products!$A$1:$B$11,2,FALSE)</f>
        <v>2</v>
      </c>
      <c r="D259" s="6">
        <f t="shared" ref="D259:D322" si="4">PRODUCT(B259:C259)</f>
        <v>12</v>
      </c>
    </row>
    <row r="260" spans="1:4" x14ac:dyDescent="0.25">
      <c r="A260" s="3" t="s">
        <v>294</v>
      </c>
      <c r="B260" s="3">
        <v>6</v>
      </c>
      <c r="C260" s="6">
        <f>VLOOKUP(A260,Products!$A$1:$B$11,2,FALSE)</f>
        <v>18</v>
      </c>
      <c r="D260" s="6">
        <f t="shared" si="4"/>
        <v>108</v>
      </c>
    </row>
    <row r="261" spans="1:4" x14ac:dyDescent="0.25">
      <c r="A261" s="3" t="s">
        <v>297</v>
      </c>
      <c r="B261" s="3">
        <v>2</v>
      </c>
      <c r="C261" s="6">
        <f>VLOOKUP(A261,Products!$A$1:$B$11,2,FALSE)</f>
        <v>12</v>
      </c>
      <c r="D261" s="6">
        <f t="shared" si="4"/>
        <v>24</v>
      </c>
    </row>
    <row r="262" spans="1:4" x14ac:dyDescent="0.25">
      <c r="A262" s="3" t="s">
        <v>298</v>
      </c>
      <c r="B262" s="3">
        <v>2</v>
      </c>
      <c r="C262" s="6">
        <f>VLOOKUP(A262,Products!$A$1:$B$11,2,FALSE)</f>
        <v>12</v>
      </c>
      <c r="D262" s="6">
        <f t="shared" si="4"/>
        <v>24</v>
      </c>
    </row>
    <row r="263" spans="1:4" x14ac:dyDescent="0.25">
      <c r="A263" s="3" t="s">
        <v>298</v>
      </c>
      <c r="B263" s="3">
        <v>22</v>
      </c>
      <c r="C263" s="6">
        <f>VLOOKUP(A263,Products!$A$1:$B$11,2,FALSE)</f>
        <v>12</v>
      </c>
      <c r="D263" s="6">
        <f t="shared" si="4"/>
        <v>264</v>
      </c>
    </row>
    <row r="264" spans="1:4" x14ac:dyDescent="0.25">
      <c r="A264" s="3" t="s">
        <v>301</v>
      </c>
      <c r="B264" s="3">
        <v>30</v>
      </c>
      <c r="C264" s="6">
        <f>VLOOKUP(A264,Products!$A$1:$B$11,2,FALSE)</f>
        <v>2</v>
      </c>
      <c r="D264" s="6">
        <f t="shared" si="4"/>
        <v>60</v>
      </c>
    </row>
    <row r="265" spans="1:4" x14ac:dyDescent="0.25">
      <c r="A265" s="3" t="s">
        <v>296</v>
      </c>
      <c r="B265" s="3">
        <v>27</v>
      </c>
      <c r="C265" s="6">
        <f>VLOOKUP(A265,Products!$A$1:$B$11,2,FALSE)</f>
        <v>4</v>
      </c>
      <c r="D265" s="6">
        <f t="shared" si="4"/>
        <v>108</v>
      </c>
    </row>
    <row r="266" spans="1:4" x14ac:dyDescent="0.25">
      <c r="A266" s="3" t="s">
        <v>293</v>
      </c>
      <c r="B266" s="3">
        <v>15</v>
      </c>
      <c r="C266" s="6">
        <f>VLOOKUP(A266,Products!$A$1:$B$11,2,FALSE)</f>
        <v>8</v>
      </c>
      <c r="D266" s="6">
        <f t="shared" si="4"/>
        <v>120</v>
      </c>
    </row>
    <row r="267" spans="1:4" x14ac:dyDescent="0.25">
      <c r="A267" s="3" t="s">
        <v>296</v>
      </c>
      <c r="B267" s="3">
        <v>28</v>
      </c>
      <c r="C267" s="6">
        <f>VLOOKUP(A267,Products!$A$1:$B$11,2,FALSE)</f>
        <v>4</v>
      </c>
      <c r="D267" s="6">
        <f t="shared" si="4"/>
        <v>112</v>
      </c>
    </row>
    <row r="268" spans="1:4" x14ac:dyDescent="0.25">
      <c r="A268" s="3" t="s">
        <v>298</v>
      </c>
      <c r="B268" s="3">
        <v>2</v>
      </c>
      <c r="C268" s="6">
        <f>VLOOKUP(A268,Products!$A$1:$B$11,2,FALSE)</f>
        <v>12</v>
      </c>
      <c r="D268" s="6">
        <f t="shared" si="4"/>
        <v>24</v>
      </c>
    </row>
    <row r="269" spans="1:4" x14ac:dyDescent="0.25">
      <c r="A269" s="3" t="s">
        <v>293</v>
      </c>
      <c r="B269" s="3">
        <v>24</v>
      </c>
      <c r="C269" s="6">
        <f>VLOOKUP(A269,Products!$A$1:$B$11,2,FALSE)</f>
        <v>8</v>
      </c>
      <c r="D269" s="6">
        <f t="shared" si="4"/>
        <v>192</v>
      </c>
    </row>
    <row r="270" spans="1:4" x14ac:dyDescent="0.25">
      <c r="A270" s="3" t="s">
        <v>301</v>
      </c>
      <c r="B270" s="3">
        <v>6</v>
      </c>
      <c r="C270" s="6">
        <f>VLOOKUP(A270,Products!$A$1:$B$11,2,FALSE)</f>
        <v>2</v>
      </c>
      <c r="D270" s="6">
        <f t="shared" si="4"/>
        <v>12</v>
      </c>
    </row>
    <row r="271" spans="1:4" x14ac:dyDescent="0.25">
      <c r="A271" s="3" t="s">
        <v>294</v>
      </c>
      <c r="B271" s="3">
        <v>8</v>
      </c>
      <c r="C271" s="6">
        <f>VLOOKUP(A271,Products!$A$1:$B$11,2,FALSE)</f>
        <v>18</v>
      </c>
      <c r="D271" s="6">
        <f t="shared" si="4"/>
        <v>144</v>
      </c>
    </row>
    <row r="272" spans="1:4" x14ac:dyDescent="0.25">
      <c r="A272" s="3" t="s">
        <v>301</v>
      </c>
      <c r="B272" s="3">
        <v>2</v>
      </c>
      <c r="C272" s="6">
        <f>VLOOKUP(A272,Products!$A$1:$B$11,2,FALSE)</f>
        <v>2</v>
      </c>
      <c r="D272" s="6">
        <f t="shared" si="4"/>
        <v>4</v>
      </c>
    </row>
    <row r="273" spans="1:4" x14ac:dyDescent="0.25">
      <c r="A273" s="3" t="s">
        <v>295</v>
      </c>
      <c r="B273" s="3">
        <v>6</v>
      </c>
      <c r="C273" s="6">
        <f>VLOOKUP(A273,Products!$A$1:$B$11,2,FALSE)</f>
        <v>13</v>
      </c>
      <c r="D273" s="6">
        <f t="shared" si="4"/>
        <v>78</v>
      </c>
    </row>
    <row r="274" spans="1:4" x14ac:dyDescent="0.25">
      <c r="A274" s="3" t="s">
        <v>296</v>
      </c>
      <c r="B274" s="3">
        <v>12</v>
      </c>
      <c r="C274" s="6">
        <f>VLOOKUP(A274,Products!$A$1:$B$11,2,FALSE)</f>
        <v>4</v>
      </c>
      <c r="D274" s="6">
        <f t="shared" si="4"/>
        <v>48</v>
      </c>
    </row>
    <row r="275" spans="1:4" x14ac:dyDescent="0.25">
      <c r="A275" s="3" t="s">
        <v>294</v>
      </c>
      <c r="B275" s="3">
        <v>3</v>
      </c>
      <c r="C275" s="6">
        <f>VLOOKUP(A275,Products!$A$1:$B$11,2,FALSE)</f>
        <v>18</v>
      </c>
      <c r="D275" s="6">
        <f t="shared" si="4"/>
        <v>54</v>
      </c>
    </row>
    <row r="276" spans="1:4" x14ac:dyDescent="0.25">
      <c r="A276" s="3" t="s">
        <v>297</v>
      </c>
      <c r="B276" s="3">
        <v>17</v>
      </c>
      <c r="C276" s="6">
        <f>VLOOKUP(A276,Products!$A$1:$B$11,2,FALSE)</f>
        <v>12</v>
      </c>
      <c r="D276" s="6">
        <f t="shared" si="4"/>
        <v>204</v>
      </c>
    </row>
    <row r="277" spans="1:4" x14ac:dyDescent="0.25">
      <c r="A277" s="3" t="s">
        <v>296</v>
      </c>
      <c r="B277" s="3">
        <v>21</v>
      </c>
      <c r="C277" s="6">
        <f>VLOOKUP(A277,Products!$A$1:$B$11,2,FALSE)</f>
        <v>4</v>
      </c>
      <c r="D277" s="6">
        <f t="shared" si="4"/>
        <v>84</v>
      </c>
    </row>
    <row r="278" spans="1:4" x14ac:dyDescent="0.25">
      <c r="A278" s="3" t="s">
        <v>302</v>
      </c>
      <c r="B278" s="3">
        <v>1</v>
      </c>
      <c r="C278" s="6">
        <f>VLOOKUP(A278,Products!$A$1:$B$11,2,FALSE)</f>
        <v>2</v>
      </c>
      <c r="D278" s="6">
        <f t="shared" si="4"/>
        <v>2</v>
      </c>
    </row>
    <row r="279" spans="1:4" x14ac:dyDescent="0.25">
      <c r="A279" s="3" t="s">
        <v>302</v>
      </c>
      <c r="B279" s="3">
        <v>27</v>
      </c>
      <c r="C279" s="6">
        <f>VLOOKUP(A279,Products!$A$1:$B$11,2,FALSE)</f>
        <v>2</v>
      </c>
      <c r="D279" s="6">
        <f t="shared" si="4"/>
        <v>54</v>
      </c>
    </row>
    <row r="280" spans="1:4" x14ac:dyDescent="0.25">
      <c r="A280" s="3" t="s">
        <v>300</v>
      </c>
      <c r="B280" s="3">
        <v>12</v>
      </c>
      <c r="C280" s="6">
        <f>VLOOKUP(A280,Products!$A$1:$B$11,2,FALSE)</f>
        <v>12</v>
      </c>
      <c r="D280" s="6">
        <f t="shared" si="4"/>
        <v>144</v>
      </c>
    </row>
    <row r="281" spans="1:4" x14ac:dyDescent="0.25">
      <c r="A281" s="3" t="s">
        <v>301</v>
      </c>
      <c r="B281" s="3">
        <v>7</v>
      </c>
      <c r="C281" s="6">
        <f>VLOOKUP(A281,Products!$A$1:$B$11,2,FALSE)</f>
        <v>2</v>
      </c>
      <c r="D281" s="6">
        <f t="shared" si="4"/>
        <v>14</v>
      </c>
    </row>
    <row r="282" spans="1:4" x14ac:dyDescent="0.25">
      <c r="A282" s="3" t="s">
        <v>301</v>
      </c>
      <c r="B282" s="3">
        <v>24</v>
      </c>
      <c r="C282" s="6">
        <f>VLOOKUP(A282,Products!$A$1:$B$11,2,FALSE)</f>
        <v>2</v>
      </c>
      <c r="D282" s="6">
        <f t="shared" si="4"/>
        <v>48</v>
      </c>
    </row>
    <row r="283" spans="1:4" x14ac:dyDescent="0.25">
      <c r="A283" s="3" t="s">
        <v>300</v>
      </c>
      <c r="B283" s="3">
        <v>28</v>
      </c>
      <c r="C283" s="6">
        <f>VLOOKUP(A283,Products!$A$1:$B$11,2,FALSE)</f>
        <v>12</v>
      </c>
      <c r="D283" s="6">
        <f t="shared" si="4"/>
        <v>336</v>
      </c>
    </row>
    <row r="284" spans="1:4" x14ac:dyDescent="0.25">
      <c r="A284" s="3" t="s">
        <v>293</v>
      </c>
      <c r="B284" s="3">
        <v>18</v>
      </c>
      <c r="C284" s="6">
        <f>VLOOKUP(A284,Products!$A$1:$B$11,2,FALSE)</f>
        <v>8</v>
      </c>
      <c r="D284" s="6">
        <f t="shared" si="4"/>
        <v>144</v>
      </c>
    </row>
    <row r="285" spans="1:4" x14ac:dyDescent="0.25">
      <c r="A285" s="3" t="s">
        <v>294</v>
      </c>
      <c r="B285" s="3">
        <v>5</v>
      </c>
      <c r="C285" s="6">
        <f>VLOOKUP(A285,Products!$A$1:$B$11,2,FALSE)</f>
        <v>18</v>
      </c>
      <c r="D285" s="6">
        <f t="shared" si="4"/>
        <v>90</v>
      </c>
    </row>
    <row r="286" spans="1:4" x14ac:dyDescent="0.25">
      <c r="A286" s="3" t="s">
        <v>302</v>
      </c>
      <c r="B286" s="3">
        <v>30</v>
      </c>
      <c r="C286" s="6">
        <f>VLOOKUP(A286,Products!$A$1:$B$11,2,FALSE)</f>
        <v>2</v>
      </c>
      <c r="D286" s="6">
        <f t="shared" si="4"/>
        <v>60</v>
      </c>
    </row>
    <row r="287" spans="1:4" x14ac:dyDescent="0.25">
      <c r="A287" s="3" t="s">
        <v>295</v>
      </c>
      <c r="B287" s="3">
        <v>23</v>
      </c>
      <c r="C287" s="6">
        <f>VLOOKUP(A287,Products!$A$1:$B$11,2,FALSE)</f>
        <v>13</v>
      </c>
      <c r="D287" s="6">
        <f t="shared" si="4"/>
        <v>299</v>
      </c>
    </row>
    <row r="288" spans="1:4" x14ac:dyDescent="0.25">
      <c r="A288" s="3" t="s">
        <v>294</v>
      </c>
      <c r="B288" s="3">
        <v>22</v>
      </c>
      <c r="C288" s="6">
        <f>VLOOKUP(A288,Products!$A$1:$B$11,2,FALSE)</f>
        <v>18</v>
      </c>
      <c r="D288" s="6">
        <f t="shared" si="4"/>
        <v>396</v>
      </c>
    </row>
    <row r="289" spans="1:4" x14ac:dyDescent="0.25">
      <c r="A289" s="3" t="s">
        <v>297</v>
      </c>
      <c r="B289" s="3">
        <v>5</v>
      </c>
      <c r="C289" s="6">
        <f>VLOOKUP(A289,Products!$A$1:$B$11,2,FALSE)</f>
        <v>12</v>
      </c>
      <c r="D289" s="6">
        <f t="shared" si="4"/>
        <v>60</v>
      </c>
    </row>
    <row r="290" spans="1:4" x14ac:dyDescent="0.25">
      <c r="A290" s="3" t="s">
        <v>302</v>
      </c>
      <c r="B290" s="3">
        <v>2</v>
      </c>
      <c r="C290" s="6">
        <f>VLOOKUP(A290,Products!$A$1:$B$11,2,FALSE)</f>
        <v>2</v>
      </c>
      <c r="D290" s="6">
        <f t="shared" si="4"/>
        <v>4</v>
      </c>
    </row>
    <row r="291" spans="1:4" x14ac:dyDescent="0.25">
      <c r="A291" s="3" t="s">
        <v>295</v>
      </c>
      <c r="B291" s="3">
        <v>9</v>
      </c>
      <c r="C291" s="6">
        <f>VLOOKUP(A291,Products!$A$1:$B$11,2,FALSE)</f>
        <v>13</v>
      </c>
      <c r="D291" s="6">
        <f t="shared" si="4"/>
        <v>117</v>
      </c>
    </row>
    <row r="292" spans="1:4" x14ac:dyDescent="0.25">
      <c r="A292" s="3" t="s">
        <v>298</v>
      </c>
      <c r="B292" s="3">
        <v>9</v>
      </c>
      <c r="C292" s="6">
        <f>VLOOKUP(A292,Products!$A$1:$B$11,2,FALSE)</f>
        <v>12</v>
      </c>
      <c r="D292" s="6">
        <f t="shared" si="4"/>
        <v>108</v>
      </c>
    </row>
    <row r="293" spans="1:4" x14ac:dyDescent="0.25">
      <c r="A293" s="3" t="s">
        <v>295</v>
      </c>
      <c r="B293" s="3">
        <v>12</v>
      </c>
      <c r="C293" s="6">
        <f>VLOOKUP(A293,Products!$A$1:$B$11,2,FALSE)</f>
        <v>13</v>
      </c>
      <c r="D293" s="6">
        <f t="shared" si="4"/>
        <v>156</v>
      </c>
    </row>
    <row r="294" spans="1:4" x14ac:dyDescent="0.25">
      <c r="A294" s="3" t="s">
        <v>294</v>
      </c>
      <c r="B294" s="3">
        <v>22</v>
      </c>
      <c r="C294" s="6">
        <f>VLOOKUP(A294,Products!$A$1:$B$11,2,FALSE)</f>
        <v>18</v>
      </c>
      <c r="D294" s="6">
        <f t="shared" si="4"/>
        <v>396</v>
      </c>
    </row>
    <row r="295" spans="1:4" x14ac:dyDescent="0.25">
      <c r="A295" s="3" t="s">
        <v>302</v>
      </c>
      <c r="B295" s="3">
        <v>9</v>
      </c>
      <c r="C295" s="6">
        <f>VLOOKUP(A295,Products!$A$1:$B$11,2,FALSE)</f>
        <v>2</v>
      </c>
      <c r="D295" s="6">
        <f t="shared" si="4"/>
        <v>18</v>
      </c>
    </row>
    <row r="296" spans="1:4" x14ac:dyDescent="0.25">
      <c r="A296" s="3" t="s">
        <v>298</v>
      </c>
      <c r="B296" s="3">
        <v>23</v>
      </c>
      <c r="C296" s="6">
        <f>VLOOKUP(A296,Products!$A$1:$B$11,2,FALSE)</f>
        <v>12</v>
      </c>
      <c r="D296" s="6">
        <f t="shared" si="4"/>
        <v>276</v>
      </c>
    </row>
    <row r="297" spans="1:4" x14ac:dyDescent="0.25">
      <c r="A297" s="3" t="s">
        <v>296</v>
      </c>
      <c r="B297" s="3">
        <v>23</v>
      </c>
      <c r="C297" s="6">
        <f>VLOOKUP(A297,Products!$A$1:$B$11,2,FALSE)</f>
        <v>4</v>
      </c>
      <c r="D297" s="6">
        <f t="shared" si="4"/>
        <v>92</v>
      </c>
    </row>
    <row r="298" spans="1:4" x14ac:dyDescent="0.25">
      <c r="A298" s="3" t="s">
        <v>298</v>
      </c>
      <c r="B298" s="3">
        <v>21</v>
      </c>
      <c r="C298" s="6">
        <f>VLOOKUP(A298,Products!$A$1:$B$11,2,FALSE)</f>
        <v>12</v>
      </c>
      <c r="D298" s="6">
        <f t="shared" si="4"/>
        <v>252</v>
      </c>
    </row>
    <row r="299" spans="1:4" x14ac:dyDescent="0.25">
      <c r="A299" s="3" t="s">
        <v>295</v>
      </c>
      <c r="B299" s="3">
        <v>20</v>
      </c>
      <c r="C299" s="6">
        <f>VLOOKUP(A299,Products!$A$1:$B$11,2,FALSE)</f>
        <v>13</v>
      </c>
      <c r="D299" s="6">
        <f t="shared" si="4"/>
        <v>260</v>
      </c>
    </row>
    <row r="300" spans="1:4" x14ac:dyDescent="0.25">
      <c r="A300" s="3" t="s">
        <v>300</v>
      </c>
      <c r="B300" s="3">
        <v>9</v>
      </c>
      <c r="C300" s="6">
        <f>VLOOKUP(A300,Products!$A$1:$B$11,2,FALSE)</f>
        <v>12</v>
      </c>
      <c r="D300" s="6">
        <f t="shared" si="4"/>
        <v>108</v>
      </c>
    </row>
    <row r="301" spans="1:4" x14ac:dyDescent="0.25">
      <c r="A301" s="3" t="s">
        <v>298</v>
      </c>
      <c r="B301" s="3">
        <v>28</v>
      </c>
      <c r="C301" s="6">
        <f>VLOOKUP(A301,Products!$A$1:$B$11,2,FALSE)</f>
        <v>12</v>
      </c>
      <c r="D301" s="6">
        <f t="shared" si="4"/>
        <v>336</v>
      </c>
    </row>
    <row r="302" spans="1:4" x14ac:dyDescent="0.25">
      <c r="A302" s="3" t="s">
        <v>302</v>
      </c>
      <c r="B302" s="3">
        <v>13</v>
      </c>
      <c r="C302" s="6">
        <f>VLOOKUP(A302,Products!$A$1:$B$11,2,FALSE)</f>
        <v>2</v>
      </c>
      <c r="D302" s="6">
        <f t="shared" si="4"/>
        <v>26</v>
      </c>
    </row>
    <row r="303" spans="1:4" x14ac:dyDescent="0.25">
      <c r="A303" s="3" t="s">
        <v>293</v>
      </c>
      <c r="B303" s="3">
        <v>15</v>
      </c>
      <c r="C303" s="6">
        <f>VLOOKUP(A303,Products!$A$1:$B$11,2,FALSE)</f>
        <v>8</v>
      </c>
      <c r="D303" s="6">
        <f t="shared" si="4"/>
        <v>120</v>
      </c>
    </row>
    <row r="304" spans="1:4" x14ac:dyDescent="0.25">
      <c r="A304" s="3" t="s">
        <v>294</v>
      </c>
      <c r="B304" s="3">
        <v>17</v>
      </c>
      <c r="C304" s="6">
        <f>VLOOKUP(A304,Products!$A$1:$B$11,2,FALSE)</f>
        <v>18</v>
      </c>
      <c r="D304" s="6">
        <f t="shared" si="4"/>
        <v>306</v>
      </c>
    </row>
    <row r="305" spans="1:4" x14ac:dyDescent="0.25">
      <c r="A305" s="3" t="s">
        <v>301</v>
      </c>
      <c r="B305" s="3">
        <v>5</v>
      </c>
      <c r="C305" s="6">
        <f>VLOOKUP(A305,Products!$A$1:$B$11,2,FALSE)</f>
        <v>2</v>
      </c>
      <c r="D305" s="6">
        <f t="shared" si="4"/>
        <v>10</v>
      </c>
    </row>
    <row r="306" spans="1:4" x14ac:dyDescent="0.25">
      <c r="A306" s="3" t="s">
        <v>294</v>
      </c>
      <c r="B306" s="3">
        <v>12</v>
      </c>
      <c r="C306" s="6">
        <f>VLOOKUP(A306,Products!$A$1:$B$11,2,FALSE)</f>
        <v>18</v>
      </c>
      <c r="D306" s="6">
        <f t="shared" si="4"/>
        <v>216</v>
      </c>
    </row>
    <row r="307" spans="1:4" x14ac:dyDescent="0.25">
      <c r="A307" s="3" t="s">
        <v>299</v>
      </c>
      <c r="B307" s="3">
        <v>26</v>
      </c>
      <c r="C307" s="6">
        <f>VLOOKUP(A307,Products!$A$1:$B$11,2,FALSE)</f>
        <v>9</v>
      </c>
      <c r="D307" s="6">
        <f t="shared" si="4"/>
        <v>234</v>
      </c>
    </row>
    <row r="308" spans="1:4" x14ac:dyDescent="0.25">
      <c r="A308" s="3" t="s">
        <v>296</v>
      </c>
      <c r="B308" s="3">
        <v>11</v>
      </c>
      <c r="C308" s="6">
        <f>VLOOKUP(A308,Products!$A$1:$B$11,2,FALSE)</f>
        <v>4</v>
      </c>
      <c r="D308" s="6">
        <f t="shared" si="4"/>
        <v>44</v>
      </c>
    </row>
    <row r="309" spans="1:4" x14ac:dyDescent="0.25">
      <c r="A309" s="3" t="s">
        <v>301</v>
      </c>
      <c r="B309" s="3">
        <v>9</v>
      </c>
      <c r="C309" s="6">
        <f>VLOOKUP(A309,Products!$A$1:$B$11,2,FALSE)</f>
        <v>2</v>
      </c>
      <c r="D309" s="6">
        <f t="shared" si="4"/>
        <v>18</v>
      </c>
    </row>
    <row r="310" spans="1:4" x14ac:dyDescent="0.25">
      <c r="A310" s="3" t="s">
        <v>299</v>
      </c>
      <c r="B310" s="3">
        <v>21</v>
      </c>
      <c r="C310" s="6">
        <f>VLOOKUP(A310,Products!$A$1:$B$11,2,FALSE)</f>
        <v>9</v>
      </c>
      <c r="D310" s="6">
        <f t="shared" si="4"/>
        <v>189</v>
      </c>
    </row>
    <row r="311" spans="1:4" x14ac:dyDescent="0.25">
      <c r="A311" s="3" t="s">
        <v>294</v>
      </c>
      <c r="B311" s="3">
        <v>11</v>
      </c>
      <c r="C311" s="6">
        <f>VLOOKUP(A311,Products!$A$1:$B$11,2,FALSE)</f>
        <v>18</v>
      </c>
      <c r="D311" s="6">
        <f t="shared" si="4"/>
        <v>198</v>
      </c>
    </row>
    <row r="312" spans="1:4" x14ac:dyDescent="0.25">
      <c r="A312" s="3" t="s">
        <v>295</v>
      </c>
      <c r="B312" s="3">
        <v>2</v>
      </c>
      <c r="C312" s="6">
        <f>VLOOKUP(A312,Products!$A$1:$B$11,2,FALSE)</f>
        <v>13</v>
      </c>
      <c r="D312" s="6">
        <f t="shared" si="4"/>
        <v>26</v>
      </c>
    </row>
    <row r="313" spans="1:4" x14ac:dyDescent="0.25">
      <c r="A313" s="3" t="s">
        <v>293</v>
      </c>
      <c r="B313" s="3">
        <v>23</v>
      </c>
      <c r="C313" s="6">
        <f>VLOOKUP(A313,Products!$A$1:$B$11,2,FALSE)</f>
        <v>8</v>
      </c>
      <c r="D313" s="6">
        <f t="shared" si="4"/>
        <v>184</v>
      </c>
    </row>
    <row r="314" spans="1:4" x14ac:dyDescent="0.25">
      <c r="A314" s="3" t="s">
        <v>298</v>
      </c>
      <c r="B314" s="3">
        <v>29</v>
      </c>
      <c r="C314" s="6">
        <f>VLOOKUP(A314,Products!$A$1:$B$11,2,FALSE)</f>
        <v>12</v>
      </c>
      <c r="D314" s="6">
        <f t="shared" si="4"/>
        <v>348</v>
      </c>
    </row>
    <row r="315" spans="1:4" x14ac:dyDescent="0.25">
      <c r="A315" s="3" t="s">
        <v>302</v>
      </c>
      <c r="B315" s="3">
        <v>27</v>
      </c>
      <c r="C315" s="6">
        <f>VLOOKUP(A315,Products!$A$1:$B$11,2,FALSE)</f>
        <v>2</v>
      </c>
      <c r="D315" s="6">
        <f t="shared" si="4"/>
        <v>54</v>
      </c>
    </row>
    <row r="316" spans="1:4" x14ac:dyDescent="0.25">
      <c r="A316" s="3" t="s">
        <v>294</v>
      </c>
      <c r="B316" s="3">
        <v>25</v>
      </c>
      <c r="C316" s="6">
        <f>VLOOKUP(A316,Products!$A$1:$B$11,2,FALSE)</f>
        <v>18</v>
      </c>
      <c r="D316" s="6">
        <f t="shared" si="4"/>
        <v>450</v>
      </c>
    </row>
    <row r="317" spans="1:4" x14ac:dyDescent="0.25">
      <c r="A317" s="3" t="s">
        <v>302</v>
      </c>
      <c r="B317" s="3">
        <v>15</v>
      </c>
      <c r="C317" s="6">
        <f>VLOOKUP(A317,Products!$A$1:$B$11,2,FALSE)</f>
        <v>2</v>
      </c>
      <c r="D317" s="6">
        <f t="shared" si="4"/>
        <v>30</v>
      </c>
    </row>
    <row r="318" spans="1:4" x14ac:dyDescent="0.25">
      <c r="A318" s="3" t="s">
        <v>300</v>
      </c>
      <c r="B318" s="3">
        <v>27</v>
      </c>
      <c r="C318" s="6">
        <f>VLOOKUP(A318,Products!$A$1:$B$11,2,FALSE)</f>
        <v>12</v>
      </c>
      <c r="D318" s="6">
        <f t="shared" si="4"/>
        <v>324</v>
      </c>
    </row>
    <row r="319" spans="1:4" x14ac:dyDescent="0.25">
      <c r="A319" s="3" t="s">
        <v>294</v>
      </c>
      <c r="B319" s="3">
        <v>15</v>
      </c>
      <c r="C319" s="6">
        <f>VLOOKUP(A319,Products!$A$1:$B$11,2,FALSE)</f>
        <v>18</v>
      </c>
      <c r="D319" s="6">
        <f t="shared" si="4"/>
        <v>270</v>
      </c>
    </row>
    <row r="320" spans="1:4" x14ac:dyDescent="0.25">
      <c r="A320" s="3" t="s">
        <v>299</v>
      </c>
      <c r="B320" s="3">
        <v>10</v>
      </c>
      <c r="C320" s="6">
        <f>VLOOKUP(A320,Products!$A$1:$B$11,2,FALSE)</f>
        <v>9</v>
      </c>
      <c r="D320" s="6">
        <f t="shared" si="4"/>
        <v>90</v>
      </c>
    </row>
    <row r="321" spans="1:4" x14ac:dyDescent="0.25">
      <c r="A321" s="3" t="s">
        <v>293</v>
      </c>
      <c r="B321" s="3">
        <v>11</v>
      </c>
      <c r="C321" s="6">
        <f>VLOOKUP(A321,Products!$A$1:$B$11,2,FALSE)</f>
        <v>8</v>
      </c>
      <c r="D321" s="6">
        <f t="shared" si="4"/>
        <v>88</v>
      </c>
    </row>
    <row r="322" spans="1:4" x14ac:dyDescent="0.25">
      <c r="A322" s="3" t="s">
        <v>300</v>
      </c>
      <c r="B322" s="3">
        <v>3</v>
      </c>
      <c r="C322" s="6">
        <f>VLOOKUP(A322,Products!$A$1:$B$11,2,FALSE)</f>
        <v>12</v>
      </c>
      <c r="D322" s="6">
        <f t="shared" si="4"/>
        <v>36</v>
      </c>
    </row>
    <row r="323" spans="1:4" x14ac:dyDescent="0.25">
      <c r="A323" s="3" t="s">
        <v>296</v>
      </c>
      <c r="B323" s="3">
        <v>25</v>
      </c>
      <c r="C323" s="6">
        <f>VLOOKUP(A323,Products!$A$1:$B$11,2,FALSE)</f>
        <v>4</v>
      </c>
      <c r="D323" s="6">
        <f t="shared" ref="D323:D386" si="5">PRODUCT(B323:C323)</f>
        <v>100</v>
      </c>
    </row>
    <row r="324" spans="1:4" x14ac:dyDescent="0.25">
      <c r="A324" s="3" t="s">
        <v>295</v>
      </c>
      <c r="B324" s="3">
        <v>13</v>
      </c>
      <c r="C324" s="6">
        <f>VLOOKUP(A324,Products!$A$1:$B$11,2,FALSE)</f>
        <v>13</v>
      </c>
      <c r="D324" s="6">
        <f t="shared" si="5"/>
        <v>169</v>
      </c>
    </row>
    <row r="325" spans="1:4" x14ac:dyDescent="0.25">
      <c r="A325" s="3" t="s">
        <v>296</v>
      </c>
      <c r="B325" s="3">
        <v>18</v>
      </c>
      <c r="C325" s="6">
        <f>VLOOKUP(A325,Products!$A$1:$B$11,2,FALSE)</f>
        <v>4</v>
      </c>
      <c r="D325" s="6">
        <f t="shared" si="5"/>
        <v>72</v>
      </c>
    </row>
    <row r="326" spans="1:4" x14ac:dyDescent="0.25">
      <c r="A326" s="3" t="s">
        <v>297</v>
      </c>
      <c r="B326" s="3">
        <v>17</v>
      </c>
      <c r="C326" s="6">
        <f>VLOOKUP(A326,Products!$A$1:$B$11,2,FALSE)</f>
        <v>12</v>
      </c>
      <c r="D326" s="6">
        <f t="shared" si="5"/>
        <v>204</v>
      </c>
    </row>
    <row r="327" spans="1:4" x14ac:dyDescent="0.25">
      <c r="A327" s="3" t="s">
        <v>293</v>
      </c>
      <c r="B327" s="3">
        <v>24</v>
      </c>
      <c r="C327" s="6">
        <f>VLOOKUP(A327,Products!$A$1:$B$11,2,FALSE)</f>
        <v>8</v>
      </c>
      <c r="D327" s="6">
        <f t="shared" si="5"/>
        <v>192</v>
      </c>
    </row>
    <row r="328" spans="1:4" x14ac:dyDescent="0.25">
      <c r="A328" s="3" t="s">
        <v>297</v>
      </c>
      <c r="B328" s="3">
        <v>29</v>
      </c>
      <c r="C328" s="6">
        <f>VLOOKUP(A328,Products!$A$1:$B$11,2,FALSE)</f>
        <v>12</v>
      </c>
      <c r="D328" s="6">
        <f t="shared" si="5"/>
        <v>348</v>
      </c>
    </row>
    <row r="329" spans="1:4" x14ac:dyDescent="0.25">
      <c r="A329" s="3" t="s">
        <v>297</v>
      </c>
      <c r="B329" s="3">
        <v>29</v>
      </c>
      <c r="C329" s="6">
        <f>VLOOKUP(A329,Products!$A$1:$B$11,2,FALSE)</f>
        <v>12</v>
      </c>
      <c r="D329" s="6">
        <f t="shared" si="5"/>
        <v>348</v>
      </c>
    </row>
    <row r="330" spans="1:4" x14ac:dyDescent="0.25">
      <c r="A330" s="3" t="s">
        <v>295</v>
      </c>
      <c r="B330" s="3">
        <v>27</v>
      </c>
      <c r="C330" s="6">
        <f>VLOOKUP(A330,Products!$A$1:$B$11,2,FALSE)</f>
        <v>13</v>
      </c>
      <c r="D330" s="6">
        <f t="shared" si="5"/>
        <v>351</v>
      </c>
    </row>
    <row r="331" spans="1:4" x14ac:dyDescent="0.25">
      <c r="A331" s="3" t="s">
        <v>295</v>
      </c>
      <c r="B331" s="3">
        <v>12</v>
      </c>
      <c r="C331" s="6">
        <f>VLOOKUP(A331,Products!$A$1:$B$11,2,FALSE)</f>
        <v>13</v>
      </c>
      <c r="D331" s="6">
        <f t="shared" si="5"/>
        <v>156</v>
      </c>
    </row>
    <row r="332" spans="1:4" x14ac:dyDescent="0.25">
      <c r="A332" s="3" t="s">
        <v>294</v>
      </c>
      <c r="B332" s="3">
        <v>7</v>
      </c>
      <c r="C332" s="6">
        <f>VLOOKUP(A332,Products!$A$1:$B$11,2,FALSE)</f>
        <v>18</v>
      </c>
      <c r="D332" s="6">
        <f t="shared" si="5"/>
        <v>126</v>
      </c>
    </row>
    <row r="333" spans="1:4" x14ac:dyDescent="0.25">
      <c r="A333" s="3" t="s">
        <v>296</v>
      </c>
      <c r="B333" s="3">
        <v>20</v>
      </c>
      <c r="C333" s="6">
        <f>VLOOKUP(A333,Products!$A$1:$B$11,2,FALSE)</f>
        <v>4</v>
      </c>
      <c r="D333" s="6">
        <f t="shared" si="5"/>
        <v>80</v>
      </c>
    </row>
    <row r="334" spans="1:4" x14ac:dyDescent="0.25">
      <c r="A334" s="3" t="s">
        <v>298</v>
      </c>
      <c r="B334" s="3">
        <v>4</v>
      </c>
      <c r="C334" s="6">
        <f>VLOOKUP(A334,Products!$A$1:$B$11,2,FALSE)</f>
        <v>12</v>
      </c>
      <c r="D334" s="6">
        <f t="shared" si="5"/>
        <v>48</v>
      </c>
    </row>
    <row r="335" spans="1:4" x14ac:dyDescent="0.25">
      <c r="A335" s="3" t="s">
        <v>301</v>
      </c>
      <c r="B335" s="3">
        <v>13</v>
      </c>
      <c r="C335" s="6">
        <f>VLOOKUP(A335,Products!$A$1:$B$11,2,FALSE)</f>
        <v>2</v>
      </c>
      <c r="D335" s="6">
        <f t="shared" si="5"/>
        <v>26</v>
      </c>
    </row>
    <row r="336" spans="1:4" x14ac:dyDescent="0.25">
      <c r="A336" s="3" t="s">
        <v>301</v>
      </c>
      <c r="B336" s="3">
        <v>23</v>
      </c>
      <c r="C336" s="6">
        <f>VLOOKUP(A336,Products!$A$1:$B$11,2,FALSE)</f>
        <v>2</v>
      </c>
      <c r="D336" s="6">
        <f t="shared" si="5"/>
        <v>46</v>
      </c>
    </row>
    <row r="337" spans="1:4" x14ac:dyDescent="0.25">
      <c r="A337" s="3" t="s">
        <v>293</v>
      </c>
      <c r="B337" s="3">
        <v>13</v>
      </c>
      <c r="C337" s="6">
        <f>VLOOKUP(A337,Products!$A$1:$B$11,2,FALSE)</f>
        <v>8</v>
      </c>
      <c r="D337" s="6">
        <f t="shared" si="5"/>
        <v>104</v>
      </c>
    </row>
    <row r="338" spans="1:4" x14ac:dyDescent="0.25">
      <c r="A338" s="3" t="s">
        <v>298</v>
      </c>
      <c r="B338" s="3">
        <v>12</v>
      </c>
      <c r="C338" s="6">
        <f>VLOOKUP(A338,Products!$A$1:$B$11,2,FALSE)</f>
        <v>12</v>
      </c>
      <c r="D338" s="6">
        <f t="shared" si="5"/>
        <v>144</v>
      </c>
    </row>
    <row r="339" spans="1:4" x14ac:dyDescent="0.25">
      <c r="A339" s="3" t="s">
        <v>299</v>
      </c>
      <c r="B339" s="3">
        <v>4</v>
      </c>
      <c r="C339" s="6">
        <f>VLOOKUP(A339,Products!$A$1:$B$11,2,FALSE)</f>
        <v>9</v>
      </c>
      <c r="D339" s="6">
        <f t="shared" si="5"/>
        <v>36</v>
      </c>
    </row>
    <row r="340" spans="1:4" x14ac:dyDescent="0.25">
      <c r="A340" s="3" t="s">
        <v>294</v>
      </c>
      <c r="B340" s="3">
        <v>21</v>
      </c>
      <c r="C340" s="6">
        <f>VLOOKUP(A340,Products!$A$1:$B$11,2,FALSE)</f>
        <v>18</v>
      </c>
      <c r="D340" s="6">
        <f t="shared" si="5"/>
        <v>378</v>
      </c>
    </row>
    <row r="341" spans="1:4" x14ac:dyDescent="0.25">
      <c r="A341" s="3" t="s">
        <v>298</v>
      </c>
      <c r="B341" s="3">
        <v>6</v>
      </c>
      <c r="C341" s="6">
        <f>VLOOKUP(A341,Products!$A$1:$B$11,2,FALSE)</f>
        <v>12</v>
      </c>
      <c r="D341" s="6">
        <f t="shared" si="5"/>
        <v>72</v>
      </c>
    </row>
    <row r="342" spans="1:4" x14ac:dyDescent="0.25">
      <c r="A342" s="3" t="s">
        <v>299</v>
      </c>
      <c r="B342" s="3">
        <v>22</v>
      </c>
      <c r="C342" s="6">
        <f>VLOOKUP(A342,Products!$A$1:$B$11,2,FALSE)</f>
        <v>9</v>
      </c>
      <c r="D342" s="6">
        <f t="shared" si="5"/>
        <v>198</v>
      </c>
    </row>
    <row r="343" spans="1:4" x14ac:dyDescent="0.25">
      <c r="A343" s="3" t="s">
        <v>296</v>
      </c>
      <c r="B343" s="3">
        <v>13</v>
      </c>
      <c r="C343" s="6">
        <f>VLOOKUP(A343,Products!$A$1:$B$11,2,FALSE)</f>
        <v>4</v>
      </c>
      <c r="D343" s="6">
        <f t="shared" si="5"/>
        <v>52</v>
      </c>
    </row>
    <row r="344" spans="1:4" x14ac:dyDescent="0.25">
      <c r="A344" s="3" t="s">
        <v>301</v>
      </c>
      <c r="B344" s="3">
        <v>30</v>
      </c>
      <c r="C344" s="6">
        <f>VLOOKUP(A344,Products!$A$1:$B$11,2,FALSE)</f>
        <v>2</v>
      </c>
      <c r="D344" s="6">
        <f t="shared" si="5"/>
        <v>60</v>
      </c>
    </row>
    <row r="345" spans="1:4" x14ac:dyDescent="0.25">
      <c r="A345" s="3" t="s">
        <v>295</v>
      </c>
      <c r="B345" s="3">
        <v>20</v>
      </c>
      <c r="C345" s="6">
        <f>VLOOKUP(A345,Products!$A$1:$B$11,2,FALSE)</f>
        <v>13</v>
      </c>
      <c r="D345" s="6">
        <f t="shared" si="5"/>
        <v>260</v>
      </c>
    </row>
    <row r="346" spans="1:4" x14ac:dyDescent="0.25">
      <c r="A346" s="3" t="s">
        <v>298</v>
      </c>
      <c r="B346" s="3">
        <v>11</v>
      </c>
      <c r="C346" s="6">
        <f>VLOOKUP(A346,Products!$A$1:$B$11,2,FALSE)</f>
        <v>12</v>
      </c>
      <c r="D346" s="6">
        <f t="shared" si="5"/>
        <v>132</v>
      </c>
    </row>
    <row r="347" spans="1:4" x14ac:dyDescent="0.25">
      <c r="A347" s="3" t="s">
        <v>298</v>
      </c>
      <c r="B347" s="3">
        <v>8</v>
      </c>
      <c r="C347" s="6">
        <f>VLOOKUP(A347,Products!$A$1:$B$11,2,FALSE)</f>
        <v>12</v>
      </c>
      <c r="D347" s="6">
        <f t="shared" si="5"/>
        <v>96</v>
      </c>
    </row>
    <row r="348" spans="1:4" x14ac:dyDescent="0.25">
      <c r="A348" s="3" t="s">
        <v>297</v>
      </c>
      <c r="B348" s="3">
        <v>14</v>
      </c>
      <c r="C348" s="6">
        <f>VLOOKUP(A348,Products!$A$1:$B$11,2,FALSE)</f>
        <v>12</v>
      </c>
      <c r="D348" s="6">
        <f t="shared" si="5"/>
        <v>168</v>
      </c>
    </row>
    <row r="349" spans="1:4" x14ac:dyDescent="0.25">
      <c r="A349" s="3" t="s">
        <v>294</v>
      </c>
      <c r="B349" s="3">
        <v>20</v>
      </c>
      <c r="C349" s="6">
        <f>VLOOKUP(A349,Products!$A$1:$B$11,2,FALSE)</f>
        <v>18</v>
      </c>
      <c r="D349" s="6">
        <f t="shared" si="5"/>
        <v>360</v>
      </c>
    </row>
    <row r="350" spans="1:4" x14ac:dyDescent="0.25">
      <c r="A350" s="3" t="s">
        <v>302</v>
      </c>
      <c r="B350" s="3">
        <v>13</v>
      </c>
      <c r="C350" s="6">
        <f>VLOOKUP(A350,Products!$A$1:$B$11,2,FALSE)</f>
        <v>2</v>
      </c>
      <c r="D350" s="6">
        <f t="shared" si="5"/>
        <v>26</v>
      </c>
    </row>
    <row r="351" spans="1:4" x14ac:dyDescent="0.25">
      <c r="A351" s="3" t="s">
        <v>297</v>
      </c>
      <c r="B351" s="3">
        <v>9</v>
      </c>
      <c r="C351" s="6">
        <f>VLOOKUP(A351,Products!$A$1:$B$11,2,FALSE)</f>
        <v>12</v>
      </c>
      <c r="D351" s="6">
        <f t="shared" si="5"/>
        <v>108</v>
      </c>
    </row>
    <row r="352" spans="1:4" x14ac:dyDescent="0.25">
      <c r="A352" s="3" t="s">
        <v>296</v>
      </c>
      <c r="B352" s="3">
        <v>15</v>
      </c>
      <c r="C352" s="6">
        <f>VLOOKUP(A352,Products!$A$1:$B$11,2,FALSE)</f>
        <v>4</v>
      </c>
      <c r="D352" s="6">
        <f t="shared" si="5"/>
        <v>60</v>
      </c>
    </row>
    <row r="353" spans="1:4" x14ac:dyDescent="0.25">
      <c r="A353" s="3" t="s">
        <v>297</v>
      </c>
      <c r="B353" s="3">
        <v>1</v>
      </c>
      <c r="C353" s="6">
        <f>VLOOKUP(A353,Products!$A$1:$B$11,2,FALSE)</f>
        <v>12</v>
      </c>
      <c r="D353" s="6">
        <f t="shared" si="5"/>
        <v>12</v>
      </c>
    </row>
    <row r="354" spans="1:4" x14ac:dyDescent="0.25">
      <c r="A354" s="3" t="s">
        <v>300</v>
      </c>
      <c r="B354" s="3">
        <v>2</v>
      </c>
      <c r="C354" s="6">
        <f>VLOOKUP(A354,Products!$A$1:$B$11,2,FALSE)</f>
        <v>12</v>
      </c>
      <c r="D354" s="6">
        <f t="shared" si="5"/>
        <v>24</v>
      </c>
    </row>
    <row r="355" spans="1:4" x14ac:dyDescent="0.25">
      <c r="A355" s="3" t="s">
        <v>297</v>
      </c>
      <c r="B355" s="3">
        <v>13</v>
      </c>
      <c r="C355" s="6">
        <f>VLOOKUP(A355,Products!$A$1:$B$11,2,FALSE)</f>
        <v>12</v>
      </c>
      <c r="D355" s="6">
        <f t="shared" si="5"/>
        <v>156</v>
      </c>
    </row>
    <row r="356" spans="1:4" x14ac:dyDescent="0.25">
      <c r="A356" s="3" t="s">
        <v>293</v>
      </c>
      <c r="B356" s="3">
        <v>25</v>
      </c>
      <c r="C356" s="6">
        <f>VLOOKUP(A356,Products!$A$1:$B$11,2,FALSE)</f>
        <v>8</v>
      </c>
      <c r="D356" s="6">
        <f t="shared" si="5"/>
        <v>200</v>
      </c>
    </row>
    <row r="357" spans="1:4" x14ac:dyDescent="0.25">
      <c r="A357" s="3" t="s">
        <v>293</v>
      </c>
      <c r="B357" s="3">
        <v>16</v>
      </c>
      <c r="C357" s="6">
        <f>VLOOKUP(A357,Products!$A$1:$B$11,2,FALSE)</f>
        <v>8</v>
      </c>
      <c r="D357" s="6">
        <f t="shared" si="5"/>
        <v>128</v>
      </c>
    </row>
    <row r="358" spans="1:4" x14ac:dyDescent="0.25">
      <c r="A358" s="3" t="s">
        <v>299</v>
      </c>
      <c r="B358" s="3">
        <v>12</v>
      </c>
      <c r="C358" s="6">
        <f>VLOOKUP(A358,Products!$A$1:$B$11,2,FALSE)</f>
        <v>9</v>
      </c>
      <c r="D358" s="6">
        <f t="shared" si="5"/>
        <v>108</v>
      </c>
    </row>
    <row r="359" spans="1:4" x14ac:dyDescent="0.25">
      <c r="A359" s="3" t="s">
        <v>301</v>
      </c>
      <c r="B359" s="3">
        <v>12</v>
      </c>
      <c r="C359" s="6">
        <f>VLOOKUP(A359,Products!$A$1:$B$11,2,FALSE)</f>
        <v>2</v>
      </c>
      <c r="D359" s="6">
        <f t="shared" si="5"/>
        <v>24</v>
      </c>
    </row>
    <row r="360" spans="1:4" x14ac:dyDescent="0.25">
      <c r="A360" s="3" t="s">
        <v>297</v>
      </c>
      <c r="B360" s="3">
        <v>26</v>
      </c>
      <c r="C360" s="6">
        <f>VLOOKUP(A360,Products!$A$1:$B$11,2,FALSE)</f>
        <v>12</v>
      </c>
      <c r="D360" s="6">
        <f t="shared" si="5"/>
        <v>312</v>
      </c>
    </row>
    <row r="361" spans="1:4" x14ac:dyDescent="0.25">
      <c r="A361" s="3" t="s">
        <v>293</v>
      </c>
      <c r="B361" s="3">
        <v>5</v>
      </c>
      <c r="C361" s="6">
        <f>VLOOKUP(A361,Products!$A$1:$B$11,2,FALSE)</f>
        <v>8</v>
      </c>
      <c r="D361" s="6">
        <f t="shared" si="5"/>
        <v>40</v>
      </c>
    </row>
    <row r="362" spans="1:4" x14ac:dyDescent="0.25">
      <c r="A362" s="3" t="s">
        <v>295</v>
      </c>
      <c r="B362" s="3">
        <v>26</v>
      </c>
      <c r="C362" s="6">
        <f>VLOOKUP(A362,Products!$A$1:$B$11,2,FALSE)</f>
        <v>13</v>
      </c>
      <c r="D362" s="6">
        <f t="shared" si="5"/>
        <v>338</v>
      </c>
    </row>
    <row r="363" spans="1:4" x14ac:dyDescent="0.25">
      <c r="A363" s="3" t="s">
        <v>299</v>
      </c>
      <c r="B363" s="3">
        <v>29</v>
      </c>
      <c r="C363" s="6">
        <f>VLOOKUP(A363,Products!$A$1:$B$11,2,FALSE)</f>
        <v>9</v>
      </c>
      <c r="D363" s="6">
        <f t="shared" si="5"/>
        <v>261</v>
      </c>
    </row>
    <row r="364" spans="1:4" x14ac:dyDescent="0.25">
      <c r="A364" s="3" t="s">
        <v>294</v>
      </c>
      <c r="B364" s="3">
        <v>26</v>
      </c>
      <c r="C364" s="6">
        <f>VLOOKUP(A364,Products!$A$1:$B$11,2,FALSE)</f>
        <v>18</v>
      </c>
      <c r="D364" s="6">
        <f t="shared" si="5"/>
        <v>468</v>
      </c>
    </row>
    <row r="365" spans="1:4" x14ac:dyDescent="0.25">
      <c r="A365" s="3" t="s">
        <v>301</v>
      </c>
      <c r="B365" s="3">
        <v>18</v>
      </c>
      <c r="C365" s="6">
        <f>VLOOKUP(A365,Products!$A$1:$B$11,2,FALSE)</f>
        <v>2</v>
      </c>
      <c r="D365" s="6">
        <f t="shared" si="5"/>
        <v>36</v>
      </c>
    </row>
    <row r="366" spans="1:4" x14ac:dyDescent="0.25">
      <c r="A366" s="3" t="s">
        <v>295</v>
      </c>
      <c r="B366" s="3">
        <v>16</v>
      </c>
      <c r="C366" s="6">
        <f>VLOOKUP(A366,Products!$A$1:$B$11,2,FALSE)</f>
        <v>13</v>
      </c>
      <c r="D366" s="6">
        <f t="shared" si="5"/>
        <v>208</v>
      </c>
    </row>
    <row r="367" spans="1:4" x14ac:dyDescent="0.25">
      <c r="A367" s="3" t="s">
        <v>300</v>
      </c>
      <c r="B367" s="3">
        <v>6</v>
      </c>
      <c r="C367" s="6">
        <f>VLOOKUP(A367,Products!$A$1:$B$11,2,FALSE)</f>
        <v>12</v>
      </c>
      <c r="D367" s="6">
        <f t="shared" si="5"/>
        <v>72</v>
      </c>
    </row>
    <row r="368" spans="1:4" x14ac:dyDescent="0.25">
      <c r="A368" s="3" t="s">
        <v>301</v>
      </c>
      <c r="B368" s="3">
        <v>1</v>
      </c>
      <c r="C368" s="6">
        <f>VLOOKUP(A368,Products!$A$1:$B$11,2,FALSE)</f>
        <v>2</v>
      </c>
      <c r="D368" s="6">
        <f t="shared" si="5"/>
        <v>2</v>
      </c>
    </row>
    <row r="369" spans="1:4" x14ac:dyDescent="0.25">
      <c r="A369" s="3" t="s">
        <v>300</v>
      </c>
      <c r="B369" s="3">
        <v>17</v>
      </c>
      <c r="C369" s="6">
        <f>VLOOKUP(A369,Products!$A$1:$B$11,2,FALSE)</f>
        <v>12</v>
      </c>
      <c r="D369" s="6">
        <f t="shared" si="5"/>
        <v>204</v>
      </c>
    </row>
    <row r="370" spans="1:4" x14ac:dyDescent="0.25">
      <c r="A370" s="3" t="s">
        <v>295</v>
      </c>
      <c r="B370" s="3">
        <v>25</v>
      </c>
      <c r="C370" s="6">
        <f>VLOOKUP(A370,Products!$A$1:$B$11,2,FALSE)</f>
        <v>13</v>
      </c>
      <c r="D370" s="6">
        <f t="shared" si="5"/>
        <v>325</v>
      </c>
    </row>
    <row r="371" spans="1:4" x14ac:dyDescent="0.25">
      <c r="A371" s="3" t="s">
        <v>293</v>
      </c>
      <c r="B371" s="3">
        <v>3</v>
      </c>
      <c r="C371" s="6">
        <f>VLOOKUP(A371,Products!$A$1:$B$11,2,FALSE)</f>
        <v>8</v>
      </c>
      <c r="D371" s="6">
        <f t="shared" si="5"/>
        <v>24</v>
      </c>
    </row>
    <row r="372" spans="1:4" x14ac:dyDescent="0.25">
      <c r="A372" s="3" t="s">
        <v>300</v>
      </c>
      <c r="B372" s="3">
        <v>12</v>
      </c>
      <c r="C372" s="6">
        <f>VLOOKUP(A372,Products!$A$1:$B$11,2,FALSE)</f>
        <v>12</v>
      </c>
      <c r="D372" s="6">
        <f t="shared" si="5"/>
        <v>144</v>
      </c>
    </row>
    <row r="373" spans="1:4" x14ac:dyDescent="0.25">
      <c r="A373" s="3" t="s">
        <v>300</v>
      </c>
      <c r="B373" s="3">
        <v>22</v>
      </c>
      <c r="C373" s="6">
        <f>VLOOKUP(A373,Products!$A$1:$B$11,2,FALSE)</f>
        <v>12</v>
      </c>
      <c r="D373" s="6">
        <f t="shared" si="5"/>
        <v>264</v>
      </c>
    </row>
    <row r="374" spans="1:4" x14ac:dyDescent="0.25">
      <c r="A374" s="3" t="s">
        <v>298</v>
      </c>
      <c r="B374" s="3">
        <v>4</v>
      </c>
      <c r="C374" s="6">
        <f>VLOOKUP(A374,Products!$A$1:$B$11,2,FALSE)</f>
        <v>12</v>
      </c>
      <c r="D374" s="6">
        <f t="shared" si="5"/>
        <v>48</v>
      </c>
    </row>
    <row r="375" spans="1:4" x14ac:dyDescent="0.25">
      <c r="A375" s="3" t="s">
        <v>297</v>
      </c>
      <c r="B375" s="3">
        <v>19</v>
      </c>
      <c r="C375" s="6">
        <f>VLOOKUP(A375,Products!$A$1:$B$11,2,FALSE)</f>
        <v>12</v>
      </c>
      <c r="D375" s="6">
        <f t="shared" si="5"/>
        <v>228</v>
      </c>
    </row>
    <row r="376" spans="1:4" x14ac:dyDescent="0.25">
      <c r="A376" s="3" t="s">
        <v>298</v>
      </c>
      <c r="B376" s="3">
        <v>9</v>
      </c>
      <c r="C376" s="6">
        <f>VLOOKUP(A376,Products!$A$1:$B$11,2,FALSE)</f>
        <v>12</v>
      </c>
      <c r="D376" s="6">
        <f t="shared" si="5"/>
        <v>108</v>
      </c>
    </row>
    <row r="377" spans="1:4" x14ac:dyDescent="0.25">
      <c r="A377" s="3" t="s">
        <v>300</v>
      </c>
      <c r="B377" s="3">
        <v>21</v>
      </c>
      <c r="C377" s="6">
        <f>VLOOKUP(A377,Products!$A$1:$B$11,2,FALSE)</f>
        <v>12</v>
      </c>
      <c r="D377" s="6">
        <f t="shared" si="5"/>
        <v>252</v>
      </c>
    </row>
    <row r="378" spans="1:4" x14ac:dyDescent="0.25">
      <c r="A378" s="3" t="s">
        <v>302</v>
      </c>
      <c r="B378" s="3">
        <v>9</v>
      </c>
      <c r="C378" s="6">
        <f>VLOOKUP(A378,Products!$A$1:$B$11,2,FALSE)</f>
        <v>2</v>
      </c>
      <c r="D378" s="6">
        <f t="shared" si="5"/>
        <v>18</v>
      </c>
    </row>
    <row r="379" spans="1:4" x14ac:dyDescent="0.25">
      <c r="A379" s="3" t="s">
        <v>299</v>
      </c>
      <c r="B379" s="3">
        <v>16</v>
      </c>
      <c r="C379" s="6">
        <f>VLOOKUP(A379,Products!$A$1:$B$11,2,FALSE)</f>
        <v>9</v>
      </c>
      <c r="D379" s="6">
        <f t="shared" si="5"/>
        <v>144</v>
      </c>
    </row>
    <row r="380" spans="1:4" x14ac:dyDescent="0.25">
      <c r="A380" s="3" t="s">
        <v>293</v>
      </c>
      <c r="B380" s="3">
        <v>6</v>
      </c>
      <c r="C380" s="6">
        <f>VLOOKUP(A380,Products!$A$1:$B$11,2,FALSE)</f>
        <v>8</v>
      </c>
      <c r="D380" s="6">
        <f t="shared" si="5"/>
        <v>48</v>
      </c>
    </row>
    <row r="381" spans="1:4" x14ac:dyDescent="0.25">
      <c r="A381" s="3" t="s">
        <v>300</v>
      </c>
      <c r="B381" s="3">
        <v>12</v>
      </c>
      <c r="C381" s="6">
        <f>VLOOKUP(A381,Products!$A$1:$B$11,2,FALSE)</f>
        <v>12</v>
      </c>
      <c r="D381" s="6">
        <f t="shared" si="5"/>
        <v>144</v>
      </c>
    </row>
    <row r="382" spans="1:4" x14ac:dyDescent="0.25">
      <c r="A382" s="3" t="s">
        <v>302</v>
      </c>
      <c r="B382" s="3">
        <v>15</v>
      </c>
      <c r="C382" s="6">
        <f>VLOOKUP(A382,Products!$A$1:$B$11,2,FALSE)</f>
        <v>2</v>
      </c>
      <c r="D382" s="6">
        <f t="shared" si="5"/>
        <v>30</v>
      </c>
    </row>
    <row r="383" spans="1:4" x14ac:dyDescent="0.25">
      <c r="A383" s="3" t="s">
        <v>298</v>
      </c>
      <c r="B383" s="3">
        <v>29</v>
      </c>
      <c r="C383" s="6">
        <f>VLOOKUP(A383,Products!$A$1:$B$11,2,FALSE)</f>
        <v>12</v>
      </c>
      <c r="D383" s="6">
        <f t="shared" si="5"/>
        <v>348</v>
      </c>
    </row>
    <row r="384" spans="1:4" x14ac:dyDescent="0.25">
      <c r="A384" s="3" t="s">
        <v>301</v>
      </c>
      <c r="B384" s="3">
        <v>24</v>
      </c>
      <c r="C384" s="6">
        <f>VLOOKUP(A384,Products!$A$1:$B$11,2,FALSE)</f>
        <v>2</v>
      </c>
      <c r="D384" s="6">
        <f t="shared" si="5"/>
        <v>48</v>
      </c>
    </row>
    <row r="385" spans="1:4" x14ac:dyDescent="0.25">
      <c r="A385" s="3" t="s">
        <v>293</v>
      </c>
      <c r="B385" s="3">
        <v>3</v>
      </c>
      <c r="C385" s="6">
        <f>VLOOKUP(A385,Products!$A$1:$B$11,2,FALSE)</f>
        <v>8</v>
      </c>
      <c r="D385" s="6">
        <f t="shared" si="5"/>
        <v>24</v>
      </c>
    </row>
    <row r="386" spans="1:4" x14ac:dyDescent="0.25">
      <c r="A386" s="3" t="s">
        <v>301</v>
      </c>
      <c r="B386" s="3">
        <v>11</v>
      </c>
      <c r="C386" s="6">
        <f>VLOOKUP(A386,Products!$A$1:$B$11,2,FALSE)</f>
        <v>2</v>
      </c>
      <c r="D386" s="6">
        <f t="shared" si="5"/>
        <v>22</v>
      </c>
    </row>
    <row r="387" spans="1:4" x14ac:dyDescent="0.25">
      <c r="A387" s="3" t="s">
        <v>302</v>
      </c>
      <c r="B387" s="3">
        <v>9</v>
      </c>
      <c r="C387" s="6">
        <f>VLOOKUP(A387,Products!$A$1:$B$11,2,FALSE)</f>
        <v>2</v>
      </c>
      <c r="D387" s="6">
        <f t="shared" ref="D387:D450" si="6">PRODUCT(B387:C387)</f>
        <v>18</v>
      </c>
    </row>
    <row r="388" spans="1:4" x14ac:dyDescent="0.25">
      <c r="A388" s="3" t="s">
        <v>293</v>
      </c>
      <c r="B388" s="3">
        <v>13</v>
      </c>
      <c r="C388" s="6">
        <f>VLOOKUP(A388,Products!$A$1:$B$11,2,FALSE)</f>
        <v>8</v>
      </c>
      <c r="D388" s="6">
        <f t="shared" si="6"/>
        <v>104</v>
      </c>
    </row>
    <row r="389" spans="1:4" x14ac:dyDescent="0.25">
      <c r="A389" s="3" t="s">
        <v>300</v>
      </c>
      <c r="B389" s="3">
        <v>21</v>
      </c>
      <c r="C389" s="6">
        <f>VLOOKUP(A389,Products!$A$1:$B$11,2,FALSE)</f>
        <v>12</v>
      </c>
      <c r="D389" s="6">
        <f t="shared" si="6"/>
        <v>252</v>
      </c>
    </row>
    <row r="390" spans="1:4" x14ac:dyDescent="0.25">
      <c r="A390" s="3" t="s">
        <v>297</v>
      </c>
      <c r="B390" s="3">
        <v>11</v>
      </c>
      <c r="C390" s="6">
        <f>VLOOKUP(A390,Products!$A$1:$B$11,2,FALSE)</f>
        <v>12</v>
      </c>
      <c r="D390" s="6">
        <f t="shared" si="6"/>
        <v>132</v>
      </c>
    </row>
    <row r="391" spans="1:4" x14ac:dyDescent="0.25">
      <c r="A391" s="3" t="s">
        <v>301</v>
      </c>
      <c r="B391" s="3">
        <v>1</v>
      </c>
      <c r="C391" s="6">
        <f>VLOOKUP(A391,Products!$A$1:$B$11,2,FALSE)</f>
        <v>2</v>
      </c>
      <c r="D391" s="6">
        <f t="shared" si="6"/>
        <v>2</v>
      </c>
    </row>
    <row r="392" spans="1:4" x14ac:dyDescent="0.25">
      <c r="A392" s="3" t="s">
        <v>295</v>
      </c>
      <c r="B392" s="3">
        <v>26</v>
      </c>
      <c r="C392" s="6">
        <f>VLOOKUP(A392,Products!$A$1:$B$11,2,FALSE)</f>
        <v>13</v>
      </c>
      <c r="D392" s="6">
        <f t="shared" si="6"/>
        <v>338</v>
      </c>
    </row>
    <row r="393" spans="1:4" x14ac:dyDescent="0.25">
      <c r="A393" s="3" t="s">
        <v>302</v>
      </c>
      <c r="B393" s="3">
        <v>29</v>
      </c>
      <c r="C393" s="6">
        <f>VLOOKUP(A393,Products!$A$1:$B$11,2,FALSE)</f>
        <v>2</v>
      </c>
      <c r="D393" s="6">
        <f t="shared" si="6"/>
        <v>58</v>
      </c>
    </row>
    <row r="394" spans="1:4" x14ac:dyDescent="0.25">
      <c r="A394" s="3" t="s">
        <v>298</v>
      </c>
      <c r="B394" s="3">
        <v>20</v>
      </c>
      <c r="C394" s="6">
        <f>VLOOKUP(A394,Products!$A$1:$B$11,2,FALSE)</f>
        <v>12</v>
      </c>
      <c r="D394" s="6">
        <f t="shared" si="6"/>
        <v>240</v>
      </c>
    </row>
    <row r="395" spans="1:4" x14ac:dyDescent="0.25">
      <c r="A395" s="3" t="s">
        <v>297</v>
      </c>
      <c r="B395" s="3">
        <v>23</v>
      </c>
      <c r="C395" s="6">
        <f>VLOOKUP(A395,Products!$A$1:$B$11,2,FALSE)</f>
        <v>12</v>
      </c>
      <c r="D395" s="6">
        <f t="shared" si="6"/>
        <v>276</v>
      </c>
    </row>
    <row r="396" spans="1:4" x14ac:dyDescent="0.25">
      <c r="A396" s="3" t="s">
        <v>301</v>
      </c>
      <c r="B396" s="3">
        <v>13</v>
      </c>
      <c r="C396" s="6">
        <f>VLOOKUP(A396,Products!$A$1:$B$11,2,FALSE)</f>
        <v>2</v>
      </c>
      <c r="D396" s="6">
        <f t="shared" si="6"/>
        <v>26</v>
      </c>
    </row>
    <row r="397" spans="1:4" x14ac:dyDescent="0.25">
      <c r="A397" s="3" t="s">
        <v>293</v>
      </c>
      <c r="B397" s="3">
        <v>26</v>
      </c>
      <c r="C397" s="6">
        <f>VLOOKUP(A397,Products!$A$1:$B$11,2,FALSE)</f>
        <v>8</v>
      </c>
      <c r="D397" s="6">
        <f t="shared" si="6"/>
        <v>208</v>
      </c>
    </row>
    <row r="398" spans="1:4" x14ac:dyDescent="0.25">
      <c r="A398" s="3" t="s">
        <v>293</v>
      </c>
      <c r="B398" s="3">
        <v>19</v>
      </c>
      <c r="C398" s="6">
        <f>VLOOKUP(A398,Products!$A$1:$B$11,2,FALSE)</f>
        <v>8</v>
      </c>
      <c r="D398" s="6">
        <f t="shared" si="6"/>
        <v>152</v>
      </c>
    </row>
    <row r="399" spans="1:4" x14ac:dyDescent="0.25">
      <c r="A399" s="3" t="s">
        <v>295</v>
      </c>
      <c r="B399" s="3">
        <v>5</v>
      </c>
      <c r="C399" s="6">
        <f>VLOOKUP(A399,Products!$A$1:$B$11,2,FALSE)</f>
        <v>13</v>
      </c>
      <c r="D399" s="6">
        <f t="shared" si="6"/>
        <v>65</v>
      </c>
    </row>
    <row r="400" spans="1:4" x14ac:dyDescent="0.25">
      <c r="A400" s="3" t="s">
        <v>295</v>
      </c>
      <c r="B400" s="3">
        <v>14</v>
      </c>
      <c r="C400" s="6">
        <f>VLOOKUP(A400,Products!$A$1:$B$11,2,FALSE)</f>
        <v>13</v>
      </c>
      <c r="D400" s="6">
        <f t="shared" si="6"/>
        <v>182</v>
      </c>
    </row>
    <row r="401" spans="1:4" x14ac:dyDescent="0.25">
      <c r="A401" s="3" t="s">
        <v>295</v>
      </c>
      <c r="B401" s="3">
        <v>10</v>
      </c>
      <c r="C401" s="6">
        <f>VLOOKUP(A401,Products!$A$1:$B$11,2,FALSE)</f>
        <v>13</v>
      </c>
      <c r="D401" s="6">
        <f t="shared" si="6"/>
        <v>130</v>
      </c>
    </row>
    <row r="402" spans="1:4" x14ac:dyDescent="0.25">
      <c r="A402" s="3" t="s">
        <v>296</v>
      </c>
      <c r="B402" s="3">
        <v>15</v>
      </c>
      <c r="C402" s="6">
        <f>VLOOKUP(A402,Products!$A$1:$B$11,2,FALSE)</f>
        <v>4</v>
      </c>
      <c r="D402" s="6">
        <f t="shared" si="6"/>
        <v>60</v>
      </c>
    </row>
    <row r="403" spans="1:4" x14ac:dyDescent="0.25">
      <c r="A403" s="3" t="s">
        <v>293</v>
      </c>
      <c r="B403" s="3">
        <v>19</v>
      </c>
      <c r="C403" s="6">
        <f>VLOOKUP(A403,Products!$A$1:$B$11,2,FALSE)</f>
        <v>8</v>
      </c>
      <c r="D403" s="6">
        <f t="shared" si="6"/>
        <v>152</v>
      </c>
    </row>
    <row r="404" spans="1:4" x14ac:dyDescent="0.25">
      <c r="A404" s="3" t="s">
        <v>298</v>
      </c>
      <c r="B404" s="3">
        <v>19</v>
      </c>
      <c r="C404" s="6">
        <f>VLOOKUP(A404,Products!$A$1:$B$11,2,FALSE)</f>
        <v>12</v>
      </c>
      <c r="D404" s="6">
        <f t="shared" si="6"/>
        <v>228</v>
      </c>
    </row>
    <row r="405" spans="1:4" x14ac:dyDescent="0.25">
      <c r="A405" s="3" t="s">
        <v>301</v>
      </c>
      <c r="B405" s="3">
        <v>23</v>
      </c>
      <c r="C405" s="6">
        <f>VLOOKUP(A405,Products!$A$1:$B$11,2,FALSE)</f>
        <v>2</v>
      </c>
      <c r="D405" s="6">
        <f t="shared" si="6"/>
        <v>46</v>
      </c>
    </row>
    <row r="406" spans="1:4" x14ac:dyDescent="0.25">
      <c r="A406" s="3" t="s">
        <v>294</v>
      </c>
      <c r="B406" s="3">
        <v>23</v>
      </c>
      <c r="C406" s="6">
        <f>VLOOKUP(A406,Products!$A$1:$B$11,2,FALSE)</f>
        <v>18</v>
      </c>
      <c r="D406" s="6">
        <f t="shared" si="6"/>
        <v>414</v>
      </c>
    </row>
    <row r="407" spans="1:4" x14ac:dyDescent="0.25">
      <c r="A407" s="3" t="s">
        <v>295</v>
      </c>
      <c r="B407" s="3">
        <v>25</v>
      </c>
      <c r="C407" s="6">
        <f>VLOOKUP(A407,Products!$A$1:$B$11,2,FALSE)</f>
        <v>13</v>
      </c>
      <c r="D407" s="6">
        <f t="shared" si="6"/>
        <v>325</v>
      </c>
    </row>
    <row r="408" spans="1:4" x14ac:dyDescent="0.25">
      <c r="A408" s="3" t="s">
        <v>295</v>
      </c>
      <c r="B408" s="3">
        <v>10</v>
      </c>
      <c r="C408" s="6">
        <f>VLOOKUP(A408,Products!$A$1:$B$11,2,FALSE)</f>
        <v>13</v>
      </c>
      <c r="D408" s="6">
        <f t="shared" si="6"/>
        <v>130</v>
      </c>
    </row>
    <row r="409" spans="1:4" x14ac:dyDescent="0.25">
      <c r="A409" s="3" t="s">
        <v>296</v>
      </c>
      <c r="B409" s="3">
        <v>2</v>
      </c>
      <c r="C409" s="6">
        <f>VLOOKUP(A409,Products!$A$1:$B$11,2,FALSE)</f>
        <v>4</v>
      </c>
      <c r="D409" s="6">
        <f t="shared" si="6"/>
        <v>8</v>
      </c>
    </row>
    <row r="410" spans="1:4" x14ac:dyDescent="0.25">
      <c r="A410" s="3" t="s">
        <v>301</v>
      </c>
      <c r="B410" s="3">
        <v>14</v>
      </c>
      <c r="C410" s="6">
        <f>VLOOKUP(A410,Products!$A$1:$B$11,2,FALSE)</f>
        <v>2</v>
      </c>
      <c r="D410" s="6">
        <f t="shared" si="6"/>
        <v>28</v>
      </c>
    </row>
    <row r="411" spans="1:4" x14ac:dyDescent="0.25">
      <c r="A411" s="3" t="s">
        <v>300</v>
      </c>
      <c r="B411" s="3">
        <v>7</v>
      </c>
      <c r="C411" s="6">
        <f>VLOOKUP(A411,Products!$A$1:$B$11,2,FALSE)</f>
        <v>12</v>
      </c>
      <c r="D411" s="6">
        <f t="shared" si="6"/>
        <v>84</v>
      </c>
    </row>
    <row r="412" spans="1:4" x14ac:dyDescent="0.25">
      <c r="A412" s="3" t="s">
        <v>293</v>
      </c>
      <c r="B412" s="3">
        <v>16</v>
      </c>
      <c r="C412" s="6">
        <f>VLOOKUP(A412,Products!$A$1:$B$11,2,FALSE)</f>
        <v>8</v>
      </c>
      <c r="D412" s="6">
        <f t="shared" si="6"/>
        <v>128</v>
      </c>
    </row>
    <row r="413" spans="1:4" x14ac:dyDescent="0.25">
      <c r="A413" s="3" t="s">
        <v>302</v>
      </c>
      <c r="B413" s="3">
        <v>3</v>
      </c>
      <c r="C413" s="6">
        <f>VLOOKUP(A413,Products!$A$1:$B$11,2,FALSE)</f>
        <v>2</v>
      </c>
      <c r="D413" s="6">
        <f t="shared" si="6"/>
        <v>6</v>
      </c>
    </row>
    <row r="414" spans="1:4" x14ac:dyDescent="0.25">
      <c r="A414" s="3" t="s">
        <v>298</v>
      </c>
      <c r="B414" s="3">
        <v>27</v>
      </c>
      <c r="C414" s="6">
        <f>VLOOKUP(A414,Products!$A$1:$B$11,2,FALSE)</f>
        <v>12</v>
      </c>
      <c r="D414" s="6">
        <f t="shared" si="6"/>
        <v>324</v>
      </c>
    </row>
    <row r="415" spans="1:4" x14ac:dyDescent="0.25">
      <c r="A415" s="3" t="s">
        <v>298</v>
      </c>
      <c r="B415" s="3">
        <v>5</v>
      </c>
      <c r="C415" s="6">
        <f>VLOOKUP(A415,Products!$A$1:$B$11,2,FALSE)</f>
        <v>12</v>
      </c>
      <c r="D415" s="6">
        <f t="shared" si="6"/>
        <v>60</v>
      </c>
    </row>
    <row r="416" spans="1:4" x14ac:dyDescent="0.25">
      <c r="A416" s="3" t="s">
        <v>296</v>
      </c>
      <c r="B416" s="3">
        <v>3</v>
      </c>
      <c r="C416" s="6">
        <f>VLOOKUP(A416,Products!$A$1:$B$11,2,FALSE)</f>
        <v>4</v>
      </c>
      <c r="D416" s="6">
        <f t="shared" si="6"/>
        <v>12</v>
      </c>
    </row>
    <row r="417" spans="1:4" x14ac:dyDescent="0.25">
      <c r="A417" s="3" t="s">
        <v>294</v>
      </c>
      <c r="B417" s="3">
        <v>26</v>
      </c>
      <c r="C417" s="6">
        <f>VLOOKUP(A417,Products!$A$1:$B$11,2,FALSE)</f>
        <v>18</v>
      </c>
      <c r="D417" s="6">
        <f t="shared" si="6"/>
        <v>468</v>
      </c>
    </row>
    <row r="418" spans="1:4" x14ac:dyDescent="0.25">
      <c r="A418" s="3" t="s">
        <v>299</v>
      </c>
      <c r="B418" s="3">
        <v>24</v>
      </c>
      <c r="C418" s="6">
        <f>VLOOKUP(A418,Products!$A$1:$B$11,2,FALSE)</f>
        <v>9</v>
      </c>
      <c r="D418" s="6">
        <f t="shared" si="6"/>
        <v>216</v>
      </c>
    </row>
    <row r="419" spans="1:4" x14ac:dyDescent="0.25">
      <c r="A419" s="3" t="s">
        <v>293</v>
      </c>
      <c r="B419" s="3">
        <v>20</v>
      </c>
      <c r="C419" s="6">
        <f>VLOOKUP(A419,Products!$A$1:$B$11,2,FALSE)</f>
        <v>8</v>
      </c>
      <c r="D419" s="6">
        <f t="shared" si="6"/>
        <v>160</v>
      </c>
    </row>
    <row r="420" spans="1:4" x14ac:dyDescent="0.25">
      <c r="A420" s="3" t="s">
        <v>301</v>
      </c>
      <c r="B420" s="3">
        <v>19</v>
      </c>
      <c r="C420" s="6">
        <f>VLOOKUP(A420,Products!$A$1:$B$11,2,FALSE)</f>
        <v>2</v>
      </c>
      <c r="D420" s="6">
        <f t="shared" si="6"/>
        <v>38</v>
      </c>
    </row>
    <row r="421" spans="1:4" x14ac:dyDescent="0.25">
      <c r="A421" s="3" t="s">
        <v>298</v>
      </c>
      <c r="B421" s="3">
        <v>21</v>
      </c>
      <c r="C421" s="6">
        <f>VLOOKUP(A421,Products!$A$1:$B$11,2,FALSE)</f>
        <v>12</v>
      </c>
      <c r="D421" s="6">
        <f t="shared" si="6"/>
        <v>252</v>
      </c>
    </row>
    <row r="422" spans="1:4" x14ac:dyDescent="0.25">
      <c r="A422" s="3" t="s">
        <v>299</v>
      </c>
      <c r="B422" s="3">
        <v>5</v>
      </c>
      <c r="C422" s="6">
        <f>VLOOKUP(A422,Products!$A$1:$B$11,2,FALSE)</f>
        <v>9</v>
      </c>
      <c r="D422" s="6">
        <f t="shared" si="6"/>
        <v>45</v>
      </c>
    </row>
    <row r="423" spans="1:4" x14ac:dyDescent="0.25">
      <c r="A423" s="3" t="s">
        <v>293</v>
      </c>
      <c r="B423" s="3">
        <v>8</v>
      </c>
      <c r="C423" s="6">
        <f>VLOOKUP(A423,Products!$A$1:$B$11,2,FALSE)</f>
        <v>8</v>
      </c>
      <c r="D423" s="6">
        <f t="shared" si="6"/>
        <v>64</v>
      </c>
    </row>
    <row r="424" spans="1:4" x14ac:dyDescent="0.25">
      <c r="A424" s="3" t="s">
        <v>300</v>
      </c>
      <c r="B424" s="3">
        <v>6</v>
      </c>
      <c r="C424" s="6">
        <f>VLOOKUP(A424,Products!$A$1:$B$11,2,FALSE)</f>
        <v>12</v>
      </c>
      <c r="D424" s="6">
        <f t="shared" si="6"/>
        <v>72</v>
      </c>
    </row>
    <row r="425" spans="1:4" x14ac:dyDescent="0.25">
      <c r="A425" s="3" t="s">
        <v>295</v>
      </c>
      <c r="B425" s="3">
        <v>20</v>
      </c>
      <c r="C425" s="6">
        <f>VLOOKUP(A425,Products!$A$1:$B$11,2,FALSE)</f>
        <v>13</v>
      </c>
      <c r="D425" s="6">
        <f t="shared" si="6"/>
        <v>260</v>
      </c>
    </row>
    <row r="426" spans="1:4" x14ac:dyDescent="0.25">
      <c r="A426" s="3" t="s">
        <v>294</v>
      </c>
      <c r="B426" s="3">
        <v>6</v>
      </c>
      <c r="C426" s="6">
        <f>VLOOKUP(A426,Products!$A$1:$B$11,2,FALSE)</f>
        <v>18</v>
      </c>
      <c r="D426" s="6">
        <f t="shared" si="6"/>
        <v>108</v>
      </c>
    </row>
    <row r="427" spans="1:4" x14ac:dyDescent="0.25">
      <c r="A427" s="3" t="s">
        <v>298</v>
      </c>
      <c r="B427" s="3">
        <v>25</v>
      </c>
      <c r="C427" s="6">
        <f>VLOOKUP(A427,Products!$A$1:$B$11,2,FALSE)</f>
        <v>12</v>
      </c>
      <c r="D427" s="6">
        <f t="shared" si="6"/>
        <v>300</v>
      </c>
    </row>
    <row r="428" spans="1:4" x14ac:dyDescent="0.25">
      <c r="A428" s="3" t="s">
        <v>301</v>
      </c>
      <c r="B428" s="3">
        <v>11</v>
      </c>
      <c r="C428" s="6">
        <f>VLOOKUP(A428,Products!$A$1:$B$11,2,FALSE)</f>
        <v>2</v>
      </c>
      <c r="D428" s="6">
        <f t="shared" si="6"/>
        <v>22</v>
      </c>
    </row>
    <row r="429" spans="1:4" x14ac:dyDescent="0.25">
      <c r="A429" s="3" t="s">
        <v>297</v>
      </c>
      <c r="B429" s="3">
        <v>18</v>
      </c>
      <c r="C429" s="6">
        <f>VLOOKUP(A429,Products!$A$1:$B$11,2,FALSE)</f>
        <v>12</v>
      </c>
      <c r="D429" s="6">
        <f t="shared" si="6"/>
        <v>216</v>
      </c>
    </row>
    <row r="430" spans="1:4" x14ac:dyDescent="0.25">
      <c r="A430" s="3" t="s">
        <v>297</v>
      </c>
      <c r="B430" s="3">
        <v>7</v>
      </c>
      <c r="C430" s="6">
        <f>VLOOKUP(A430,Products!$A$1:$B$11,2,FALSE)</f>
        <v>12</v>
      </c>
      <c r="D430" s="6">
        <f t="shared" si="6"/>
        <v>84</v>
      </c>
    </row>
    <row r="431" spans="1:4" x14ac:dyDescent="0.25">
      <c r="A431" s="3" t="s">
        <v>297</v>
      </c>
      <c r="B431" s="3">
        <v>17</v>
      </c>
      <c r="C431" s="6">
        <f>VLOOKUP(A431,Products!$A$1:$B$11,2,FALSE)</f>
        <v>12</v>
      </c>
      <c r="D431" s="6">
        <f t="shared" si="6"/>
        <v>204</v>
      </c>
    </row>
    <row r="432" spans="1:4" x14ac:dyDescent="0.25">
      <c r="A432" s="3" t="s">
        <v>299</v>
      </c>
      <c r="B432" s="3">
        <v>17</v>
      </c>
      <c r="C432" s="6">
        <f>VLOOKUP(A432,Products!$A$1:$B$11,2,FALSE)</f>
        <v>9</v>
      </c>
      <c r="D432" s="6">
        <f t="shared" si="6"/>
        <v>153</v>
      </c>
    </row>
    <row r="433" spans="1:4" x14ac:dyDescent="0.25">
      <c r="A433" s="3" t="s">
        <v>300</v>
      </c>
      <c r="B433" s="3">
        <v>3</v>
      </c>
      <c r="C433" s="6">
        <f>VLOOKUP(A433,Products!$A$1:$B$11,2,FALSE)</f>
        <v>12</v>
      </c>
      <c r="D433" s="6">
        <f t="shared" si="6"/>
        <v>36</v>
      </c>
    </row>
    <row r="434" spans="1:4" x14ac:dyDescent="0.25">
      <c r="A434" s="3" t="s">
        <v>301</v>
      </c>
      <c r="B434" s="3">
        <v>16</v>
      </c>
      <c r="C434" s="6">
        <f>VLOOKUP(A434,Products!$A$1:$B$11,2,FALSE)</f>
        <v>2</v>
      </c>
      <c r="D434" s="6">
        <f t="shared" si="6"/>
        <v>32</v>
      </c>
    </row>
    <row r="435" spans="1:4" x14ac:dyDescent="0.25">
      <c r="A435" s="3" t="s">
        <v>294</v>
      </c>
      <c r="B435" s="3">
        <v>16</v>
      </c>
      <c r="C435" s="6">
        <f>VLOOKUP(A435,Products!$A$1:$B$11,2,FALSE)</f>
        <v>18</v>
      </c>
      <c r="D435" s="6">
        <f t="shared" si="6"/>
        <v>288</v>
      </c>
    </row>
    <row r="436" spans="1:4" x14ac:dyDescent="0.25">
      <c r="A436" s="3" t="s">
        <v>301</v>
      </c>
      <c r="B436" s="3">
        <v>2</v>
      </c>
      <c r="C436" s="6">
        <f>VLOOKUP(A436,Products!$A$1:$B$11,2,FALSE)</f>
        <v>2</v>
      </c>
      <c r="D436" s="6">
        <f t="shared" si="6"/>
        <v>4</v>
      </c>
    </row>
    <row r="437" spans="1:4" x14ac:dyDescent="0.25">
      <c r="A437" s="3" t="s">
        <v>294</v>
      </c>
      <c r="B437" s="3">
        <v>5</v>
      </c>
      <c r="C437" s="6">
        <f>VLOOKUP(A437,Products!$A$1:$B$11,2,FALSE)</f>
        <v>18</v>
      </c>
      <c r="D437" s="6">
        <f t="shared" si="6"/>
        <v>90</v>
      </c>
    </row>
    <row r="438" spans="1:4" x14ac:dyDescent="0.25">
      <c r="A438" s="3" t="s">
        <v>294</v>
      </c>
      <c r="B438" s="3">
        <v>19</v>
      </c>
      <c r="C438" s="6">
        <f>VLOOKUP(A438,Products!$A$1:$B$11,2,FALSE)</f>
        <v>18</v>
      </c>
      <c r="D438" s="6">
        <f t="shared" si="6"/>
        <v>342</v>
      </c>
    </row>
    <row r="439" spans="1:4" x14ac:dyDescent="0.25">
      <c r="A439" s="3" t="s">
        <v>300</v>
      </c>
      <c r="B439" s="3">
        <v>2</v>
      </c>
      <c r="C439" s="6">
        <f>VLOOKUP(A439,Products!$A$1:$B$11,2,FALSE)</f>
        <v>12</v>
      </c>
      <c r="D439" s="6">
        <f t="shared" si="6"/>
        <v>24</v>
      </c>
    </row>
    <row r="440" spans="1:4" x14ac:dyDescent="0.25">
      <c r="A440" s="3" t="s">
        <v>296</v>
      </c>
      <c r="B440" s="3">
        <v>16</v>
      </c>
      <c r="C440" s="6">
        <f>VLOOKUP(A440,Products!$A$1:$B$11,2,FALSE)</f>
        <v>4</v>
      </c>
      <c r="D440" s="6">
        <f t="shared" si="6"/>
        <v>64</v>
      </c>
    </row>
    <row r="441" spans="1:4" x14ac:dyDescent="0.25">
      <c r="A441" s="3" t="s">
        <v>294</v>
      </c>
      <c r="B441" s="3">
        <v>7</v>
      </c>
      <c r="C441" s="6">
        <f>VLOOKUP(A441,Products!$A$1:$B$11,2,FALSE)</f>
        <v>18</v>
      </c>
      <c r="D441" s="6">
        <f t="shared" si="6"/>
        <v>126</v>
      </c>
    </row>
    <row r="442" spans="1:4" x14ac:dyDescent="0.25">
      <c r="A442" s="3" t="s">
        <v>294</v>
      </c>
      <c r="B442" s="3">
        <v>21</v>
      </c>
      <c r="C442" s="6">
        <f>VLOOKUP(A442,Products!$A$1:$B$11,2,FALSE)</f>
        <v>18</v>
      </c>
      <c r="D442" s="6">
        <f t="shared" si="6"/>
        <v>378</v>
      </c>
    </row>
    <row r="443" spans="1:4" x14ac:dyDescent="0.25">
      <c r="A443" s="3" t="s">
        <v>296</v>
      </c>
      <c r="B443" s="3">
        <v>17</v>
      </c>
      <c r="C443" s="6">
        <f>VLOOKUP(A443,Products!$A$1:$B$11,2,FALSE)</f>
        <v>4</v>
      </c>
      <c r="D443" s="6">
        <f t="shared" si="6"/>
        <v>68</v>
      </c>
    </row>
    <row r="444" spans="1:4" x14ac:dyDescent="0.25">
      <c r="A444" s="3" t="s">
        <v>296</v>
      </c>
      <c r="B444" s="3">
        <v>8</v>
      </c>
      <c r="C444" s="6">
        <f>VLOOKUP(A444,Products!$A$1:$B$11,2,FALSE)</f>
        <v>4</v>
      </c>
      <c r="D444" s="6">
        <f t="shared" si="6"/>
        <v>32</v>
      </c>
    </row>
    <row r="445" spans="1:4" x14ac:dyDescent="0.25">
      <c r="A445" s="3" t="s">
        <v>301</v>
      </c>
      <c r="B445" s="3">
        <v>9</v>
      </c>
      <c r="C445" s="6">
        <f>VLOOKUP(A445,Products!$A$1:$B$11,2,FALSE)</f>
        <v>2</v>
      </c>
      <c r="D445" s="6">
        <f t="shared" si="6"/>
        <v>18</v>
      </c>
    </row>
    <row r="446" spans="1:4" x14ac:dyDescent="0.25">
      <c r="A446" s="3" t="s">
        <v>295</v>
      </c>
      <c r="B446" s="3">
        <v>2</v>
      </c>
      <c r="C446" s="6">
        <f>VLOOKUP(A446,Products!$A$1:$B$11,2,FALSE)</f>
        <v>13</v>
      </c>
      <c r="D446" s="6">
        <f t="shared" si="6"/>
        <v>26</v>
      </c>
    </row>
    <row r="447" spans="1:4" x14ac:dyDescent="0.25">
      <c r="A447" s="3" t="s">
        <v>299</v>
      </c>
      <c r="B447" s="3">
        <v>17</v>
      </c>
      <c r="C447" s="6">
        <f>VLOOKUP(A447,Products!$A$1:$B$11,2,FALSE)</f>
        <v>9</v>
      </c>
      <c r="D447" s="6">
        <f t="shared" si="6"/>
        <v>153</v>
      </c>
    </row>
    <row r="448" spans="1:4" x14ac:dyDescent="0.25">
      <c r="A448" s="3" t="s">
        <v>294</v>
      </c>
      <c r="B448" s="3">
        <v>8</v>
      </c>
      <c r="C448" s="6">
        <f>VLOOKUP(A448,Products!$A$1:$B$11,2,FALSE)</f>
        <v>18</v>
      </c>
      <c r="D448" s="6">
        <f t="shared" si="6"/>
        <v>144</v>
      </c>
    </row>
    <row r="449" spans="1:4" x14ac:dyDescent="0.25">
      <c r="A449" s="3" t="s">
        <v>300</v>
      </c>
      <c r="B449" s="3">
        <v>26</v>
      </c>
      <c r="C449" s="6">
        <f>VLOOKUP(A449,Products!$A$1:$B$11,2,FALSE)</f>
        <v>12</v>
      </c>
      <c r="D449" s="6">
        <f t="shared" si="6"/>
        <v>312</v>
      </c>
    </row>
    <row r="450" spans="1:4" x14ac:dyDescent="0.25">
      <c r="A450" s="3" t="s">
        <v>293</v>
      </c>
      <c r="B450" s="3">
        <v>5</v>
      </c>
      <c r="C450" s="6">
        <f>VLOOKUP(A450,Products!$A$1:$B$11,2,FALSE)</f>
        <v>8</v>
      </c>
      <c r="D450" s="6">
        <f t="shared" si="6"/>
        <v>40</v>
      </c>
    </row>
    <row r="451" spans="1:4" x14ac:dyDescent="0.25">
      <c r="A451" s="3" t="s">
        <v>296</v>
      </c>
      <c r="B451" s="3">
        <v>24</v>
      </c>
      <c r="C451" s="6">
        <f>VLOOKUP(A451,Products!$A$1:$B$11,2,FALSE)</f>
        <v>4</v>
      </c>
      <c r="D451" s="6">
        <f t="shared" ref="D451:D502" si="7">PRODUCT(B451:C451)</f>
        <v>96</v>
      </c>
    </row>
    <row r="452" spans="1:4" x14ac:dyDescent="0.25">
      <c r="A452" s="3" t="s">
        <v>301</v>
      </c>
      <c r="B452" s="3">
        <v>20</v>
      </c>
      <c r="C452" s="6">
        <f>VLOOKUP(A452,Products!$A$1:$B$11,2,FALSE)</f>
        <v>2</v>
      </c>
      <c r="D452" s="6">
        <f t="shared" si="7"/>
        <v>40</v>
      </c>
    </row>
    <row r="453" spans="1:4" x14ac:dyDescent="0.25">
      <c r="A453" s="3" t="s">
        <v>301</v>
      </c>
      <c r="B453" s="3">
        <v>12</v>
      </c>
      <c r="C453" s="6">
        <f>VLOOKUP(A453,Products!$A$1:$B$11,2,FALSE)</f>
        <v>2</v>
      </c>
      <c r="D453" s="6">
        <f t="shared" si="7"/>
        <v>24</v>
      </c>
    </row>
    <row r="454" spans="1:4" x14ac:dyDescent="0.25">
      <c r="A454" s="3" t="s">
        <v>299</v>
      </c>
      <c r="B454" s="3">
        <v>8</v>
      </c>
      <c r="C454" s="6">
        <f>VLOOKUP(A454,Products!$A$1:$B$11,2,FALSE)</f>
        <v>9</v>
      </c>
      <c r="D454" s="6">
        <f t="shared" si="7"/>
        <v>72</v>
      </c>
    </row>
    <row r="455" spans="1:4" x14ac:dyDescent="0.25">
      <c r="A455" s="3" t="s">
        <v>299</v>
      </c>
      <c r="B455" s="3">
        <v>3</v>
      </c>
      <c r="C455" s="6">
        <f>VLOOKUP(A455,Products!$A$1:$B$11,2,FALSE)</f>
        <v>9</v>
      </c>
      <c r="D455" s="6">
        <f t="shared" si="7"/>
        <v>27</v>
      </c>
    </row>
    <row r="456" spans="1:4" x14ac:dyDescent="0.25">
      <c r="A456" s="3" t="s">
        <v>299</v>
      </c>
      <c r="B456" s="3">
        <v>20</v>
      </c>
      <c r="C456" s="6">
        <f>VLOOKUP(A456,Products!$A$1:$B$11,2,FALSE)</f>
        <v>9</v>
      </c>
      <c r="D456" s="6">
        <f t="shared" si="7"/>
        <v>180</v>
      </c>
    </row>
    <row r="457" spans="1:4" x14ac:dyDescent="0.25">
      <c r="A457" s="3" t="s">
        <v>295</v>
      </c>
      <c r="B457" s="3">
        <v>19</v>
      </c>
      <c r="C457" s="6">
        <f>VLOOKUP(A457,Products!$A$1:$B$11,2,FALSE)</f>
        <v>13</v>
      </c>
      <c r="D457" s="6">
        <f t="shared" si="7"/>
        <v>247</v>
      </c>
    </row>
    <row r="458" spans="1:4" x14ac:dyDescent="0.25">
      <c r="A458" s="3" t="s">
        <v>302</v>
      </c>
      <c r="B458" s="3">
        <v>17</v>
      </c>
      <c r="C458" s="6">
        <f>VLOOKUP(A458,Products!$A$1:$B$11,2,FALSE)</f>
        <v>2</v>
      </c>
      <c r="D458" s="6">
        <f t="shared" si="7"/>
        <v>34</v>
      </c>
    </row>
    <row r="459" spans="1:4" x14ac:dyDescent="0.25">
      <c r="A459" s="3" t="s">
        <v>297</v>
      </c>
      <c r="B459" s="3">
        <v>18</v>
      </c>
      <c r="C459" s="6">
        <f>VLOOKUP(A459,Products!$A$1:$B$11,2,FALSE)</f>
        <v>12</v>
      </c>
      <c r="D459" s="6">
        <f t="shared" si="7"/>
        <v>216</v>
      </c>
    </row>
    <row r="460" spans="1:4" x14ac:dyDescent="0.25">
      <c r="A460" s="3" t="s">
        <v>298</v>
      </c>
      <c r="B460" s="3">
        <v>2</v>
      </c>
      <c r="C460" s="6">
        <f>VLOOKUP(A460,Products!$A$1:$B$11,2,FALSE)</f>
        <v>12</v>
      </c>
      <c r="D460" s="6">
        <f t="shared" si="7"/>
        <v>24</v>
      </c>
    </row>
    <row r="461" spans="1:4" x14ac:dyDescent="0.25">
      <c r="A461" s="3" t="s">
        <v>294</v>
      </c>
      <c r="B461" s="3">
        <v>1</v>
      </c>
      <c r="C461" s="6">
        <f>VLOOKUP(A461,Products!$A$1:$B$11,2,FALSE)</f>
        <v>18</v>
      </c>
      <c r="D461" s="6">
        <f t="shared" si="7"/>
        <v>18</v>
      </c>
    </row>
    <row r="462" spans="1:4" x14ac:dyDescent="0.25">
      <c r="A462" s="3" t="s">
        <v>293</v>
      </c>
      <c r="B462" s="3">
        <v>21</v>
      </c>
      <c r="C462" s="6">
        <f>VLOOKUP(A462,Products!$A$1:$B$11,2,FALSE)</f>
        <v>8</v>
      </c>
      <c r="D462" s="6">
        <f t="shared" si="7"/>
        <v>168</v>
      </c>
    </row>
    <row r="463" spans="1:4" x14ac:dyDescent="0.25">
      <c r="A463" s="3" t="s">
        <v>297</v>
      </c>
      <c r="B463" s="3">
        <v>26</v>
      </c>
      <c r="C463" s="6">
        <f>VLOOKUP(A463,Products!$A$1:$B$11,2,FALSE)</f>
        <v>12</v>
      </c>
      <c r="D463" s="6">
        <f t="shared" si="7"/>
        <v>312</v>
      </c>
    </row>
    <row r="464" spans="1:4" x14ac:dyDescent="0.25">
      <c r="A464" s="3" t="s">
        <v>294</v>
      </c>
      <c r="B464" s="3">
        <v>3</v>
      </c>
      <c r="C464" s="6">
        <f>VLOOKUP(A464,Products!$A$1:$B$11,2,FALSE)</f>
        <v>18</v>
      </c>
      <c r="D464" s="6">
        <f t="shared" si="7"/>
        <v>54</v>
      </c>
    </row>
    <row r="465" spans="1:4" x14ac:dyDescent="0.25">
      <c r="A465" s="3" t="s">
        <v>298</v>
      </c>
      <c r="B465" s="3">
        <v>30</v>
      </c>
      <c r="C465" s="6">
        <f>VLOOKUP(A465,Products!$A$1:$B$11,2,FALSE)</f>
        <v>12</v>
      </c>
      <c r="D465" s="6">
        <f t="shared" si="7"/>
        <v>360</v>
      </c>
    </row>
    <row r="466" spans="1:4" x14ac:dyDescent="0.25">
      <c r="A466" s="3" t="s">
        <v>296</v>
      </c>
      <c r="B466" s="3">
        <v>26</v>
      </c>
      <c r="C466" s="6">
        <f>VLOOKUP(A466,Products!$A$1:$B$11,2,FALSE)</f>
        <v>4</v>
      </c>
      <c r="D466" s="6">
        <f t="shared" si="7"/>
        <v>104</v>
      </c>
    </row>
    <row r="467" spans="1:4" x14ac:dyDescent="0.25">
      <c r="A467" s="3" t="s">
        <v>299</v>
      </c>
      <c r="B467" s="3">
        <v>24</v>
      </c>
      <c r="C467" s="6">
        <f>VLOOKUP(A467,Products!$A$1:$B$11,2,FALSE)</f>
        <v>9</v>
      </c>
      <c r="D467" s="6">
        <f t="shared" si="7"/>
        <v>216</v>
      </c>
    </row>
    <row r="468" spans="1:4" x14ac:dyDescent="0.25">
      <c r="A468" s="3" t="s">
        <v>295</v>
      </c>
      <c r="B468" s="3">
        <v>2</v>
      </c>
      <c r="C468" s="6">
        <f>VLOOKUP(A468,Products!$A$1:$B$11,2,FALSE)</f>
        <v>13</v>
      </c>
      <c r="D468" s="6">
        <f t="shared" si="7"/>
        <v>26</v>
      </c>
    </row>
    <row r="469" spans="1:4" x14ac:dyDescent="0.25">
      <c r="A469" s="3" t="s">
        <v>301</v>
      </c>
      <c r="B469" s="3">
        <v>17</v>
      </c>
      <c r="C469" s="6">
        <f>VLOOKUP(A469,Products!$A$1:$B$11,2,FALSE)</f>
        <v>2</v>
      </c>
      <c r="D469" s="6">
        <f t="shared" si="7"/>
        <v>34</v>
      </c>
    </row>
    <row r="470" spans="1:4" x14ac:dyDescent="0.25">
      <c r="A470" s="3" t="s">
        <v>294</v>
      </c>
      <c r="B470" s="3">
        <v>9</v>
      </c>
      <c r="C470" s="6">
        <f>VLOOKUP(A470,Products!$A$1:$B$11,2,FALSE)</f>
        <v>18</v>
      </c>
      <c r="D470" s="6">
        <f t="shared" si="7"/>
        <v>162</v>
      </c>
    </row>
    <row r="471" spans="1:4" x14ac:dyDescent="0.25">
      <c r="A471" s="3" t="s">
        <v>300</v>
      </c>
      <c r="B471" s="3">
        <v>5</v>
      </c>
      <c r="C471" s="6">
        <f>VLOOKUP(A471,Products!$A$1:$B$11,2,FALSE)</f>
        <v>12</v>
      </c>
      <c r="D471" s="6">
        <f t="shared" si="7"/>
        <v>60</v>
      </c>
    </row>
    <row r="472" spans="1:4" x14ac:dyDescent="0.25">
      <c r="A472" s="3" t="s">
        <v>302</v>
      </c>
      <c r="B472" s="3">
        <v>28</v>
      </c>
      <c r="C472" s="6">
        <f>VLOOKUP(A472,Products!$A$1:$B$11,2,FALSE)</f>
        <v>2</v>
      </c>
      <c r="D472" s="6">
        <f t="shared" si="7"/>
        <v>56</v>
      </c>
    </row>
    <row r="473" spans="1:4" x14ac:dyDescent="0.25">
      <c r="A473" s="3" t="s">
        <v>300</v>
      </c>
      <c r="B473" s="3">
        <v>12</v>
      </c>
      <c r="C473" s="6">
        <f>VLOOKUP(A473,Products!$A$1:$B$11,2,FALSE)</f>
        <v>12</v>
      </c>
      <c r="D473" s="6">
        <f t="shared" si="7"/>
        <v>144</v>
      </c>
    </row>
    <row r="474" spans="1:4" x14ac:dyDescent="0.25">
      <c r="A474" s="3" t="s">
        <v>294</v>
      </c>
      <c r="B474" s="3">
        <v>22</v>
      </c>
      <c r="C474" s="6">
        <f>VLOOKUP(A474,Products!$A$1:$B$11,2,FALSE)</f>
        <v>18</v>
      </c>
      <c r="D474" s="6">
        <f t="shared" si="7"/>
        <v>396</v>
      </c>
    </row>
    <row r="475" spans="1:4" x14ac:dyDescent="0.25">
      <c r="A475" s="3" t="s">
        <v>301</v>
      </c>
      <c r="B475" s="3">
        <v>6</v>
      </c>
      <c r="C475" s="6">
        <f>VLOOKUP(A475,Products!$A$1:$B$11,2,FALSE)</f>
        <v>2</v>
      </c>
      <c r="D475" s="6">
        <f t="shared" si="7"/>
        <v>12</v>
      </c>
    </row>
    <row r="476" spans="1:4" x14ac:dyDescent="0.25">
      <c r="A476" s="3" t="s">
        <v>296</v>
      </c>
      <c r="B476" s="3">
        <v>29</v>
      </c>
      <c r="C476" s="6">
        <f>VLOOKUP(A476,Products!$A$1:$B$11,2,FALSE)</f>
        <v>4</v>
      </c>
      <c r="D476" s="6">
        <f t="shared" si="7"/>
        <v>116</v>
      </c>
    </row>
    <row r="477" spans="1:4" x14ac:dyDescent="0.25">
      <c r="A477" s="3" t="s">
        <v>301</v>
      </c>
      <c r="B477" s="3">
        <v>13</v>
      </c>
      <c r="C477" s="6">
        <f>VLOOKUP(A477,Products!$A$1:$B$11,2,FALSE)</f>
        <v>2</v>
      </c>
      <c r="D477" s="6">
        <f t="shared" si="7"/>
        <v>26</v>
      </c>
    </row>
    <row r="478" spans="1:4" x14ac:dyDescent="0.25">
      <c r="A478" s="3" t="s">
        <v>302</v>
      </c>
      <c r="B478" s="3">
        <v>6</v>
      </c>
      <c r="C478" s="6">
        <f>VLOOKUP(A478,Products!$A$1:$B$11,2,FALSE)</f>
        <v>2</v>
      </c>
      <c r="D478" s="6">
        <f t="shared" si="7"/>
        <v>12</v>
      </c>
    </row>
    <row r="479" spans="1:4" x14ac:dyDescent="0.25">
      <c r="A479" s="3" t="s">
        <v>301</v>
      </c>
      <c r="B479" s="3">
        <v>28</v>
      </c>
      <c r="C479" s="6">
        <f>VLOOKUP(A479,Products!$A$1:$B$11,2,FALSE)</f>
        <v>2</v>
      </c>
      <c r="D479" s="6">
        <f t="shared" si="7"/>
        <v>56</v>
      </c>
    </row>
    <row r="480" spans="1:4" x14ac:dyDescent="0.25">
      <c r="A480" s="3" t="s">
        <v>302</v>
      </c>
      <c r="B480" s="3">
        <v>14</v>
      </c>
      <c r="C480" s="6">
        <f>VLOOKUP(A480,Products!$A$1:$B$11,2,FALSE)</f>
        <v>2</v>
      </c>
      <c r="D480" s="6">
        <f t="shared" si="7"/>
        <v>28</v>
      </c>
    </row>
    <row r="481" spans="1:4" x14ac:dyDescent="0.25">
      <c r="A481" s="3" t="s">
        <v>297</v>
      </c>
      <c r="B481" s="3">
        <v>26</v>
      </c>
      <c r="C481" s="6">
        <f>VLOOKUP(A481,Products!$A$1:$B$11,2,FALSE)</f>
        <v>12</v>
      </c>
      <c r="D481" s="6">
        <f t="shared" si="7"/>
        <v>312</v>
      </c>
    </row>
    <row r="482" spans="1:4" x14ac:dyDescent="0.25">
      <c r="A482" s="3" t="s">
        <v>302</v>
      </c>
      <c r="B482" s="3">
        <v>27</v>
      </c>
      <c r="C482" s="6">
        <f>VLOOKUP(A482,Products!$A$1:$B$11,2,FALSE)</f>
        <v>2</v>
      </c>
      <c r="D482" s="6">
        <f t="shared" si="7"/>
        <v>54</v>
      </c>
    </row>
    <row r="483" spans="1:4" x14ac:dyDescent="0.25">
      <c r="A483" s="3" t="s">
        <v>301</v>
      </c>
      <c r="B483" s="3">
        <v>10</v>
      </c>
      <c r="C483" s="6">
        <f>VLOOKUP(A483,Products!$A$1:$B$11,2,FALSE)</f>
        <v>2</v>
      </c>
      <c r="D483" s="6">
        <f t="shared" si="7"/>
        <v>20</v>
      </c>
    </row>
    <row r="484" spans="1:4" x14ac:dyDescent="0.25">
      <c r="A484" s="3" t="s">
        <v>301</v>
      </c>
      <c r="B484" s="3">
        <v>16</v>
      </c>
      <c r="C484" s="6">
        <f>VLOOKUP(A484,Products!$A$1:$B$11,2,FALSE)</f>
        <v>2</v>
      </c>
      <c r="D484" s="6">
        <f t="shared" si="7"/>
        <v>32</v>
      </c>
    </row>
    <row r="485" spans="1:4" x14ac:dyDescent="0.25">
      <c r="A485" s="3" t="s">
        <v>300</v>
      </c>
      <c r="B485" s="3">
        <v>28</v>
      </c>
      <c r="C485" s="6">
        <f>VLOOKUP(A485,Products!$A$1:$B$11,2,FALSE)</f>
        <v>12</v>
      </c>
      <c r="D485" s="6">
        <f t="shared" si="7"/>
        <v>336</v>
      </c>
    </row>
    <row r="486" spans="1:4" x14ac:dyDescent="0.25">
      <c r="A486" s="3" t="s">
        <v>298</v>
      </c>
      <c r="B486" s="3">
        <v>9</v>
      </c>
      <c r="C486" s="6">
        <f>VLOOKUP(A486,Products!$A$1:$B$11,2,FALSE)</f>
        <v>12</v>
      </c>
      <c r="D486" s="6">
        <f t="shared" si="7"/>
        <v>108</v>
      </c>
    </row>
    <row r="487" spans="1:4" x14ac:dyDescent="0.25">
      <c r="A487" s="3" t="s">
        <v>297</v>
      </c>
      <c r="B487" s="3">
        <v>14</v>
      </c>
      <c r="C487" s="6">
        <f>VLOOKUP(A487,Products!$A$1:$B$11,2,FALSE)</f>
        <v>12</v>
      </c>
      <c r="D487" s="6">
        <f t="shared" si="7"/>
        <v>168</v>
      </c>
    </row>
    <row r="488" spans="1:4" x14ac:dyDescent="0.25">
      <c r="A488" s="3" t="s">
        <v>300</v>
      </c>
      <c r="B488" s="3">
        <v>28</v>
      </c>
      <c r="C488" s="6">
        <f>VLOOKUP(A488,Products!$A$1:$B$11,2,FALSE)</f>
        <v>12</v>
      </c>
      <c r="D488" s="6">
        <f t="shared" si="7"/>
        <v>336</v>
      </c>
    </row>
    <row r="489" spans="1:4" x14ac:dyDescent="0.25">
      <c r="A489" s="3" t="s">
        <v>301</v>
      </c>
      <c r="B489" s="3">
        <v>23</v>
      </c>
      <c r="C489" s="6">
        <f>VLOOKUP(A489,Products!$A$1:$B$11,2,FALSE)</f>
        <v>2</v>
      </c>
      <c r="D489" s="6">
        <f t="shared" si="7"/>
        <v>46</v>
      </c>
    </row>
    <row r="490" spans="1:4" x14ac:dyDescent="0.25">
      <c r="A490" s="3" t="s">
        <v>300</v>
      </c>
      <c r="B490" s="3">
        <v>5</v>
      </c>
      <c r="C490" s="6">
        <f>VLOOKUP(A490,Products!$A$1:$B$11,2,FALSE)</f>
        <v>12</v>
      </c>
      <c r="D490" s="6">
        <f t="shared" si="7"/>
        <v>60</v>
      </c>
    </row>
    <row r="491" spans="1:4" x14ac:dyDescent="0.25">
      <c r="A491" s="3" t="s">
        <v>301</v>
      </c>
      <c r="B491" s="3">
        <v>9</v>
      </c>
      <c r="C491" s="6">
        <f>VLOOKUP(A491,Products!$A$1:$B$11,2,FALSE)</f>
        <v>2</v>
      </c>
      <c r="D491" s="6">
        <f t="shared" si="7"/>
        <v>18</v>
      </c>
    </row>
    <row r="492" spans="1:4" x14ac:dyDescent="0.25">
      <c r="A492" s="3" t="s">
        <v>295</v>
      </c>
      <c r="B492" s="3">
        <v>26</v>
      </c>
      <c r="C492" s="6">
        <f>VLOOKUP(A492,Products!$A$1:$B$11,2,FALSE)</f>
        <v>13</v>
      </c>
      <c r="D492" s="6">
        <f t="shared" si="7"/>
        <v>338</v>
      </c>
    </row>
    <row r="493" spans="1:4" x14ac:dyDescent="0.25">
      <c r="A493" s="3" t="s">
        <v>297</v>
      </c>
      <c r="B493" s="3">
        <v>13</v>
      </c>
      <c r="C493" s="6">
        <f>VLOOKUP(A493,Products!$A$1:$B$11,2,FALSE)</f>
        <v>12</v>
      </c>
      <c r="D493" s="6">
        <f t="shared" si="7"/>
        <v>156</v>
      </c>
    </row>
    <row r="494" spans="1:4" x14ac:dyDescent="0.25">
      <c r="A494" s="3" t="s">
        <v>299</v>
      </c>
      <c r="B494" s="3">
        <v>27</v>
      </c>
      <c r="C494" s="6">
        <f>VLOOKUP(A494,Products!$A$1:$B$11,2,FALSE)</f>
        <v>9</v>
      </c>
      <c r="D494" s="6">
        <f t="shared" si="7"/>
        <v>243</v>
      </c>
    </row>
    <row r="495" spans="1:4" x14ac:dyDescent="0.25">
      <c r="A495" s="3" t="s">
        <v>294</v>
      </c>
      <c r="B495" s="3">
        <v>29</v>
      </c>
      <c r="C495" s="6">
        <f>VLOOKUP(A495,Products!$A$1:$B$11,2,FALSE)</f>
        <v>18</v>
      </c>
      <c r="D495" s="6">
        <f t="shared" si="7"/>
        <v>522</v>
      </c>
    </row>
    <row r="496" spans="1:4" x14ac:dyDescent="0.25">
      <c r="A496" s="3" t="s">
        <v>300</v>
      </c>
      <c r="B496" s="3">
        <v>29</v>
      </c>
      <c r="C496" s="6">
        <f>VLOOKUP(A496,Products!$A$1:$B$11,2,FALSE)</f>
        <v>12</v>
      </c>
      <c r="D496" s="6">
        <f t="shared" si="7"/>
        <v>348</v>
      </c>
    </row>
    <row r="497" spans="1:4" x14ac:dyDescent="0.25">
      <c r="A497" s="3" t="s">
        <v>293</v>
      </c>
      <c r="B497" s="3">
        <v>30</v>
      </c>
      <c r="C497" s="6">
        <f>VLOOKUP(A497,Products!$A$1:$B$11,2,FALSE)</f>
        <v>8</v>
      </c>
      <c r="D497" s="6">
        <f t="shared" si="7"/>
        <v>240</v>
      </c>
    </row>
    <row r="498" spans="1:4" x14ac:dyDescent="0.25">
      <c r="A498" s="3" t="s">
        <v>293</v>
      </c>
      <c r="B498" s="3">
        <v>29</v>
      </c>
      <c r="C498" s="6">
        <f>VLOOKUP(A498,Products!$A$1:$B$11,2,FALSE)</f>
        <v>8</v>
      </c>
      <c r="D498" s="6">
        <f t="shared" si="7"/>
        <v>232</v>
      </c>
    </row>
    <row r="499" spans="1:4" x14ac:dyDescent="0.25">
      <c r="A499" s="3" t="s">
        <v>301</v>
      </c>
      <c r="B499" s="3">
        <v>20</v>
      </c>
      <c r="C499" s="6">
        <f>VLOOKUP(A499,Products!$A$1:$B$11,2,FALSE)</f>
        <v>2</v>
      </c>
      <c r="D499" s="6">
        <f t="shared" si="7"/>
        <v>40</v>
      </c>
    </row>
    <row r="500" spans="1:4" x14ac:dyDescent="0.25">
      <c r="A500" s="3" t="s">
        <v>298</v>
      </c>
      <c r="B500" s="3">
        <v>2</v>
      </c>
      <c r="C500" s="6">
        <f>VLOOKUP(A500,Products!$A$1:$B$11,2,FALSE)</f>
        <v>12</v>
      </c>
      <c r="D500" s="6">
        <f t="shared" si="7"/>
        <v>24</v>
      </c>
    </row>
    <row r="501" spans="1:4" x14ac:dyDescent="0.25">
      <c r="A501" s="3" t="s">
        <v>299</v>
      </c>
      <c r="B501" s="3">
        <v>29</v>
      </c>
      <c r="C501" s="6">
        <f>VLOOKUP(A501,Products!$A$1:$B$11,2,FALSE)</f>
        <v>9</v>
      </c>
      <c r="D501" s="6">
        <f t="shared" si="7"/>
        <v>261</v>
      </c>
    </row>
    <row r="502" spans="1:4" x14ac:dyDescent="0.25">
      <c r="A502" s="3" t="s">
        <v>302</v>
      </c>
      <c r="B502" s="3">
        <v>6</v>
      </c>
      <c r="C502" s="6">
        <f>VLOOKUP(A502,Products!$A$1:$B$11,2,FALSE)</f>
        <v>2</v>
      </c>
      <c r="D502" s="6">
        <f t="shared" si="7"/>
        <v>12</v>
      </c>
    </row>
    <row r="503" spans="1:4" x14ac:dyDescent="0.25">
      <c r="A503" s="3"/>
      <c r="B50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E8A5-0560-4CC9-811D-AF2BF1FE1724}">
  <dimension ref="E5:H15"/>
  <sheetViews>
    <sheetView showGridLines="0" showRowColHeaders="0" tabSelected="1" zoomScale="93" zoomScaleNormal="93" workbookViewId="0">
      <selection activeCell="H25" sqref="H25"/>
    </sheetView>
  </sheetViews>
  <sheetFormatPr defaultRowHeight="15" x14ac:dyDescent="0.25"/>
  <cols>
    <col min="6" max="6" width="12" bestFit="1" customWidth="1"/>
    <col min="7" max="7" width="12.140625" bestFit="1" customWidth="1"/>
    <col min="8" max="8" width="11" bestFit="1" customWidth="1"/>
  </cols>
  <sheetData>
    <row r="5" spans="5:8" x14ac:dyDescent="0.25">
      <c r="E5" t="s">
        <v>623</v>
      </c>
      <c r="F5" t="s">
        <v>625</v>
      </c>
      <c r="G5" t="s">
        <v>626</v>
      </c>
      <c r="H5" s="6" t="s">
        <v>471</v>
      </c>
    </row>
    <row r="6" spans="5:8" x14ac:dyDescent="0.25">
      <c r="E6" t="s">
        <v>294</v>
      </c>
      <c r="F6" s="6">
        <f>SUMIFS(Order!N:N,Order!I:I,DASHBOARD!E6)</f>
        <v>8650</v>
      </c>
      <c r="G6" s="6">
        <f>SUMIFS(Order!M:M,Order!I:I,DASHBOARD!E6)</f>
        <v>15570</v>
      </c>
      <c r="H6" s="6">
        <f>Table3[[#This Row],[Revenue]]-Table3[[#This Row],[Expenses]]</f>
        <v>6920</v>
      </c>
    </row>
    <row r="7" spans="5:8" x14ac:dyDescent="0.25">
      <c r="E7" t="s">
        <v>298</v>
      </c>
      <c r="F7" s="6">
        <f>SUMIFS(Order!N:N,Order!I:I,DASHBOARD!E7)</f>
        <v>6888</v>
      </c>
      <c r="G7" s="6">
        <f>SUMIFS(Order!M:M,Order!I:I,DASHBOARD!E7)</f>
        <v>10332</v>
      </c>
      <c r="H7" s="6">
        <f>Table3[[#This Row],[Revenue]]-Table3[[#This Row],[Expenses]]</f>
        <v>3444</v>
      </c>
    </row>
    <row r="8" spans="5:8" x14ac:dyDescent="0.25">
      <c r="E8" t="s">
        <v>302</v>
      </c>
      <c r="F8" s="6">
        <f>SUMIFS(Order!N:N,Order!I:I,DASHBOARD!E8)</f>
        <v>408</v>
      </c>
      <c r="G8" s="6">
        <f>SUMIFS(Order!M:M,Order!I:I,DASHBOARD!E8)</f>
        <v>1632</v>
      </c>
      <c r="H8" s="6">
        <f>Table3[[#This Row],[Revenue]]-Table3[[#This Row],[Expenses]]</f>
        <v>1224</v>
      </c>
    </row>
    <row r="9" spans="5:8" x14ac:dyDescent="0.25">
      <c r="E9" t="s">
        <v>293</v>
      </c>
      <c r="F9" s="6">
        <f>SUMIFS(Order!N:N,Order!I:I,DASHBOARD!E9)</f>
        <v>3945</v>
      </c>
      <c r="G9" s="6">
        <f>SUMIFS(Order!M:M,Order!I:I,DASHBOARD!E9)</f>
        <v>6312</v>
      </c>
      <c r="H9" s="6">
        <f>Table3[[#This Row],[Revenue]]-Table3[[#This Row],[Expenses]]</f>
        <v>2367</v>
      </c>
    </row>
    <row r="10" spans="5:8" x14ac:dyDescent="0.25">
      <c r="E10" t="s">
        <v>299</v>
      </c>
      <c r="F10" s="6">
        <f>SUMIFS(Order!N:N,Order!I:I,DASHBOARD!E10)</f>
        <v>3935</v>
      </c>
      <c r="G10" s="6">
        <f>SUMIFS(Order!M:M,Order!I:I,DASHBOARD!E10)</f>
        <v>7083</v>
      </c>
      <c r="H10" s="6">
        <f>Table3[[#This Row],[Revenue]]-Table3[[#This Row],[Expenses]]</f>
        <v>3148</v>
      </c>
    </row>
    <row r="11" spans="5:8" x14ac:dyDescent="0.25">
      <c r="E11" t="s">
        <v>296</v>
      </c>
      <c r="F11" s="6">
        <f>SUMIFS(Order!N:N,Order!I:I,DASHBOARD!E11)</f>
        <v>1542</v>
      </c>
      <c r="G11" s="6">
        <f>SUMIFS(Order!M:M,Order!I:I,DASHBOARD!E11)</f>
        <v>3084</v>
      </c>
      <c r="H11" s="6">
        <f>Table3[[#This Row],[Revenue]]-Table3[[#This Row],[Expenses]]</f>
        <v>1542</v>
      </c>
    </row>
    <row r="12" spans="5:8" x14ac:dyDescent="0.25">
      <c r="E12" t="s">
        <v>301</v>
      </c>
      <c r="F12" s="6">
        <f>SUMIFS(Order!N:N,Order!I:I,DASHBOARD!E12)</f>
        <v>753</v>
      </c>
      <c r="G12" s="6">
        <f>SUMIFS(Order!M:M,Order!I:I,DASHBOARD!E12)</f>
        <v>1506</v>
      </c>
      <c r="H12" s="6">
        <f>Table3[[#This Row],[Revenue]]-Table3[[#This Row],[Expenses]]</f>
        <v>753</v>
      </c>
    </row>
    <row r="13" spans="5:8" x14ac:dyDescent="0.25">
      <c r="E13" t="s">
        <v>297</v>
      </c>
      <c r="F13" s="6">
        <f>SUMIFS(Order!N:N,Order!I:I,DASHBOARD!E13)</f>
        <v>6615</v>
      </c>
      <c r="G13" s="6">
        <f>SUMIFS(Order!M:M,Order!I:I,DASHBOARD!E13)</f>
        <v>8820</v>
      </c>
      <c r="H13" s="6">
        <f>Table3[[#This Row],[Revenue]]-Table3[[#This Row],[Expenses]]</f>
        <v>2205</v>
      </c>
    </row>
    <row r="14" spans="5:8" x14ac:dyDescent="0.25">
      <c r="E14" t="s">
        <v>300</v>
      </c>
      <c r="F14" s="6">
        <f>SUMIFS(Order!N:N,Order!I:I,DASHBOARD!E14)</f>
        <v>5012</v>
      </c>
      <c r="G14" s="6">
        <f>SUMIFS(Order!M:M,Order!I:I,DASHBOARD!E14)</f>
        <v>8592</v>
      </c>
      <c r="H14" s="6">
        <f>Table3[[#This Row],[Revenue]]-Table3[[#This Row],[Expenses]]</f>
        <v>3580</v>
      </c>
    </row>
    <row r="15" spans="5:8" x14ac:dyDescent="0.25">
      <c r="E15" t="s">
        <v>295</v>
      </c>
      <c r="F15" s="6">
        <f>SUMIFS(Order!N:N,Order!I:I,DASHBOARD!E15)</f>
        <v>5937.5</v>
      </c>
      <c r="G15" s="6">
        <f>SUMIFS(Order!M:M,Order!I:I,DASHBOARD!E15)</f>
        <v>8125</v>
      </c>
      <c r="H15" s="6">
        <f>Table3[[#This Row],[Revenue]]-Table3[[#This Row],[Expenses]]</f>
        <v>2187.5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zoomScale="214" zoomScaleNormal="214"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2.42578125" bestFit="1" customWidth="1"/>
    <col min="3" max="3" width="9.7109375" bestFit="1" customWidth="1"/>
    <col min="6" max="6" width="11.5703125" bestFit="1" customWidth="1"/>
    <col min="7" max="7" width="11.85546875" bestFit="1" customWidth="1"/>
    <col min="8" max="8" width="11.7109375" bestFit="1" customWidth="1"/>
    <col min="9" max="9" width="11.7109375" customWidth="1"/>
    <col min="10" max="10" width="12" bestFit="1" customWidth="1"/>
    <col min="11" max="11" width="10" bestFit="1" customWidth="1"/>
    <col min="12" max="12" width="9.7109375" bestFit="1" customWidth="1"/>
  </cols>
  <sheetData>
    <row r="1" spans="1:12" x14ac:dyDescent="0.25">
      <c r="A1" s="2" t="s">
        <v>291</v>
      </c>
      <c r="B1" s="1" t="s">
        <v>460</v>
      </c>
      <c r="C1" s="2" t="s">
        <v>461</v>
      </c>
      <c r="D1" s="2" t="s">
        <v>292</v>
      </c>
      <c r="E1" s="2" t="s">
        <v>468</v>
      </c>
      <c r="F1" s="2" t="s">
        <v>462</v>
      </c>
      <c r="G1" s="2" t="s">
        <v>463</v>
      </c>
      <c r="H1" s="2" t="s">
        <v>464</v>
      </c>
      <c r="I1" s="2" t="s">
        <v>467</v>
      </c>
      <c r="J1" s="2" t="s">
        <v>465</v>
      </c>
      <c r="K1" s="2" t="s">
        <v>466</v>
      </c>
      <c r="L1" s="1"/>
    </row>
    <row r="2" spans="1:12" x14ac:dyDescent="0.25">
      <c r="A2" t="s">
        <v>294</v>
      </c>
      <c r="B2" s="10">
        <v>18</v>
      </c>
      <c r="C2" s="10">
        <v>10</v>
      </c>
      <c r="D2">
        <v>865</v>
      </c>
      <c r="E2" s="16">
        <v>6920</v>
      </c>
      <c r="F2">
        <v>450</v>
      </c>
      <c r="G2">
        <v>415</v>
      </c>
      <c r="H2">
        <v>55</v>
      </c>
      <c r="I2">
        <v>107</v>
      </c>
      <c r="J2" s="14">
        <v>13.636363636363637</v>
      </c>
      <c r="K2" s="14">
        <v>17.291666666666668</v>
      </c>
      <c r="L2" s="14"/>
    </row>
    <row r="3" spans="1:12" x14ac:dyDescent="0.25">
      <c r="A3" t="s">
        <v>300</v>
      </c>
      <c r="B3" s="10">
        <v>12</v>
      </c>
      <c r="C3" s="9">
        <v>7</v>
      </c>
      <c r="D3">
        <v>716</v>
      </c>
      <c r="E3" s="16">
        <v>3580</v>
      </c>
      <c r="F3">
        <v>392</v>
      </c>
      <c r="G3">
        <v>324</v>
      </c>
      <c r="H3">
        <v>32</v>
      </c>
      <c r="I3">
        <v>57</v>
      </c>
      <c r="J3" s="14">
        <v>12.64516129032258</v>
      </c>
      <c r="K3" s="14">
        <v>14.086956521739131</v>
      </c>
      <c r="L3" s="14"/>
    </row>
    <row r="4" spans="1:12" x14ac:dyDescent="0.25">
      <c r="A4" t="s">
        <v>298</v>
      </c>
      <c r="B4" s="10">
        <v>12</v>
      </c>
      <c r="C4" s="9">
        <v>8</v>
      </c>
      <c r="D4">
        <v>861</v>
      </c>
      <c r="E4" s="16">
        <v>3444</v>
      </c>
      <c r="F4">
        <v>310</v>
      </c>
      <c r="G4">
        <v>551</v>
      </c>
      <c r="H4">
        <v>77</v>
      </c>
      <c r="I4">
        <v>136</v>
      </c>
      <c r="J4" s="14">
        <v>11.071428571428571</v>
      </c>
      <c r="K4" s="14">
        <v>17.21875</v>
      </c>
      <c r="L4" s="14"/>
    </row>
    <row r="5" spans="1:12" x14ac:dyDescent="0.25">
      <c r="A5" t="s">
        <v>302</v>
      </c>
      <c r="B5" s="10">
        <v>2</v>
      </c>
      <c r="C5" s="9">
        <v>0.5</v>
      </c>
      <c r="D5">
        <v>816</v>
      </c>
      <c r="E5" s="16">
        <v>1224</v>
      </c>
      <c r="F5">
        <v>512</v>
      </c>
      <c r="G5">
        <v>298</v>
      </c>
      <c r="H5">
        <v>28</v>
      </c>
      <c r="I5">
        <v>91</v>
      </c>
      <c r="J5" s="14">
        <v>17.066666666666666</v>
      </c>
      <c r="K5" s="14">
        <v>14.19047619047619</v>
      </c>
      <c r="L5" s="14"/>
    </row>
    <row r="6" spans="1:12" x14ac:dyDescent="0.25">
      <c r="A6" t="s">
        <v>297</v>
      </c>
      <c r="B6" s="10">
        <v>12</v>
      </c>
      <c r="C6" s="9">
        <v>9</v>
      </c>
      <c r="D6">
        <v>735</v>
      </c>
      <c r="E6" s="16">
        <v>2205</v>
      </c>
      <c r="F6">
        <v>434</v>
      </c>
      <c r="G6">
        <v>301</v>
      </c>
      <c r="H6">
        <v>74</v>
      </c>
      <c r="I6">
        <v>94</v>
      </c>
      <c r="J6" s="14">
        <v>17.36</v>
      </c>
      <c r="K6" s="14">
        <v>14.333333333333334</v>
      </c>
      <c r="L6" s="14"/>
    </row>
    <row r="7" spans="1:12" x14ac:dyDescent="0.25">
      <c r="A7" t="s">
        <v>296</v>
      </c>
      <c r="B7" s="10">
        <v>4</v>
      </c>
      <c r="C7" s="9">
        <v>2</v>
      </c>
      <c r="D7">
        <v>771</v>
      </c>
      <c r="E7" s="16">
        <v>1542</v>
      </c>
      <c r="F7">
        <v>562</v>
      </c>
      <c r="G7">
        <v>209</v>
      </c>
      <c r="H7">
        <v>125</v>
      </c>
      <c r="I7">
        <v>28</v>
      </c>
      <c r="J7" s="14">
        <v>18.733333333333334</v>
      </c>
      <c r="K7" s="14">
        <v>17.416666666666668</v>
      </c>
      <c r="L7" s="14"/>
    </row>
    <row r="8" spans="1:12" x14ac:dyDescent="0.25">
      <c r="A8" t="s">
        <v>299</v>
      </c>
      <c r="B8" s="10">
        <v>9</v>
      </c>
      <c r="C8" s="9">
        <v>5</v>
      </c>
      <c r="D8">
        <v>787</v>
      </c>
      <c r="E8" s="16">
        <v>3148</v>
      </c>
      <c r="F8">
        <v>419</v>
      </c>
      <c r="G8">
        <v>368</v>
      </c>
      <c r="H8">
        <v>114</v>
      </c>
      <c r="I8">
        <v>61</v>
      </c>
      <c r="J8" s="14">
        <v>16.760000000000002</v>
      </c>
      <c r="K8" s="14">
        <v>16</v>
      </c>
      <c r="L8" s="14"/>
    </row>
    <row r="9" spans="1:12" x14ac:dyDescent="0.25">
      <c r="A9" t="s">
        <v>293</v>
      </c>
      <c r="B9" s="10">
        <v>8</v>
      </c>
      <c r="C9" s="9">
        <v>5</v>
      </c>
      <c r="D9">
        <v>789</v>
      </c>
      <c r="E9" s="16">
        <v>2367</v>
      </c>
      <c r="F9">
        <v>484</v>
      </c>
      <c r="G9">
        <v>305</v>
      </c>
      <c r="H9">
        <v>60</v>
      </c>
      <c r="I9">
        <v>22</v>
      </c>
      <c r="J9" s="14">
        <v>16.689655172413794</v>
      </c>
      <c r="K9" s="14">
        <v>14.523809523809524</v>
      </c>
      <c r="L9" s="14"/>
    </row>
    <row r="10" spans="1:12" x14ac:dyDescent="0.25">
      <c r="A10" t="s">
        <v>301</v>
      </c>
      <c r="B10" s="10">
        <v>2</v>
      </c>
      <c r="C10" s="9">
        <v>1</v>
      </c>
      <c r="D10">
        <v>753</v>
      </c>
      <c r="E10" s="16">
        <v>753</v>
      </c>
      <c r="F10">
        <v>421</v>
      </c>
      <c r="G10">
        <v>332</v>
      </c>
      <c r="H10">
        <v>64</v>
      </c>
      <c r="I10">
        <v>104</v>
      </c>
      <c r="J10" s="14">
        <v>14.033333333333333</v>
      </c>
      <c r="K10" s="14">
        <v>15.090909090909092</v>
      </c>
      <c r="L10" s="14"/>
    </row>
    <row r="11" spans="1:12" x14ac:dyDescent="0.25">
      <c r="A11" t="s">
        <v>295</v>
      </c>
      <c r="B11" s="10">
        <v>13</v>
      </c>
      <c r="C11" s="9">
        <v>9.5</v>
      </c>
      <c r="D11">
        <v>625</v>
      </c>
      <c r="E11" s="16">
        <v>2187.5</v>
      </c>
      <c r="F11">
        <v>304</v>
      </c>
      <c r="G11">
        <v>321</v>
      </c>
      <c r="H11">
        <v>102</v>
      </c>
      <c r="I11">
        <v>92</v>
      </c>
      <c r="J11" s="14">
        <v>15.2</v>
      </c>
      <c r="K11" s="14">
        <v>16.05</v>
      </c>
      <c r="L11" s="14"/>
    </row>
    <row r="12" spans="1:12" x14ac:dyDescent="0.25">
      <c r="E12" s="16"/>
      <c r="J12" s="14"/>
      <c r="K12" s="14"/>
    </row>
    <row r="14" spans="1:12" x14ac:dyDescent="0.25">
      <c r="D14" s="15"/>
      <c r="E14" s="15"/>
      <c r="F14" s="2"/>
      <c r="G14" s="2"/>
    </row>
    <row r="15" spans="1:12" x14ac:dyDescent="0.25">
      <c r="D15" s="15"/>
      <c r="E15" s="15"/>
      <c r="G15" s="15"/>
    </row>
    <row r="16" spans="1:12" x14ac:dyDescent="0.25">
      <c r="G16" s="15"/>
      <c r="H16" s="15"/>
    </row>
  </sheetData>
  <autoFilter ref="A1:L12" xr:uid="{00000000-0001-0000-04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7"/>
  <sheetViews>
    <sheetView workbookViewId="0">
      <selection sqref="A1:XFD1048576"/>
    </sheetView>
  </sheetViews>
  <sheetFormatPr defaultRowHeight="15" x14ac:dyDescent="0.25"/>
  <cols>
    <col min="1" max="1" width="11.5703125" bestFit="1" customWidth="1"/>
    <col min="2" max="2" width="15.140625" bestFit="1" customWidth="1"/>
  </cols>
  <sheetData>
    <row r="1" spans="1:2" x14ac:dyDescent="0.25">
      <c r="A1" s="1" t="s">
        <v>0</v>
      </c>
      <c r="B1" s="1" t="s">
        <v>303</v>
      </c>
    </row>
    <row r="2" spans="1:2" x14ac:dyDescent="0.25">
      <c r="A2" s="3">
        <v>10001</v>
      </c>
      <c r="B2" s="3" t="s">
        <v>304</v>
      </c>
    </row>
    <row r="3" spans="1:2" x14ac:dyDescent="0.25">
      <c r="A3" s="3">
        <v>10002</v>
      </c>
      <c r="B3" s="3" t="s">
        <v>305</v>
      </c>
    </row>
    <row r="4" spans="1:2" x14ac:dyDescent="0.25">
      <c r="A4" s="3">
        <v>10003</v>
      </c>
      <c r="B4" s="3" t="s">
        <v>306</v>
      </c>
    </row>
    <row r="5" spans="1:2" x14ac:dyDescent="0.25">
      <c r="A5" s="3">
        <v>10004</v>
      </c>
      <c r="B5" s="3" t="s">
        <v>307</v>
      </c>
    </row>
    <row r="6" spans="1:2" x14ac:dyDescent="0.25">
      <c r="A6" s="3">
        <v>10005</v>
      </c>
      <c r="B6" s="3" t="s">
        <v>308</v>
      </c>
    </row>
    <row r="7" spans="1:2" x14ac:dyDescent="0.25">
      <c r="A7" s="3">
        <v>10006</v>
      </c>
      <c r="B7" s="3" t="s">
        <v>309</v>
      </c>
    </row>
    <row r="8" spans="1:2" x14ac:dyDescent="0.25">
      <c r="A8" s="3">
        <v>10007</v>
      </c>
      <c r="B8" s="3" t="s">
        <v>310</v>
      </c>
    </row>
    <row r="9" spans="1:2" x14ac:dyDescent="0.25">
      <c r="A9" s="3">
        <v>10008</v>
      </c>
      <c r="B9" s="3" t="s">
        <v>311</v>
      </c>
    </row>
    <row r="10" spans="1:2" x14ac:dyDescent="0.25">
      <c r="A10" s="3">
        <v>10009</v>
      </c>
      <c r="B10" s="3" t="s">
        <v>312</v>
      </c>
    </row>
    <row r="11" spans="1:2" x14ac:dyDescent="0.25">
      <c r="A11" s="3">
        <v>10010</v>
      </c>
      <c r="B11" s="3" t="s">
        <v>313</v>
      </c>
    </row>
    <row r="12" spans="1:2" x14ac:dyDescent="0.25">
      <c r="A12" s="3">
        <v>10012</v>
      </c>
      <c r="B12" s="3" t="s">
        <v>314</v>
      </c>
    </row>
    <row r="13" spans="1:2" x14ac:dyDescent="0.25">
      <c r="A13" s="3">
        <v>10013</v>
      </c>
      <c r="B13" s="3" t="s">
        <v>315</v>
      </c>
    </row>
    <row r="14" spans="1:2" x14ac:dyDescent="0.25">
      <c r="A14" s="3">
        <v>10014</v>
      </c>
      <c r="B14" s="3" t="s">
        <v>316</v>
      </c>
    </row>
    <row r="15" spans="1:2" x14ac:dyDescent="0.25">
      <c r="A15" s="3">
        <v>10015</v>
      </c>
      <c r="B15" s="3" t="s">
        <v>317</v>
      </c>
    </row>
    <row r="16" spans="1:2" x14ac:dyDescent="0.25">
      <c r="A16" s="3">
        <v>10016</v>
      </c>
      <c r="B16" s="3" t="s">
        <v>318</v>
      </c>
    </row>
    <row r="17" spans="1:2" x14ac:dyDescent="0.25">
      <c r="A17" s="3">
        <v>10017</v>
      </c>
      <c r="B17" s="3" t="s">
        <v>319</v>
      </c>
    </row>
    <row r="18" spans="1:2" x14ac:dyDescent="0.25">
      <c r="A18" s="3">
        <v>10018</v>
      </c>
      <c r="B18" s="3" t="s">
        <v>320</v>
      </c>
    </row>
    <row r="19" spans="1:2" x14ac:dyDescent="0.25">
      <c r="A19" s="3">
        <v>10019</v>
      </c>
      <c r="B19" s="3" t="s">
        <v>321</v>
      </c>
    </row>
    <row r="20" spans="1:2" x14ac:dyDescent="0.25">
      <c r="A20" s="3">
        <v>10020</v>
      </c>
      <c r="B20" s="3" t="s">
        <v>322</v>
      </c>
    </row>
    <row r="21" spans="1:2" x14ac:dyDescent="0.25">
      <c r="A21" s="3">
        <v>10021</v>
      </c>
      <c r="B21" s="3" t="s">
        <v>323</v>
      </c>
    </row>
    <row r="22" spans="1:2" x14ac:dyDescent="0.25">
      <c r="A22" s="3">
        <v>10022</v>
      </c>
      <c r="B22" s="3" t="s">
        <v>324</v>
      </c>
    </row>
    <row r="23" spans="1:2" x14ac:dyDescent="0.25">
      <c r="A23" s="3">
        <v>10023</v>
      </c>
      <c r="B23" s="3" t="s">
        <v>325</v>
      </c>
    </row>
    <row r="24" spans="1:2" x14ac:dyDescent="0.25">
      <c r="A24" s="3">
        <v>10024</v>
      </c>
      <c r="B24" s="3" t="s">
        <v>326</v>
      </c>
    </row>
    <row r="25" spans="1:2" x14ac:dyDescent="0.25">
      <c r="A25" s="3">
        <v>10026</v>
      </c>
      <c r="B25" s="3" t="s">
        <v>327</v>
      </c>
    </row>
    <row r="26" spans="1:2" x14ac:dyDescent="0.25">
      <c r="A26" s="3">
        <v>10027</v>
      </c>
      <c r="B26" s="3" t="s">
        <v>328</v>
      </c>
    </row>
    <row r="27" spans="1:2" x14ac:dyDescent="0.25">
      <c r="A27" s="3">
        <v>10028</v>
      </c>
      <c r="B27" s="3" t="s">
        <v>329</v>
      </c>
    </row>
    <row r="28" spans="1:2" x14ac:dyDescent="0.25">
      <c r="A28" s="3">
        <v>10029</v>
      </c>
      <c r="B28" s="3" t="s">
        <v>330</v>
      </c>
    </row>
    <row r="29" spans="1:2" x14ac:dyDescent="0.25">
      <c r="A29" s="3">
        <v>10030</v>
      </c>
      <c r="B29" s="3" t="s">
        <v>331</v>
      </c>
    </row>
    <row r="30" spans="1:2" x14ac:dyDescent="0.25">
      <c r="A30" s="3">
        <v>10031</v>
      </c>
      <c r="B30" s="3" t="s">
        <v>332</v>
      </c>
    </row>
    <row r="31" spans="1:2" x14ac:dyDescent="0.25">
      <c r="A31" s="3">
        <v>10032</v>
      </c>
      <c r="B31" s="3" t="s">
        <v>333</v>
      </c>
    </row>
    <row r="32" spans="1:2" x14ac:dyDescent="0.25">
      <c r="A32" s="3">
        <v>10033</v>
      </c>
      <c r="B32" s="3" t="s">
        <v>334</v>
      </c>
    </row>
    <row r="33" spans="1:2" x14ac:dyDescent="0.25">
      <c r="A33" s="3">
        <v>10034</v>
      </c>
      <c r="B33" s="3" t="s">
        <v>335</v>
      </c>
    </row>
    <row r="34" spans="1:2" x14ac:dyDescent="0.25">
      <c r="A34" s="3">
        <v>10035</v>
      </c>
      <c r="B34" s="3" t="s">
        <v>336</v>
      </c>
    </row>
    <row r="35" spans="1:2" x14ac:dyDescent="0.25">
      <c r="A35" s="3">
        <v>10036</v>
      </c>
      <c r="B35" s="3" t="s">
        <v>337</v>
      </c>
    </row>
    <row r="36" spans="1:2" x14ac:dyDescent="0.25">
      <c r="A36" s="3">
        <v>10037</v>
      </c>
      <c r="B36" s="3" t="s">
        <v>338</v>
      </c>
    </row>
    <row r="37" spans="1:2" x14ac:dyDescent="0.25">
      <c r="A37" s="3">
        <v>10038</v>
      </c>
      <c r="B37" s="3" t="s">
        <v>339</v>
      </c>
    </row>
    <row r="38" spans="1:2" x14ac:dyDescent="0.25">
      <c r="A38" s="3">
        <v>10039</v>
      </c>
      <c r="B38" s="3" t="s">
        <v>340</v>
      </c>
    </row>
    <row r="39" spans="1:2" x14ac:dyDescent="0.25">
      <c r="A39" s="3">
        <v>10040</v>
      </c>
      <c r="B39" s="3" t="s">
        <v>341</v>
      </c>
    </row>
    <row r="40" spans="1:2" x14ac:dyDescent="0.25">
      <c r="A40" s="3">
        <v>10041</v>
      </c>
      <c r="B40" s="3" t="s">
        <v>342</v>
      </c>
    </row>
    <row r="41" spans="1:2" x14ac:dyDescent="0.25">
      <c r="A41" s="3">
        <v>10042</v>
      </c>
      <c r="B41" s="3" t="s">
        <v>343</v>
      </c>
    </row>
    <row r="42" spans="1:2" x14ac:dyDescent="0.25">
      <c r="A42" s="3">
        <v>10043</v>
      </c>
      <c r="B42" s="3" t="s">
        <v>344</v>
      </c>
    </row>
    <row r="43" spans="1:2" x14ac:dyDescent="0.25">
      <c r="A43" s="3">
        <v>10044</v>
      </c>
      <c r="B43" s="3" t="s">
        <v>345</v>
      </c>
    </row>
    <row r="44" spans="1:2" x14ac:dyDescent="0.25">
      <c r="A44" s="3">
        <v>10045</v>
      </c>
      <c r="B44" s="3" t="s">
        <v>346</v>
      </c>
    </row>
    <row r="45" spans="1:2" x14ac:dyDescent="0.25">
      <c r="A45" s="3">
        <v>10046</v>
      </c>
      <c r="B45" s="3" t="s">
        <v>347</v>
      </c>
    </row>
    <row r="46" spans="1:2" x14ac:dyDescent="0.25">
      <c r="A46" s="3">
        <v>10047</v>
      </c>
      <c r="B46" s="3" t="s">
        <v>348</v>
      </c>
    </row>
    <row r="47" spans="1:2" x14ac:dyDescent="0.25">
      <c r="A47" s="3">
        <v>10048</v>
      </c>
      <c r="B47" s="3" t="s">
        <v>349</v>
      </c>
    </row>
    <row r="48" spans="1:2" x14ac:dyDescent="0.25">
      <c r="A48" s="3">
        <v>10049</v>
      </c>
      <c r="B48" s="3" t="s">
        <v>350</v>
      </c>
    </row>
    <row r="49" spans="1:2" x14ac:dyDescent="0.25">
      <c r="A49" s="3">
        <v>10050</v>
      </c>
      <c r="B49" s="3" t="s">
        <v>351</v>
      </c>
    </row>
    <row r="50" spans="1:2" x14ac:dyDescent="0.25">
      <c r="A50" s="3">
        <v>10051</v>
      </c>
      <c r="B50" s="3" t="s">
        <v>352</v>
      </c>
    </row>
    <row r="51" spans="1:2" x14ac:dyDescent="0.25">
      <c r="A51" s="3">
        <v>10052</v>
      </c>
      <c r="B51" s="3" t="s">
        <v>353</v>
      </c>
    </row>
    <row r="52" spans="1:2" x14ac:dyDescent="0.25">
      <c r="A52" s="3">
        <v>10053</v>
      </c>
      <c r="B52" s="3" t="s">
        <v>354</v>
      </c>
    </row>
    <row r="53" spans="1:2" x14ac:dyDescent="0.25">
      <c r="A53" s="3">
        <v>10054</v>
      </c>
      <c r="B53" s="3" t="s">
        <v>355</v>
      </c>
    </row>
    <row r="54" spans="1:2" x14ac:dyDescent="0.25">
      <c r="A54" s="3">
        <v>10055</v>
      </c>
      <c r="B54" s="3" t="s">
        <v>356</v>
      </c>
    </row>
    <row r="55" spans="1:2" x14ac:dyDescent="0.25">
      <c r="A55" s="3">
        <v>10056</v>
      </c>
      <c r="B55" s="3" t="s">
        <v>357</v>
      </c>
    </row>
    <row r="56" spans="1:2" x14ac:dyDescent="0.25">
      <c r="A56" s="3">
        <v>10057</v>
      </c>
      <c r="B56" s="3" t="s">
        <v>358</v>
      </c>
    </row>
    <row r="57" spans="1:2" x14ac:dyDescent="0.25">
      <c r="A57" s="3">
        <v>10058</v>
      </c>
      <c r="B57" s="3" t="s">
        <v>359</v>
      </c>
    </row>
    <row r="58" spans="1:2" x14ac:dyDescent="0.25">
      <c r="A58" s="3">
        <v>10060</v>
      </c>
      <c r="B58" s="3" t="s">
        <v>360</v>
      </c>
    </row>
    <row r="59" spans="1:2" x14ac:dyDescent="0.25">
      <c r="A59" s="3">
        <v>10061</v>
      </c>
      <c r="B59" s="3" t="s">
        <v>361</v>
      </c>
    </row>
    <row r="60" spans="1:2" x14ac:dyDescent="0.25">
      <c r="A60" s="3">
        <v>10062</v>
      </c>
      <c r="B60" s="3" t="s">
        <v>362</v>
      </c>
    </row>
    <row r="61" spans="1:2" x14ac:dyDescent="0.25">
      <c r="A61" s="3">
        <v>10063</v>
      </c>
      <c r="B61" s="3" t="s">
        <v>363</v>
      </c>
    </row>
    <row r="62" spans="1:2" x14ac:dyDescent="0.25">
      <c r="A62" s="3">
        <v>10064</v>
      </c>
      <c r="B62" s="3" t="s">
        <v>364</v>
      </c>
    </row>
    <row r="63" spans="1:2" x14ac:dyDescent="0.25">
      <c r="A63" s="3">
        <v>10065</v>
      </c>
      <c r="B63" s="3" t="s">
        <v>365</v>
      </c>
    </row>
    <row r="64" spans="1:2" x14ac:dyDescent="0.25">
      <c r="A64" s="3">
        <v>10066</v>
      </c>
      <c r="B64" s="3" t="s">
        <v>366</v>
      </c>
    </row>
    <row r="65" spans="1:2" x14ac:dyDescent="0.25">
      <c r="A65" s="3">
        <v>10067</v>
      </c>
      <c r="B65" s="3" t="s">
        <v>367</v>
      </c>
    </row>
    <row r="66" spans="1:2" x14ac:dyDescent="0.25">
      <c r="A66" s="3">
        <v>10068</v>
      </c>
      <c r="B66" s="3" t="s">
        <v>368</v>
      </c>
    </row>
    <row r="67" spans="1:2" x14ac:dyDescent="0.25">
      <c r="A67" s="3">
        <v>10069</v>
      </c>
      <c r="B67" s="3" t="s">
        <v>369</v>
      </c>
    </row>
    <row r="68" spans="1:2" x14ac:dyDescent="0.25">
      <c r="A68" s="3">
        <v>10070</v>
      </c>
      <c r="B68" s="3" t="s">
        <v>370</v>
      </c>
    </row>
    <row r="69" spans="1:2" x14ac:dyDescent="0.25">
      <c r="A69" s="3">
        <v>10071</v>
      </c>
      <c r="B69" s="3" t="s">
        <v>371</v>
      </c>
    </row>
    <row r="70" spans="1:2" x14ac:dyDescent="0.25">
      <c r="A70" s="3">
        <v>10072</v>
      </c>
      <c r="B70" s="3" t="s">
        <v>372</v>
      </c>
    </row>
    <row r="71" spans="1:2" x14ac:dyDescent="0.25">
      <c r="A71" s="3">
        <v>10074</v>
      </c>
      <c r="B71" s="3" t="s">
        <v>373</v>
      </c>
    </row>
    <row r="72" spans="1:2" x14ac:dyDescent="0.25">
      <c r="A72" s="3">
        <v>10075</v>
      </c>
      <c r="B72" s="3" t="s">
        <v>374</v>
      </c>
    </row>
    <row r="73" spans="1:2" x14ac:dyDescent="0.25">
      <c r="A73" s="3">
        <v>10076</v>
      </c>
      <c r="B73" s="3" t="s">
        <v>375</v>
      </c>
    </row>
    <row r="74" spans="1:2" x14ac:dyDescent="0.25">
      <c r="A74" s="3">
        <v>10077</v>
      </c>
      <c r="B74" s="3" t="s">
        <v>376</v>
      </c>
    </row>
    <row r="75" spans="1:2" x14ac:dyDescent="0.25">
      <c r="A75" s="3">
        <v>10078</v>
      </c>
      <c r="B75" s="3" t="s">
        <v>377</v>
      </c>
    </row>
    <row r="76" spans="1:2" x14ac:dyDescent="0.25">
      <c r="A76" s="3">
        <v>10079</v>
      </c>
      <c r="B76" s="3" t="s">
        <v>378</v>
      </c>
    </row>
    <row r="77" spans="1:2" x14ac:dyDescent="0.25">
      <c r="A77" s="3">
        <v>10080</v>
      </c>
      <c r="B77" s="3" t="s">
        <v>379</v>
      </c>
    </row>
    <row r="78" spans="1:2" x14ac:dyDescent="0.25">
      <c r="A78" s="3">
        <v>10081</v>
      </c>
      <c r="B78" s="3" t="s">
        <v>380</v>
      </c>
    </row>
    <row r="79" spans="1:2" x14ac:dyDescent="0.25">
      <c r="A79" s="3">
        <v>10082</v>
      </c>
      <c r="B79" s="3" t="s">
        <v>381</v>
      </c>
    </row>
    <row r="80" spans="1:2" x14ac:dyDescent="0.25">
      <c r="A80" s="3">
        <v>10082</v>
      </c>
      <c r="B80" s="3" t="s">
        <v>382</v>
      </c>
    </row>
    <row r="81" spans="1:2" x14ac:dyDescent="0.25">
      <c r="A81" s="3">
        <v>10083</v>
      </c>
      <c r="B81" s="3" t="s">
        <v>383</v>
      </c>
    </row>
    <row r="82" spans="1:2" x14ac:dyDescent="0.25">
      <c r="A82" s="3">
        <v>10084</v>
      </c>
      <c r="B82" s="3" t="s">
        <v>384</v>
      </c>
    </row>
    <row r="83" spans="1:2" x14ac:dyDescent="0.25">
      <c r="A83" s="3">
        <v>10085</v>
      </c>
      <c r="B83" s="3" t="s">
        <v>385</v>
      </c>
    </row>
    <row r="84" spans="1:2" x14ac:dyDescent="0.25">
      <c r="A84" s="3">
        <v>10086</v>
      </c>
      <c r="B84" s="3" t="s">
        <v>386</v>
      </c>
    </row>
    <row r="85" spans="1:2" x14ac:dyDescent="0.25">
      <c r="A85" s="3">
        <v>10087</v>
      </c>
      <c r="B85" s="3" t="s">
        <v>387</v>
      </c>
    </row>
    <row r="86" spans="1:2" x14ac:dyDescent="0.25">
      <c r="A86" s="3">
        <v>10088</v>
      </c>
      <c r="B86" s="3" t="s">
        <v>388</v>
      </c>
    </row>
    <row r="87" spans="1:2" x14ac:dyDescent="0.25">
      <c r="A87" s="3">
        <v>10089</v>
      </c>
      <c r="B87" s="3" t="s">
        <v>389</v>
      </c>
    </row>
    <row r="88" spans="1:2" x14ac:dyDescent="0.25">
      <c r="A88" s="3">
        <v>10090</v>
      </c>
      <c r="B88" s="3" t="s">
        <v>390</v>
      </c>
    </row>
    <row r="89" spans="1:2" x14ac:dyDescent="0.25">
      <c r="A89" s="3">
        <v>10091</v>
      </c>
      <c r="B89" s="3" t="s">
        <v>391</v>
      </c>
    </row>
    <row r="90" spans="1:2" x14ac:dyDescent="0.25">
      <c r="A90" s="3">
        <v>10092</v>
      </c>
      <c r="B90" s="3" t="s">
        <v>392</v>
      </c>
    </row>
    <row r="91" spans="1:2" x14ac:dyDescent="0.25">
      <c r="A91" s="3">
        <v>10093</v>
      </c>
      <c r="B91" s="3" t="s">
        <v>393</v>
      </c>
    </row>
    <row r="92" spans="1:2" x14ac:dyDescent="0.25">
      <c r="A92" s="3">
        <v>10094</v>
      </c>
      <c r="B92" s="3" t="s">
        <v>394</v>
      </c>
    </row>
    <row r="93" spans="1:2" x14ac:dyDescent="0.25">
      <c r="A93" s="3">
        <v>10095</v>
      </c>
      <c r="B93" s="3" t="s">
        <v>395</v>
      </c>
    </row>
    <row r="94" spans="1:2" x14ac:dyDescent="0.25">
      <c r="A94" s="3">
        <v>10096</v>
      </c>
      <c r="B94" s="3" t="s">
        <v>396</v>
      </c>
    </row>
    <row r="95" spans="1:2" x14ac:dyDescent="0.25">
      <c r="A95" s="3">
        <v>10097</v>
      </c>
      <c r="B95" s="3" t="s">
        <v>397</v>
      </c>
    </row>
    <row r="96" spans="1:2" x14ac:dyDescent="0.25">
      <c r="A96" s="3">
        <v>10098</v>
      </c>
      <c r="B96" s="3" t="s">
        <v>398</v>
      </c>
    </row>
    <row r="97" spans="1:2" x14ac:dyDescent="0.25">
      <c r="A97" s="3">
        <v>10099</v>
      </c>
      <c r="B97" s="3" t="s">
        <v>399</v>
      </c>
    </row>
    <row r="98" spans="1:2" x14ac:dyDescent="0.25">
      <c r="A98" s="3">
        <v>10100</v>
      </c>
      <c r="B98" s="3" t="s">
        <v>400</v>
      </c>
    </row>
    <row r="99" spans="1:2" x14ac:dyDescent="0.25">
      <c r="A99" s="3">
        <v>10101</v>
      </c>
      <c r="B99" s="3" t="s">
        <v>401</v>
      </c>
    </row>
    <row r="100" spans="1:2" x14ac:dyDescent="0.25">
      <c r="A100" s="3">
        <v>10102</v>
      </c>
      <c r="B100" s="3" t="s">
        <v>402</v>
      </c>
    </row>
    <row r="101" spans="1:2" x14ac:dyDescent="0.25">
      <c r="A101" s="3">
        <v>10103</v>
      </c>
      <c r="B101" s="3" t="s">
        <v>403</v>
      </c>
    </row>
    <row r="102" spans="1:2" x14ac:dyDescent="0.25">
      <c r="A102" s="3">
        <v>10104</v>
      </c>
      <c r="B102" s="3" t="s">
        <v>404</v>
      </c>
    </row>
    <row r="103" spans="1:2" x14ac:dyDescent="0.25">
      <c r="A103" s="3">
        <v>10105</v>
      </c>
      <c r="B103" s="3" t="s">
        <v>405</v>
      </c>
    </row>
    <row r="104" spans="1:2" x14ac:dyDescent="0.25">
      <c r="A104" s="3">
        <v>10106</v>
      </c>
      <c r="B104" s="3" t="s">
        <v>406</v>
      </c>
    </row>
    <row r="105" spans="1:2" x14ac:dyDescent="0.25">
      <c r="A105" s="3">
        <v>10107</v>
      </c>
      <c r="B105" s="3" t="s">
        <v>407</v>
      </c>
    </row>
    <row r="106" spans="1:2" x14ac:dyDescent="0.25">
      <c r="A106" s="3">
        <v>10108</v>
      </c>
      <c r="B106" s="3" t="s">
        <v>408</v>
      </c>
    </row>
    <row r="107" spans="1:2" x14ac:dyDescent="0.25">
      <c r="A107" s="3">
        <v>10109</v>
      </c>
      <c r="B107" s="3" t="s">
        <v>409</v>
      </c>
    </row>
    <row r="108" spans="1:2" x14ac:dyDescent="0.25">
      <c r="A108" s="3">
        <v>10110</v>
      </c>
      <c r="B108" s="3" t="s">
        <v>410</v>
      </c>
    </row>
    <row r="109" spans="1:2" x14ac:dyDescent="0.25">
      <c r="A109" s="3">
        <v>10111</v>
      </c>
      <c r="B109" s="3" t="s">
        <v>411</v>
      </c>
    </row>
    <row r="110" spans="1:2" x14ac:dyDescent="0.25">
      <c r="A110" s="3">
        <v>10112</v>
      </c>
      <c r="B110" s="3" t="s">
        <v>412</v>
      </c>
    </row>
    <row r="111" spans="1:2" x14ac:dyDescent="0.25">
      <c r="A111" s="3">
        <v>10114</v>
      </c>
      <c r="B111" s="3" t="s">
        <v>413</v>
      </c>
    </row>
    <row r="112" spans="1:2" x14ac:dyDescent="0.25">
      <c r="A112" s="3">
        <v>10115</v>
      </c>
      <c r="B112" s="3" t="s">
        <v>414</v>
      </c>
    </row>
    <row r="113" spans="1:2" x14ac:dyDescent="0.25">
      <c r="A113" s="3">
        <v>10116</v>
      </c>
      <c r="B113" s="3" t="s">
        <v>415</v>
      </c>
    </row>
    <row r="114" spans="1:2" x14ac:dyDescent="0.25">
      <c r="A114" s="3">
        <v>10117</v>
      </c>
      <c r="B114" s="3" t="s">
        <v>416</v>
      </c>
    </row>
    <row r="115" spans="1:2" x14ac:dyDescent="0.25">
      <c r="A115" s="3">
        <v>10118</v>
      </c>
      <c r="B115" s="3" t="s">
        <v>417</v>
      </c>
    </row>
    <row r="116" spans="1:2" x14ac:dyDescent="0.25">
      <c r="A116" s="3">
        <v>10119</v>
      </c>
      <c r="B116" s="3" t="s">
        <v>418</v>
      </c>
    </row>
    <row r="117" spans="1:2" x14ac:dyDescent="0.25">
      <c r="A117" s="3">
        <v>10120</v>
      </c>
      <c r="B117" s="3" t="s">
        <v>419</v>
      </c>
    </row>
    <row r="118" spans="1:2" x14ac:dyDescent="0.25">
      <c r="A118" s="3">
        <v>10121</v>
      </c>
      <c r="B118" s="3" t="s">
        <v>420</v>
      </c>
    </row>
    <row r="119" spans="1:2" x14ac:dyDescent="0.25">
      <c r="A119" s="3">
        <v>10122</v>
      </c>
      <c r="B119" s="3" t="s">
        <v>421</v>
      </c>
    </row>
    <row r="120" spans="1:2" x14ac:dyDescent="0.25">
      <c r="A120" s="3">
        <v>10123</v>
      </c>
      <c r="B120" s="3" t="s">
        <v>422</v>
      </c>
    </row>
    <row r="121" spans="1:2" x14ac:dyDescent="0.25">
      <c r="A121" s="3">
        <v>10124</v>
      </c>
      <c r="B121" s="3" t="s">
        <v>423</v>
      </c>
    </row>
    <row r="122" spans="1:2" x14ac:dyDescent="0.25">
      <c r="A122" s="3">
        <v>10125</v>
      </c>
      <c r="B122" s="3" t="s">
        <v>424</v>
      </c>
    </row>
    <row r="123" spans="1:2" x14ac:dyDescent="0.25">
      <c r="A123" s="3">
        <v>10126</v>
      </c>
      <c r="B123" s="3" t="s">
        <v>425</v>
      </c>
    </row>
    <row r="124" spans="1:2" x14ac:dyDescent="0.25">
      <c r="A124" s="3">
        <v>10127</v>
      </c>
      <c r="B124" s="3" t="s">
        <v>426</v>
      </c>
    </row>
    <row r="125" spans="1:2" x14ac:dyDescent="0.25">
      <c r="A125" s="3">
        <v>10128</v>
      </c>
      <c r="B125" s="3" t="s">
        <v>427</v>
      </c>
    </row>
    <row r="126" spans="1:2" x14ac:dyDescent="0.25">
      <c r="A126" s="3">
        <v>10129</v>
      </c>
      <c r="B126" s="3" t="s">
        <v>428</v>
      </c>
    </row>
    <row r="127" spans="1:2" x14ac:dyDescent="0.25">
      <c r="A127" s="3">
        <v>10130</v>
      </c>
      <c r="B127" s="3" t="s">
        <v>429</v>
      </c>
    </row>
    <row r="128" spans="1:2" x14ac:dyDescent="0.25">
      <c r="A128" s="3">
        <v>10131</v>
      </c>
      <c r="B128" s="3" t="s">
        <v>430</v>
      </c>
    </row>
    <row r="129" spans="1:2" x14ac:dyDescent="0.25">
      <c r="A129" s="3">
        <v>10132</v>
      </c>
      <c r="B129" s="3" t="s">
        <v>431</v>
      </c>
    </row>
    <row r="130" spans="1:2" x14ac:dyDescent="0.25">
      <c r="A130" s="3">
        <v>10133</v>
      </c>
      <c r="B130" s="3" t="s">
        <v>432</v>
      </c>
    </row>
    <row r="131" spans="1:2" x14ac:dyDescent="0.25">
      <c r="A131" s="3">
        <v>10134</v>
      </c>
      <c r="B131" s="3" t="s">
        <v>433</v>
      </c>
    </row>
    <row r="132" spans="1:2" x14ac:dyDescent="0.25">
      <c r="A132" s="3">
        <v>10135</v>
      </c>
      <c r="B132" s="3" t="s">
        <v>434</v>
      </c>
    </row>
    <row r="133" spans="1:2" x14ac:dyDescent="0.25">
      <c r="A133" s="3">
        <v>10136</v>
      </c>
      <c r="B133" s="3" t="s">
        <v>435</v>
      </c>
    </row>
    <row r="134" spans="1:2" x14ac:dyDescent="0.25">
      <c r="A134" s="3">
        <v>10137</v>
      </c>
      <c r="B134" s="3" t="s">
        <v>436</v>
      </c>
    </row>
    <row r="135" spans="1:2" x14ac:dyDescent="0.25">
      <c r="A135" s="3">
        <v>10138</v>
      </c>
      <c r="B135" s="3" t="s">
        <v>437</v>
      </c>
    </row>
    <row r="136" spans="1:2" x14ac:dyDescent="0.25">
      <c r="A136" s="3">
        <v>10139</v>
      </c>
      <c r="B136" s="3" t="s">
        <v>438</v>
      </c>
    </row>
    <row r="137" spans="1:2" x14ac:dyDescent="0.25">
      <c r="A137" s="3">
        <v>10140</v>
      </c>
      <c r="B137" s="3" t="s">
        <v>439</v>
      </c>
    </row>
    <row r="138" spans="1:2" x14ac:dyDescent="0.25">
      <c r="A138" s="3">
        <v>10141</v>
      </c>
      <c r="B138" s="3" t="s">
        <v>440</v>
      </c>
    </row>
    <row r="139" spans="1:2" x14ac:dyDescent="0.25">
      <c r="A139" s="3">
        <v>10142</v>
      </c>
      <c r="B139" s="3" t="s">
        <v>441</v>
      </c>
    </row>
    <row r="140" spans="1:2" x14ac:dyDescent="0.25">
      <c r="A140" s="3">
        <v>10143</v>
      </c>
      <c r="B140" s="3" t="s">
        <v>442</v>
      </c>
    </row>
    <row r="141" spans="1:2" x14ac:dyDescent="0.25">
      <c r="A141" s="3">
        <v>10144</v>
      </c>
      <c r="B141" s="3" t="s">
        <v>443</v>
      </c>
    </row>
    <row r="142" spans="1:2" x14ac:dyDescent="0.25">
      <c r="A142" s="3">
        <v>10145</v>
      </c>
      <c r="B142" s="3" t="s">
        <v>444</v>
      </c>
    </row>
    <row r="143" spans="1:2" x14ac:dyDescent="0.25">
      <c r="A143" s="3">
        <v>10146</v>
      </c>
      <c r="B143" s="3" t="s">
        <v>445</v>
      </c>
    </row>
    <row r="144" spans="1:2" x14ac:dyDescent="0.25">
      <c r="A144" s="3">
        <v>10147</v>
      </c>
      <c r="B144" s="3" t="s">
        <v>446</v>
      </c>
    </row>
    <row r="145" spans="1:2" x14ac:dyDescent="0.25">
      <c r="A145" s="3">
        <v>10148</v>
      </c>
      <c r="B145" s="3" t="s">
        <v>447</v>
      </c>
    </row>
    <row r="146" spans="1:2" x14ac:dyDescent="0.25">
      <c r="A146" s="3">
        <v>10149</v>
      </c>
      <c r="B146" s="3" t="s">
        <v>448</v>
      </c>
    </row>
    <row r="147" spans="1:2" x14ac:dyDescent="0.25">
      <c r="A147" s="3">
        <v>10150</v>
      </c>
      <c r="B147" s="3" t="s">
        <v>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Customer</vt:lpstr>
      <vt:lpstr>Order</vt:lpstr>
      <vt:lpstr>DASH BACKEND</vt:lpstr>
      <vt:lpstr>Sheet4</vt:lpstr>
      <vt:lpstr> Pivot Info</vt:lpstr>
      <vt:lpstr>Aggregate</vt:lpstr>
      <vt:lpstr>DASHBOARD</vt:lpstr>
      <vt:lpstr>Products</vt:lpstr>
      <vt:lpstr>Pnone Number</vt:lpstr>
      <vt:lpstr>Customer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2022-04-13T13:48:00Z</dcterms:created>
  <dcterms:modified xsi:type="dcterms:W3CDTF">2023-08-28T16:29:58Z</dcterms:modified>
</cp:coreProperties>
</file>