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B878D334-1B09-4D95-AA45-1B4429FF33D5}" xr6:coauthVersionLast="47" xr6:coauthVersionMax="47" xr10:uidLastSave="{00000000-0000-0000-0000-000000000000}"/>
  <bookViews>
    <workbookView xWindow="-108" yWindow="-108" windowWidth="23256" windowHeight="12576" activeTab="1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<sst xmlns="http://schemas.openxmlformats.org/spreadsheetml/2006/main" count="81" uniqueCount="68">
  <si>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</si>
  <si>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</si>
  <si>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</si>
  <si>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</si>
  <si>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</si>
  <si>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</si>
  <si>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</si>
  <si>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</si>
  <si>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</si>
  <si>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</si>
  <si>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</si>
  <si>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</si>
  <si>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</si>
  <si>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</si>
  <si>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</si>
  <si>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</si>
  <si>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</si>
  <si>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</si>
  <si>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</si>
  <si>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</si>
  <si>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</si>
  <si>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</si>
  <si>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</si>
  <si>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</si>
  <si>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</si>
  <si>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</si>
  <si>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</si>
  <si>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</si>
  <si>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</si>
  <si>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</si>
  <si>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</si>
  <si>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</si>
  <si>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</si>
  <si>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</si>
  <si>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</si>
  <si>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</si>
  <si>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</si>
  <si>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</si>
  <si>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</si>
  <si>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</si>
  <si>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</si>
  <si>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</si>
  <si>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</si>
  <si>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</si>
  <si>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</si>
  <si>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</si>
  <si>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</si>
  <si>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</si>
  <si>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</si>
  <si>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</si>
  <si>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</si>
  <si>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</si>
  <si>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</si>
  <si>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</si>
  <si>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</si>
  <si>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</si>
  <si>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</si>
  <si>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</si>
  <si>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</si>
  <si>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</si>
  <si>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</si>
  <si>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1. Write your team student numbers on Column C from row 3 to 8</t>
  </si>
  <si>
    <t>2. For each student, on Columns D to X the team should assess the student work with a grade from 0 to 5.</t>
  </si>
  <si>
    <t>C+D</t>
  </si>
  <si>
    <t>Podia ter corrido melhor :|</t>
  </si>
  <si>
    <t>Projeto Interesante :)</t>
  </si>
  <si>
    <t>Gostei muito XD</t>
  </si>
  <si>
    <t>Projeto Bom 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</si>
</sst>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0" xfId="0" applyFill="1" applyBorder="1"/>
    <xf numFmtId="0" fontId="0" fillId="3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4" borderId="31" xfId="0" applyFill="1" applyBorder="1"/>
    <xf numFmtId="10" fontId="0" fillId="4" borderId="31" xfId="1" applyNumberFormat="1" applyFont="1" applyFill="1" applyBorder="1" applyAlignment="1">
      <alignment horizontal="center" vertical="center"/>
    </xf>
    <xf numFmtId="2" fontId="0" fillId="4" borderId="31" xfId="1" applyNumberFormat="1" applyFont="1" applyFill="1" applyBorder="1" applyAlignment="1">
      <alignment horizontal="center" vertical="center"/>
    </xf>
    <xf numFmtId="2" fontId="0" fillId="4" borderId="31" xfId="0" applyNumberFormat="1" applyFill="1" applyBorder="1" applyAlignment="1">
      <alignment horizontal="center" vertical="center"/>
    </xf>
    <xf numFmtId="0" fontId="0" fillId="3" borderId="31" xfId="0" applyFill="1" applyBorder="1"/>
    <xf numFmtId="0" fontId="0" fillId="3" borderId="32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workbookViewId="0">
      <selection activeCell="A3" sqref="A3:G3"/>
    </sheetView>
  </sheetViews>
  <sheetFormatPr defaultColWidth="11" defaultRowHeight="15.6" x14ac:dyDescent="0.3"/>
  <cols>
    <col min="2" max="2" width="5.69921875" bestFit="1" customWidth="1"/>
    <col min="3" max="3" width="10" bestFit="1" customWidth="1"/>
    <col min="4" max="19" width="7.796875" customWidth="1"/>
    <col min="20" max="20" width="8" customWidth="1"/>
  </cols>
  <sheetData>
    <row r="1" spans="1:7" ht="33.6" x14ac:dyDescent="0.3">
      <c r="A1" s="1" t="s">
        <v>0</v>
      </c>
      <c r="B1" s="2"/>
      <c r="C1" s="2"/>
    </row>
    <row r="2" spans="1:7" ht="31.2" x14ac:dyDescent="0.6">
      <c r="A2" s="3" t="s">
        <v>1</v>
      </c>
    </row>
    <row r="3" spans="1:7" s="4" customFormat="1" ht="30" customHeight="1" x14ac:dyDescent="0.3">
      <c r="A3" s="74" t="s">
        <v>2</v>
      </c>
      <c r="B3" s="74"/>
      <c r="C3" s="74"/>
      <c r="D3" s="74"/>
      <c r="E3" s="74"/>
      <c r="F3" s="74"/>
      <c r="G3" s="74"/>
    </row>
    <row r="4" spans="1:7" s="4" customFormat="1" ht="30" customHeight="1" x14ac:dyDescent="0.3">
      <c r="A4" s="5" t="s">
        <v>3</v>
      </c>
      <c r="B4" s="5"/>
      <c r="C4" s="5"/>
      <c r="D4" s="5"/>
    </row>
    <row r="5" spans="1:7" s="4" customFormat="1" ht="30" customHeight="1" x14ac:dyDescent="0.3">
      <c r="A5" s="6" t="s">
        <v>4</v>
      </c>
      <c r="B5" s="5"/>
      <c r="C5" s="5"/>
      <c r="D5" s="5"/>
    </row>
    <row r="6" spans="1:7" s="4" customFormat="1" ht="30" customHeight="1" x14ac:dyDescent="0.3">
      <c r="A6" s="5" t="s">
        <v>5</v>
      </c>
      <c r="B6" s="5"/>
      <c r="C6" s="5"/>
      <c r="D6" s="5"/>
    </row>
    <row r="7" spans="1:7" s="4" customFormat="1" ht="30" customHeight="1" x14ac:dyDescent="0.3">
      <c r="A7" s="5">
        <v>0</v>
      </c>
      <c r="B7" s="5" t="s">
        <v>6</v>
      </c>
      <c r="C7" s="5"/>
      <c r="D7" s="5"/>
    </row>
    <row r="8" spans="1:7" s="4" customFormat="1" ht="30" customHeight="1" x14ac:dyDescent="0.3">
      <c r="A8" s="5">
        <v>1</v>
      </c>
      <c r="B8" s="5" t="s">
        <v>7</v>
      </c>
      <c r="C8" s="5"/>
      <c r="D8" s="5"/>
    </row>
    <row r="9" spans="1:7" s="4" customFormat="1" ht="30" customHeight="1" x14ac:dyDescent="0.3">
      <c r="A9" s="5">
        <v>2</v>
      </c>
      <c r="B9" s="5" t="s">
        <v>8</v>
      </c>
      <c r="C9" s="5"/>
      <c r="D9" s="5"/>
    </row>
    <row r="10" spans="1:7" s="4" customFormat="1" ht="30" customHeight="1" x14ac:dyDescent="0.3">
      <c r="A10" s="5">
        <v>3</v>
      </c>
      <c r="B10" s="5" t="s">
        <v>9</v>
      </c>
      <c r="C10" s="5"/>
      <c r="D10" s="5"/>
    </row>
    <row r="11" spans="1:7" s="4" customFormat="1" ht="30" customHeight="1" x14ac:dyDescent="0.3">
      <c r="A11" s="5">
        <v>4</v>
      </c>
      <c r="B11" s="5" t="s">
        <v>10</v>
      </c>
      <c r="C11" s="5"/>
      <c r="D11" s="5"/>
    </row>
    <row r="12" spans="1:7" s="4" customFormat="1" ht="30" customHeight="1" x14ac:dyDescent="0.3">
      <c r="A12" s="5">
        <v>5</v>
      </c>
      <c r="B12" s="5" t="s">
        <v>11</v>
      </c>
      <c r="C12" s="5"/>
      <c r="D12" s="5"/>
    </row>
    <row r="13" spans="1:7" s="4" customFormat="1" ht="30" customHeight="1" x14ac:dyDescent="0.3">
      <c r="A13" s="5"/>
      <c r="B13" s="7"/>
      <c r="C13" s="7"/>
      <c r="D13" s="5"/>
    </row>
    <row r="14" spans="1:7" s="4" customFormat="1" ht="30" customHeight="1" x14ac:dyDescent="0.3">
      <c r="A14" s="8" t="s">
        <v>12</v>
      </c>
      <c r="B14" s="9">
        <v>56</v>
      </c>
      <c r="C14" s="7" t="s">
        <v>13</v>
      </c>
      <c r="D14" s="5"/>
    </row>
    <row r="15" spans="1:7" ht="18" x14ac:dyDescent="0.35">
      <c r="A15" s="10"/>
      <c r="B15" s="10"/>
      <c r="C15" s="10"/>
      <c r="D15" s="10"/>
    </row>
    <row r="16" spans="1:7" ht="18" x14ac:dyDescent="0.35">
      <c r="A16" s="11" t="s">
        <v>14</v>
      </c>
      <c r="B16" s="10"/>
      <c r="C16" s="10"/>
      <c r="D16" s="10"/>
    </row>
    <row r="17" spans="2:20" ht="16.2" thickBot="1" x14ac:dyDescent="0.35"/>
    <row r="18" spans="2:20" ht="16.05" customHeight="1" thickBot="1" x14ac:dyDescent="0.35">
      <c r="B18" s="2"/>
      <c r="C18" s="2"/>
      <c r="E18" s="75" t="s">
        <v>15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7"/>
    </row>
    <row r="19" spans="2:20" ht="106.05" customHeight="1" thickBot="1" x14ac:dyDescent="0.35">
      <c r="B19" s="2"/>
      <c r="C19" s="2"/>
      <c r="D19" s="13">
        <f>C20</f>
        <v>1221219</v>
      </c>
      <c r="E19" s="14">
        <f>C21</f>
        <v>1220779</v>
      </c>
      <c r="F19" s="14">
        <f>C22</f>
        <v>1220780</v>
      </c>
      <c r="G19" s="14">
        <f>C23</f>
        <v>1221003</v>
      </c>
      <c r="H19" s="14" t="str">
        <f>C24</f>
        <v>Student 5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6.2" thickBot="1" x14ac:dyDescent="0.35">
      <c r="B20" s="78" t="s">
        <v>17</v>
      </c>
      <c r="C20" s="16">
        <v>1221219</v>
      </c>
      <c r="D20" s="17">
        <v>3</v>
      </c>
      <c r="E20" s="18">
        <v>1</v>
      </c>
      <c r="F20" s="19">
        <v>5</v>
      </c>
      <c r="G20" s="19">
        <v>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3.5</v>
      </c>
    </row>
    <row r="21" spans="2:20" ht="16.2" thickBot="1" x14ac:dyDescent="0.35">
      <c r="B21" s="79"/>
      <c r="C21" s="21">
        <v>1220779</v>
      </c>
      <c r="D21" s="22">
        <v>4</v>
      </c>
      <c r="E21" s="17">
        <v>2</v>
      </c>
      <c r="F21" s="23">
        <v>4</v>
      </c>
      <c r="G21" s="21">
        <v>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3.5</v>
      </c>
    </row>
    <row r="22" spans="2:20" ht="16.2" thickBot="1" x14ac:dyDescent="0.35">
      <c r="B22" s="79"/>
      <c r="C22" s="21">
        <v>1220780</v>
      </c>
      <c r="D22" s="21">
        <v>4</v>
      </c>
      <c r="E22" s="22">
        <v>0</v>
      </c>
      <c r="F22" s="17">
        <v>5</v>
      </c>
      <c r="G22" s="23">
        <v>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3.5</v>
      </c>
    </row>
    <row r="23" spans="2:20" ht="16.2" thickBot="1" x14ac:dyDescent="0.35">
      <c r="B23" s="79"/>
      <c r="C23" s="21">
        <v>1221003</v>
      </c>
      <c r="D23" s="21">
        <v>4</v>
      </c>
      <c r="E23" s="21">
        <v>1</v>
      </c>
      <c r="F23" s="22">
        <v>5</v>
      </c>
      <c r="G23" s="17">
        <v>5</v>
      </c>
      <c r="H23" s="23"/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>
        <f t="shared" si="0"/>
        <v>3.75</v>
      </c>
    </row>
    <row r="24" spans="2:20" ht="16.2" thickBot="1" x14ac:dyDescent="0.35">
      <c r="B24" s="79"/>
      <c r="C24" s="21" t="s">
        <v>18</v>
      </c>
      <c r="D24" s="21"/>
      <c r="E24" s="21"/>
      <c r="F24" s="21"/>
      <c r="G24" s="22"/>
      <c r="H24" s="17"/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 t="e">
        <f t="shared" si="0"/>
        <v>#DIV/0!</v>
      </c>
    </row>
    <row r="25" spans="2:20" ht="16.2" thickBot="1" x14ac:dyDescent="0.35">
      <c r="B25" s="79"/>
      <c r="C25" s="21" t="s">
        <v>19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6.2" thickBot="1" x14ac:dyDescent="0.35">
      <c r="B26" s="79"/>
      <c r="C26" s="21" t="s">
        <v>20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6.2" thickBot="1" x14ac:dyDescent="0.35">
      <c r="B27" s="79"/>
      <c r="C27" s="21" t="s">
        <v>21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6.2" thickBot="1" x14ac:dyDescent="0.35">
      <c r="B28" s="79"/>
      <c r="C28" s="21" t="s">
        <v>22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6.2" thickBot="1" x14ac:dyDescent="0.35">
      <c r="B29" s="79"/>
      <c r="C29" s="21" t="s">
        <v>23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6.2" thickBot="1" x14ac:dyDescent="0.35">
      <c r="B30" s="79"/>
      <c r="C30" s="21" t="s">
        <v>24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6.2" thickBot="1" x14ac:dyDescent="0.35">
      <c r="B31" s="79"/>
      <c r="C31" s="21" t="s">
        <v>25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6.2" thickBot="1" x14ac:dyDescent="0.35">
      <c r="B32" s="79"/>
      <c r="C32" s="21" t="s">
        <v>26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6.2" thickBot="1" x14ac:dyDescent="0.35">
      <c r="B33" s="79"/>
      <c r="C33" s="21" t="s">
        <v>27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6.2" thickBot="1" x14ac:dyDescent="0.35">
      <c r="B34" s="80"/>
      <c r="C34" s="27" t="s">
        <v>28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6.2" thickBot="1" x14ac:dyDescent="0.35">
      <c r="B35" s="2"/>
      <c r="C35" s="12" t="s">
        <v>16</v>
      </c>
      <c r="D35" s="31">
        <f>AVERAGE(D20:D34)</f>
        <v>3.75</v>
      </c>
      <c r="E35" s="31">
        <f t="shared" ref="E35:R35" si="1">AVERAGE(E20:E34)</f>
        <v>1</v>
      </c>
      <c r="F35" s="31">
        <f t="shared" si="1"/>
        <v>4.75</v>
      </c>
      <c r="G35" s="31">
        <f t="shared" si="1"/>
        <v>4.75</v>
      </c>
      <c r="H35" s="31" t="e">
        <f t="shared" si="1"/>
        <v>#DIV/0!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1.2" x14ac:dyDescent="0.6">
      <c r="A37" s="3"/>
    </row>
    <row r="39" spans="1:19" x14ac:dyDescent="0.3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topLeftCell="D1" workbookViewId="0">
      <selection activeCell="U4" sqref="U4"/>
    </sheetView>
  </sheetViews>
  <sheetFormatPr defaultColWidth="11" defaultRowHeight="15.6" x14ac:dyDescent="0.3"/>
  <cols>
    <col min="1" max="3" width="11" style="69"/>
    <col min="4" max="23" width="7.19921875" style="70" customWidth="1"/>
    <col min="24" max="24" width="11" style="70"/>
    <col min="25" max="26" width="11" style="69"/>
    <col min="27" max="27" width="11" style="71"/>
    <col min="28" max="28" width="13.19921875" style="70" bestFit="1" customWidth="1"/>
    <col min="29" max="29" width="35" style="70" customWidth="1"/>
    <col min="30" max="16384" width="11" style="70"/>
  </cols>
  <sheetData>
    <row r="1" spans="1:29" s="40" customFormat="1" ht="242.4" customHeight="1" x14ac:dyDescent="0.3">
      <c r="A1" s="35"/>
      <c r="B1" s="36"/>
      <c r="C1" s="35"/>
      <c r="D1" s="37" t="s">
        <v>29</v>
      </c>
      <c r="E1" s="37" t="s">
        <v>30</v>
      </c>
      <c r="F1" s="37" t="s">
        <v>31</v>
      </c>
      <c r="G1" s="37" t="s">
        <v>32</v>
      </c>
      <c r="H1" s="37" t="s">
        <v>33</v>
      </c>
      <c r="I1" s="37" t="s">
        <v>34</v>
      </c>
      <c r="J1" s="37" t="s">
        <v>35</v>
      </c>
      <c r="K1" s="37" t="s">
        <v>36</v>
      </c>
      <c r="L1" s="37" t="s">
        <v>37</v>
      </c>
      <c r="M1" s="37" t="s">
        <v>38</v>
      </c>
      <c r="N1" s="37" t="s">
        <v>39</v>
      </c>
      <c r="O1" s="37" t="s">
        <v>40</v>
      </c>
      <c r="P1" s="37" t="s">
        <v>41</v>
      </c>
      <c r="Q1" s="37" t="s">
        <v>42</v>
      </c>
      <c r="R1" s="37" t="s">
        <v>43</v>
      </c>
      <c r="S1" s="37" t="s">
        <v>44</v>
      </c>
      <c r="T1" s="37" t="s">
        <v>45</v>
      </c>
      <c r="U1" s="37" t="s">
        <v>46</v>
      </c>
      <c r="V1" s="37" t="s">
        <v>47</v>
      </c>
      <c r="W1" s="37" t="s">
        <v>48</v>
      </c>
      <c r="X1" s="38" t="s">
        <v>49</v>
      </c>
      <c r="Y1" s="37" t="s">
        <v>50</v>
      </c>
      <c r="Z1" s="37" t="s">
        <v>50</v>
      </c>
      <c r="AA1" s="37" t="s">
        <v>50</v>
      </c>
      <c r="AB1" s="37" t="s">
        <v>51</v>
      </c>
      <c r="AC1" s="39"/>
    </row>
    <row r="2" spans="1:29" s="40" customFormat="1" ht="19.05" customHeight="1" thickBot="1" x14ac:dyDescent="0.35">
      <c r="A2" s="41" t="s">
        <v>52</v>
      </c>
      <c r="B2" s="41" t="s">
        <v>53</v>
      </c>
      <c r="C2" s="41" t="s">
        <v>54</v>
      </c>
      <c r="D2" s="42" t="s">
        <v>55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55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55</v>
      </c>
      <c r="Q2" s="42" t="s">
        <v>55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56</v>
      </c>
      <c r="Z2" s="41" t="s">
        <v>57</v>
      </c>
      <c r="AA2" s="43" t="s">
        <v>58</v>
      </c>
      <c r="AB2" s="44" t="s">
        <v>59</v>
      </c>
      <c r="AC2" s="45" t="s">
        <v>60</v>
      </c>
    </row>
    <row r="3" spans="1:29" customFormat="1" ht="19.05" customHeight="1" x14ac:dyDescent="0.3">
      <c r="A3" s="81" t="s">
        <v>63</v>
      </c>
      <c r="B3" s="81">
        <f>'Group and Self Assessment'!B14</f>
        <v>56</v>
      </c>
      <c r="C3" s="16">
        <v>1221219</v>
      </c>
      <c r="D3" s="46"/>
      <c r="E3" s="72">
        <v>3</v>
      </c>
      <c r="F3" s="72">
        <v>3</v>
      </c>
      <c r="G3" s="72">
        <v>4</v>
      </c>
      <c r="H3" s="72">
        <v>3</v>
      </c>
      <c r="I3" s="72">
        <v>4</v>
      </c>
      <c r="J3" s="72">
        <v>4</v>
      </c>
      <c r="K3" s="46"/>
      <c r="L3" s="72">
        <v>3</v>
      </c>
      <c r="M3" s="72">
        <v>4</v>
      </c>
      <c r="N3" s="72">
        <v>4</v>
      </c>
      <c r="O3" s="72">
        <v>5</v>
      </c>
      <c r="P3" s="46"/>
      <c r="Q3" s="46"/>
      <c r="R3" s="72">
        <v>3</v>
      </c>
      <c r="S3" s="72">
        <v>2</v>
      </c>
      <c r="T3" s="72">
        <v>3</v>
      </c>
      <c r="U3" s="72">
        <v>4</v>
      </c>
      <c r="V3" s="72">
        <v>2</v>
      </c>
      <c r="W3" s="72">
        <v>4</v>
      </c>
      <c r="X3" s="47"/>
      <c r="Y3" s="48">
        <f>SUMPRODUCT(D2:W2,D3:W3)/5</f>
        <v>0.64022988505747125</v>
      </c>
      <c r="Z3" s="49">
        <f>Y3*5</f>
        <v>3.2011494252873565</v>
      </c>
      <c r="AA3" s="50">
        <f>MIN(ROUND(Y3*20,2),20)</f>
        <v>12.8</v>
      </c>
      <c r="AB3" s="73">
        <v>13</v>
      </c>
      <c r="AC3" s="73" t="s">
        <v>66</v>
      </c>
    </row>
    <row r="4" spans="1:29" customFormat="1" ht="19.05" customHeight="1" x14ac:dyDescent="0.3">
      <c r="A4" s="82"/>
      <c r="B4" s="82"/>
      <c r="C4" s="21">
        <v>1220779</v>
      </c>
      <c r="D4" s="53"/>
      <c r="E4" s="72">
        <v>3</v>
      </c>
      <c r="F4" s="72">
        <v>3</v>
      </c>
      <c r="G4" s="72">
        <v>4</v>
      </c>
      <c r="H4" s="72">
        <v>2</v>
      </c>
      <c r="I4" s="72">
        <v>5</v>
      </c>
      <c r="J4" s="72">
        <v>3</v>
      </c>
      <c r="K4" s="53"/>
      <c r="L4" s="72">
        <v>3</v>
      </c>
      <c r="M4" s="72">
        <v>3</v>
      </c>
      <c r="N4" s="72">
        <v>3</v>
      </c>
      <c r="O4" s="72">
        <v>4</v>
      </c>
      <c r="P4" s="53"/>
      <c r="Q4" s="53"/>
      <c r="R4" s="72">
        <v>4</v>
      </c>
      <c r="S4" s="72">
        <v>3</v>
      </c>
      <c r="T4" s="72">
        <v>3</v>
      </c>
      <c r="U4" s="72">
        <v>5</v>
      </c>
      <c r="V4" s="72">
        <v>3</v>
      </c>
      <c r="W4" s="72">
        <v>3</v>
      </c>
      <c r="X4" s="54"/>
      <c r="Y4" s="55">
        <f>SUMPRODUCT(D2:W2,D4:W4)/5</f>
        <v>0.6482758620689657</v>
      </c>
      <c r="Z4" s="56">
        <f t="shared" ref="Z4:Z8" si="0">Y4*5</f>
        <v>3.2413793103448283</v>
      </c>
      <c r="AA4" s="57">
        <f t="shared" ref="AA4:AA8" si="1">MIN(ROUND(Y4*20,2),20)</f>
        <v>12.97</v>
      </c>
      <c r="AB4" s="73">
        <v>13</v>
      </c>
      <c r="AC4" s="73" t="s">
        <v>67</v>
      </c>
    </row>
    <row r="5" spans="1:29" customFormat="1" ht="19.05" customHeight="1" x14ac:dyDescent="0.3">
      <c r="A5" s="82"/>
      <c r="B5" s="82"/>
      <c r="C5" s="21">
        <v>1220780</v>
      </c>
      <c r="D5" s="53"/>
      <c r="E5" s="72">
        <v>3</v>
      </c>
      <c r="F5" s="72">
        <v>4</v>
      </c>
      <c r="G5" s="72">
        <v>4</v>
      </c>
      <c r="H5" s="72">
        <v>3</v>
      </c>
      <c r="I5" s="72">
        <v>5</v>
      </c>
      <c r="J5" s="72">
        <v>4</v>
      </c>
      <c r="K5" s="53"/>
      <c r="L5" s="72">
        <v>4</v>
      </c>
      <c r="M5" s="72">
        <v>4</v>
      </c>
      <c r="N5" s="72">
        <v>5</v>
      </c>
      <c r="O5" s="72">
        <v>4</v>
      </c>
      <c r="P5" s="53"/>
      <c r="Q5" s="53"/>
      <c r="R5" s="72">
        <v>4</v>
      </c>
      <c r="S5" s="72">
        <v>3</v>
      </c>
      <c r="T5" s="72">
        <v>4</v>
      </c>
      <c r="U5" s="72">
        <v>4</v>
      </c>
      <c r="V5" s="72">
        <v>3</v>
      </c>
      <c r="W5" s="72">
        <v>5</v>
      </c>
      <c r="X5" s="54"/>
      <c r="Y5" s="55">
        <f>SUMPRODUCT(D2:W2,D5:W5)/5</f>
        <v>0.77011494252873558</v>
      </c>
      <c r="Z5" s="56">
        <f t="shared" si="0"/>
        <v>3.8505747126436778</v>
      </c>
      <c r="AA5" s="57">
        <f t="shared" si="1"/>
        <v>15.4</v>
      </c>
      <c r="AB5" s="73">
        <v>15</v>
      </c>
      <c r="AC5" s="73" t="s">
        <v>65</v>
      </c>
    </row>
    <row r="6" spans="1:29" customFormat="1" ht="19.05" customHeight="1" x14ac:dyDescent="0.3">
      <c r="A6" s="82"/>
      <c r="B6" s="82"/>
      <c r="C6" s="21">
        <v>1221003</v>
      </c>
      <c r="D6" s="53"/>
      <c r="E6" s="72">
        <v>3</v>
      </c>
      <c r="F6" s="72">
        <v>4</v>
      </c>
      <c r="G6" s="72">
        <v>5</v>
      </c>
      <c r="H6" s="72">
        <v>2</v>
      </c>
      <c r="I6" s="72">
        <v>4</v>
      </c>
      <c r="J6" s="72">
        <v>4</v>
      </c>
      <c r="K6" s="53"/>
      <c r="L6" s="72">
        <v>4</v>
      </c>
      <c r="M6" s="72">
        <v>4</v>
      </c>
      <c r="N6" s="72">
        <v>5</v>
      </c>
      <c r="O6" s="72">
        <v>4</v>
      </c>
      <c r="P6" s="53"/>
      <c r="Q6" s="53"/>
      <c r="R6" s="72">
        <v>4</v>
      </c>
      <c r="S6" s="72">
        <v>3</v>
      </c>
      <c r="T6" s="72">
        <v>4</v>
      </c>
      <c r="U6" s="72">
        <v>4</v>
      </c>
      <c r="V6" s="72">
        <v>2</v>
      </c>
      <c r="W6" s="72">
        <v>4</v>
      </c>
      <c r="X6" s="54"/>
      <c r="Y6" s="55">
        <f>SUMPRODUCT(D2:W2,D6:W6)/5</f>
        <v>0.7310344827586206</v>
      </c>
      <c r="Z6" s="56">
        <f t="shared" si="0"/>
        <v>3.6551724137931032</v>
      </c>
      <c r="AA6" s="57">
        <f t="shared" si="1"/>
        <v>14.62</v>
      </c>
      <c r="AB6" s="73">
        <v>15</v>
      </c>
      <c r="AC6" s="73" t="s">
        <v>64</v>
      </c>
    </row>
    <row r="7" spans="1:29" customFormat="1" ht="19.05" customHeight="1" x14ac:dyDescent="0.3">
      <c r="A7" s="82"/>
      <c r="B7" s="82"/>
      <c r="C7" s="51"/>
      <c r="D7" s="53"/>
      <c r="E7" s="52"/>
      <c r="F7" s="52"/>
      <c r="G7" s="52"/>
      <c r="H7" s="52"/>
      <c r="I7" s="52"/>
      <c r="J7" s="52"/>
      <c r="K7" s="53"/>
      <c r="L7" s="52"/>
      <c r="M7" s="52"/>
      <c r="N7" s="52"/>
      <c r="O7" s="52"/>
      <c r="P7" s="53"/>
      <c r="Q7" s="53"/>
      <c r="R7" s="52"/>
      <c r="S7" s="52"/>
      <c r="T7" s="52"/>
      <c r="U7" s="52"/>
      <c r="V7" s="52"/>
      <c r="W7" s="52"/>
      <c r="X7" s="54"/>
      <c r="Y7" s="55">
        <f>SUMPRODUCT(D2:W2,D7:W7)/5</f>
        <v>0</v>
      </c>
      <c r="Z7" s="56">
        <f t="shared" si="0"/>
        <v>0</v>
      </c>
      <c r="AA7" s="57">
        <f t="shared" si="1"/>
        <v>0</v>
      </c>
      <c r="AB7" s="58"/>
      <c r="AC7" s="59"/>
    </row>
    <row r="8" spans="1:29" customFormat="1" ht="19.05" customHeight="1" thickBot="1" x14ac:dyDescent="0.35">
      <c r="A8" s="83"/>
      <c r="B8" s="83"/>
      <c r="C8" s="60"/>
      <c r="D8" s="62"/>
      <c r="E8" s="61"/>
      <c r="F8" s="61"/>
      <c r="G8" s="61"/>
      <c r="H8" s="61"/>
      <c r="I8" s="61"/>
      <c r="J8" s="61"/>
      <c r="K8" s="62"/>
      <c r="L8" s="61"/>
      <c r="M8" s="61"/>
      <c r="N8" s="61"/>
      <c r="O8" s="61"/>
      <c r="P8" s="62"/>
      <c r="Q8" s="62"/>
      <c r="R8" s="61"/>
      <c r="S8" s="61"/>
      <c r="T8" s="61"/>
      <c r="U8" s="61"/>
      <c r="V8" s="61"/>
      <c r="W8" s="61"/>
      <c r="X8" s="63"/>
      <c r="Y8" s="64">
        <f>SUMPRODUCT(D2:W2,D8:W8)/5</f>
        <v>0</v>
      </c>
      <c r="Z8" s="65">
        <f t="shared" si="0"/>
        <v>0</v>
      </c>
      <c r="AA8" s="66">
        <f t="shared" si="1"/>
        <v>0</v>
      </c>
      <c r="AB8" s="67"/>
      <c r="AC8" s="68"/>
    </row>
    <row r="10" spans="1:29" ht="31.2" x14ac:dyDescent="0.6">
      <c r="A10" s="3" t="s">
        <v>1</v>
      </c>
      <c r="B10"/>
      <c r="C10"/>
      <c r="D10"/>
      <c r="E10"/>
      <c r="F10"/>
      <c r="G10"/>
    </row>
    <row r="11" spans="1:29" ht="18" x14ac:dyDescent="0.3">
      <c r="A11" s="5" t="s">
        <v>61</v>
      </c>
      <c r="B11" s="5"/>
      <c r="C11" s="5"/>
      <c r="D11" s="5"/>
      <c r="E11" s="4"/>
      <c r="F11" s="4"/>
      <c r="G11" s="4"/>
    </row>
    <row r="12" spans="1:29" ht="18" x14ac:dyDescent="0.3">
      <c r="A12" s="6" t="s">
        <v>62</v>
      </c>
      <c r="B12" s="5"/>
      <c r="C12" s="5"/>
      <c r="D12" s="5"/>
      <c r="E12" s="4"/>
      <c r="F12" s="4"/>
      <c r="G12" s="4"/>
    </row>
    <row r="13" spans="1:29" ht="18" x14ac:dyDescent="0.3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" x14ac:dyDescent="0.3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" x14ac:dyDescent="0.3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" x14ac:dyDescent="0.3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" x14ac:dyDescent="0.3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" x14ac:dyDescent="0.3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2" ma:contentTypeDescription="Create a new document." ma:contentTypeScope="" ma:versionID="b731c80a06690715a612fe5879a743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da27ad576f4194a8f5573e372e38eb57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E29BA-14B8-49D6-A6F7-C9CFB2D16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D9D0E-7056-4E72-BBA7-B7F29F987FA7}">
  <ds:schemaRefs>
    <ds:schemaRef ds:uri="http://schemas.microsoft.com/office/2006/documentManagement/types"/>
    <ds:schemaRef ds:uri="6fb2d6cf-5937-415c-8e29-0a2ba0894026"/>
    <ds:schemaRef ds:uri="http://purl.org/dc/terms/"/>
    <ds:schemaRef ds:uri="http://purl.org/dc/elements/1.1/"/>
    <ds:schemaRef ds:uri="40f68083-8b1e-401a-aff0-261d16eabb01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DA643D-5E79-43D4-8ED6-24E2F6975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8083-8b1e-401a-aff0-261d16eabb01"/>
    <ds:schemaRef ds:uri="6fb2d6cf-5937-415c-8e29-0a2ba0894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Sprint D - Self-Assessment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>Tiago Santos</cp:lastModifiedBy>
  <cp:revision/>
  <dcterms:created xsi:type="dcterms:W3CDTF">2023-04-25T19:53:46Z</dcterms:created>
  <dcterms:modified xsi:type="dcterms:W3CDTF">2023-06-16T22:35:33Z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