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ropbox\IME\Dissertação\"/>
    </mc:Choice>
  </mc:AlternateContent>
  <xr:revisionPtr revIDLastSave="0" documentId="13_ncr:1_{8EBCF7CE-C9E5-4744-89B6-56C220C538F7}" xr6:coauthVersionLast="47" xr6:coauthVersionMax="47" xr10:uidLastSave="{00000000-0000-0000-0000-000000000000}"/>
  <bookViews>
    <workbookView xWindow="2745" yWindow="1725" windowWidth="21600" windowHeight="11040" xr2:uid="{A44C4B76-5582-4AA3-9DC8-50EF13E94985}"/>
  </bookViews>
  <sheets>
    <sheet name="Conversão" sheetId="1" r:id="rId1"/>
    <sheet name="CR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X31" i="2"/>
  <c r="T31" i="2"/>
  <c r="A22" i="2"/>
  <c r="X21" i="2"/>
  <c r="T21" i="2"/>
  <c r="B12" i="2"/>
  <c r="U6" i="2"/>
  <c r="J5" i="1"/>
  <c r="H5" i="1"/>
  <c r="H4" i="1"/>
  <c r="B22" i="2" l="1"/>
  <c r="A32" i="2"/>
  <c r="C12" i="2"/>
  <c r="O12" i="2" l="1"/>
  <c r="O13" i="2" s="1"/>
  <c r="G12" i="2"/>
  <c r="G13" i="2" s="1"/>
  <c r="N12" i="2"/>
  <c r="N13" i="2" s="1"/>
  <c r="E12" i="2"/>
  <c r="E13" i="2" s="1"/>
  <c r="L12" i="2"/>
  <c r="L13" i="2" s="1"/>
  <c r="Q12" i="2"/>
  <c r="Q13" i="2" s="1"/>
  <c r="H12" i="2"/>
  <c r="H13" i="2" s="1"/>
  <c r="M12" i="2"/>
  <c r="M13" i="2" s="1"/>
  <c r="D12" i="2"/>
  <c r="D13" i="2" s="1"/>
  <c r="J12" i="2"/>
  <c r="J13" i="2" s="1"/>
  <c r="S12" i="2"/>
  <c r="S13" i="2" s="1"/>
  <c r="K12" i="2"/>
  <c r="K13" i="2" s="1"/>
  <c r="F12" i="2"/>
  <c r="F13" i="2" s="1"/>
  <c r="R12" i="2"/>
  <c r="R13" i="2" s="1"/>
  <c r="I12" i="2"/>
  <c r="I13" i="2" s="1"/>
  <c r="P12" i="2"/>
  <c r="P13" i="2" s="1"/>
  <c r="A42" i="2"/>
  <c r="B32" i="2"/>
  <c r="X41" i="2"/>
  <c r="T41" i="2"/>
  <c r="C22" i="2"/>
  <c r="L22" i="2" l="1"/>
  <c r="D22" i="2"/>
  <c r="R22" i="2"/>
  <c r="J22" i="2"/>
  <c r="P22" i="2"/>
  <c r="F22" i="2"/>
  <c r="N22" i="2"/>
  <c r="S22" i="2"/>
  <c r="H22" i="2"/>
  <c r="O22" i="2"/>
  <c r="M22" i="2"/>
  <c r="E22" i="2"/>
  <c r="Q22" i="2"/>
  <c r="K22" i="2"/>
  <c r="I22" i="2"/>
  <c r="G22" i="2"/>
  <c r="N14" i="2"/>
  <c r="L14" i="2"/>
  <c r="Q14" i="2"/>
  <c r="G14" i="2"/>
  <c r="O14" i="2"/>
  <c r="J14" i="2"/>
  <c r="H14" i="2"/>
  <c r="I14" i="2"/>
  <c r="R14" i="2"/>
  <c r="M14" i="2"/>
  <c r="E14" i="2"/>
  <c r="K14" i="2"/>
  <c r="S14" i="2"/>
  <c r="F14" i="2"/>
  <c r="P14" i="2"/>
  <c r="D14" i="2"/>
  <c r="C32" i="2"/>
  <c r="X51" i="2"/>
  <c r="T51" i="2"/>
  <c r="A52" i="2"/>
  <c r="B42" i="2"/>
  <c r="N15" i="2" l="1"/>
  <c r="F15" i="2"/>
  <c r="L15" i="2"/>
  <c r="D15" i="2"/>
  <c r="K15" i="2"/>
  <c r="S15" i="2"/>
  <c r="I15" i="2"/>
  <c r="H15" i="2"/>
  <c r="R15" i="2"/>
  <c r="M15" i="2"/>
  <c r="G15" i="2"/>
  <c r="E15" i="2"/>
  <c r="P15" i="2"/>
  <c r="J15" i="2"/>
  <c r="Q15" i="2"/>
  <c r="O15" i="2"/>
  <c r="C42" i="2"/>
  <c r="T61" i="2"/>
  <c r="B52" i="2"/>
  <c r="A62" i="2"/>
  <c r="X61" i="2"/>
  <c r="S32" i="2"/>
  <c r="K32" i="2"/>
  <c r="R32" i="2"/>
  <c r="J32" i="2"/>
  <c r="P32" i="2"/>
  <c r="H32" i="2"/>
  <c r="F32" i="2"/>
  <c r="O32" i="2"/>
  <c r="D32" i="2"/>
  <c r="N32" i="2"/>
  <c r="M32" i="2"/>
  <c r="I32" i="2"/>
  <c r="G32" i="2"/>
  <c r="Q32" i="2"/>
  <c r="L32" i="2"/>
  <c r="E32" i="2"/>
  <c r="N16" i="2" l="1"/>
  <c r="F16" i="2"/>
  <c r="L16" i="2"/>
  <c r="D16" i="2"/>
  <c r="Q16" i="2"/>
  <c r="G16" i="2"/>
  <c r="O16" i="2"/>
  <c r="H16" i="2"/>
  <c r="I16" i="2"/>
  <c r="S16" i="2"/>
  <c r="E16" i="2"/>
  <c r="R16" i="2"/>
  <c r="M16" i="2"/>
  <c r="P16" i="2"/>
  <c r="J16" i="2"/>
  <c r="K16" i="2"/>
  <c r="C52" i="2"/>
  <c r="Q42" i="2"/>
  <c r="I42" i="2"/>
  <c r="P42" i="2"/>
  <c r="H42" i="2"/>
  <c r="N42" i="2"/>
  <c r="F42" i="2"/>
  <c r="O42" i="2"/>
  <c r="L42" i="2"/>
  <c r="K42" i="2"/>
  <c r="J42" i="2"/>
  <c r="S42" i="2"/>
  <c r="E42" i="2"/>
  <c r="R42" i="2"/>
  <c r="G42" i="2"/>
  <c r="M42" i="2"/>
  <c r="D42" i="2"/>
  <c r="A72" i="2"/>
  <c r="X71" i="2"/>
  <c r="B62" i="2"/>
  <c r="T71" i="2"/>
  <c r="O52" i="2" l="1"/>
  <c r="G52" i="2"/>
  <c r="N52" i="2"/>
  <c r="F52" i="2"/>
  <c r="L52" i="2"/>
  <c r="D52" i="2"/>
  <c r="K52" i="2"/>
  <c r="I52" i="2"/>
  <c r="S52" i="2"/>
  <c r="H52" i="2"/>
  <c r="R52" i="2"/>
  <c r="E52" i="2"/>
  <c r="P52" i="2"/>
  <c r="J52" i="2"/>
  <c r="Q52" i="2"/>
  <c r="M52" i="2"/>
  <c r="T81" i="2"/>
  <c r="A82" i="2"/>
  <c r="B72" i="2"/>
  <c r="X81" i="2"/>
  <c r="N17" i="2"/>
  <c r="F17" i="2"/>
  <c r="L17" i="2"/>
  <c r="D17" i="2"/>
  <c r="K17" i="2"/>
  <c r="S17" i="2"/>
  <c r="I17" i="2"/>
  <c r="R17" i="2"/>
  <c r="E17" i="2"/>
  <c r="H17" i="2"/>
  <c r="Q17" i="2"/>
  <c r="P17" i="2"/>
  <c r="M17" i="2"/>
  <c r="O17" i="2"/>
  <c r="J17" i="2"/>
  <c r="G17" i="2"/>
  <c r="C62" i="2"/>
  <c r="C72" i="2" l="1"/>
  <c r="N18" i="2"/>
  <c r="F18" i="2"/>
  <c r="L18" i="2"/>
  <c r="D18" i="2"/>
  <c r="Q18" i="2"/>
  <c r="G18" i="2"/>
  <c r="O18" i="2"/>
  <c r="S18" i="2"/>
  <c r="R18" i="2"/>
  <c r="M18" i="2"/>
  <c r="H18" i="2"/>
  <c r="P18" i="2"/>
  <c r="J18" i="2"/>
  <c r="K18" i="2"/>
  <c r="E18" i="2"/>
  <c r="I18" i="2"/>
  <c r="A92" i="2"/>
  <c r="X91" i="2"/>
  <c r="B82" i="2"/>
  <c r="T91" i="2"/>
  <c r="P62" i="2"/>
  <c r="H62" i="2"/>
  <c r="M62" i="2"/>
  <c r="E62" i="2"/>
  <c r="L62" i="2"/>
  <c r="D62" i="2"/>
  <c r="S62" i="2"/>
  <c r="K62" i="2"/>
  <c r="R62" i="2"/>
  <c r="J62" i="2"/>
  <c r="O62" i="2"/>
  <c r="N62" i="2"/>
  <c r="I62" i="2"/>
  <c r="F62" i="2"/>
  <c r="Q62" i="2"/>
  <c r="G62" i="2"/>
  <c r="N19" i="2" l="1"/>
  <c r="F19" i="2"/>
  <c r="L19" i="2"/>
  <c r="D19" i="2"/>
  <c r="K19" i="2"/>
  <c r="S19" i="2"/>
  <c r="I19" i="2"/>
  <c r="P19" i="2"/>
  <c r="E19" i="2"/>
  <c r="Q19" i="2"/>
  <c r="O19" i="2"/>
  <c r="M19" i="2"/>
  <c r="H19" i="2"/>
  <c r="J19" i="2"/>
  <c r="R19" i="2"/>
  <c r="G19" i="2"/>
  <c r="M72" i="2"/>
  <c r="E72" i="2"/>
  <c r="S72" i="2"/>
  <c r="K72" i="2"/>
  <c r="P72" i="2"/>
  <c r="F72" i="2"/>
  <c r="L72" i="2"/>
  <c r="J72" i="2"/>
  <c r="I72" i="2"/>
  <c r="R72" i="2"/>
  <c r="H72" i="2"/>
  <c r="O72" i="2"/>
  <c r="N72" i="2"/>
  <c r="G72" i="2"/>
  <c r="D72" i="2"/>
  <c r="Q72" i="2"/>
  <c r="A102" i="2"/>
  <c r="B92" i="2"/>
  <c r="X101" i="2"/>
  <c r="T101" i="2"/>
  <c r="AA90" i="2"/>
  <c r="AB91" i="2"/>
  <c r="C82" i="2"/>
  <c r="AA91" i="2"/>
  <c r="W91" i="2"/>
  <c r="AB90" i="2"/>
  <c r="N20" i="2" l="1"/>
  <c r="F20" i="2"/>
  <c r="L20" i="2"/>
  <c r="D20" i="2"/>
  <c r="Q20" i="2"/>
  <c r="G20" i="2"/>
  <c r="O20" i="2"/>
  <c r="M20" i="2"/>
  <c r="R20" i="2"/>
  <c r="K20" i="2"/>
  <c r="J20" i="2"/>
  <c r="H20" i="2"/>
  <c r="I20" i="2"/>
  <c r="S20" i="2"/>
  <c r="E20" i="2"/>
  <c r="P20" i="2"/>
  <c r="C92" i="2"/>
  <c r="AB101" i="2"/>
  <c r="AA101" i="2"/>
  <c r="W101" i="2"/>
  <c r="AB100" i="2"/>
  <c r="AA100" i="2"/>
  <c r="L82" i="2"/>
  <c r="D82" i="2"/>
  <c r="S82" i="2"/>
  <c r="K82" i="2"/>
  <c r="Q82" i="2"/>
  <c r="I82" i="2"/>
  <c r="H82" i="2"/>
  <c r="P82" i="2"/>
  <c r="E82" i="2"/>
  <c r="O82" i="2"/>
  <c r="N82" i="2"/>
  <c r="M82" i="2"/>
  <c r="J82" i="2"/>
  <c r="G82" i="2"/>
  <c r="F82" i="2"/>
  <c r="R82" i="2"/>
  <c r="X111" i="2"/>
  <c r="T111" i="2"/>
  <c r="A112" i="2"/>
  <c r="B102" i="2"/>
  <c r="L21" i="2" l="1"/>
  <c r="D21" i="2"/>
  <c r="R21" i="2"/>
  <c r="R23" i="2" s="1"/>
  <c r="J21" i="2"/>
  <c r="J23" i="2" s="1"/>
  <c r="I21" i="2"/>
  <c r="I23" i="2" s="1"/>
  <c r="Q21" i="2"/>
  <c r="Q23" i="2" s="1"/>
  <c r="G21" i="2"/>
  <c r="G23" i="2" s="1"/>
  <c r="K21" i="2"/>
  <c r="K23" i="2" s="1"/>
  <c r="F21" i="2"/>
  <c r="F23" i="2" s="1"/>
  <c r="N21" i="2"/>
  <c r="N23" i="2" s="1"/>
  <c r="H21" i="2"/>
  <c r="H23" i="2" s="1"/>
  <c r="P21" i="2"/>
  <c r="P23" i="2" s="1"/>
  <c r="M21" i="2"/>
  <c r="M23" i="2" s="1"/>
  <c r="S21" i="2"/>
  <c r="S23" i="2" s="1"/>
  <c r="E21" i="2"/>
  <c r="E23" i="2" s="1"/>
  <c r="O21" i="2"/>
  <c r="O23" i="2" s="1"/>
  <c r="AA111" i="2"/>
  <c r="AA110" i="2"/>
  <c r="AB110" i="2"/>
  <c r="AB111" i="2"/>
  <c r="W111" i="2"/>
  <c r="C102" i="2"/>
  <c r="S92" i="2"/>
  <c r="K92" i="2"/>
  <c r="R92" i="2"/>
  <c r="J92" i="2"/>
  <c r="P92" i="2"/>
  <c r="H92" i="2"/>
  <c r="O92" i="2"/>
  <c r="D92" i="2"/>
  <c r="N92" i="2"/>
  <c r="L92" i="2"/>
  <c r="M92" i="2"/>
  <c r="I92" i="2"/>
  <c r="F92" i="2"/>
  <c r="E92" i="2"/>
  <c r="Q92" i="2"/>
  <c r="G92" i="2"/>
  <c r="X121" i="2"/>
  <c r="T121" i="2"/>
  <c r="A122" i="2"/>
  <c r="B112" i="2"/>
  <c r="Q102" i="2" l="1"/>
  <c r="I102" i="2"/>
  <c r="P102" i="2"/>
  <c r="H102" i="2"/>
  <c r="N102" i="2"/>
  <c r="F102" i="2"/>
  <c r="L102" i="2"/>
  <c r="K102" i="2"/>
  <c r="G102" i="2"/>
  <c r="E102" i="2"/>
  <c r="D102" i="2"/>
  <c r="S102" i="2"/>
  <c r="R102" i="2"/>
  <c r="O102" i="2"/>
  <c r="M102" i="2"/>
  <c r="J102" i="2"/>
  <c r="L24" i="2"/>
  <c r="D24" i="2"/>
  <c r="R24" i="2"/>
  <c r="J24" i="2"/>
  <c r="P24" i="2"/>
  <c r="F24" i="2"/>
  <c r="N24" i="2"/>
  <c r="K24" i="2"/>
  <c r="S24" i="2"/>
  <c r="H24" i="2"/>
  <c r="Q24" i="2"/>
  <c r="I24" i="2"/>
  <c r="O24" i="2"/>
  <c r="G24" i="2"/>
  <c r="D23" i="2"/>
  <c r="E24" i="2" s="1"/>
  <c r="AB20" i="2"/>
  <c r="AB21" i="2" s="1"/>
  <c r="AA121" i="2"/>
  <c r="W121" i="2"/>
  <c r="AB120" i="2"/>
  <c r="AA120" i="2"/>
  <c r="C112" i="2"/>
  <c r="AB121" i="2"/>
  <c r="T131" i="2"/>
  <c r="A132" i="2"/>
  <c r="X131" i="2"/>
  <c r="B122" i="2"/>
  <c r="L23" i="2"/>
  <c r="M24" i="2" s="1"/>
  <c r="AA20" i="2"/>
  <c r="AA21" i="2" s="1"/>
  <c r="W21" i="2" l="1"/>
  <c r="O112" i="2"/>
  <c r="G112" i="2"/>
  <c r="N112" i="2"/>
  <c r="F112" i="2"/>
  <c r="L112" i="2"/>
  <c r="D112" i="2"/>
  <c r="I112" i="2"/>
  <c r="S112" i="2"/>
  <c r="H112" i="2"/>
  <c r="Q112" i="2"/>
  <c r="R112" i="2"/>
  <c r="P112" i="2"/>
  <c r="M112" i="2"/>
  <c r="K112" i="2"/>
  <c r="J112" i="2"/>
  <c r="E112" i="2"/>
  <c r="W131" i="2"/>
  <c r="AB130" i="2"/>
  <c r="AA130" i="2"/>
  <c r="C122" i="2"/>
  <c r="AB131" i="2"/>
  <c r="AA131" i="2"/>
  <c r="X141" i="2"/>
  <c r="A142" i="2"/>
  <c r="T141" i="2"/>
  <c r="B132" i="2"/>
  <c r="M25" i="2"/>
  <c r="E25" i="2"/>
  <c r="L25" i="2"/>
  <c r="D25" i="2"/>
  <c r="R25" i="2"/>
  <c r="J25" i="2"/>
  <c r="N25" i="2"/>
  <c r="I25" i="2"/>
  <c r="H25" i="2"/>
  <c r="S25" i="2"/>
  <c r="G25" i="2"/>
  <c r="P25" i="2"/>
  <c r="K25" i="2"/>
  <c r="F25" i="2"/>
  <c r="O25" i="2"/>
  <c r="Q25" i="2"/>
  <c r="T151" i="2" l="1"/>
  <c r="B142" i="2"/>
  <c r="X151" i="2"/>
  <c r="A152" i="2"/>
  <c r="O122" i="2"/>
  <c r="G122" i="2"/>
  <c r="N122" i="2"/>
  <c r="F122" i="2"/>
  <c r="M122" i="2"/>
  <c r="E122" i="2"/>
  <c r="L122" i="2"/>
  <c r="D122" i="2"/>
  <c r="S122" i="2"/>
  <c r="K122" i="2"/>
  <c r="Q122" i="2"/>
  <c r="P122" i="2"/>
  <c r="I122" i="2"/>
  <c r="R122" i="2"/>
  <c r="J122" i="2"/>
  <c r="H122" i="2"/>
  <c r="M26" i="2"/>
  <c r="E26" i="2"/>
  <c r="L26" i="2"/>
  <c r="D26" i="2"/>
  <c r="R26" i="2"/>
  <c r="J26" i="2"/>
  <c r="I26" i="2"/>
  <c r="S26" i="2"/>
  <c r="G26" i="2"/>
  <c r="Q26" i="2"/>
  <c r="F26" i="2"/>
  <c r="P26" i="2"/>
  <c r="N26" i="2"/>
  <c r="K26" i="2"/>
  <c r="O26" i="2"/>
  <c r="H26" i="2"/>
  <c r="AA140" i="2"/>
  <c r="W141" i="2"/>
  <c r="C132" i="2"/>
  <c r="AA141" i="2"/>
  <c r="AB141" i="2"/>
  <c r="AB140" i="2"/>
  <c r="M27" i="2" l="1"/>
  <c r="E27" i="2"/>
  <c r="L27" i="2"/>
  <c r="D27" i="2"/>
  <c r="R27" i="2"/>
  <c r="J27" i="2"/>
  <c r="S27" i="2"/>
  <c r="G27" i="2"/>
  <c r="P27" i="2"/>
  <c r="O27" i="2"/>
  <c r="N27" i="2"/>
  <c r="I27" i="2"/>
  <c r="K27" i="2"/>
  <c r="H27" i="2"/>
  <c r="F27" i="2"/>
  <c r="Q27" i="2"/>
  <c r="A162" i="2"/>
  <c r="X161" i="2"/>
  <c r="B152" i="2"/>
  <c r="T161" i="2"/>
  <c r="P132" i="2"/>
  <c r="H132" i="2"/>
  <c r="L132" i="2"/>
  <c r="D132" i="2"/>
  <c r="Q132" i="2"/>
  <c r="F132" i="2"/>
  <c r="O132" i="2"/>
  <c r="E132" i="2"/>
  <c r="N132" i="2"/>
  <c r="M132" i="2"/>
  <c r="K132" i="2"/>
  <c r="S132" i="2"/>
  <c r="J132" i="2"/>
  <c r="G132" i="2"/>
  <c r="R132" i="2"/>
  <c r="I132" i="2"/>
  <c r="AB151" i="2"/>
  <c r="AA151" i="2"/>
  <c r="AB150" i="2"/>
  <c r="AA150" i="2"/>
  <c r="W151" i="2"/>
  <c r="C142" i="2"/>
  <c r="M28" i="2" l="1"/>
  <c r="E28" i="2"/>
  <c r="L28" i="2"/>
  <c r="D28" i="2"/>
  <c r="R28" i="2"/>
  <c r="J28" i="2"/>
  <c r="P28" i="2"/>
  <c r="N28" i="2"/>
  <c r="K28" i="2"/>
  <c r="I28" i="2"/>
  <c r="S28" i="2"/>
  <c r="G28" i="2"/>
  <c r="F28" i="2"/>
  <c r="O28" i="2"/>
  <c r="Q28" i="2"/>
  <c r="H28" i="2"/>
  <c r="AA160" i="2"/>
  <c r="C152" i="2"/>
  <c r="AA161" i="2"/>
  <c r="W161" i="2"/>
  <c r="AB160" i="2"/>
  <c r="AB161" i="2"/>
  <c r="N142" i="2"/>
  <c r="F142" i="2"/>
  <c r="R142" i="2"/>
  <c r="J142" i="2"/>
  <c r="Q142" i="2"/>
  <c r="I142" i="2"/>
  <c r="K142" i="2"/>
  <c r="H142" i="2"/>
  <c r="G142" i="2"/>
  <c r="S142" i="2"/>
  <c r="E142" i="2"/>
  <c r="P142" i="2"/>
  <c r="D142" i="2"/>
  <c r="O142" i="2"/>
  <c r="M142" i="2"/>
  <c r="L142" i="2"/>
  <c r="B162" i="2"/>
  <c r="T171" i="2"/>
  <c r="X171" i="2"/>
  <c r="AB171" i="2" l="1"/>
  <c r="AA171" i="2"/>
  <c r="W171" i="2"/>
  <c r="AB170" i="2"/>
  <c r="AA170" i="2"/>
  <c r="C162" i="2"/>
  <c r="M29" i="2"/>
  <c r="E29" i="2"/>
  <c r="L29" i="2"/>
  <c r="D29" i="2"/>
  <c r="R29" i="2"/>
  <c r="J29" i="2"/>
  <c r="N29" i="2"/>
  <c r="I29" i="2"/>
  <c r="H29" i="2"/>
  <c r="S29" i="2"/>
  <c r="G29" i="2"/>
  <c r="P29" i="2"/>
  <c r="Q29" i="2"/>
  <c r="O29" i="2"/>
  <c r="K29" i="2"/>
  <c r="F29" i="2"/>
  <c r="L152" i="2"/>
  <c r="D152" i="2"/>
  <c r="S152" i="2"/>
  <c r="K152" i="2"/>
  <c r="P152" i="2"/>
  <c r="H152" i="2"/>
  <c r="O152" i="2"/>
  <c r="G152" i="2"/>
  <c r="J152" i="2"/>
  <c r="I152" i="2"/>
  <c r="F152" i="2"/>
  <c r="E152" i="2"/>
  <c r="R152" i="2"/>
  <c r="Q152" i="2"/>
  <c r="N152" i="2"/>
  <c r="M152" i="2"/>
  <c r="M30" i="2" l="1"/>
  <c r="E30" i="2"/>
  <c r="L30" i="2"/>
  <c r="D30" i="2"/>
  <c r="R30" i="2"/>
  <c r="J30" i="2"/>
  <c r="I30" i="2"/>
  <c r="S30" i="2"/>
  <c r="G30" i="2"/>
  <c r="Q30" i="2"/>
  <c r="F30" i="2"/>
  <c r="P30" i="2"/>
  <c r="N30" i="2"/>
  <c r="O30" i="2"/>
  <c r="H30" i="2"/>
  <c r="K30" i="2"/>
  <c r="R162" i="2"/>
  <c r="J162" i="2"/>
  <c r="Q162" i="2"/>
  <c r="I162" i="2"/>
  <c r="O162" i="2"/>
  <c r="G162" i="2"/>
  <c r="N162" i="2"/>
  <c r="F162" i="2"/>
  <c r="M162" i="2"/>
  <c r="E162" i="2"/>
  <c r="P162" i="2"/>
  <c r="L162" i="2"/>
  <c r="K162" i="2"/>
  <c r="H162" i="2"/>
  <c r="D162" i="2"/>
  <c r="S162" i="2"/>
  <c r="S31" i="2" l="1"/>
  <c r="S33" i="2" s="1"/>
  <c r="K31" i="2"/>
  <c r="K33" i="2" s="1"/>
  <c r="R31" i="2"/>
  <c r="R33" i="2" s="1"/>
  <c r="J31" i="2"/>
  <c r="J33" i="2" s="1"/>
  <c r="P31" i="2"/>
  <c r="P33" i="2" s="1"/>
  <c r="H31" i="2"/>
  <c r="H33" i="2" s="1"/>
  <c r="Q31" i="2"/>
  <c r="Q33" i="2" s="1"/>
  <c r="E31" i="2"/>
  <c r="E33" i="2" s="1"/>
  <c r="N31" i="2"/>
  <c r="N33" i="2" s="1"/>
  <c r="M31" i="2"/>
  <c r="M33" i="2" s="1"/>
  <c r="L31" i="2"/>
  <c r="G31" i="2"/>
  <c r="G33" i="2" s="1"/>
  <c r="O31" i="2"/>
  <c r="O33" i="2" s="1"/>
  <c r="I31" i="2"/>
  <c r="I33" i="2" s="1"/>
  <c r="F31" i="2"/>
  <c r="F33" i="2" s="1"/>
  <c r="D31" i="2"/>
  <c r="D33" i="2" l="1"/>
  <c r="AB30" i="2"/>
  <c r="AB31" i="2" s="1"/>
  <c r="L33" i="2"/>
  <c r="M34" i="2" s="1"/>
  <c r="AA30" i="2"/>
  <c r="AA31" i="2" s="1"/>
  <c r="S34" i="2"/>
  <c r="K34" i="2"/>
  <c r="R34" i="2"/>
  <c r="J34" i="2"/>
  <c r="P34" i="2"/>
  <c r="H34" i="2"/>
  <c r="I34" i="2"/>
  <c r="G34" i="2"/>
  <c r="F34" i="2"/>
  <c r="O34" i="2"/>
  <c r="D34" i="2"/>
  <c r="L34" i="2"/>
  <c r="Q34" i="2"/>
  <c r="N34" i="2"/>
  <c r="E34" i="2"/>
  <c r="W31" i="2" l="1"/>
  <c r="S35" i="2"/>
  <c r="K35" i="2"/>
  <c r="R35" i="2"/>
  <c r="J35" i="2"/>
  <c r="P35" i="2"/>
  <c r="H35" i="2"/>
  <c r="I35" i="2"/>
  <c r="F35" i="2"/>
  <c r="Q35" i="2"/>
  <c r="E35" i="2"/>
  <c r="O35" i="2"/>
  <c r="D35" i="2"/>
  <c r="M35" i="2"/>
  <c r="L35" i="2"/>
  <c r="G35" i="2"/>
  <c r="N35" i="2"/>
  <c r="S36" i="2" l="1"/>
  <c r="K36" i="2"/>
  <c r="R36" i="2"/>
  <c r="J36" i="2"/>
  <c r="P36" i="2"/>
  <c r="H36" i="2"/>
  <c r="F36" i="2"/>
  <c r="O36" i="2"/>
  <c r="D36" i="2"/>
  <c r="N36" i="2"/>
  <c r="M36" i="2"/>
  <c r="I36" i="2"/>
  <c r="L36" i="2"/>
  <c r="Q36" i="2"/>
  <c r="G36" i="2"/>
  <c r="E36" i="2"/>
  <c r="S37" i="2" l="1"/>
  <c r="K37" i="2"/>
  <c r="R37" i="2"/>
  <c r="J37" i="2"/>
  <c r="P37" i="2"/>
  <c r="H37" i="2"/>
  <c r="O37" i="2"/>
  <c r="D37" i="2"/>
  <c r="M37" i="2"/>
  <c r="L37" i="2"/>
  <c r="I37" i="2"/>
  <c r="F37" i="2"/>
  <c r="Q37" i="2"/>
  <c r="N37" i="2"/>
  <c r="G37" i="2"/>
  <c r="E37" i="2"/>
  <c r="S38" i="2" l="1"/>
  <c r="K38" i="2"/>
  <c r="R38" i="2"/>
  <c r="J38" i="2"/>
  <c r="P38" i="2"/>
  <c r="H38" i="2"/>
  <c r="M38" i="2"/>
  <c r="I38" i="2"/>
  <c r="G38" i="2"/>
  <c r="F38" i="2"/>
  <c r="O38" i="2"/>
  <c r="D38" i="2"/>
  <c r="N38" i="2"/>
  <c r="Q38" i="2"/>
  <c r="L38" i="2"/>
  <c r="E38" i="2"/>
  <c r="S39" i="2" l="1"/>
  <c r="K39" i="2"/>
  <c r="R39" i="2"/>
  <c r="J39" i="2"/>
  <c r="P39" i="2"/>
  <c r="H39" i="2"/>
  <c r="I39" i="2"/>
  <c r="F39" i="2"/>
  <c r="Q39" i="2"/>
  <c r="E39" i="2"/>
  <c r="O39" i="2"/>
  <c r="D39" i="2"/>
  <c r="M39" i="2"/>
  <c r="N39" i="2"/>
  <c r="L39" i="2"/>
  <c r="G39" i="2"/>
  <c r="S40" i="2" l="1"/>
  <c r="K40" i="2"/>
  <c r="R40" i="2"/>
  <c r="J40" i="2"/>
  <c r="P40" i="2"/>
  <c r="H40" i="2"/>
  <c r="F40" i="2"/>
  <c r="O40" i="2"/>
  <c r="D40" i="2"/>
  <c r="N40" i="2"/>
  <c r="M40" i="2"/>
  <c r="I40" i="2"/>
  <c r="Q40" i="2"/>
  <c r="G40" i="2"/>
  <c r="L40" i="2"/>
  <c r="E40" i="2"/>
  <c r="Q41" i="2" l="1"/>
  <c r="Q43" i="2" s="1"/>
  <c r="I41" i="2"/>
  <c r="I43" i="2" s="1"/>
  <c r="P41" i="2"/>
  <c r="P43" i="2" s="1"/>
  <c r="H41" i="2"/>
  <c r="H43" i="2" s="1"/>
  <c r="N41" i="2"/>
  <c r="N43" i="2" s="1"/>
  <c r="F41" i="2"/>
  <c r="F43" i="2" s="1"/>
  <c r="M41" i="2"/>
  <c r="M43" i="2" s="1"/>
  <c r="K41" i="2"/>
  <c r="K43" i="2" s="1"/>
  <c r="J41" i="2"/>
  <c r="J43" i="2" s="1"/>
  <c r="G41" i="2"/>
  <c r="G43" i="2" s="1"/>
  <c r="R41" i="2"/>
  <c r="R43" i="2" s="1"/>
  <c r="D41" i="2"/>
  <c r="S41" i="2"/>
  <c r="S43" i="2" s="1"/>
  <c r="O41" i="2"/>
  <c r="O43" i="2" s="1"/>
  <c r="L41" i="2"/>
  <c r="E41" i="2"/>
  <c r="E43" i="2" s="1"/>
  <c r="L43" i="2" l="1"/>
  <c r="M44" i="2" s="1"/>
  <c r="AA40" i="2"/>
  <c r="AA41" i="2" s="1"/>
  <c r="Q44" i="2"/>
  <c r="I44" i="2"/>
  <c r="P44" i="2"/>
  <c r="H44" i="2"/>
  <c r="N44" i="2"/>
  <c r="F44" i="2"/>
  <c r="J44" i="2"/>
  <c r="S44" i="2"/>
  <c r="R44" i="2"/>
  <c r="D44" i="2"/>
  <c r="O44" i="2"/>
  <c r="L44" i="2"/>
  <c r="K44" i="2"/>
  <c r="G44" i="2"/>
  <c r="D43" i="2"/>
  <c r="E44" i="2" s="1"/>
  <c r="AB40" i="2"/>
  <c r="AB41" i="2" s="1"/>
  <c r="Q45" i="2" l="1"/>
  <c r="I45" i="2"/>
  <c r="P45" i="2"/>
  <c r="H45" i="2"/>
  <c r="N45" i="2"/>
  <c r="F45" i="2"/>
  <c r="S45" i="2"/>
  <c r="E45" i="2"/>
  <c r="O45" i="2"/>
  <c r="M45" i="2"/>
  <c r="L45" i="2"/>
  <c r="J45" i="2"/>
  <c r="R45" i="2"/>
  <c r="K45" i="2"/>
  <c r="G45" i="2"/>
  <c r="D45" i="2"/>
  <c r="W41" i="2"/>
  <c r="Q46" i="2" l="1"/>
  <c r="I46" i="2"/>
  <c r="P46" i="2"/>
  <c r="H46" i="2"/>
  <c r="N46" i="2"/>
  <c r="F46" i="2"/>
  <c r="O46" i="2"/>
  <c r="L46" i="2"/>
  <c r="K46" i="2"/>
  <c r="J46" i="2"/>
  <c r="S46" i="2"/>
  <c r="E46" i="2"/>
  <c r="M46" i="2"/>
  <c r="R46" i="2"/>
  <c r="D46" i="2"/>
  <c r="G46" i="2"/>
  <c r="Q47" i="2" l="1"/>
  <c r="I47" i="2"/>
  <c r="P47" i="2"/>
  <c r="H47" i="2"/>
  <c r="N47" i="2"/>
  <c r="F47" i="2"/>
  <c r="L47" i="2"/>
  <c r="J47" i="2"/>
  <c r="G47" i="2"/>
  <c r="S47" i="2"/>
  <c r="E47" i="2"/>
  <c r="O47" i="2"/>
  <c r="M47" i="2"/>
  <c r="K47" i="2"/>
  <c r="R47" i="2"/>
  <c r="D47" i="2"/>
  <c r="Q48" i="2" l="1"/>
  <c r="I48" i="2"/>
  <c r="P48" i="2"/>
  <c r="H48" i="2"/>
  <c r="N48" i="2"/>
  <c r="F48" i="2"/>
  <c r="J48" i="2"/>
  <c r="S48" i="2"/>
  <c r="E48" i="2"/>
  <c r="R48" i="2"/>
  <c r="D48" i="2"/>
  <c r="O48" i="2"/>
  <c r="L48" i="2"/>
  <c r="M48" i="2"/>
  <c r="K48" i="2"/>
  <c r="G48" i="2"/>
  <c r="Q49" i="2" l="1"/>
  <c r="I49" i="2"/>
  <c r="P49" i="2"/>
  <c r="H49" i="2"/>
  <c r="N49" i="2"/>
  <c r="F49" i="2"/>
  <c r="S49" i="2"/>
  <c r="E49" i="2"/>
  <c r="O49" i="2"/>
  <c r="M49" i="2"/>
  <c r="L49" i="2"/>
  <c r="J49" i="2"/>
  <c r="R49" i="2"/>
  <c r="K49" i="2"/>
  <c r="G49" i="2"/>
  <c r="D49" i="2"/>
  <c r="Q50" i="2" l="1"/>
  <c r="I50" i="2"/>
  <c r="P50" i="2"/>
  <c r="H50" i="2"/>
  <c r="N50" i="2"/>
  <c r="F50" i="2"/>
  <c r="O50" i="2"/>
  <c r="L50" i="2"/>
  <c r="K50" i="2"/>
  <c r="J50" i="2"/>
  <c r="S50" i="2"/>
  <c r="E50" i="2"/>
  <c r="D50" i="2"/>
  <c r="R50" i="2"/>
  <c r="M50" i="2"/>
  <c r="G50" i="2"/>
  <c r="O51" i="2" l="1"/>
  <c r="O53" i="2" s="1"/>
  <c r="G51" i="2"/>
  <c r="G53" i="2" s="1"/>
  <c r="N51" i="2"/>
  <c r="N53" i="2" s="1"/>
  <c r="F51" i="2"/>
  <c r="F53" i="2" s="1"/>
  <c r="L51" i="2"/>
  <c r="D51" i="2"/>
  <c r="J51" i="2"/>
  <c r="J53" i="2" s="1"/>
  <c r="S51" i="2"/>
  <c r="S53" i="2" s="1"/>
  <c r="H51" i="2"/>
  <c r="H53" i="2" s="1"/>
  <c r="R51" i="2"/>
  <c r="R53" i="2" s="1"/>
  <c r="E51" i="2"/>
  <c r="E53" i="2" s="1"/>
  <c r="Q51" i="2"/>
  <c r="Q53" i="2" s="1"/>
  <c r="M51" i="2"/>
  <c r="M53" i="2" s="1"/>
  <c r="P51" i="2"/>
  <c r="P53" i="2" s="1"/>
  <c r="K51" i="2"/>
  <c r="K53" i="2" s="1"/>
  <c r="I51" i="2"/>
  <c r="I53" i="2" s="1"/>
  <c r="D53" i="2" l="1"/>
  <c r="AB50" i="2"/>
  <c r="AB51" i="2" s="1"/>
  <c r="O54" i="2"/>
  <c r="G54" i="2"/>
  <c r="N54" i="2"/>
  <c r="F54" i="2"/>
  <c r="L54" i="2"/>
  <c r="D54" i="2"/>
  <c r="R54" i="2"/>
  <c r="E54" i="2"/>
  <c r="P54" i="2"/>
  <c r="K54" i="2"/>
  <c r="I54" i="2"/>
  <c r="J54" i="2"/>
  <c r="S54" i="2"/>
  <c r="Q54" i="2"/>
  <c r="H54" i="2"/>
  <c r="L53" i="2"/>
  <c r="M54" i="2" s="1"/>
  <c r="AA50" i="2"/>
  <c r="AA51" i="2" s="1"/>
  <c r="W51" i="2" l="1"/>
  <c r="O55" i="2"/>
  <c r="G55" i="2"/>
  <c r="N55" i="2"/>
  <c r="F55" i="2"/>
  <c r="L55" i="2"/>
  <c r="D55" i="2"/>
  <c r="P55" i="2"/>
  <c r="K55" i="2"/>
  <c r="J55" i="2"/>
  <c r="I55" i="2"/>
  <c r="R55" i="2"/>
  <c r="E55" i="2"/>
  <c r="Q55" i="2"/>
  <c r="M55" i="2"/>
  <c r="H55" i="2"/>
  <c r="S55" i="2"/>
  <c r="O56" i="2" l="1"/>
  <c r="G56" i="2"/>
  <c r="N56" i="2"/>
  <c r="F56" i="2"/>
  <c r="L56" i="2"/>
  <c r="D56" i="2"/>
  <c r="K56" i="2"/>
  <c r="I56" i="2"/>
  <c r="S56" i="2"/>
  <c r="H56" i="2"/>
  <c r="R56" i="2"/>
  <c r="E56" i="2"/>
  <c r="P56" i="2"/>
  <c r="M56" i="2"/>
  <c r="Q56" i="2"/>
  <c r="J56" i="2"/>
  <c r="R57" i="2" l="1"/>
  <c r="J57" i="2"/>
  <c r="O57" i="2"/>
  <c r="G57" i="2"/>
  <c r="N57" i="2"/>
  <c r="F57" i="2"/>
  <c r="L57" i="2"/>
  <c r="D57" i="2"/>
  <c r="I57" i="2"/>
  <c r="E57" i="2"/>
  <c r="S57" i="2"/>
  <c r="Q57" i="2"/>
  <c r="M57" i="2"/>
  <c r="P57" i="2"/>
  <c r="K57" i="2"/>
  <c r="H57" i="2"/>
  <c r="R58" i="2" l="1"/>
  <c r="J58" i="2"/>
  <c r="O58" i="2"/>
  <c r="G58" i="2"/>
  <c r="N58" i="2"/>
  <c r="F58" i="2"/>
  <c r="L58" i="2"/>
  <c r="D58" i="2"/>
  <c r="I58" i="2"/>
  <c r="E58" i="2"/>
  <c r="S58" i="2"/>
  <c r="Q58" i="2"/>
  <c r="M58" i="2"/>
  <c r="H58" i="2"/>
  <c r="P58" i="2"/>
  <c r="K58" i="2"/>
  <c r="R59" i="2" l="1"/>
  <c r="J59" i="2"/>
  <c r="O59" i="2"/>
  <c r="G59" i="2"/>
  <c r="N59" i="2"/>
  <c r="F59" i="2"/>
  <c r="L59" i="2"/>
  <c r="D59" i="2"/>
  <c r="I59" i="2"/>
  <c r="E59" i="2"/>
  <c r="S59" i="2"/>
  <c r="Q59" i="2"/>
  <c r="M59" i="2"/>
  <c r="P59" i="2"/>
  <c r="H59" i="2"/>
  <c r="K59" i="2"/>
  <c r="R60" i="2" l="1"/>
  <c r="J60" i="2"/>
  <c r="O60" i="2"/>
  <c r="G60" i="2"/>
  <c r="N60" i="2"/>
  <c r="F60" i="2"/>
  <c r="L60" i="2"/>
  <c r="D60" i="2"/>
  <c r="I60" i="2"/>
  <c r="E60" i="2"/>
  <c r="S60" i="2"/>
  <c r="Q60" i="2"/>
  <c r="M60" i="2"/>
  <c r="P60" i="2"/>
  <c r="K60" i="2"/>
  <c r="H60" i="2"/>
  <c r="P61" i="2" l="1"/>
  <c r="P63" i="2" s="1"/>
  <c r="H61" i="2"/>
  <c r="H63" i="2" s="1"/>
  <c r="M61" i="2"/>
  <c r="M63" i="2" s="1"/>
  <c r="E61" i="2"/>
  <c r="E63" i="2" s="1"/>
  <c r="L61" i="2"/>
  <c r="D61" i="2"/>
  <c r="R61" i="2"/>
  <c r="R63" i="2" s="1"/>
  <c r="J61" i="2"/>
  <c r="J63" i="2" s="1"/>
  <c r="G61" i="2"/>
  <c r="G63" i="2" s="1"/>
  <c r="S61" i="2"/>
  <c r="S63" i="2" s="1"/>
  <c r="Q61" i="2"/>
  <c r="Q63" i="2" s="1"/>
  <c r="O61" i="2"/>
  <c r="O63" i="2" s="1"/>
  <c r="K61" i="2"/>
  <c r="K63" i="2" s="1"/>
  <c r="N61" i="2"/>
  <c r="N63" i="2" s="1"/>
  <c r="I61" i="2"/>
  <c r="I63" i="2" s="1"/>
  <c r="F61" i="2"/>
  <c r="F63" i="2" s="1"/>
  <c r="L63" i="2" l="1"/>
  <c r="M64" i="2" s="1"/>
  <c r="AA60" i="2"/>
  <c r="AA61" i="2" s="1"/>
  <c r="D63" i="2"/>
  <c r="E64" i="2" s="1"/>
  <c r="AB60" i="2"/>
  <c r="AB61" i="2" s="1"/>
  <c r="O64" i="2"/>
  <c r="G64" i="2"/>
  <c r="P64" i="2"/>
  <c r="D64" i="2"/>
  <c r="K64" i="2"/>
  <c r="J64" i="2"/>
  <c r="S64" i="2"/>
  <c r="I64" i="2"/>
  <c r="R64" i="2"/>
  <c r="H64" i="2"/>
  <c r="Q64" i="2"/>
  <c r="L64" i="2"/>
  <c r="F64" i="2"/>
  <c r="N64" i="2"/>
  <c r="W61" i="2" l="1"/>
  <c r="O65" i="2"/>
  <c r="G65" i="2"/>
  <c r="M65" i="2"/>
  <c r="E65" i="2"/>
  <c r="J65" i="2"/>
  <c r="Q65" i="2"/>
  <c r="F65" i="2"/>
  <c r="P65" i="2"/>
  <c r="D65" i="2"/>
  <c r="N65" i="2"/>
  <c r="L65" i="2"/>
  <c r="S65" i="2"/>
  <c r="R65" i="2"/>
  <c r="I65" i="2"/>
  <c r="H65" i="2"/>
  <c r="K65" i="2"/>
  <c r="O66" i="2" l="1"/>
  <c r="G66" i="2"/>
  <c r="M66" i="2"/>
  <c r="E66" i="2"/>
  <c r="P66" i="2"/>
  <c r="D66" i="2"/>
  <c r="K66" i="2"/>
  <c r="J66" i="2"/>
  <c r="S66" i="2"/>
  <c r="I66" i="2"/>
  <c r="R66" i="2"/>
  <c r="H66" i="2"/>
  <c r="N66" i="2"/>
  <c r="F66" i="2"/>
  <c r="Q66" i="2"/>
  <c r="L66" i="2"/>
  <c r="O67" i="2" l="1"/>
  <c r="G67" i="2"/>
  <c r="M67" i="2"/>
  <c r="E67" i="2"/>
  <c r="J67" i="2"/>
  <c r="Q67" i="2"/>
  <c r="F67" i="2"/>
  <c r="P67" i="2"/>
  <c r="D67" i="2"/>
  <c r="N67" i="2"/>
  <c r="L67" i="2"/>
  <c r="S67" i="2"/>
  <c r="R67" i="2"/>
  <c r="K67" i="2"/>
  <c r="H67" i="2"/>
  <c r="I67" i="2"/>
  <c r="O68" i="2" l="1"/>
  <c r="G68" i="2"/>
  <c r="M68" i="2"/>
  <c r="E68" i="2"/>
  <c r="P68" i="2"/>
  <c r="D68" i="2"/>
  <c r="K68" i="2"/>
  <c r="J68" i="2"/>
  <c r="S68" i="2"/>
  <c r="I68" i="2"/>
  <c r="R68" i="2"/>
  <c r="H68" i="2"/>
  <c r="L68" i="2"/>
  <c r="Q68" i="2"/>
  <c r="F68" i="2"/>
  <c r="N68" i="2"/>
  <c r="O69" i="2" l="1"/>
  <c r="G69" i="2"/>
  <c r="M69" i="2"/>
  <c r="E69" i="2"/>
  <c r="J69" i="2"/>
  <c r="Q69" i="2"/>
  <c r="F69" i="2"/>
  <c r="P69" i="2"/>
  <c r="D69" i="2"/>
  <c r="N69" i="2"/>
  <c r="L69" i="2"/>
  <c r="R69" i="2"/>
  <c r="K69" i="2"/>
  <c r="I69" i="2"/>
  <c r="S69" i="2"/>
  <c r="H69" i="2"/>
  <c r="O70" i="2" l="1"/>
  <c r="G70" i="2"/>
  <c r="M70" i="2"/>
  <c r="E70" i="2"/>
  <c r="P70" i="2"/>
  <c r="D70" i="2"/>
  <c r="K70" i="2"/>
  <c r="J70" i="2"/>
  <c r="S70" i="2"/>
  <c r="I70" i="2"/>
  <c r="R70" i="2"/>
  <c r="H70" i="2"/>
  <c r="F70" i="2"/>
  <c r="N70" i="2"/>
  <c r="Q70" i="2"/>
  <c r="L70" i="2"/>
  <c r="M71" i="2" l="1"/>
  <c r="M73" i="2" s="1"/>
  <c r="E71" i="2"/>
  <c r="E73" i="2" s="1"/>
  <c r="S71" i="2"/>
  <c r="S73" i="2" s="1"/>
  <c r="K71" i="2"/>
  <c r="K73" i="2" s="1"/>
  <c r="R71" i="2"/>
  <c r="R73" i="2" s="1"/>
  <c r="H71" i="2"/>
  <c r="H73" i="2" s="1"/>
  <c r="O71" i="2"/>
  <c r="O73" i="2" s="1"/>
  <c r="D71" i="2"/>
  <c r="N71" i="2"/>
  <c r="N73" i="2" s="1"/>
  <c r="L71" i="2"/>
  <c r="J71" i="2"/>
  <c r="J73" i="2" s="1"/>
  <c r="Q71" i="2"/>
  <c r="Q73" i="2" s="1"/>
  <c r="I71" i="2"/>
  <c r="I73" i="2" s="1"/>
  <c r="G71" i="2"/>
  <c r="G73" i="2" s="1"/>
  <c r="F71" i="2"/>
  <c r="F73" i="2" s="1"/>
  <c r="P71" i="2"/>
  <c r="P73" i="2" s="1"/>
  <c r="D73" i="2" l="1"/>
  <c r="E74" i="2" s="1"/>
  <c r="AB70" i="2"/>
  <c r="AB71" i="2" s="1"/>
  <c r="N74" i="2"/>
  <c r="F74" i="2"/>
  <c r="S74" i="2"/>
  <c r="K74" i="2"/>
  <c r="R74" i="2"/>
  <c r="G74" i="2"/>
  <c r="O74" i="2"/>
  <c r="L74" i="2"/>
  <c r="J74" i="2"/>
  <c r="I74" i="2"/>
  <c r="P74" i="2"/>
  <c r="H74" i="2"/>
  <c r="D74" i="2"/>
  <c r="Q74" i="2"/>
  <c r="L73" i="2"/>
  <c r="M74" i="2" s="1"/>
  <c r="AA70" i="2"/>
  <c r="AA71" i="2" s="1"/>
  <c r="W71" i="2" s="1"/>
  <c r="W6" i="2" s="1"/>
  <c r="N75" i="2" l="1"/>
  <c r="F75" i="2"/>
  <c r="M75" i="2"/>
  <c r="E75" i="2"/>
  <c r="S75" i="2"/>
  <c r="K75" i="2"/>
  <c r="P75" i="2"/>
  <c r="J75" i="2"/>
  <c r="I75" i="2"/>
  <c r="H75" i="2"/>
  <c r="R75" i="2"/>
  <c r="G75" i="2"/>
  <c r="D75" i="2"/>
  <c r="O75" i="2"/>
  <c r="Q75" i="2"/>
  <c r="L75" i="2"/>
  <c r="N76" i="2" l="1"/>
  <c r="F76" i="2"/>
  <c r="M76" i="2"/>
  <c r="E76" i="2"/>
  <c r="S76" i="2"/>
  <c r="K76" i="2"/>
  <c r="L76" i="2"/>
  <c r="H76" i="2"/>
  <c r="R76" i="2"/>
  <c r="G76" i="2"/>
  <c r="Q76" i="2"/>
  <c r="D76" i="2"/>
  <c r="P76" i="2"/>
  <c r="O76" i="2"/>
  <c r="J76" i="2"/>
  <c r="I76" i="2"/>
  <c r="N77" i="2" l="1"/>
  <c r="F77" i="2"/>
  <c r="M77" i="2"/>
  <c r="E77" i="2"/>
  <c r="S77" i="2"/>
  <c r="K77" i="2"/>
  <c r="I77" i="2"/>
  <c r="Q77" i="2"/>
  <c r="D77" i="2"/>
  <c r="P77" i="2"/>
  <c r="O77" i="2"/>
  <c r="L77" i="2"/>
  <c r="H77" i="2"/>
  <c r="R77" i="2"/>
  <c r="J77" i="2"/>
  <c r="G77" i="2"/>
  <c r="N78" i="2" l="1"/>
  <c r="F78" i="2"/>
  <c r="M78" i="2"/>
  <c r="E78" i="2"/>
  <c r="S78" i="2"/>
  <c r="K78" i="2"/>
  <c r="R78" i="2"/>
  <c r="G78" i="2"/>
  <c r="O78" i="2"/>
  <c r="L78" i="2"/>
  <c r="J78" i="2"/>
  <c r="I78" i="2"/>
  <c r="Q78" i="2"/>
  <c r="P78" i="2"/>
  <c r="H78" i="2"/>
  <c r="D78" i="2"/>
  <c r="N79" i="2" l="1"/>
  <c r="F79" i="2"/>
  <c r="M79" i="2"/>
  <c r="E79" i="2"/>
  <c r="S79" i="2"/>
  <c r="K79" i="2"/>
  <c r="P79" i="2"/>
  <c r="J79" i="2"/>
  <c r="I79" i="2"/>
  <c r="H79" i="2"/>
  <c r="R79" i="2"/>
  <c r="G79" i="2"/>
  <c r="L79" i="2"/>
  <c r="Q79" i="2"/>
  <c r="O79" i="2"/>
  <c r="D79" i="2"/>
  <c r="N80" i="2" l="1"/>
  <c r="F80" i="2"/>
  <c r="M80" i="2"/>
  <c r="E80" i="2"/>
  <c r="S80" i="2"/>
  <c r="K80" i="2"/>
  <c r="L80" i="2"/>
  <c r="H80" i="2"/>
  <c r="R80" i="2"/>
  <c r="G80" i="2"/>
  <c r="Q80" i="2"/>
  <c r="D80" i="2"/>
  <c r="P80" i="2"/>
  <c r="O80" i="2"/>
  <c r="J80" i="2"/>
  <c r="I80" i="2"/>
  <c r="L81" i="2" l="1"/>
  <c r="D81" i="2"/>
  <c r="S81" i="2"/>
  <c r="S83" i="2" s="1"/>
  <c r="K81" i="2"/>
  <c r="K83" i="2" s="1"/>
  <c r="Q81" i="2"/>
  <c r="Q83" i="2" s="1"/>
  <c r="I81" i="2"/>
  <c r="I83" i="2" s="1"/>
  <c r="G81" i="2"/>
  <c r="G83" i="2" s="1"/>
  <c r="O81" i="2"/>
  <c r="O83" i="2" s="1"/>
  <c r="N81" i="2"/>
  <c r="N83" i="2" s="1"/>
  <c r="M81" i="2"/>
  <c r="M83" i="2" s="1"/>
  <c r="J81" i="2"/>
  <c r="J83" i="2" s="1"/>
  <c r="H81" i="2"/>
  <c r="H83" i="2" s="1"/>
  <c r="E81" i="2"/>
  <c r="E83" i="2" s="1"/>
  <c r="R81" i="2"/>
  <c r="R83" i="2" s="1"/>
  <c r="P81" i="2"/>
  <c r="P83" i="2" s="1"/>
  <c r="F81" i="2"/>
  <c r="F83" i="2" s="1"/>
  <c r="D83" i="2" l="1"/>
  <c r="AB80" i="2"/>
  <c r="AB81" i="2" s="1"/>
  <c r="L83" i="2"/>
  <c r="M84" i="2" s="1"/>
  <c r="AA80" i="2"/>
  <c r="AA81" i="2" s="1"/>
  <c r="W81" i="2" s="1"/>
  <c r="L84" i="2"/>
  <c r="D84" i="2"/>
  <c r="S84" i="2"/>
  <c r="K84" i="2"/>
  <c r="Q84" i="2"/>
  <c r="I84" i="2"/>
  <c r="O84" i="2"/>
  <c r="J84" i="2"/>
  <c r="H84" i="2"/>
  <c r="G84" i="2"/>
  <c r="R84" i="2"/>
  <c r="F84" i="2"/>
  <c r="N84" i="2"/>
  <c r="E84" i="2"/>
  <c r="P84" i="2"/>
  <c r="L85" i="2" l="1"/>
  <c r="D85" i="2"/>
  <c r="S85" i="2"/>
  <c r="K85" i="2"/>
  <c r="Q85" i="2"/>
  <c r="I85" i="2"/>
  <c r="M85" i="2"/>
  <c r="G85" i="2"/>
  <c r="R85" i="2"/>
  <c r="F85" i="2"/>
  <c r="P85" i="2"/>
  <c r="E85" i="2"/>
  <c r="O85" i="2"/>
  <c r="H85" i="2"/>
  <c r="N85" i="2"/>
  <c r="J85" i="2"/>
  <c r="L86" i="2" l="1"/>
  <c r="D86" i="2"/>
  <c r="S86" i="2"/>
  <c r="K86" i="2"/>
  <c r="Q86" i="2"/>
  <c r="I86" i="2"/>
  <c r="H86" i="2"/>
  <c r="P86" i="2"/>
  <c r="E86" i="2"/>
  <c r="O86" i="2"/>
  <c r="N86" i="2"/>
  <c r="M86" i="2"/>
  <c r="R86" i="2"/>
  <c r="J86" i="2"/>
  <c r="G86" i="2"/>
  <c r="F86" i="2"/>
  <c r="L87" i="2" l="1"/>
  <c r="D87" i="2"/>
  <c r="S87" i="2"/>
  <c r="K87" i="2"/>
  <c r="Q87" i="2"/>
  <c r="I87" i="2"/>
  <c r="R87" i="2"/>
  <c r="F87" i="2"/>
  <c r="N87" i="2"/>
  <c r="M87" i="2"/>
  <c r="J87" i="2"/>
  <c r="H87" i="2"/>
  <c r="G87" i="2"/>
  <c r="P87" i="2"/>
  <c r="O87" i="2"/>
  <c r="E87" i="2"/>
  <c r="L88" i="2" l="1"/>
  <c r="R88" i="2"/>
  <c r="M88" i="2"/>
  <c r="D88" i="2"/>
  <c r="K88" i="2"/>
  <c r="S88" i="2"/>
  <c r="I88" i="2"/>
  <c r="P88" i="2"/>
  <c r="J88" i="2"/>
  <c r="H88" i="2"/>
  <c r="G88" i="2"/>
  <c r="F88" i="2"/>
  <c r="Q88" i="2"/>
  <c r="O88" i="2"/>
  <c r="N88" i="2"/>
  <c r="E88" i="2"/>
  <c r="L89" i="2" l="1"/>
  <c r="D89" i="2"/>
  <c r="R89" i="2"/>
  <c r="J89" i="2"/>
  <c r="Q89" i="2"/>
  <c r="G89" i="2"/>
  <c r="P89" i="2"/>
  <c r="F89" i="2"/>
  <c r="N89" i="2"/>
  <c r="S89" i="2"/>
  <c r="K89" i="2"/>
  <c r="I89" i="2"/>
  <c r="H89" i="2"/>
  <c r="E89" i="2"/>
  <c r="O89" i="2"/>
  <c r="M89" i="2"/>
  <c r="L90" i="2" l="1"/>
  <c r="D90" i="2"/>
  <c r="R90" i="2"/>
  <c r="J90" i="2"/>
  <c r="M90" i="2"/>
  <c r="K90" i="2"/>
  <c r="S90" i="2"/>
  <c r="H90" i="2"/>
  <c r="Q90" i="2"/>
  <c r="N90" i="2"/>
  <c r="I90" i="2"/>
  <c r="G90" i="2"/>
  <c r="F90" i="2"/>
  <c r="O90" i="2"/>
  <c r="P90" i="2"/>
  <c r="E90" i="2"/>
  <c r="R91" i="2" l="1"/>
  <c r="R93" i="2" s="1"/>
  <c r="J91" i="2"/>
  <c r="J93" i="2" s="1"/>
  <c r="P91" i="2"/>
  <c r="P93" i="2" s="1"/>
  <c r="H91" i="2"/>
  <c r="H93" i="2" s="1"/>
  <c r="O91" i="2"/>
  <c r="O93" i="2" s="1"/>
  <c r="E91" i="2"/>
  <c r="E93" i="2" s="1"/>
  <c r="N91" i="2"/>
  <c r="N93" i="2" s="1"/>
  <c r="D91" i="2"/>
  <c r="D93" i="2" s="1"/>
  <c r="L91" i="2"/>
  <c r="L93" i="2" s="1"/>
  <c r="S91" i="2"/>
  <c r="S93" i="2" s="1"/>
  <c r="Q91" i="2"/>
  <c r="Q93" i="2" s="1"/>
  <c r="K91" i="2"/>
  <c r="K93" i="2" s="1"/>
  <c r="I91" i="2"/>
  <c r="I93" i="2" s="1"/>
  <c r="G91" i="2"/>
  <c r="G93" i="2" s="1"/>
  <c r="F91" i="2"/>
  <c r="F93" i="2" s="1"/>
  <c r="M91" i="2"/>
  <c r="M93" i="2" s="1"/>
  <c r="S94" i="2" l="1"/>
  <c r="K94" i="2"/>
  <c r="R94" i="2"/>
  <c r="J94" i="2"/>
  <c r="P94" i="2"/>
  <c r="H94" i="2"/>
  <c r="I94" i="2"/>
  <c r="G94" i="2"/>
  <c r="Q94" i="2"/>
  <c r="E94" i="2"/>
  <c r="N94" i="2"/>
  <c r="M94" i="2"/>
  <c r="L94" i="2"/>
  <c r="F94" i="2"/>
  <c r="D94" i="2"/>
  <c r="O94" i="2"/>
  <c r="S95" i="2" l="1"/>
  <c r="K95" i="2"/>
  <c r="R95" i="2"/>
  <c r="J95" i="2"/>
  <c r="P95" i="2"/>
  <c r="H95" i="2"/>
  <c r="F95" i="2"/>
  <c r="Q95" i="2"/>
  <c r="E95" i="2"/>
  <c r="N95" i="2"/>
  <c r="G95" i="2"/>
  <c r="D95" i="2"/>
  <c r="O95" i="2"/>
  <c r="M95" i="2"/>
  <c r="L95" i="2"/>
  <c r="I95" i="2"/>
  <c r="S96" i="2" l="1"/>
  <c r="K96" i="2"/>
  <c r="R96" i="2"/>
  <c r="J96" i="2"/>
  <c r="P96" i="2"/>
  <c r="H96" i="2"/>
  <c r="O96" i="2"/>
  <c r="D96" i="2"/>
  <c r="N96" i="2"/>
  <c r="L96" i="2"/>
  <c r="I96" i="2"/>
  <c r="G96" i="2"/>
  <c r="E96" i="2"/>
  <c r="Q96" i="2"/>
  <c r="M96" i="2"/>
  <c r="F96" i="2"/>
  <c r="S97" i="2" l="1"/>
  <c r="K97" i="2"/>
  <c r="R97" i="2"/>
  <c r="J97" i="2"/>
  <c r="P97" i="2"/>
  <c r="H97" i="2"/>
  <c r="M97" i="2"/>
  <c r="L97" i="2"/>
  <c r="G97" i="2"/>
  <c r="O97" i="2"/>
  <c r="N97" i="2"/>
  <c r="F97" i="2"/>
  <c r="E97" i="2"/>
  <c r="D97" i="2"/>
  <c r="Q97" i="2"/>
  <c r="I97" i="2"/>
  <c r="S98" i="2" l="1"/>
  <c r="K98" i="2"/>
  <c r="R98" i="2"/>
  <c r="J98" i="2"/>
  <c r="P98" i="2"/>
  <c r="H98" i="2"/>
  <c r="I98" i="2"/>
  <c r="G98" i="2"/>
  <c r="Q98" i="2"/>
  <c r="E98" i="2"/>
  <c r="O98" i="2"/>
  <c r="M98" i="2"/>
  <c r="L98" i="2"/>
  <c r="F98" i="2"/>
  <c r="D98" i="2"/>
  <c r="N98" i="2"/>
  <c r="S99" i="2" l="1"/>
  <c r="K99" i="2"/>
  <c r="R99" i="2"/>
  <c r="J99" i="2"/>
  <c r="P99" i="2"/>
  <c r="H99" i="2"/>
  <c r="F99" i="2"/>
  <c r="Q99" i="2"/>
  <c r="E99" i="2"/>
  <c r="N99" i="2"/>
  <c r="D99" i="2"/>
  <c r="O99" i="2"/>
  <c r="M99" i="2"/>
  <c r="L99" i="2"/>
  <c r="I99" i="2"/>
  <c r="G99" i="2"/>
  <c r="S100" i="2" l="1"/>
  <c r="K100" i="2"/>
  <c r="R100" i="2"/>
  <c r="J100" i="2"/>
  <c r="P100" i="2"/>
  <c r="H100" i="2"/>
  <c r="O100" i="2"/>
  <c r="D100" i="2"/>
  <c r="N100" i="2"/>
  <c r="L100" i="2"/>
  <c r="G100" i="2"/>
  <c r="F100" i="2"/>
  <c r="Q100" i="2"/>
  <c r="M100" i="2"/>
  <c r="I100" i="2"/>
  <c r="E100" i="2"/>
  <c r="Q101" i="2" l="1"/>
  <c r="Q103" i="2" s="1"/>
  <c r="I101" i="2"/>
  <c r="I103" i="2" s="1"/>
  <c r="P101" i="2"/>
  <c r="P103" i="2" s="1"/>
  <c r="H101" i="2"/>
  <c r="H103" i="2" s="1"/>
  <c r="N101" i="2"/>
  <c r="N103" i="2" s="1"/>
  <c r="F101" i="2"/>
  <c r="F103" i="2" s="1"/>
  <c r="K101" i="2"/>
  <c r="K103" i="2" s="1"/>
  <c r="J101" i="2"/>
  <c r="J103" i="2" s="1"/>
  <c r="S101" i="2"/>
  <c r="S103" i="2" s="1"/>
  <c r="E101" i="2"/>
  <c r="E103" i="2" s="1"/>
  <c r="L101" i="2"/>
  <c r="L103" i="2" s="1"/>
  <c r="G101" i="2"/>
  <c r="G103" i="2" s="1"/>
  <c r="R101" i="2"/>
  <c r="R103" i="2" s="1"/>
  <c r="O101" i="2"/>
  <c r="O103" i="2" s="1"/>
  <c r="M101" i="2"/>
  <c r="M103" i="2" s="1"/>
  <c r="D101" i="2"/>
  <c r="D103" i="2" s="1"/>
  <c r="Q104" i="2" l="1"/>
  <c r="I104" i="2"/>
  <c r="P104" i="2"/>
  <c r="H104" i="2"/>
  <c r="N104" i="2"/>
  <c r="F104" i="2"/>
  <c r="S104" i="2"/>
  <c r="E104" i="2"/>
  <c r="R104" i="2"/>
  <c r="D104" i="2"/>
  <c r="M104" i="2"/>
  <c r="O104" i="2"/>
  <c r="L104" i="2"/>
  <c r="K104" i="2"/>
  <c r="J104" i="2"/>
  <c r="G104" i="2"/>
  <c r="Q105" i="2" l="1"/>
  <c r="I105" i="2"/>
  <c r="P105" i="2"/>
  <c r="H105" i="2"/>
  <c r="N105" i="2"/>
  <c r="F105" i="2"/>
  <c r="O105" i="2"/>
  <c r="M105" i="2"/>
  <c r="K105" i="2"/>
  <c r="S105" i="2"/>
  <c r="R105" i="2"/>
  <c r="L105" i="2"/>
  <c r="J105" i="2"/>
  <c r="G105" i="2"/>
  <c r="E105" i="2"/>
  <c r="D105" i="2"/>
  <c r="Q106" i="2" l="1"/>
  <c r="I106" i="2"/>
  <c r="P106" i="2"/>
  <c r="H106" i="2"/>
  <c r="N106" i="2"/>
  <c r="F106" i="2"/>
  <c r="L106" i="2"/>
  <c r="K106" i="2"/>
  <c r="G106" i="2"/>
  <c r="D106" i="2"/>
  <c r="S106" i="2"/>
  <c r="R106" i="2"/>
  <c r="O106" i="2"/>
  <c r="M106" i="2"/>
  <c r="J106" i="2"/>
  <c r="E106" i="2"/>
  <c r="Q107" i="2" l="1"/>
  <c r="I107" i="2"/>
  <c r="P107" i="2"/>
  <c r="H107" i="2"/>
  <c r="N107" i="2"/>
  <c r="F107" i="2"/>
  <c r="J107" i="2"/>
  <c r="G107" i="2"/>
  <c r="R107" i="2"/>
  <c r="D107" i="2"/>
  <c r="K107" i="2"/>
  <c r="E107" i="2"/>
  <c r="S107" i="2"/>
  <c r="O107" i="2"/>
  <c r="M107" i="2"/>
  <c r="L107" i="2"/>
  <c r="Q108" i="2" l="1"/>
  <c r="I108" i="2"/>
  <c r="P108" i="2"/>
  <c r="H108" i="2"/>
  <c r="N108" i="2"/>
  <c r="F108" i="2"/>
  <c r="S108" i="2"/>
  <c r="E108" i="2"/>
  <c r="R108" i="2"/>
  <c r="D108" i="2"/>
  <c r="M108" i="2"/>
  <c r="L108" i="2"/>
  <c r="K108" i="2"/>
  <c r="J108" i="2"/>
  <c r="G108" i="2"/>
  <c r="O108" i="2"/>
  <c r="Q109" i="2" l="1"/>
  <c r="I109" i="2"/>
  <c r="P109" i="2"/>
  <c r="H109" i="2"/>
  <c r="N109" i="2"/>
  <c r="F109" i="2"/>
  <c r="O109" i="2"/>
  <c r="M109" i="2"/>
  <c r="K109" i="2"/>
  <c r="S109" i="2"/>
  <c r="R109" i="2"/>
  <c r="L109" i="2"/>
  <c r="J109" i="2"/>
  <c r="G109" i="2"/>
  <c r="E109" i="2"/>
  <c r="D109" i="2"/>
  <c r="Q110" i="2" l="1"/>
  <c r="I110" i="2"/>
  <c r="P110" i="2"/>
  <c r="H110" i="2"/>
  <c r="N110" i="2"/>
  <c r="F110" i="2"/>
  <c r="L110" i="2"/>
  <c r="K110" i="2"/>
  <c r="G110" i="2"/>
  <c r="S110" i="2"/>
  <c r="R110" i="2"/>
  <c r="O110" i="2"/>
  <c r="M110" i="2"/>
  <c r="J110" i="2"/>
  <c r="E110" i="2"/>
  <c r="D110" i="2"/>
  <c r="O111" i="2" l="1"/>
  <c r="O113" i="2" s="1"/>
  <c r="G111" i="2"/>
  <c r="G113" i="2" s="1"/>
  <c r="N111" i="2"/>
  <c r="N113" i="2" s="1"/>
  <c r="F111" i="2"/>
  <c r="F113" i="2" s="1"/>
  <c r="L111" i="2"/>
  <c r="L113" i="2" s="1"/>
  <c r="D111" i="2"/>
  <c r="D113" i="2" s="1"/>
  <c r="S111" i="2"/>
  <c r="S113" i="2" s="1"/>
  <c r="H111" i="2"/>
  <c r="H113" i="2" s="1"/>
  <c r="R111" i="2"/>
  <c r="R113" i="2" s="1"/>
  <c r="E111" i="2"/>
  <c r="E113" i="2" s="1"/>
  <c r="P111" i="2"/>
  <c r="P113" i="2" s="1"/>
  <c r="Q111" i="2"/>
  <c r="Q113" i="2" s="1"/>
  <c r="M111" i="2"/>
  <c r="M113" i="2" s="1"/>
  <c r="K111" i="2"/>
  <c r="K113" i="2" s="1"/>
  <c r="J111" i="2"/>
  <c r="J113" i="2" s="1"/>
  <c r="I111" i="2"/>
  <c r="I113" i="2" s="1"/>
  <c r="Q114" i="2" l="1"/>
  <c r="I114" i="2"/>
  <c r="P114" i="2"/>
  <c r="H114" i="2"/>
  <c r="N114" i="2"/>
  <c r="F114" i="2"/>
  <c r="M114" i="2"/>
  <c r="O114" i="2"/>
  <c r="L114" i="2"/>
  <c r="J114" i="2"/>
  <c r="E114" i="2"/>
  <c r="D114" i="2"/>
  <c r="S114" i="2"/>
  <c r="R114" i="2"/>
  <c r="K114" i="2"/>
  <c r="G114" i="2"/>
  <c r="Q115" i="2" l="1"/>
  <c r="I115" i="2"/>
  <c r="P115" i="2"/>
  <c r="H115" i="2"/>
  <c r="N115" i="2"/>
  <c r="F115" i="2"/>
  <c r="M115" i="2"/>
  <c r="E115" i="2"/>
  <c r="O115" i="2"/>
  <c r="L115" i="2"/>
  <c r="J115" i="2"/>
  <c r="R115" i="2"/>
  <c r="K115" i="2"/>
  <c r="D115" i="2"/>
  <c r="S115" i="2"/>
  <c r="G115" i="2"/>
  <c r="Q116" i="2" l="1"/>
  <c r="I116" i="2"/>
  <c r="P116" i="2"/>
  <c r="H116" i="2"/>
  <c r="O116" i="2"/>
  <c r="N116" i="2"/>
  <c r="F116" i="2"/>
  <c r="M116" i="2"/>
  <c r="E116" i="2"/>
  <c r="R116" i="2"/>
  <c r="L116" i="2"/>
  <c r="J116" i="2"/>
  <c r="S116" i="2"/>
  <c r="K116" i="2"/>
  <c r="G116" i="2"/>
  <c r="D116" i="2"/>
  <c r="Q117" i="2" l="1"/>
  <c r="I117" i="2"/>
  <c r="P117" i="2"/>
  <c r="H117" i="2"/>
  <c r="O117" i="2"/>
  <c r="G117" i="2"/>
  <c r="N117" i="2"/>
  <c r="F117" i="2"/>
  <c r="M117" i="2"/>
  <c r="E117" i="2"/>
  <c r="S117" i="2"/>
  <c r="L117" i="2"/>
  <c r="K117" i="2"/>
  <c r="J117" i="2"/>
  <c r="R117" i="2"/>
  <c r="D117" i="2"/>
  <c r="Q118" i="2" l="1"/>
  <c r="I118" i="2"/>
  <c r="P118" i="2"/>
  <c r="H118" i="2"/>
  <c r="O118" i="2"/>
  <c r="G118" i="2"/>
  <c r="N118" i="2"/>
  <c r="F118" i="2"/>
  <c r="M118" i="2"/>
  <c r="E118" i="2"/>
  <c r="D118" i="2"/>
  <c r="S118" i="2"/>
  <c r="R118" i="2"/>
  <c r="J118" i="2"/>
  <c r="L118" i="2"/>
  <c r="K118" i="2"/>
  <c r="Q119" i="2" l="1"/>
  <c r="I119" i="2"/>
  <c r="P119" i="2"/>
  <c r="H119" i="2"/>
  <c r="O119" i="2"/>
  <c r="G119" i="2"/>
  <c r="N119" i="2"/>
  <c r="F119" i="2"/>
  <c r="M119" i="2"/>
  <c r="E119" i="2"/>
  <c r="K119" i="2"/>
  <c r="J119" i="2"/>
  <c r="R119" i="2"/>
  <c r="L119" i="2"/>
  <c r="S119" i="2"/>
  <c r="D119" i="2"/>
  <c r="Q120" i="2" l="1"/>
  <c r="I120" i="2"/>
  <c r="P120" i="2"/>
  <c r="H120" i="2"/>
  <c r="O120" i="2"/>
  <c r="G120" i="2"/>
  <c r="N120" i="2"/>
  <c r="F120" i="2"/>
  <c r="M120" i="2"/>
  <c r="E120" i="2"/>
  <c r="R120" i="2"/>
  <c r="L120" i="2"/>
  <c r="J120" i="2"/>
  <c r="S120" i="2"/>
  <c r="K120" i="2"/>
  <c r="D120" i="2"/>
  <c r="O121" i="2" l="1"/>
  <c r="O123" i="2" s="1"/>
  <c r="G121" i="2"/>
  <c r="G123" i="2" s="1"/>
  <c r="N121" i="2"/>
  <c r="N123" i="2" s="1"/>
  <c r="F121" i="2"/>
  <c r="F123" i="2" s="1"/>
  <c r="M121" i="2"/>
  <c r="M123" i="2" s="1"/>
  <c r="E121" i="2"/>
  <c r="E123" i="2" s="1"/>
  <c r="L121" i="2"/>
  <c r="L123" i="2" s="1"/>
  <c r="D121" i="2"/>
  <c r="D123" i="2" s="1"/>
  <c r="S121" i="2"/>
  <c r="S123" i="2" s="1"/>
  <c r="K121" i="2"/>
  <c r="K123" i="2" s="1"/>
  <c r="R121" i="2"/>
  <c r="R123" i="2" s="1"/>
  <c r="Q121" i="2"/>
  <c r="Q123" i="2" s="1"/>
  <c r="J121" i="2"/>
  <c r="J123" i="2" s="1"/>
  <c r="P121" i="2"/>
  <c r="P123" i="2" s="1"/>
  <c r="I121" i="2"/>
  <c r="I123" i="2" s="1"/>
  <c r="H121" i="2"/>
  <c r="H123" i="2" s="1"/>
  <c r="O124" i="2" l="1"/>
  <c r="G124" i="2"/>
  <c r="N124" i="2"/>
  <c r="F124" i="2"/>
  <c r="M124" i="2"/>
  <c r="E124" i="2"/>
  <c r="L124" i="2"/>
  <c r="D124" i="2"/>
  <c r="S124" i="2"/>
  <c r="K124" i="2"/>
  <c r="H124" i="2"/>
  <c r="R124" i="2"/>
  <c r="I124" i="2"/>
  <c r="Q124" i="2"/>
  <c r="P124" i="2"/>
  <c r="J124" i="2"/>
  <c r="O125" i="2" l="1"/>
  <c r="G125" i="2"/>
  <c r="N125" i="2"/>
  <c r="F125" i="2"/>
  <c r="M125" i="2"/>
  <c r="E125" i="2"/>
  <c r="L125" i="2"/>
  <c r="D125" i="2"/>
  <c r="S125" i="2"/>
  <c r="K125" i="2"/>
  <c r="J125" i="2"/>
  <c r="I125" i="2"/>
  <c r="P125" i="2"/>
  <c r="H125" i="2"/>
  <c r="Q125" i="2"/>
  <c r="R125" i="2"/>
  <c r="O126" i="2" l="1"/>
  <c r="G126" i="2"/>
  <c r="N126" i="2"/>
  <c r="F126" i="2"/>
  <c r="M126" i="2"/>
  <c r="E126" i="2"/>
  <c r="L126" i="2"/>
  <c r="D126" i="2"/>
  <c r="S126" i="2"/>
  <c r="K126" i="2"/>
  <c r="Q126" i="2"/>
  <c r="P126" i="2"/>
  <c r="I126" i="2"/>
  <c r="H126" i="2"/>
  <c r="R126" i="2"/>
  <c r="J126" i="2"/>
  <c r="O127" i="2" l="1"/>
  <c r="G127" i="2"/>
  <c r="N127" i="2"/>
  <c r="F127" i="2"/>
  <c r="M127" i="2"/>
  <c r="E127" i="2"/>
  <c r="L127" i="2"/>
  <c r="D127" i="2"/>
  <c r="S127" i="2"/>
  <c r="K127" i="2"/>
  <c r="R127" i="2"/>
  <c r="P127" i="2"/>
  <c r="J127" i="2"/>
  <c r="I127" i="2"/>
  <c r="H127" i="2"/>
  <c r="Q127" i="2"/>
  <c r="O128" i="2" l="1"/>
  <c r="G128" i="2"/>
  <c r="N128" i="2"/>
  <c r="F128" i="2"/>
  <c r="M128" i="2"/>
  <c r="E128" i="2"/>
  <c r="L128" i="2"/>
  <c r="D128" i="2"/>
  <c r="S128" i="2"/>
  <c r="K128" i="2"/>
  <c r="H128" i="2"/>
  <c r="R128" i="2"/>
  <c r="J128" i="2"/>
  <c r="Q128" i="2"/>
  <c r="P128" i="2"/>
  <c r="I128" i="2"/>
  <c r="O129" i="2" l="1"/>
  <c r="G129" i="2"/>
  <c r="N129" i="2"/>
  <c r="F129" i="2"/>
  <c r="M129" i="2"/>
  <c r="E129" i="2"/>
  <c r="L129" i="2"/>
  <c r="D129" i="2"/>
  <c r="S129" i="2"/>
  <c r="K129" i="2"/>
  <c r="J129" i="2"/>
  <c r="I129" i="2"/>
  <c r="Q129" i="2"/>
  <c r="P129" i="2"/>
  <c r="H129" i="2"/>
  <c r="R129" i="2"/>
  <c r="O130" i="2" l="1"/>
  <c r="G130" i="2"/>
  <c r="N130" i="2"/>
  <c r="F130" i="2"/>
  <c r="M130" i="2"/>
  <c r="E130" i="2"/>
  <c r="L130" i="2"/>
  <c r="D130" i="2"/>
  <c r="S130" i="2"/>
  <c r="K130" i="2"/>
  <c r="Q130" i="2"/>
  <c r="P130" i="2"/>
  <c r="I130" i="2"/>
  <c r="J130" i="2"/>
  <c r="R130" i="2"/>
  <c r="H130" i="2"/>
  <c r="M131" i="2" l="1"/>
  <c r="M133" i="2" s="1"/>
  <c r="E131" i="2"/>
  <c r="E133" i="2" s="1"/>
  <c r="L131" i="2"/>
  <c r="L133" i="2" s="1"/>
  <c r="D131" i="2"/>
  <c r="D133" i="2" s="1"/>
  <c r="S131" i="2"/>
  <c r="S133" i="2" s="1"/>
  <c r="K131" i="2"/>
  <c r="K133" i="2" s="1"/>
  <c r="R131" i="2"/>
  <c r="R133" i="2" s="1"/>
  <c r="J131" i="2"/>
  <c r="J133" i="2" s="1"/>
  <c r="Q131" i="2"/>
  <c r="Q133" i="2" s="1"/>
  <c r="I131" i="2"/>
  <c r="I133" i="2" s="1"/>
  <c r="P131" i="2"/>
  <c r="P133" i="2" s="1"/>
  <c r="N131" i="2"/>
  <c r="N133" i="2" s="1"/>
  <c r="O131" i="2"/>
  <c r="O133" i="2" s="1"/>
  <c r="H131" i="2"/>
  <c r="H133" i="2" s="1"/>
  <c r="G131" i="2"/>
  <c r="G133" i="2" s="1"/>
  <c r="F131" i="2"/>
  <c r="F133" i="2" s="1"/>
  <c r="P134" i="2" l="1"/>
  <c r="H134" i="2"/>
  <c r="L134" i="2"/>
  <c r="D134" i="2"/>
  <c r="Q134" i="2"/>
  <c r="F134" i="2"/>
  <c r="O134" i="2"/>
  <c r="E134" i="2"/>
  <c r="N134" i="2"/>
  <c r="M134" i="2"/>
  <c r="K134" i="2"/>
  <c r="S134" i="2"/>
  <c r="R134" i="2"/>
  <c r="I134" i="2"/>
  <c r="J134" i="2"/>
  <c r="G134" i="2"/>
  <c r="P135" i="2" l="1"/>
  <c r="H135" i="2"/>
  <c r="L135" i="2"/>
  <c r="D135" i="2"/>
  <c r="K135" i="2"/>
  <c r="J135" i="2"/>
  <c r="S135" i="2"/>
  <c r="I135" i="2"/>
  <c r="R135" i="2"/>
  <c r="G135" i="2"/>
  <c r="Q135" i="2"/>
  <c r="F135" i="2"/>
  <c r="E135" i="2"/>
  <c r="O135" i="2"/>
  <c r="N135" i="2"/>
  <c r="M135" i="2"/>
  <c r="P136" i="2" l="1"/>
  <c r="H136" i="2"/>
  <c r="L136" i="2"/>
  <c r="D136" i="2"/>
  <c r="Q136" i="2"/>
  <c r="F136" i="2"/>
  <c r="O136" i="2"/>
  <c r="E136" i="2"/>
  <c r="N136" i="2"/>
  <c r="M136" i="2"/>
  <c r="K136" i="2"/>
  <c r="R136" i="2"/>
  <c r="J136" i="2"/>
  <c r="G136" i="2"/>
  <c r="S136" i="2"/>
  <c r="I136" i="2"/>
  <c r="P137" i="2" l="1"/>
  <c r="H137" i="2"/>
  <c r="L137" i="2"/>
  <c r="D137" i="2"/>
  <c r="K137" i="2"/>
  <c r="J137" i="2"/>
  <c r="S137" i="2"/>
  <c r="I137" i="2"/>
  <c r="R137" i="2"/>
  <c r="G137" i="2"/>
  <c r="Q137" i="2"/>
  <c r="F137" i="2"/>
  <c r="O137" i="2"/>
  <c r="N137" i="2"/>
  <c r="M137" i="2"/>
  <c r="E137" i="2"/>
  <c r="P138" i="2" l="1"/>
  <c r="H138" i="2"/>
  <c r="L138" i="2"/>
  <c r="D138" i="2"/>
  <c r="Q138" i="2"/>
  <c r="F138" i="2"/>
  <c r="O138" i="2"/>
  <c r="E138" i="2"/>
  <c r="N138" i="2"/>
  <c r="M138" i="2"/>
  <c r="K138" i="2"/>
  <c r="J138" i="2"/>
  <c r="I138" i="2"/>
  <c r="S138" i="2"/>
  <c r="R138" i="2"/>
  <c r="G138" i="2"/>
  <c r="P139" i="2" l="1"/>
  <c r="H139" i="2"/>
  <c r="L139" i="2"/>
  <c r="D139" i="2"/>
  <c r="K139" i="2"/>
  <c r="J139" i="2"/>
  <c r="S139" i="2"/>
  <c r="I139" i="2"/>
  <c r="R139" i="2"/>
  <c r="G139" i="2"/>
  <c r="Q139" i="2"/>
  <c r="F139" i="2"/>
  <c r="N139" i="2"/>
  <c r="M139" i="2"/>
  <c r="E139" i="2"/>
  <c r="O139" i="2"/>
  <c r="P140" i="2" l="1"/>
  <c r="H140" i="2"/>
  <c r="L140" i="2"/>
  <c r="D140" i="2"/>
  <c r="Q140" i="2"/>
  <c r="F140" i="2"/>
  <c r="O140" i="2"/>
  <c r="E140" i="2"/>
  <c r="N140" i="2"/>
  <c r="M140" i="2"/>
  <c r="K140" i="2"/>
  <c r="I140" i="2"/>
  <c r="G140" i="2"/>
  <c r="R140" i="2"/>
  <c r="S140" i="2"/>
  <c r="J140" i="2"/>
  <c r="N141" i="2" l="1"/>
  <c r="N143" i="2" s="1"/>
  <c r="F141" i="2"/>
  <c r="F143" i="2" s="1"/>
  <c r="R141" i="2"/>
  <c r="R143" i="2" s="1"/>
  <c r="J141" i="2"/>
  <c r="J143" i="2" s="1"/>
  <c r="Q141" i="2"/>
  <c r="Q143" i="2" s="1"/>
  <c r="I141" i="2"/>
  <c r="I143" i="2" s="1"/>
  <c r="H141" i="2"/>
  <c r="H143" i="2" s="1"/>
  <c r="S141" i="2"/>
  <c r="S143" i="2" s="1"/>
  <c r="G141" i="2"/>
  <c r="G143" i="2" s="1"/>
  <c r="P141" i="2"/>
  <c r="P143" i="2" s="1"/>
  <c r="E141" i="2"/>
  <c r="E143" i="2" s="1"/>
  <c r="O141" i="2"/>
  <c r="O143" i="2" s="1"/>
  <c r="D141" i="2"/>
  <c r="D143" i="2" s="1"/>
  <c r="M141" i="2"/>
  <c r="M143" i="2" s="1"/>
  <c r="K141" i="2"/>
  <c r="K143" i="2" s="1"/>
  <c r="L141" i="2"/>
  <c r="L143" i="2" s="1"/>
  <c r="N144" i="2" l="1"/>
  <c r="F144" i="2"/>
  <c r="R144" i="2"/>
  <c r="J144" i="2"/>
  <c r="Q144" i="2"/>
  <c r="I144" i="2"/>
  <c r="P144" i="2"/>
  <c r="D144" i="2"/>
  <c r="O144" i="2"/>
  <c r="M144" i="2"/>
  <c r="L144" i="2"/>
  <c r="K144" i="2"/>
  <c r="S144" i="2"/>
  <c r="H144" i="2"/>
  <c r="G144" i="2"/>
  <c r="E144" i="2"/>
  <c r="N145" i="2" l="1"/>
  <c r="F145" i="2"/>
  <c r="R145" i="2"/>
  <c r="J145" i="2"/>
  <c r="Q145" i="2"/>
  <c r="I145" i="2"/>
  <c r="M145" i="2"/>
  <c r="L145" i="2"/>
  <c r="K145" i="2"/>
  <c r="H145" i="2"/>
  <c r="G145" i="2"/>
  <c r="P145" i="2"/>
  <c r="O145" i="2"/>
  <c r="D145" i="2"/>
  <c r="E145" i="2"/>
  <c r="S145" i="2"/>
  <c r="N146" i="2" l="1"/>
  <c r="F146" i="2"/>
  <c r="R146" i="2"/>
  <c r="J146" i="2"/>
  <c r="Q146" i="2"/>
  <c r="I146" i="2"/>
  <c r="K146" i="2"/>
  <c r="H146" i="2"/>
  <c r="G146" i="2"/>
  <c r="S146" i="2"/>
  <c r="E146" i="2"/>
  <c r="P146" i="2"/>
  <c r="D146" i="2"/>
  <c r="M146" i="2"/>
  <c r="O146" i="2"/>
  <c r="L146" i="2"/>
  <c r="N147" i="2" l="1"/>
  <c r="F147" i="2"/>
  <c r="R147" i="2"/>
  <c r="J147" i="2"/>
  <c r="Q147" i="2"/>
  <c r="I147" i="2"/>
  <c r="G147" i="2"/>
  <c r="S147" i="2"/>
  <c r="E147" i="2"/>
  <c r="P147" i="2"/>
  <c r="D147" i="2"/>
  <c r="O147" i="2"/>
  <c r="M147" i="2"/>
  <c r="L147" i="2"/>
  <c r="H147" i="2"/>
  <c r="K147" i="2"/>
  <c r="N148" i="2" l="1"/>
  <c r="F148" i="2"/>
  <c r="R148" i="2"/>
  <c r="J148" i="2"/>
  <c r="Q148" i="2"/>
  <c r="I148" i="2"/>
  <c r="P148" i="2"/>
  <c r="D148" i="2"/>
  <c r="O148" i="2"/>
  <c r="M148" i="2"/>
  <c r="L148" i="2"/>
  <c r="K148" i="2"/>
  <c r="E148" i="2"/>
  <c r="S148" i="2"/>
  <c r="H148" i="2"/>
  <c r="G148" i="2"/>
  <c r="N149" i="2" l="1"/>
  <c r="F149" i="2"/>
  <c r="R149" i="2"/>
  <c r="J149" i="2"/>
  <c r="Q149" i="2"/>
  <c r="I149" i="2"/>
  <c r="M149" i="2"/>
  <c r="L149" i="2"/>
  <c r="K149" i="2"/>
  <c r="H149" i="2"/>
  <c r="G149" i="2"/>
  <c r="S149" i="2"/>
  <c r="P149" i="2"/>
  <c r="E149" i="2"/>
  <c r="O149" i="2"/>
  <c r="D149" i="2"/>
  <c r="N150" i="2" l="1"/>
  <c r="F150" i="2"/>
  <c r="R150" i="2"/>
  <c r="J150" i="2"/>
  <c r="Q150" i="2"/>
  <c r="I150" i="2"/>
  <c r="K150" i="2"/>
  <c r="H150" i="2"/>
  <c r="G150" i="2"/>
  <c r="S150" i="2"/>
  <c r="E150" i="2"/>
  <c r="P150" i="2"/>
  <c r="D150" i="2"/>
  <c r="L150" i="2"/>
  <c r="O150" i="2"/>
  <c r="M150" i="2"/>
  <c r="L151" i="2" l="1"/>
  <c r="L153" i="2" s="1"/>
  <c r="D151" i="2"/>
  <c r="D153" i="2" s="1"/>
  <c r="S151" i="2"/>
  <c r="S153" i="2" s="1"/>
  <c r="P151" i="2"/>
  <c r="P153" i="2" s="1"/>
  <c r="H151" i="2"/>
  <c r="H153" i="2" s="1"/>
  <c r="O151" i="2"/>
  <c r="O153" i="2" s="1"/>
  <c r="G151" i="2"/>
  <c r="G153" i="2" s="1"/>
  <c r="R151" i="2"/>
  <c r="R153" i="2" s="1"/>
  <c r="E151" i="2"/>
  <c r="E153" i="2" s="1"/>
  <c r="Q151" i="2"/>
  <c r="Q153" i="2" s="1"/>
  <c r="N151" i="2"/>
  <c r="N153" i="2" s="1"/>
  <c r="M151" i="2"/>
  <c r="M153" i="2" s="1"/>
  <c r="K151" i="2"/>
  <c r="K153" i="2" s="1"/>
  <c r="I151" i="2"/>
  <c r="I153" i="2" s="1"/>
  <c r="J151" i="2"/>
  <c r="J153" i="2" s="1"/>
  <c r="F151" i="2"/>
  <c r="F153" i="2" s="1"/>
  <c r="L154" i="2" l="1"/>
  <c r="D154" i="2"/>
  <c r="S154" i="2"/>
  <c r="K154" i="2"/>
  <c r="P154" i="2"/>
  <c r="H154" i="2"/>
  <c r="O154" i="2"/>
  <c r="G154" i="2"/>
  <c r="J154" i="2"/>
  <c r="I154" i="2"/>
  <c r="F154" i="2"/>
  <c r="E154" i="2"/>
  <c r="R154" i="2"/>
  <c r="M154" i="2"/>
  <c r="Q154" i="2"/>
  <c r="N154" i="2"/>
  <c r="L155" i="2" l="1"/>
  <c r="D155" i="2"/>
  <c r="S155" i="2"/>
  <c r="K155" i="2"/>
  <c r="Q155" i="2"/>
  <c r="P155" i="2"/>
  <c r="H155" i="2"/>
  <c r="O155" i="2"/>
  <c r="G155" i="2"/>
  <c r="J155" i="2"/>
  <c r="I155" i="2"/>
  <c r="F155" i="2"/>
  <c r="E155" i="2"/>
  <c r="R155" i="2"/>
  <c r="N155" i="2"/>
  <c r="M155" i="2"/>
  <c r="L156" i="2" l="1"/>
  <c r="D156" i="2"/>
  <c r="S156" i="2"/>
  <c r="K156" i="2"/>
  <c r="Q156" i="2"/>
  <c r="I156" i="2"/>
  <c r="P156" i="2"/>
  <c r="H156" i="2"/>
  <c r="O156" i="2"/>
  <c r="G156" i="2"/>
  <c r="N156" i="2"/>
  <c r="M156" i="2"/>
  <c r="J156" i="2"/>
  <c r="F156" i="2"/>
  <c r="E156" i="2"/>
  <c r="R156" i="2"/>
  <c r="L157" i="2" l="1"/>
  <c r="D157" i="2"/>
  <c r="S157" i="2"/>
  <c r="K157" i="2"/>
  <c r="Q157" i="2"/>
  <c r="I157" i="2"/>
  <c r="P157" i="2"/>
  <c r="H157" i="2"/>
  <c r="O157" i="2"/>
  <c r="G157" i="2"/>
  <c r="R157" i="2"/>
  <c r="N157" i="2"/>
  <c r="M157" i="2"/>
  <c r="J157" i="2"/>
  <c r="F157" i="2"/>
  <c r="E157" i="2"/>
  <c r="L158" i="2" l="1"/>
  <c r="D158" i="2"/>
  <c r="S158" i="2"/>
  <c r="K158" i="2"/>
  <c r="Q158" i="2"/>
  <c r="I158" i="2"/>
  <c r="P158" i="2"/>
  <c r="H158" i="2"/>
  <c r="O158" i="2"/>
  <c r="G158" i="2"/>
  <c r="E158" i="2"/>
  <c r="R158" i="2"/>
  <c r="N158" i="2"/>
  <c r="J158" i="2"/>
  <c r="M158" i="2"/>
  <c r="F158" i="2"/>
  <c r="L159" i="2" l="1"/>
  <c r="D159" i="2"/>
  <c r="S159" i="2"/>
  <c r="K159" i="2"/>
  <c r="Q159" i="2"/>
  <c r="I159" i="2"/>
  <c r="P159" i="2"/>
  <c r="H159" i="2"/>
  <c r="O159" i="2"/>
  <c r="G159" i="2"/>
  <c r="J159" i="2"/>
  <c r="F159" i="2"/>
  <c r="E159" i="2"/>
  <c r="N159" i="2"/>
  <c r="R159" i="2"/>
  <c r="M159" i="2"/>
  <c r="L160" i="2" l="1"/>
  <c r="D160" i="2"/>
  <c r="S160" i="2"/>
  <c r="K160" i="2"/>
  <c r="Q160" i="2"/>
  <c r="I160" i="2"/>
  <c r="P160" i="2"/>
  <c r="H160" i="2"/>
  <c r="O160" i="2"/>
  <c r="G160" i="2"/>
  <c r="N160" i="2"/>
  <c r="M160" i="2"/>
  <c r="J160" i="2"/>
  <c r="F160" i="2"/>
  <c r="E160" i="2"/>
  <c r="R160" i="2"/>
  <c r="R161" i="2" l="1"/>
  <c r="R163" i="2" s="1"/>
  <c r="J161" i="2"/>
  <c r="J163" i="2" s="1"/>
  <c r="Q161" i="2"/>
  <c r="Q163" i="2" s="1"/>
  <c r="I161" i="2"/>
  <c r="I163" i="2" s="1"/>
  <c r="O161" i="2"/>
  <c r="O163" i="2" s="1"/>
  <c r="G161" i="2"/>
  <c r="G163" i="2" s="1"/>
  <c r="N161" i="2"/>
  <c r="N163" i="2" s="1"/>
  <c r="F161" i="2"/>
  <c r="F163" i="2" s="1"/>
  <c r="M161" i="2"/>
  <c r="M163" i="2" s="1"/>
  <c r="E161" i="2"/>
  <c r="E163" i="2" s="1"/>
  <c r="S161" i="2"/>
  <c r="S163" i="2" s="1"/>
  <c r="P161" i="2"/>
  <c r="P163" i="2" s="1"/>
  <c r="L161" i="2"/>
  <c r="L163" i="2" s="1"/>
  <c r="K161" i="2"/>
  <c r="K163" i="2" s="1"/>
  <c r="H161" i="2"/>
  <c r="H163" i="2" s="1"/>
  <c r="D161" i="2"/>
  <c r="D163" i="2" s="1"/>
  <c r="R164" i="2" l="1"/>
  <c r="J164" i="2"/>
  <c r="Q164" i="2"/>
  <c r="I164" i="2"/>
  <c r="O164" i="2"/>
  <c r="G164" i="2"/>
  <c r="N164" i="2"/>
  <c r="F164" i="2"/>
  <c r="M164" i="2"/>
  <c r="E164" i="2"/>
  <c r="D164" i="2"/>
  <c r="S164" i="2"/>
  <c r="P164" i="2"/>
  <c r="L164" i="2"/>
  <c r="K164" i="2"/>
  <c r="H164" i="2"/>
  <c r="R165" i="2" l="1"/>
  <c r="J165" i="2"/>
  <c r="Q165" i="2"/>
  <c r="I165" i="2"/>
  <c r="O165" i="2"/>
  <c r="G165" i="2"/>
  <c r="N165" i="2"/>
  <c r="F165" i="2"/>
  <c r="M165" i="2"/>
  <c r="E165" i="2"/>
  <c r="K165" i="2"/>
  <c r="H165" i="2"/>
  <c r="D165" i="2"/>
  <c r="S165" i="2"/>
  <c r="P165" i="2"/>
  <c r="L165" i="2"/>
  <c r="R166" i="2" l="1"/>
  <c r="J166" i="2"/>
  <c r="Q166" i="2"/>
  <c r="I166" i="2"/>
  <c r="O166" i="2"/>
  <c r="G166" i="2"/>
  <c r="N166" i="2"/>
  <c r="F166" i="2"/>
  <c r="M166" i="2"/>
  <c r="E166" i="2"/>
  <c r="P166" i="2"/>
  <c r="L166" i="2"/>
  <c r="K166" i="2"/>
  <c r="H166" i="2"/>
  <c r="D166" i="2"/>
  <c r="S166" i="2"/>
  <c r="R167" i="2" l="1"/>
  <c r="J167" i="2"/>
  <c r="Q167" i="2"/>
  <c r="I167" i="2"/>
  <c r="O167" i="2"/>
  <c r="G167" i="2"/>
  <c r="N167" i="2"/>
  <c r="F167" i="2"/>
  <c r="M167" i="2"/>
  <c r="E167" i="2"/>
  <c r="S167" i="2"/>
  <c r="P167" i="2"/>
  <c r="L167" i="2"/>
  <c r="K167" i="2"/>
  <c r="H167" i="2"/>
  <c r="D167" i="2"/>
  <c r="R168" i="2" l="1"/>
  <c r="J168" i="2"/>
  <c r="Q168" i="2"/>
  <c r="I168" i="2"/>
  <c r="O168" i="2"/>
  <c r="G168" i="2"/>
  <c r="N168" i="2"/>
  <c r="F168" i="2"/>
  <c r="M168" i="2"/>
  <c r="E168" i="2"/>
  <c r="D168" i="2"/>
  <c r="S168" i="2"/>
  <c r="P168" i="2"/>
  <c r="L168" i="2"/>
  <c r="H168" i="2"/>
  <c r="K168" i="2"/>
  <c r="R169" i="2" l="1"/>
  <c r="J169" i="2"/>
  <c r="Q169" i="2"/>
  <c r="I169" i="2"/>
  <c r="O169" i="2"/>
  <c r="G169" i="2"/>
  <c r="N169" i="2"/>
  <c r="F169" i="2"/>
  <c r="M169" i="2"/>
  <c r="E169" i="2"/>
  <c r="K169" i="2"/>
  <c r="H169" i="2"/>
  <c r="D169" i="2"/>
  <c r="S169" i="2"/>
  <c r="P169" i="2"/>
  <c r="L169" i="2"/>
  <c r="R170" i="2" l="1"/>
  <c r="J170" i="2"/>
  <c r="Q170" i="2"/>
  <c r="I170" i="2"/>
  <c r="O170" i="2"/>
  <c r="G170" i="2"/>
  <c r="N170" i="2"/>
  <c r="F170" i="2"/>
  <c r="M170" i="2"/>
  <c r="E170" i="2"/>
  <c r="P170" i="2"/>
  <c r="L170" i="2"/>
  <c r="K170" i="2"/>
  <c r="H170" i="2"/>
  <c r="D170" i="2"/>
  <c r="S170" i="2"/>
  <c r="P171" i="2" l="1"/>
  <c r="H171" i="2"/>
  <c r="O171" i="2"/>
  <c r="G171" i="2"/>
  <c r="M171" i="2"/>
  <c r="E171" i="2"/>
  <c r="L171" i="2"/>
  <c r="D171" i="2"/>
  <c r="S171" i="2"/>
  <c r="K171" i="2"/>
  <c r="R171" i="2"/>
  <c r="Q171" i="2"/>
  <c r="N171" i="2"/>
  <c r="J171" i="2"/>
  <c r="I171" i="2"/>
  <c r="F171" i="2"/>
</calcChain>
</file>

<file path=xl/sharedStrings.xml><?xml version="1.0" encoding="utf-8"?>
<sst xmlns="http://schemas.openxmlformats.org/spreadsheetml/2006/main" count="209" uniqueCount="56">
  <si>
    <t>3a</t>
  </si>
  <si>
    <t>Function Code 
(1 Byte)</t>
  </si>
  <si>
    <t>Slave Address
(1Byte)</t>
  </si>
  <si>
    <t>CRC 
(2 Bytes)</t>
  </si>
  <si>
    <t>Número de Bytes de Dados</t>
  </si>
  <si>
    <t>Valor do Registrador</t>
  </si>
  <si>
    <t>02</t>
  </si>
  <si>
    <t>04</t>
  </si>
  <si>
    <t>01</t>
  </si>
  <si>
    <t>00</t>
  </si>
  <si>
    <t>B9</t>
  </si>
  <si>
    <t>03</t>
  </si>
  <si>
    <t>Valor do Registrador 01 Decimal</t>
  </si>
  <si>
    <t>Valor do Registrador 2 Decimal</t>
  </si>
  <si>
    <t>-</t>
  </si>
  <si>
    <t>2b</t>
  </si>
  <si>
    <t>fe</t>
  </si>
  <si>
    <t>Resposta</t>
  </si>
  <si>
    <t>Request</t>
  </si>
  <si>
    <t>Número de registradores (1 byte)</t>
  </si>
  <si>
    <t>CA</t>
  </si>
  <si>
    <t>Endereço do primeiro registrador (02 Bytes)</t>
  </si>
  <si>
    <t>06</t>
  </si>
  <si>
    <t>Leitura</t>
  </si>
  <si>
    <t>Write</t>
  </si>
  <si>
    <t>Courtesy of</t>
  </si>
  <si>
    <t>This sheet requires the Analysis Toolpak to be loaded.  Select the Tools Menu &gt; Add-Ins... &gt; check Analysis Toolpack</t>
  </si>
  <si>
    <t>input hex string</t>
  </si>
  <si>
    <t>#bytes</t>
  </si>
  <si>
    <t>crc</t>
  </si>
  <si>
    <t>www.simplymodbus.ca</t>
  </si>
  <si>
    <t>Rev04 - Mar. 13, 2016</t>
  </si>
  <si>
    <t>xor constant</t>
  </si>
  <si>
    <t>xor with this constant if the shifted bit was 1</t>
  </si>
  <si>
    <t>byte#</t>
  </si>
  <si>
    <t>Hex</t>
  </si>
  <si>
    <t>Start with 16 trues</t>
  </si>
  <si>
    <t>xor the 2 lines above</t>
  </si>
  <si>
    <t>xor means "are they different?"</t>
  </si>
  <si>
    <t>shift xor 1</t>
  </si>
  <si>
    <t>if the two input bits are different the result is 1 (true).</t>
  </si>
  <si>
    <t>shift xor 2</t>
  </si>
  <si>
    <t>if the two input bits are the same the result is 0 (false).</t>
  </si>
  <si>
    <t>shift xor 3</t>
  </si>
  <si>
    <t>shift xor 4</t>
  </si>
  <si>
    <t>shift xor:</t>
  </si>
  <si>
    <t>shift all bits to the right one space. add a 0 at the far left.</t>
  </si>
  <si>
    <t>shift xor 5</t>
  </si>
  <si>
    <t>If bit16 was 1, xor the result with the xor constant.</t>
  </si>
  <si>
    <t>shift xor 6</t>
  </si>
  <si>
    <t>shift xor 7</t>
  </si>
  <si>
    <t>shift xor 8</t>
  </si>
  <si>
    <t>16 bytes max</t>
  </si>
  <si>
    <t>Valor do Registrador 2</t>
  </si>
  <si>
    <t>010600020018</t>
  </si>
  <si>
    <t>Autor: Rodrigo Martins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</si>
</sst>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sz val="10"/>
      <color indexed="17"/>
      <name val="Arial"/>
    </font>
    <font>
      <sz val="10"/>
      <color indexed="1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1" fillId="0" borderId="5" xfId="1" applyBorder="1" applyAlignment="1">
      <alignment horizontal="center"/>
    </xf>
    <xf numFmtId="0" fontId="1" fillId="0" borderId="9" xfId="1" applyBorder="1" applyAlignment="1">
      <alignment horizontal="center"/>
    </xf>
    <xf numFmtId="49" fontId="2" fillId="0" borderId="10" xfId="1" applyNumberFormat="1" applyFont="1" applyBorder="1" applyAlignment="1">
      <alignment horizontal="center"/>
    </xf>
    <xf numFmtId="0" fontId="3" fillId="0" borderId="0" xfId="2" applyAlignment="1" applyProtection="1"/>
    <xf numFmtId="0" fontId="4" fillId="0" borderId="0" xfId="1" applyFont="1"/>
    <xf numFmtId="0" fontId="1" fillId="0" borderId="0" xfId="1" applyAlignment="1">
      <alignment horizontal="right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Alignment="1">
      <alignment horizontal="left"/>
    </xf>
    <xf numFmtId="14" fontId="1" fillId="0" borderId="0" xfId="1" applyNumberFormat="1"/>
    <xf numFmtId="0" fontId="5" fillId="0" borderId="0" xfId="1" applyFont="1" applyAlignment="1">
      <alignment horizontal="center"/>
    </xf>
    <xf numFmtId="0" fontId="7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15" xfId="1" applyFont="1" applyBorder="1" applyAlignment="1">
      <alignment horizontal="center"/>
    </xf>
    <xf numFmtId="0" fontId="1" fillId="0" borderId="0" xfId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8" fillId="0" borderId="16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2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 applyProtection="1"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2" fillId="0" borderId="6" xfId="1" applyNumberFormat="1" applyFont="1" applyBorder="1" applyAlignment="1">
      <alignment horizontal="left"/>
    </xf>
    <xf numFmtId="49" fontId="2" fillId="0" borderId="7" xfId="1" applyNumberFormat="1" applyFont="1" applyBorder="1" applyAlignment="1">
      <alignment horizontal="left"/>
    </xf>
    <xf numFmtId="49" fontId="2" fillId="0" borderId="8" xfId="1" applyNumberFormat="1" applyFont="1" applyBorder="1" applyAlignment="1">
      <alignment horizontal="left"/>
    </xf>
  </cellXfs>
  <cellStyles count="3">
    <cellStyle name="Hiperlink 2" xfId="2" xr:uid="{969ADC5E-0723-458D-9D8E-487CC5476FAB}"/>
    <cellStyle name="Normal" xfId="0" builtinId="0"/>
    <cellStyle name="Normal 2" xfId="1" xr:uid="{78BBD333-7438-4859-B4D0-083F63C14A05}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13</xdr:row>
      <xdr:rowOff>85725</xdr:rowOff>
    </xdr:from>
    <xdr:to>
      <xdr:col>8</xdr:col>
      <xdr:colOff>94704</xdr:colOff>
      <xdr:row>31</xdr:row>
      <xdr:rowOff>75773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FAC855-3AF1-4E73-AAA7-16C1A0EB3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895725"/>
          <a:ext cx="4371429" cy="34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1</xdr:row>
      <xdr:rowOff>0</xdr:rowOff>
    </xdr:from>
    <xdr:to>
      <xdr:col>20</xdr:col>
      <xdr:colOff>532774</xdr:colOff>
      <xdr:row>7</xdr:row>
      <xdr:rowOff>56929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B0A2783-326C-43F5-BFDC-8FA633CEA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0"/>
          <a:ext cx="5009524" cy="1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8</xdr:row>
      <xdr:rowOff>19050</xdr:rowOff>
    </xdr:from>
    <xdr:to>
      <xdr:col>20</xdr:col>
      <xdr:colOff>8962</xdr:colOff>
      <xdr:row>12</xdr:row>
      <xdr:rowOff>9312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53801-02BE-4AF9-A022-389F486AE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1924050"/>
          <a:ext cx="4504762" cy="1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</xdr:colOff>
      <xdr:row>1</xdr:row>
      <xdr:rowOff>9525</xdr:rowOff>
    </xdr:from>
    <xdr:to>
      <xdr:col>27</xdr:col>
      <xdr:colOff>171450</xdr:colOff>
      <xdr:row>6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793066-1520-416F-B4C4-53F6DF345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171450"/>
          <a:ext cx="20478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implymodbus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8FFA-8E50-4859-96B6-4B5645F608DB}">
  <dimension ref="A1:L12"/>
  <sheetViews>
    <sheetView tabSelected="1" workbookViewId="0">
      <selection activeCell="A2" sqref="A2"/>
    </sheetView>
  </sheetViews>
  <sheetFormatPr defaultRowHeight="15" x14ac:dyDescent="0.25"/>
  <cols>
    <col min="4" max="4" width="11.140625" customWidth="1"/>
    <col min="5" max="5" width="16" customWidth="1"/>
    <col min="6" max="6" width="10.28515625" customWidth="1"/>
    <col min="10" max="10" width="12" bestFit="1" customWidth="1"/>
    <col min="12" max="12" width="12" bestFit="1" customWidth="1"/>
  </cols>
  <sheetData>
    <row r="1" spans="1:12" x14ac:dyDescent="0.25">
      <c r="A1" t="s">
        <v>55</v>
      </c>
    </row>
    <row r="2" spans="1:12" x14ac:dyDescent="0.25">
      <c r="C2" s="40" t="s">
        <v>17</v>
      </c>
      <c r="D2" s="40"/>
      <c r="E2" s="40"/>
      <c r="F2" s="40"/>
      <c r="G2" s="40"/>
      <c r="H2" s="40"/>
      <c r="I2" s="40"/>
      <c r="J2" s="40"/>
      <c r="K2" s="40"/>
      <c r="L2" s="40"/>
    </row>
    <row r="3" spans="1:12" ht="60" x14ac:dyDescent="0.25">
      <c r="C3" s="1" t="s">
        <v>2</v>
      </c>
      <c r="D3" s="1" t="s">
        <v>1</v>
      </c>
      <c r="E3" s="1" t="s">
        <v>4</v>
      </c>
      <c r="F3" s="1"/>
      <c r="G3" s="1" t="s">
        <v>5</v>
      </c>
      <c r="H3" s="1" t="s">
        <v>12</v>
      </c>
      <c r="I3" s="1" t="s">
        <v>53</v>
      </c>
      <c r="J3" s="1" t="s">
        <v>13</v>
      </c>
      <c r="K3" s="38" t="s">
        <v>3</v>
      </c>
      <c r="L3" s="39"/>
    </row>
    <row r="4" spans="1:12" x14ac:dyDescent="0.25">
      <c r="C4" s="2" t="s">
        <v>8</v>
      </c>
      <c r="D4" s="2" t="s">
        <v>7</v>
      </c>
      <c r="E4" s="2" t="s">
        <v>6</v>
      </c>
      <c r="F4" s="2" t="s">
        <v>9</v>
      </c>
      <c r="G4" s="2">
        <v>18</v>
      </c>
      <c r="H4" s="2">
        <f>HEX2DEC(G4)</f>
        <v>24</v>
      </c>
      <c r="I4" s="2" t="s">
        <v>14</v>
      </c>
      <c r="J4" s="2" t="s">
        <v>14</v>
      </c>
      <c r="K4" s="2" t="s">
        <v>10</v>
      </c>
      <c r="L4" s="3" t="s">
        <v>0</v>
      </c>
    </row>
    <row r="5" spans="1:12" x14ac:dyDescent="0.25">
      <c r="C5" s="2" t="s">
        <v>8</v>
      </c>
      <c r="D5" s="2" t="s">
        <v>11</v>
      </c>
      <c r="E5" s="2" t="s">
        <v>7</v>
      </c>
      <c r="F5" s="2" t="s">
        <v>9</v>
      </c>
      <c r="G5" s="3">
        <v>19</v>
      </c>
      <c r="H5" s="2">
        <f t="shared" ref="H5" si="0">HEX2DEC(G5)</f>
        <v>25</v>
      </c>
      <c r="I5" s="2">
        <v>18</v>
      </c>
      <c r="J5" s="2">
        <f>HEX2DEC(I5)</f>
        <v>24</v>
      </c>
      <c r="K5" s="3" t="s">
        <v>15</v>
      </c>
      <c r="L5" s="3" t="s">
        <v>16</v>
      </c>
    </row>
    <row r="6" spans="1:12" x14ac:dyDescent="0.25">
      <c r="C6" s="3"/>
      <c r="D6" s="3"/>
      <c r="E6" s="3"/>
      <c r="F6" s="3"/>
      <c r="G6" s="3"/>
      <c r="H6" s="2"/>
      <c r="I6" s="2"/>
      <c r="J6" s="2"/>
      <c r="K6" s="3"/>
      <c r="L6" s="3"/>
    </row>
    <row r="8" spans="1:12" x14ac:dyDescent="0.25">
      <c r="C8" s="42" t="s">
        <v>18</v>
      </c>
      <c r="D8" s="43"/>
      <c r="E8" s="43"/>
      <c r="F8" s="43"/>
      <c r="G8" s="43"/>
      <c r="H8" s="43"/>
      <c r="I8" s="43"/>
      <c r="J8" s="44"/>
    </row>
    <row r="9" spans="1:12" ht="90" customHeight="1" x14ac:dyDescent="0.25">
      <c r="C9" s="1" t="s">
        <v>2</v>
      </c>
      <c r="D9" s="1" t="s">
        <v>1</v>
      </c>
      <c r="E9" s="38" t="s">
        <v>21</v>
      </c>
      <c r="F9" s="41"/>
      <c r="G9" s="41" t="s">
        <v>19</v>
      </c>
      <c r="H9" s="39"/>
      <c r="I9" s="38" t="s">
        <v>3</v>
      </c>
      <c r="J9" s="39"/>
    </row>
    <row r="10" spans="1:12" x14ac:dyDescent="0.25">
      <c r="B10" t="s">
        <v>23</v>
      </c>
      <c r="C10" s="2" t="s">
        <v>8</v>
      </c>
      <c r="D10" s="2" t="s">
        <v>11</v>
      </c>
      <c r="E10" s="2" t="s">
        <v>9</v>
      </c>
      <c r="F10" s="2" t="s">
        <v>6</v>
      </c>
      <c r="G10" s="2" t="s">
        <v>9</v>
      </c>
      <c r="H10" s="2" t="s">
        <v>8</v>
      </c>
      <c r="I10" s="2">
        <v>25</v>
      </c>
      <c r="J10" s="3" t="s">
        <v>20</v>
      </c>
    </row>
    <row r="11" spans="1:12" x14ac:dyDescent="0.25">
      <c r="B11" t="s">
        <v>24</v>
      </c>
      <c r="C11" s="2" t="s">
        <v>8</v>
      </c>
      <c r="D11" s="2" t="s">
        <v>22</v>
      </c>
      <c r="E11" s="2" t="s">
        <v>9</v>
      </c>
      <c r="F11" s="2" t="s">
        <v>6</v>
      </c>
      <c r="G11" s="2" t="s">
        <v>9</v>
      </c>
      <c r="H11" s="2">
        <v>18</v>
      </c>
      <c r="I11" s="3">
        <v>28</v>
      </c>
      <c r="J11" s="2" t="s">
        <v>9</v>
      </c>
      <c r="L11">
        <f>HEX2DEC(H11)</f>
        <v>24</v>
      </c>
    </row>
    <row r="12" spans="1:12" x14ac:dyDescent="0.25">
      <c r="C12" s="3"/>
      <c r="D12" s="3"/>
      <c r="E12" s="3"/>
      <c r="F12" s="3"/>
      <c r="G12" s="3"/>
      <c r="H12" s="2"/>
      <c r="I12" s="3"/>
      <c r="J12" s="3"/>
    </row>
  </sheetData>
  <mergeCells count="6">
    <mergeCell ref="K3:L3"/>
    <mergeCell ref="C2:L2"/>
    <mergeCell ref="I9:J9"/>
    <mergeCell ref="E9:F9"/>
    <mergeCell ref="G9:H9"/>
    <mergeCell ref="C8:J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A038-C8DD-4068-A55A-0F7ED48F3E99}">
  <dimension ref="A1:AB172"/>
  <sheetViews>
    <sheetView zoomScaleNormal="100" workbookViewId="0">
      <selection activeCell="C7" sqref="C7"/>
    </sheetView>
  </sheetViews>
  <sheetFormatPr defaultRowHeight="12.75" x14ac:dyDescent="0.2"/>
  <cols>
    <col min="1" max="1" width="9.140625" style="4"/>
    <col min="2" max="2" width="9.140625" style="5"/>
    <col min="3" max="3" width="19.28515625" style="5" customWidth="1"/>
    <col min="4" max="19" width="2.7109375" style="5" customWidth="1"/>
    <col min="20" max="20" width="1.42578125" style="5" customWidth="1"/>
    <col min="21" max="21" width="7.85546875" style="5" customWidth="1"/>
    <col min="22" max="22" width="1.42578125" style="5" customWidth="1"/>
    <col min="23" max="23" width="12.7109375" style="5" customWidth="1"/>
    <col min="24" max="26" width="9.140625" style="5"/>
    <col min="27" max="27" width="10.140625" style="5" bestFit="1" customWidth="1"/>
    <col min="28" max="258" width="9.140625" style="5"/>
    <col min="259" max="259" width="19.28515625" style="5" customWidth="1"/>
    <col min="260" max="275" width="2.7109375" style="5" customWidth="1"/>
    <col min="276" max="276" width="1.42578125" style="5" customWidth="1"/>
    <col min="277" max="277" width="7.85546875" style="5" customWidth="1"/>
    <col min="278" max="278" width="1.42578125" style="5" customWidth="1"/>
    <col min="279" max="279" width="12.7109375" style="5" customWidth="1"/>
    <col min="280" max="282" width="9.140625" style="5"/>
    <col min="283" max="283" width="10.140625" style="5" bestFit="1" customWidth="1"/>
    <col min="284" max="514" width="9.140625" style="5"/>
    <col min="515" max="515" width="19.28515625" style="5" customWidth="1"/>
    <col min="516" max="531" width="2.7109375" style="5" customWidth="1"/>
    <col min="532" max="532" width="1.42578125" style="5" customWidth="1"/>
    <col min="533" max="533" width="7.85546875" style="5" customWidth="1"/>
    <col min="534" max="534" width="1.42578125" style="5" customWidth="1"/>
    <col min="535" max="535" width="12.7109375" style="5" customWidth="1"/>
    <col min="536" max="538" width="9.140625" style="5"/>
    <col min="539" max="539" width="10.140625" style="5" bestFit="1" customWidth="1"/>
    <col min="540" max="770" width="9.140625" style="5"/>
    <col min="771" max="771" width="19.28515625" style="5" customWidth="1"/>
    <col min="772" max="787" width="2.7109375" style="5" customWidth="1"/>
    <col min="788" max="788" width="1.42578125" style="5" customWidth="1"/>
    <col min="789" max="789" width="7.85546875" style="5" customWidth="1"/>
    <col min="790" max="790" width="1.42578125" style="5" customWidth="1"/>
    <col min="791" max="791" width="12.7109375" style="5" customWidth="1"/>
    <col min="792" max="794" width="9.140625" style="5"/>
    <col min="795" max="795" width="10.140625" style="5" bestFit="1" customWidth="1"/>
    <col min="796" max="1026" width="9.140625" style="5"/>
    <col min="1027" max="1027" width="19.28515625" style="5" customWidth="1"/>
    <col min="1028" max="1043" width="2.7109375" style="5" customWidth="1"/>
    <col min="1044" max="1044" width="1.42578125" style="5" customWidth="1"/>
    <col min="1045" max="1045" width="7.85546875" style="5" customWidth="1"/>
    <col min="1046" max="1046" width="1.42578125" style="5" customWidth="1"/>
    <col min="1047" max="1047" width="12.7109375" style="5" customWidth="1"/>
    <col min="1048" max="1050" width="9.140625" style="5"/>
    <col min="1051" max="1051" width="10.140625" style="5" bestFit="1" customWidth="1"/>
    <col min="1052" max="1282" width="9.140625" style="5"/>
    <col min="1283" max="1283" width="19.28515625" style="5" customWidth="1"/>
    <col min="1284" max="1299" width="2.7109375" style="5" customWidth="1"/>
    <col min="1300" max="1300" width="1.42578125" style="5" customWidth="1"/>
    <col min="1301" max="1301" width="7.85546875" style="5" customWidth="1"/>
    <col min="1302" max="1302" width="1.42578125" style="5" customWidth="1"/>
    <col min="1303" max="1303" width="12.7109375" style="5" customWidth="1"/>
    <col min="1304" max="1306" width="9.140625" style="5"/>
    <col min="1307" max="1307" width="10.140625" style="5" bestFit="1" customWidth="1"/>
    <col min="1308" max="1538" width="9.140625" style="5"/>
    <col min="1539" max="1539" width="19.28515625" style="5" customWidth="1"/>
    <col min="1540" max="1555" width="2.7109375" style="5" customWidth="1"/>
    <col min="1556" max="1556" width="1.42578125" style="5" customWidth="1"/>
    <col min="1557" max="1557" width="7.85546875" style="5" customWidth="1"/>
    <col min="1558" max="1558" width="1.42578125" style="5" customWidth="1"/>
    <col min="1559" max="1559" width="12.7109375" style="5" customWidth="1"/>
    <col min="1560" max="1562" width="9.140625" style="5"/>
    <col min="1563" max="1563" width="10.140625" style="5" bestFit="1" customWidth="1"/>
    <col min="1564" max="1794" width="9.140625" style="5"/>
    <col min="1795" max="1795" width="19.28515625" style="5" customWidth="1"/>
    <col min="1796" max="1811" width="2.7109375" style="5" customWidth="1"/>
    <col min="1812" max="1812" width="1.42578125" style="5" customWidth="1"/>
    <col min="1813" max="1813" width="7.85546875" style="5" customWidth="1"/>
    <col min="1814" max="1814" width="1.42578125" style="5" customWidth="1"/>
    <col min="1815" max="1815" width="12.7109375" style="5" customWidth="1"/>
    <col min="1816" max="1818" width="9.140625" style="5"/>
    <col min="1819" max="1819" width="10.140625" style="5" bestFit="1" customWidth="1"/>
    <col min="1820" max="2050" width="9.140625" style="5"/>
    <col min="2051" max="2051" width="19.28515625" style="5" customWidth="1"/>
    <col min="2052" max="2067" width="2.7109375" style="5" customWidth="1"/>
    <col min="2068" max="2068" width="1.42578125" style="5" customWidth="1"/>
    <col min="2069" max="2069" width="7.85546875" style="5" customWidth="1"/>
    <col min="2070" max="2070" width="1.42578125" style="5" customWidth="1"/>
    <col min="2071" max="2071" width="12.7109375" style="5" customWidth="1"/>
    <col min="2072" max="2074" width="9.140625" style="5"/>
    <col min="2075" max="2075" width="10.140625" style="5" bestFit="1" customWidth="1"/>
    <col min="2076" max="2306" width="9.140625" style="5"/>
    <col min="2307" max="2307" width="19.28515625" style="5" customWidth="1"/>
    <col min="2308" max="2323" width="2.7109375" style="5" customWidth="1"/>
    <col min="2324" max="2324" width="1.42578125" style="5" customWidth="1"/>
    <col min="2325" max="2325" width="7.85546875" style="5" customWidth="1"/>
    <col min="2326" max="2326" width="1.42578125" style="5" customWidth="1"/>
    <col min="2327" max="2327" width="12.7109375" style="5" customWidth="1"/>
    <col min="2328" max="2330" width="9.140625" style="5"/>
    <col min="2331" max="2331" width="10.140625" style="5" bestFit="1" customWidth="1"/>
    <col min="2332" max="2562" width="9.140625" style="5"/>
    <col min="2563" max="2563" width="19.28515625" style="5" customWidth="1"/>
    <col min="2564" max="2579" width="2.7109375" style="5" customWidth="1"/>
    <col min="2580" max="2580" width="1.42578125" style="5" customWidth="1"/>
    <col min="2581" max="2581" width="7.85546875" style="5" customWidth="1"/>
    <col min="2582" max="2582" width="1.42578125" style="5" customWidth="1"/>
    <col min="2583" max="2583" width="12.7109375" style="5" customWidth="1"/>
    <col min="2584" max="2586" width="9.140625" style="5"/>
    <col min="2587" max="2587" width="10.140625" style="5" bestFit="1" customWidth="1"/>
    <col min="2588" max="2818" width="9.140625" style="5"/>
    <col min="2819" max="2819" width="19.28515625" style="5" customWidth="1"/>
    <col min="2820" max="2835" width="2.7109375" style="5" customWidth="1"/>
    <col min="2836" max="2836" width="1.42578125" style="5" customWidth="1"/>
    <col min="2837" max="2837" width="7.85546875" style="5" customWidth="1"/>
    <col min="2838" max="2838" width="1.42578125" style="5" customWidth="1"/>
    <col min="2839" max="2839" width="12.7109375" style="5" customWidth="1"/>
    <col min="2840" max="2842" width="9.140625" style="5"/>
    <col min="2843" max="2843" width="10.140625" style="5" bestFit="1" customWidth="1"/>
    <col min="2844" max="3074" width="9.140625" style="5"/>
    <col min="3075" max="3075" width="19.28515625" style="5" customWidth="1"/>
    <col min="3076" max="3091" width="2.7109375" style="5" customWidth="1"/>
    <col min="3092" max="3092" width="1.42578125" style="5" customWidth="1"/>
    <col min="3093" max="3093" width="7.85546875" style="5" customWidth="1"/>
    <col min="3094" max="3094" width="1.42578125" style="5" customWidth="1"/>
    <col min="3095" max="3095" width="12.7109375" style="5" customWidth="1"/>
    <col min="3096" max="3098" width="9.140625" style="5"/>
    <col min="3099" max="3099" width="10.140625" style="5" bestFit="1" customWidth="1"/>
    <col min="3100" max="3330" width="9.140625" style="5"/>
    <col min="3331" max="3331" width="19.28515625" style="5" customWidth="1"/>
    <col min="3332" max="3347" width="2.7109375" style="5" customWidth="1"/>
    <col min="3348" max="3348" width="1.42578125" style="5" customWidth="1"/>
    <col min="3349" max="3349" width="7.85546875" style="5" customWidth="1"/>
    <col min="3350" max="3350" width="1.42578125" style="5" customWidth="1"/>
    <col min="3351" max="3351" width="12.7109375" style="5" customWidth="1"/>
    <col min="3352" max="3354" width="9.140625" style="5"/>
    <col min="3355" max="3355" width="10.140625" style="5" bestFit="1" customWidth="1"/>
    <col min="3356" max="3586" width="9.140625" style="5"/>
    <col min="3587" max="3587" width="19.28515625" style="5" customWidth="1"/>
    <col min="3588" max="3603" width="2.7109375" style="5" customWidth="1"/>
    <col min="3604" max="3604" width="1.42578125" style="5" customWidth="1"/>
    <col min="3605" max="3605" width="7.85546875" style="5" customWidth="1"/>
    <col min="3606" max="3606" width="1.42578125" style="5" customWidth="1"/>
    <col min="3607" max="3607" width="12.7109375" style="5" customWidth="1"/>
    <col min="3608" max="3610" width="9.140625" style="5"/>
    <col min="3611" max="3611" width="10.140625" style="5" bestFit="1" customWidth="1"/>
    <col min="3612" max="3842" width="9.140625" style="5"/>
    <col min="3843" max="3843" width="19.28515625" style="5" customWidth="1"/>
    <col min="3844" max="3859" width="2.7109375" style="5" customWidth="1"/>
    <col min="3860" max="3860" width="1.42578125" style="5" customWidth="1"/>
    <col min="3861" max="3861" width="7.85546875" style="5" customWidth="1"/>
    <col min="3862" max="3862" width="1.42578125" style="5" customWidth="1"/>
    <col min="3863" max="3863" width="12.7109375" style="5" customWidth="1"/>
    <col min="3864" max="3866" width="9.140625" style="5"/>
    <col min="3867" max="3867" width="10.140625" style="5" bestFit="1" customWidth="1"/>
    <col min="3868" max="4098" width="9.140625" style="5"/>
    <col min="4099" max="4099" width="19.28515625" style="5" customWidth="1"/>
    <col min="4100" max="4115" width="2.7109375" style="5" customWidth="1"/>
    <col min="4116" max="4116" width="1.42578125" style="5" customWidth="1"/>
    <col min="4117" max="4117" width="7.85546875" style="5" customWidth="1"/>
    <col min="4118" max="4118" width="1.42578125" style="5" customWidth="1"/>
    <col min="4119" max="4119" width="12.7109375" style="5" customWidth="1"/>
    <col min="4120" max="4122" width="9.140625" style="5"/>
    <col min="4123" max="4123" width="10.140625" style="5" bestFit="1" customWidth="1"/>
    <col min="4124" max="4354" width="9.140625" style="5"/>
    <col min="4355" max="4355" width="19.28515625" style="5" customWidth="1"/>
    <col min="4356" max="4371" width="2.7109375" style="5" customWidth="1"/>
    <col min="4372" max="4372" width="1.42578125" style="5" customWidth="1"/>
    <col min="4373" max="4373" width="7.85546875" style="5" customWidth="1"/>
    <col min="4374" max="4374" width="1.42578125" style="5" customWidth="1"/>
    <col min="4375" max="4375" width="12.7109375" style="5" customWidth="1"/>
    <col min="4376" max="4378" width="9.140625" style="5"/>
    <col min="4379" max="4379" width="10.140625" style="5" bestFit="1" customWidth="1"/>
    <col min="4380" max="4610" width="9.140625" style="5"/>
    <col min="4611" max="4611" width="19.28515625" style="5" customWidth="1"/>
    <col min="4612" max="4627" width="2.7109375" style="5" customWidth="1"/>
    <col min="4628" max="4628" width="1.42578125" style="5" customWidth="1"/>
    <col min="4629" max="4629" width="7.85546875" style="5" customWidth="1"/>
    <col min="4630" max="4630" width="1.42578125" style="5" customWidth="1"/>
    <col min="4631" max="4631" width="12.7109375" style="5" customWidth="1"/>
    <col min="4632" max="4634" width="9.140625" style="5"/>
    <col min="4635" max="4635" width="10.140625" style="5" bestFit="1" customWidth="1"/>
    <col min="4636" max="4866" width="9.140625" style="5"/>
    <col min="4867" max="4867" width="19.28515625" style="5" customWidth="1"/>
    <col min="4868" max="4883" width="2.7109375" style="5" customWidth="1"/>
    <col min="4884" max="4884" width="1.42578125" style="5" customWidth="1"/>
    <col min="4885" max="4885" width="7.85546875" style="5" customWidth="1"/>
    <col min="4886" max="4886" width="1.42578125" style="5" customWidth="1"/>
    <col min="4887" max="4887" width="12.7109375" style="5" customWidth="1"/>
    <col min="4888" max="4890" width="9.140625" style="5"/>
    <col min="4891" max="4891" width="10.140625" style="5" bestFit="1" customWidth="1"/>
    <col min="4892" max="5122" width="9.140625" style="5"/>
    <col min="5123" max="5123" width="19.28515625" style="5" customWidth="1"/>
    <col min="5124" max="5139" width="2.7109375" style="5" customWidth="1"/>
    <col min="5140" max="5140" width="1.42578125" style="5" customWidth="1"/>
    <col min="5141" max="5141" width="7.85546875" style="5" customWidth="1"/>
    <col min="5142" max="5142" width="1.42578125" style="5" customWidth="1"/>
    <col min="5143" max="5143" width="12.7109375" style="5" customWidth="1"/>
    <col min="5144" max="5146" width="9.140625" style="5"/>
    <col min="5147" max="5147" width="10.140625" style="5" bestFit="1" customWidth="1"/>
    <col min="5148" max="5378" width="9.140625" style="5"/>
    <col min="5379" max="5379" width="19.28515625" style="5" customWidth="1"/>
    <col min="5380" max="5395" width="2.7109375" style="5" customWidth="1"/>
    <col min="5396" max="5396" width="1.42578125" style="5" customWidth="1"/>
    <col min="5397" max="5397" width="7.85546875" style="5" customWidth="1"/>
    <col min="5398" max="5398" width="1.42578125" style="5" customWidth="1"/>
    <col min="5399" max="5399" width="12.7109375" style="5" customWidth="1"/>
    <col min="5400" max="5402" width="9.140625" style="5"/>
    <col min="5403" max="5403" width="10.140625" style="5" bestFit="1" customWidth="1"/>
    <col min="5404" max="5634" width="9.140625" style="5"/>
    <col min="5635" max="5635" width="19.28515625" style="5" customWidth="1"/>
    <col min="5636" max="5651" width="2.7109375" style="5" customWidth="1"/>
    <col min="5652" max="5652" width="1.42578125" style="5" customWidth="1"/>
    <col min="5653" max="5653" width="7.85546875" style="5" customWidth="1"/>
    <col min="5654" max="5654" width="1.42578125" style="5" customWidth="1"/>
    <col min="5655" max="5655" width="12.7109375" style="5" customWidth="1"/>
    <col min="5656" max="5658" width="9.140625" style="5"/>
    <col min="5659" max="5659" width="10.140625" style="5" bestFit="1" customWidth="1"/>
    <col min="5660" max="5890" width="9.140625" style="5"/>
    <col min="5891" max="5891" width="19.28515625" style="5" customWidth="1"/>
    <col min="5892" max="5907" width="2.7109375" style="5" customWidth="1"/>
    <col min="5908" max="5908" width="1.42578125" style="5" customWidth="1"/>
    <col min="5909" max="5909" width="7.85546875" style="5" customWidth="1"/>
    <col min="5910" max="5910" width="1.42578125" style="5" customWidth="1"/>
    <col min="5911" max="5911" width="12.7109375" style="5" customWidth="1"/>
    <col min="5912" max="5914" width="9.140625" style="5"/>
    <col min="5915" max="5915" width="10.140625" style="5" bestFit="1" customWidth="1"/>
    <col min="5916" max="6146" width="9.140625" style="5"/>
    <col min="6147" max="6147" width="19.28515625" style="5" customWidth="1"/>
    <col min="6148" max="6163" width="2.7109375" style="5" customWidth="1"/>
    <col min="6164" max="6164" width="1.42578125" style="5" customWidth="1"/>
    <col min="6165" max="6165" width="7.85546875" style="5" customWidth="1"/>
    <col min="6166" max="6166" width="1.42578125" style="5" customWidth="1"/>
    <col min="6167" max="6167" width="12.7109375" style="5" customWidth="1"/>
    <col min="6168" max="6170" width="9.140625" style="5"/>
    <col min="6171" max="6171" width="10.140625" style="5" bestFit="1" customWidth="1"/>
    <col min="6172" max="6402" width="9.140625" style="5"/>
    <col min="6403" max="6403" width="19.28515625" style="5" customWidth="1"/>
    <col min="6404" max="6419" width="2.7109375" style="5" customWidth="1"/>
    <col min="6420" max="6420" width="1.42578125" style="5" customWidth="1"/>
    <col min="6421" max="6421" width="7.85546875" style="5" customWidth="1"/>
    <col min="6422" max="6422" width="1.42578125" style="5" customWidth="1"/>
    <col min="6423" max="6423" width="12.7109375" style="5" customWidth="1"/>
    <col min="6424" max="6426" width="9.140625" style="5"/>
    <col min="6427" max="6427" width="10.140625" style="5" bestFit="1" customWidth="1"/>
    <col min="6428" max="6658" width="9.140625" style="5"/>
    <col min="6659" max="6659" width="19.28515625" style="5" customWidth="1"/>
    <col min="6660" max="6675" width="2.7109375" style="5" customWidth="1"/>
    <col min="6676" max="6676" width="1.42578125" style="5" customWidth="1"/>
    <col min="6677" max="6677" width="7.85546875" style="5" customWidth="1"/>
    <col min="6678" max="6678" width="1.42578125" style="5" customWidth="1"/>
    <col min="6679" max="6679" width="12.7109375" style="5" customWidth="1"/>
    <col min="6680" max="6682" width="9.140625" style="5"/>
    <col min="6683" max="6683" width="10.140625" style="5" bestFit="1" customWidth="1"/>
    <col min="6684" max="6914" width="9.140625" style="5"/>
    <col min="6915" max="6915" width="19.28515625" style="5" customWidth="1"/>
    <col min="6916" max="6931" width="2.7109375" style="5" customWidth="1"/>
    <col min="6932" max="6932" width="1.42578125" style="5" customWidth="1"/>
    <col min="6933" max="6933" width="7.85546875" style="5" customWidth="1"/>
    <col min="6934" max="6934" width="1.42578125" style="5" customWidth="1"/>
    <col min="6935" max="6935" width="12.7109375" style="5" customWidth="1"/>
    <col min="6936" max="6938" width="9.140625" style="5"/>
    <col min="6939" max="6939" width="10.140625" style="5" bestFit="1" customWidth="1"/>
    <col min="6940" max="7170" width="9.140625" style="5"/>
    <col min="7171" max="7171" width="19.28515625" style="5" customWidth="1"/>
    <col min="7172" max="7187" width="2.7109375" style="5" customWidth="1"/>
    <col min="7188" max="7188" width="1.42578125" style="5" customWidth="1"/>
    <col min="7189" max="7189" width="7.85546875" style="5" customWidth="1"/>
    <col min="7190" max="7190" width="1.42578125" style="5" customWidth="1"/>
    <col min="7191" max="7191" width="12.7109375" style="5" customWidth="1"/>
    <col min="7192" max="7194" width="9.140625" style="5"/>
    <col min="7195" max="7195" width="10.140625" style="5" bestFit="1" customWidth="1"/>
    <col min="7196" max="7426" width="9.140625" style="5"/>
    <col min="7427" max="7427" width="19.28515625" style="5" customWidth="1"/>
    <col min="7428" max="7443" width="2.7109375" style="5" customWidth="1"/>
    <col min="7444" max="7444" width="1.42578125" style="5" customWidth="1"/>
    <col min="7445" max="7445" width="7.85546875" style="5" customWidth="1"/>
    <col min="7446" max="7446" width="1.42578125" style="5" customWidth="1"/>
    <col min="7447" max="7447" width="12.7109375" style="5" customWidth="1"/>
    <col min="7448" max="7450" width="9.140625" style="5"/>
    <col min="7451" max="7451" width="10.140625" style="5" bestFit="1" customWidth="1"/>
    <col min="7452" max="7682" width="9.140625" style="5"/>
    <col min="7683" max="7683" width="19.28515625" style="5" customWidth="1"/>
    <col min="7684" max="7699" width="2.7109375" style="5" customWidth="1"/>
    <col min="7700" max="7700" width="1.42578125" style="5" customWidth="1"/>
    <col min="7701" max="7701" width="7.85546875" style="5" customWidth="1"/>
    <col min="7702" max="7702" width="1.42578125" style="5" customWidth="1"/>
    <col min="7703" max="7703" width="12.7109375" style="5" customWidth="1"/>
    <col min="7704" max="7706" width="9.140625" style="5"/>
    <col min="7707" max="7707" width="10.140625" style="5" bestFit="1" customWidth="1"/>
    <col min="7708" max="7938" width="9.140625" style="5"/>
    <col min="7939" max="7939" width="19.28515625" style="5" customWidth="1"/>
    <col min="7940" max="7955" width="2.7109375" style="5" customWidth="1"/>
    <col min="7956" max="7956" width="1.42578125" style="5" customWidth="1"/>
    <col min="7957" max="7957" width="7.85546875" style="5" customWidth="1"/>
    <col min="7958" max="7958" width="1.42578125" style="5" customWidth="1"/>
    <col min="7959" max="7959" width="12.7109375" style="5" customWidth="1"/>
    <col min="7960" max="7962" width="9.140625" style="5"/>
    <col min="7963" max="7963" width="10.140625" style="5" bestFit="1" customWidth="1"/>
    <col min="7964" max="8194" width="9.140625" style="5"/>
    <col min="8195" max="8195" width="19.28515625" style="5" customWidth="1"/>
    <col min="8196" max="8211" width="2.7109375" style="5" customWidth="1"/>
    <col min="8212" max="8212" width="1.42578125" style="5" customWidth="1"/>
    <col min="8213" max="8213" width="7.85546875" style="5" customWidth="1"/>
    <col min="8214" max="8214" width="1.42578125" style="5" customWidth="1"/>
    <col min="8215" max="8215" width="12.7109375" style="5" customWidth="1"/>
    <col min="8216" max="8218" width="9.140625" style="5"/>
    <col min="8219" max="8219" width="10.140625" style="5" bestFit="1" customWidth="1"/>
    <col min="8220" max="8450" width="9.140625" style="5"/>
    <col min="8451" max="8451" width="19.28515625" style="5" customWidth="1"/>
    <col min="8452" max="8467" width="2.7109375" style="5" customWidth="1"/>
    <col min="8468" max="8468" width="1.42578125" style="5" customWidth="1"/>
    <col min="8469" max="8469" width="7.85546875" style="5" customWidth="1"/>
    <col min="8470" max="8470" width="1.42578125" style="5" customWidth="1"/>
    <col min="8471" max="8471" width="12.7109375" style="5" customWidth="1"/>
    <col min="8472" max="8474" width="9.140625" style="5"/>
    <col min="8475" max="8475" width="10.140625" style="5" bestFit="1" customWidth="1"/>
    <col min="8476" max="8706" width="9.140625" style="5"/>
    <col min="8707" max="8707" width="19.28515625" style="5" customWidth="1"/>
    <col min="8708" max="8723" width="2.7109375" style="5" customWidth="1"/>
    <col min="8724" max="8724" width="1.42578125" style="5" customWidth="1"/>
    <col min="8725" max="8725" width="7.85546875" style="5" customWidth="1"/>
    <col min="8726" max="8726" width="1.42578125" style="5" customWidth="1"/>
    <col min="8727" max="8727" width="12.7109375" style="5" customWidth="1"/>
    <col min="8728" max="8730" width="9.140625" style="5"/>
    <col min="8731" max="8731" width="10.140625" style="5" bestFit="1" customWidth="1"/>
    <col min="8732" max="8962" width="9.140625" style="5"/>
    <col min="8963" max="8963" width="19.28515625" style="5" customWidth="1"/>
    <col min="8964" max="8979" width="2.7109375" style="5" customWidth="1"/>
    <col min="8980" max="8980" width="1.42578125" style="5" customWidth="1"/>
    <col min="8981" max="8981" width="7.85546875" style="5" customWidth="1"/>
    <col min="8982" max="8982" width="1.42578125" style="5" customWidth="1"/>
    <col min="8983" max="8983" width="12.7109375" style="5" customWidth="1"/>
    <col min="8984" max="8986" width="9.140625" style="5"/>
    <col min="8987" max="8987" width="10.140625" style="5" bestFit="1" customWidth="1"/>
    <col min="8988" max="9218" width="9.140625" style="5"/>
    <col min="9219" max="9219" width="19.28515625" style="5" customWidth="1"/>
    <col min="9220" max="9235" width="2.7109375" style="5" customWidth="1"/>
    <col min="9236" max="9236" width="1.42578125" style="5" customWidth="1"/>
    <col min="9237" max="9237" width="7.85546875" style="5" customWidth="1"/>
    <col min="9238" max="9238" width="1.42578125" style="5" customWidth="1"/>
    <col min="9239" max="9239" width="12.7109375" style="5" customWidth="1"/>
    <col min="9240" max="9242" width="9.140625" style="5"/>
    <col min="9243" max="9243" width="10.140625" style="5" bestFit="1" customWidth="1"/>
    <col min="9244" max="9474" width="9.140625" style="5"/>
    <col min="9475" max="9475" width="19.28515625" style="5" customWidth="1"/>
    <col min="9476" max="9491" width="2.7109375" style="5" customWidth="1"/>
    <col min="9492" max="9492" width="1.42578125" style="5" customWidth="1"/>
    <col min="9493" max="9493" width="7.85546875" style="5" customWidth="1"/>
    <col min="9494" max="9494" width="1.42578125" style="5" customWidth="1"/>
    <col min="9495" max="9495" width="12.7109375" style="5" customWidth="1"/>
    <col min="9496" max="9498" width="9.140625" style="5"/>
    <col min="9499" max="9499" width="10.140625" style="5" bestFit="1" customWidth="1"/>
    <col min="9500" max="9730" width="9.140625" style="5"/>
    <col min="9731" max="9731" width="19.28515625" style="5" customWidth="1"/>
    <col min="9732" max="9747" width="2.7109375" style="5" customWidth="1"/>
    <col min="9748" max="9748" width="1.42578125" style="5" customWidth="1"/>
    <col min="9749" max="9749" width="7.85546875" style="5" customWidth="1"/>
    <col min="9750" max="9750" width="1.42578125" style="5" customWidth="1"/>
    <col min="9751" max="9751" width="12.7109375" style="5" customWidth="1"/>
    <col min="9752" max="9754" width="9.140625" style="5"/>
    <col min="9755" max="9755" width="10.140625" style="5" bestFit="1" customWidth="1"/>
    <col min="9756" max="9986" width="9.140625" style="5"/>
    <col min="9987" max="9987" width="19.28515625" style="5" customWidth="1"/>
    <col min="9988" max="10003" width="2.7109375" style="5" customWidth="1"/>
    <col min="10004" max="10004" width="1.42578125" style="5" customWidth="1"/>
    <col min="10005" max="10005" width="7.85546875" style="5" customWidth="1"/>
    <col min="10006" max="10006" width="1.42578125" style="5" customWidth="1"/>
    <col min="10007" max="10007" width="12.7109375" style="5" customWidth="1"/>
    <col min="10008" max="10010" width="9.140625" style="5"/>
    <col min="10011" max="10011" width="10.140625" style="5" bestFit="1" customWidth="1"/>
    <col min="10012" max="10242" width="9.140625" style="5"/>
    <col min="10243" max="10243" width="19.28515625" style="5" customWidth="1"/>
    <col min="10244" max="10259" width="2.7109375" style="5" customWidth="1"/>
    <col min="10260" max="10260" width="1.42578125" style="5" customWidth="1"/>
    <col min="10261" max="10261" width="7.85546875" style="5" customWidth="1"/>
    <col min="10262" max="10262" width="1.42578125" style="5" customWidth="1"/>
    <col min="10263" max="10263" width="12.7109375" style="5" customWidth="1"/>
    <col min="10264" max="10266" width="9.140625" style="5"/>
    <col min="10267" max="10267" width="10.140625" style="5" bestFit="1" customWidth="1"/>
    <col min="10268" max="10498" width="9.140625" style="5"/>
    <col min="10499" max="10499" width="19.28515625" style="5" customWidth="1"/>
    <col min="10500" max="10515" width="2.7109375" style="5" customWidth="1"/>
    <col min="10516" max="10516" width="1.42578125" style="5" customWidth="1"/>
    <col min="10517" max="10517" width="7.85546875" style="5" customWidth="1"/>
    <col min="10518" max="10518" width="1.42578125" style="5" customWidth="1"/>
    <col min="10519" max="10519" width="12.7109375" style="5" customWidth="1"/>
    <col min="10520" max="10522" width="9.140625" style="5"/>
    <col min="10523" max="10523" width="10.140625" style="5" bestFit="1" customWidth="1"/>
    <col min="10524" max="10754" width="9.140625" style="5"/>
    <col min="10755" max="10755" width="19.28515625" style="5" customWidth="1"/>
    <col min="10756" max="10771" width="2.7109375" style="5" customWidth="1"/>
    <col min="10772" max="10772" width="1.42578125" style="5" customWidth="1"/>
    <col min="10773" max="10773" width="7.85546875" style="5" customWidth="1"/>
    <col min="10774" max="10774" width="1.42578125" style="5" customWidth="1"/>
    <col min="10775" max="10775" width="12.7109375" style="5" customWidth="1"/>
    <col min="10776" max="10778" width="9.140625" style="5"/>
    <col min="10779" max="10779" width="10.140625" style="5" bestFit="1" customWidth="1"/>
    <col min="10780" max="11010" width="9.140625" style="5"/>
    <col min="11011" max="11011" width="19.28515625" style="5" customWidth="1"/>
    <col min="11012" max="11027" width="2.7109375" style="5" customWidth="1"/>
    <col min="11028" max="11028" width="1.42578125" style="5" customWidth="1"/>
    <col min="11029" max="11029" width="7.85546875" style="5" customWidth="1"/>
    <col min="11030" max="11030" width="1.42578125" style="5" customWidth="1"/>
    <col min="11031" max="11031" width="12.7109375" style="5" customWidth="1"/>
    <col min="11032" max="11034" width="9.140625" style="5"/>
    <col min="11035" max="11035" width="10.140625" style="5" bestFit="1" customWidth="1"/>
    <col min="11036" max="11266" width="9.140625" style="5"/>
    <col min="11267" max="11267" width="19.28515625" style="5" customWidth="1"/>
    <col min="11268" max="11283" width="2.7109375" style="5" customWidth="1"/>
    <col min="11284" max="11284" width="1.42578125" style="5" customWidth="1"/>
    <col min="11285" max="11285" width="7.85546875" style="5" customWidth="1"/>
    <col min="11286" max="11286" width="1.42578125" style="5" customWidth="1"/>
    <col min="11287" max="11287" width="12.7109375" style="5" customWidth="1"/>
    <col min="11288" max="11290" width="9.140625" style="5"/>
    <col min="11291" max="11291" width="10.140625" style="5" bestFit="1" customWidth="1"/>
    <col min="11292" max="11522" width="9.140625" style="5"/>
    <col min="11523" max="11523" width="19.28515625" style="5" customWidth="1"/>
    <col min="11524" max="11539" width="2.7109375" style="5" customWidth="1"/>
    <col min="11540" max="11540" width="1.42578125" style="5" customWidth="1"/>
    <col min="11541" max="11541" width="7.85546875" style="5" customWidth="1"/>
    <col min="11542" max="11542" width="1.42578125" style="5" customWidth="1"/>
    <col min="11543" max="11543" width="12.7109375" style="5" customWidth="1"/>
    <col min="11544" max="11546" width="9.140625" style="5"/>
    <col min="11547" max="11547" width="10.140625" style="5" bestFit="1" customWidth="1"/>
    <col min="11548" max="11778" width="9.140625" style="5"/>
    <col min="11779" max="11779" width="19.28515625" style="5" customWidth="1"/>
    <col min="11780" max="11795" width="2.7109375" style="5" customWidth="1"/>
    <col min="11796" max="11796" width="1.42578125" style="5" customWidth="1"/>
    <col min="11797" max="11797" width="7.85546875" style="5" customWidth="1"/>
    <col min="11798" max="11798" width="1.42578125" style="5" customWidth="1"/>
    <col min="11799" max="11799" width="12.7109375" style="5" customWidth="1"/>
    <col min="11800" max="11802" width="9.140625" style="5"/>
    <col min="11803" max="11803" width="10.140625" style="5" bestFit="1" customWidth="1"/>
    <col min="11804" max="12034" width="9.140625" style="5"/>
    <col min="12035" max="12035" width="19.28515625" style="5" customWidth="1"/>
    <col min="12036" max="12051" width="2.7109375" style="5" customWidth="1"/>
    <col min="12052" max="12052" width="1.42578125" style="5" customWidth="1"/>
    <col min="12053" max="12053" width="7.85546875" style="5" customWidth="1"/>
    <col min="12054" max="12054" width="1.42578125" style="5" customWidth="1"/>
    <col min="12055" max="12055" width="12.7109375" style="5" customWidth="1"/>
    <col min="12056" max="12058" width="9.140625" style="5"/>
    <col min="12059" max="12059" width="10.140625" style="5" bestFit="1" customWidth="1"/>
    <col min="12060" max="12290" width="9.140625" style="5"/>
    <col min="12291" max="12291" width="19.28515625" style="5" customWidth="1"/>
    <col min="12292" max="12307" width="2.7109375" style="5" customWidth="1"/>
    <col min="12308" max="12308" width="1.42578125" style="5" customWidth="1"/>
    <col min="12309" max="12309" width="7.85546875" style="5" customWidth="1"/>
    <col min="12310" max="12310" width="1.42578125" style="5" customWidth="1"/>
    <col min="12311" max="12311" width="12.7109375" style="5" customWidth="1"/>
    <col min="12312" max="12314" width="9.140625" style="5"/>
    <col min="12315" max="12315" width="10.140625" style="5" bestFit="1" customWidth="1"/>
    <col min="12316" max="12546" width="9.140625" style="5"/>
    <col min="12547" max="12547" width="19.28515625" style="5" customWidth="1"/>
    <col min="12548" max="12563" width="2.7109375" style="5" customWidth="1"/>
    <col min="12564" max="12564" width="1.42578125" style="5" customWidth="1"/>
    <col min="12565" max="12565" width="7.85546875" style="5" customWidth="1"/>
    <col min="12566" max="12566" width="1.42578125" style="5" customWidth="1"/>
    <col min="12567" max="12567" width="12.7109375" style="5" customWidth="1"/>
    <col min="12568" max="12570" width="9.140625" style="5"/>
    <col min="12571" max="12571" width="10.140625" style="5" bestFit="1" customWidth="1"/>
    <col min="12572" max="12802" width="9.140625" style="5"/>
    <col min="12803" max="12803" width="19.28515625" style="5" customWidth="1"/>
    <col min="12804" max="12819" width="2.7109375" style="5" customWidth="1"/>
    <col min="12820" max="12820" width="1.42578125" style="5" customWidth="1"/>
    <col min="12821" max="12821" width="7.85546875" style="5" customWidth="1"/>
    <col min="12822" max="12822" width="1.42578125" style="5" customWidth="1"/>
    <col min="12823" max="12823" width="12.7109375" style="5" customWidth="1"/>
    <col min="12824" max="12826" width="9.140625" style="5"/>
    <col min="12827" max="12827" width="10.140625" style="5" bestFit="1" customWidth="1"/>
    <col min="12828" max="13058" width="9.140625" style="5"/>
    <col min="13059" max="13059" width="19.28515625" style="5" customWidth="1"/>
    <col min="13060" max="13075" width="2.7109375" style="5" customWidth="1"/>
    <col min="13076" max="13076" width="1.42578125" style="5" customWidth="1"/>
    <col min="13077" max="13077" width="7.85546875" style="5" customWidth="1"/>
    <col min="13078" max="13078" width="1.42578125" style="5" customWidth="1"/>
    <col min="13079" max="13079" width="12.7109375" style="5" customWidth="1"/>
    <col min="13080" max="13082" width="9.140625" style="5"/>
    <col min="13083" max="13083" width="10.140625" style="5" bestFit="1" customWidth="1"/>
    <col min="13084" max="13314" width="9.140625" style="5"/>
    <col min="13315" max="13315" width="19.28515625" style="5" customWidth="1"/>
    <col min="13316" max="13331" width="2.7109375" style="5" customWidth="1"/>
    <col min="13332" max="13332" width="1.42578125" style="5" customWidth="1"/>
    <col min="13333" max="13333" width="7.85546875" style="5" customWidth="1"/>
    <col min="13334" max="13334" width="1.42578125" style="5" customWidth="1"/>
    <col min="13335" max="13335" width="12.7109375" style="5" customWidth="1"/>
    <col min="13336" max="13338" width="9.140625" style="5"/>
    <col min="13339" max="13339" width="10.140625" style="5" bestFit="1" customWidth="1"/>
    <col min="13340" max="13570" width="9.140625" style="5"/>
    <col min="13571" max="13571" width="19.28515625" style="5" customWidth="1"/>
    <col min="13572" max="13587" width="2.7109375" style="5" customWidth="1"/>
    <col min="13588" max="13588" width="1.42578125" style="5" customWidth="1"/>
    <col min="13589" max="13589" width="7.85546875" style="5" customWidth="1"/>
    <col min="13590" max="13590" width="1.42578125" style="5" customWidth="1"/>
    <col min="13591" max="13591" width="12.7109375" style="5" customWidth="1"/>
    <col min="13592" max="13594" width="9.140625" style="5"/>
    <col min="13595" max="13595" width="10.140625" style="5" bestFit="1" customWidth="1"/>
    <col min="13596" max="13826" width="9.140625" style="5"/>
    <col min="13827" max="13827" width="19.28515625" style="5" customWidth="1"/>
    <col min="13828" max="13843" width="2.7109375" style="5" customWidth="1"/>
    <col min="13844" max="13844" width="1.42578125" style="5" customWidth="1"/>
    <col min="13845" max="13845" width="7.85546875" style="5" customWidth="1"/>
    <col min="13846" max="13846" width="1.42578125" style="5" customWidth="1"/>
    <col min="13847" max="13847" width="12.7109375" style="5" customWidth="1"/>
    <col min="13848" max="13850" width="9.140625" style="5"/>
    <col min="13851" max="13851" width="10.140625" style="5" bestFit="1" customWidth="1"/>
    <col min="13852" max="14082" width="9.140625" style="5"/>
    <col min="14083" max="14083" width="19.28515625" style="5" customWidth="1"/>
    <col min="14084" max="14099" width="2.7109375" style="5" customWidth="1"/>
    <col min="14100" max="14100" width="1.42578125" style="5" customWidth="1"/>
    <col min="14101" max="14101" width="7.85546875" style="5" customWidth="1"/>
    <col min="14102" max="14102" width="1.42578125" style="5" customWidth="1"/>
    <col min="14103" max="14103" width="12.7109375" style="5" customWidth="1"/>
    <col min="14104" max="14106" width="9.140625" style="5"/>
    <col min="14107" max="14107" width="10.140625" style="5" bestFit="1" customWidth="1"/>
    <col min="14108" max="14338" width="9.140625" style="5"/>
    <col min="14339" max="14339" width="19.28515625" style="5" customWidth="1"/>
    <col min="14340" max="14355" width="2.7109375" style="5" customWidth="1"/>
    <col min="14356" max="14356" width="1.42578125" style="5" customWidth="1"/>
    <col min="14357" max="14357" width="7.85546875" style="5" customWidth="1"/>
    <col min="14358" max="14358" width="1.42578125" style="5" customWidth="1"/>
    <col min="14359" max="14359" width="12.7109375" style="5" customWidth="1"/>
    <col min="14360" max="14362" width="9.140625" style="5"/>
    <col min="14363" max="14363" width="10.140625" style="5" bestFit="1" customWidth="1"/>
    <col min="14364" max="14594" width="9.140625" style="5"/>
    <col min="14595" max="14595" width="19.28515625" style="5" customWidth="1"/>
    <col min="14596" max="14611" width="2.7109375" style="5" customWidth="1"/>
    <col min="14612" max="14612" width="1.42578125" style="5" customWidth="1"/>
    <col min="14613" max="14613" width="7.85546875" style="5" customWidth="1"/>
    <col min="14614" max="14614" width="1.42578125" style="5" customWidth="1"/>
    <col min="14615" max="14615" width="12.7109375" style="5" customWidth="1"/>
    <col min="14616" max="14618" width="9.140625" style="5"/>
    <col min="14619" max="14619" width="10.140625" style="5" bestFit="1" customWidth="1"/>
    <col min="14620" max="14850" width="9.140625" style="5"/>
    <col min="14851" max="14851" width="19.28515625" style="5" customWidth="1"/>
    <col min="14852" max="14867" width="2.7109375" style="5" customWidth="1"/>
    <col min="14868" max="14868" width="1.42578125" style="5" customWidth="1"/>
    <col min="14869" max="14869" width="7.85546875" style="5" customWidth="1"/>
    <col min="14870" max="14870" width="1.42578125" style="5" customWidth="1"/>
    <col min="14871" max="14871" width="12.7109375" style="5" customWidth="1"/>
    <col min="14872" max="14874" width="9.140625" style="5"/>
    <col min="14875" max="14875" width="10.140625" style="5" bestFit="1" customWidth="1"/>
    <col min="14876" max="15106" width="9.140625" style="5"/>
    <col min="15107" max="15107" width="19.28515625" style="5" customWidth="1"/>
    <col min="15108" max="15123" width="2.7109375" style="5" customWidth="1"/>
    <col min="15124" max="15124" width="1.42578125" style="5" customWidth="1"/>
    <col min="15125" max="15125" width="7.85546875" style="5" customWidth="1"/>
    <col min="15126" max="15126" width="1.42578125" style="5" customWidth="1"/>
    <col min="15127" max="15127" width="12.7109375" style="5" customWidth="1"/>
    <col min="15128" max="15130" width="9.140625" style="5"/>
    <col min="15131" max="15131" width="10.140625" style="5" bestFit="1" customWidth="1"/>
    <col min="15132" max="15362" width="9.140625" style="5"/>
    <col min="15363" max="15363" width="19.28515625" style="5" customWidth="1"/>
    <col min="15364" max="15379" width="2.7109375" style="5" customWidth="1"/>
    <col min="15380" max="15380" width="1.42578125" style="5" customWidth="1"/>
    <col min="15381" max="15381" width="7.85546875" style="5" customWidth="1"/>
    <col min="15382" max="15382" width="1.42578125" style="5" customWidth="1"/>
    <col min="15383" max="15383" width="12.7109375" style="5" customWidth="1"/>
    <col min="15384" max="15386" width="9.140625" style="5"/>
    <col min="15387" max="15387" width="10.140625" style="5" bestFit="1" customWidth="1"/>
    <col min="15388" max="15618" width="9.140625" style="5"/>
    <col min="15619" max="15619" width="19.28515625" style="5" customWidth="1"/>
    <col min="15620" max="15635" width="2.7109375" style="5" customWidth="1"/>
    <col min="15636" max="15636" width="1.42578125" style="5" customWidth="1"/>
    <col min="15637" max="15637" width="7.85546875" style="5" customWidth="1"/>
    <col min="15638" max="15638" width="1.42578125" style="5" customWidth="1"/>
    <col min="15639" max="15639" width="12.7109375" style="5" customWidth="1"/>
    <col min="15640" max="15642" width="9.140625" style="5"/>
    <col min="15643" max="15643" width="10.140625" style="5" bestFit="1" customWidth="1"/>
    <col min="15644" max="15874" width="9.140625" style="5"/>
    <col min="15875" max="15875" width="19.28515625" style="5" customWidth="1"/>
    <col min="15876" max="15891" width="2.7109375" style="5" customWidth="1"/>
    <col min="15892" max="15892" width="1.42578125" style="5" customWidth="1"/>
    <col min="15893" max="15893" width="7.85546875" style="5" customWidth="1"/>
    <col min="15894" max="15894" width="1.42578125" style="5" customWidth="1"/>
    <col min="15895" max="15895" width="12.7109375" style="5" customWidth="1"/>
    <col min="15896" max="15898" width="9.140625" style="5"/>
    <col min="15899" max="15899" width="10.140625" style="5" bestFit="1" customWidth="1"/>
    <col min="15900" max="16130" width="9.140625" style="5"/>
    <col min="16131" max="16131" width="19.28515625" style="5" customWidth="1"/>
    <col min="16132" max="16147" width="2.7109375" style="5" customWidth="1"/>
    <col min="16148" max="16148" width="1.42578125" style="5" customWidth="1"/>
    <col min="16149" max="16149" width="7.85546875" style="5" customWidth="1"/>
    <col min="16150" max="16150" width="1.42578125" style="5" customWidth="1"/>
    <col min="16151" max="16151" width="12.7109375" style="5" customWidth="1"/>
    <col min="16152" max="16154" width="9.140625" style="5"/>
    <col min="16155" max="16155" width="10.140625" style="5" bestFit="1" customWidth="1"/>
    <col min="16156" max="16384" width="9.140625" style="5"/>
  </cols>
  <sheetData>
    <row r="1" spans="1:27" x14ac:dyDescent="0.2">
      <c r="Y1" s="5" t="s">
        <v>25</v>
      </c>
    </row>
    <row r="3" spans="1:27" x14ac:dyDescent="0.2">
      <c r="B3" s="5" t="s">
        <v>26</v>
      </c>
    </row>
    <row r="4" spans="1:27" ht="13.5" thickBot="1" x14ac:dyDescent="0.25"/>
    <row r="5" spans="1:27" ht="13.5" thickBot="1" x14ac:dyDescent="0.25">
      <c r="C5" s="4" t="s">
        <v>27</v>
      </c>
      <c r="U5" s="6" t="s">
        <v>28</v>
      </c>
      <c r="W5" s="4" t="s">
        <v>29</v>
      </c>
    </row>
    <row r="6" spans="1:27" ht="13.5" thickBot="1" x14ac:dyDescent="0.25">
      <c r="C6" s="45" t="s">
        <v>54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U6" s="7">
        <f>LEN(C6)/2</f>
        <v>6</v>
      </c>
      <c r="W6" s="8" t="str">
        <f>VLOOKUP(U6,T21:W172,4)</f>
        <v>2800</v>
      </c>
    </row>
    <row r="7" spans="1:27" x14ac:dyDescent="0.2">
      <c r="Y7" s="9" t="s">
        <v>30</v>
      </c>
    </row>
    <row r="8" spans="1:27" ht="13.5" thickBot="1" x14ac:dyDescent="0.25"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>
        <v>7</v>
      </c>
      <c r="K8" s="4">
        <v>8</v>
      </c>
      <c r="L8" s="4">
        <v>9</v>
      </c>
      <c r="M8" s="4">
        <v>10</v>
      </c>
      <c r="N8" s="4">
        <v>11</v>
      </c>
      <c r="O8" s="4">
        <v>12</v>
      </c>
      <c r="P8" s="4">
        <v>13</v>
      </c>
      <c r="Q8" s="4">
        <v>14</v>
      </c>
      <c r="R8" s="4">
        <v>15</v>
      </c>
      <c r="S8" s="4">
        <v>16</v>
      </c>
      <c r="AA8" s="10" t="s">
        <v>31</v>
      </c>
    </row>
    <row r="9" spans="1:27" ht="13.5" thickBot="1" x14ac:dyDescent="0.25">
      <c r="C9" s="11" t="s">
        <v>32</v>
      </c>
      <c r="D9" s="12">
        <v>1</v>
      </c>
      <c r="E9" s="13">
        <v>0</v>
      </c>
      <c r="F9" s="13">
        <v>1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4">
        <v>1</v>
      </c>
      <c r="T9" s="15"/>
      <c r="U9" s="15"/>
      <c r="V9" s="15"/>
      <c r="W9" s="16" t="s">
        <v>33</v>
      </c>
      <c r="AA9" s="17"/>
    </row>
    <row r="11" spans="1:27" ht="13.5" thickBot="1" x14ac:dyDescent="0.25">
      <c r="A11" s="4" t="s">
        <v>34</v>
      </c>
      <c r="B11" s="4" t="s">
        <v>35</v>
      </c>
      <c r="C11" s="4" t="s">
        <v>36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18">
        <v>1</v>
      </c>
      <c r="T11" s="15"/>
      <c r="U11" s="15"/>
      <c r="V11" s="15"/>
    </row>
    <row r="12" spans="1:27" ht="13.5" thickBot="1" x14ac:dyDescent="0.25">
      <c r="A12" s="4">
        <v>1</v>
      </c>
      <c r="B12" s="8" t="str">
        <f>MID(C$6,1,2)</f>
        <v>01</v>
      </c>
      <c r="C12" s="19" t="str">
        <f>RIGHT("0000000000000000"&amp;HEX2BIN(B12),16)</f>
        <v>0000000000000001</v>
      </c>
      <c r="D12" s="18">
        <f t="shared" ref="D12:S12" si="0">IF(MID($C12,D$8,1)="1",1,0)</f>
        <v>0</v>
      </c>
      <c r="E12" s="18">
        <f t="shared" si="0"/>
        <v>0</v>
      </c>
      <c r="F12" s="18">
        <f t="shared" si="0"/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0</v>
      </c>
      <c r="M12" s="18">
        <f t="shared" si="0"/>
        <v>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0</v>
      </c>
      <c r="R12" s="18">
        <f t="shared" si="0"/>
        <v>0</v>
      </c>
      <c r="S12" s="18">
        <f t="shared" si="0"/>
        <v>1</v>
      </c>
      <c r="T12" s="15"/>
      <c r="U12" s="15"/>
      <c r="V12" s="15"/>
    </row>
    <row r="13" spans="1:27" x14ac:dyDescent="0.2">
      <c r="C13" s="5" t="s">
        <v>37</v>
      </c>
      <c r="D13" s="20">
        <f t="shared" ref="D13:S13" si="1">IF(D11=D12,0,1)</f>
        <v>1</v>
      </c>
      <c r="E13" s="21">
        <f t="shared" si="1"/>
        <v>1</v>
      </c>
      <c r="F13" s="21">
        <f t="shared" si="1"/>
        <v>1</v>
      </c>
      <c r="G13" s="21">
        <f t="shared" si="1"/>
        <v>1</v>
      </c>
      <c r="H13" s="21">
        <f t="shared" si="1"/>
        <v>1</v>
      </c>
      <c r="I13" s="21">
        <f t="shared" si="1"/>
        <v>1</v>
      </c>
      <c r="J13" s="21">
        <f t="shared" si="1"/>
        <v>1</v>
      </c>
      <c r="K13" s="21">
        <f t="shared" si="1"/>
        <v>1</v>
      </c>
      <c r="L13" s="21">
        <f t="shared" si="1"/>
        <v>1</v>
      </c>
      <c r="M13" s="21">
        <f t="shared" si="1"/>
        <v>1</v>
      </c>
      <c r="N13" s="21">
        <f t="shared" si="1"/>
        <v>1</v>
      </c>
      <c r="O13" s="21">
        <f t="shared" si="1"/>
        <v>1</v>
      </c>
      <c r="P13" s="21">
        <f t="shared" si="1"/>
        <v>1</v>
      </c>
      <c r="Q13" s="21">
        <f t="shared" si="1"/>
        <v>1</v>
      </c>
      <c r="R13" s="21">
        <f t="shared" si="1"/>
        <v>1</v>
      </c>
      <c r="S13" s="22">
        <f t="shared" si="1"/>
        <v>0</v>
      </c>
      <c r="T13" s="23"/>
      <c r="U13" s="23"/>
      <c r="V13" s="23"/>
      <c r="W13" s="5" t="s">
        <v>38</v>
      </c>
    </row>
    <row r="14" spans="1:27" x14ac:dyDescent="0.2">
      <c r="C14" s="5" t="s">
        <v>39</v>
      </c>
      <c r="D14" s="24">
        <f t="shared" ref="D14:D21" si="2">IF($S13=1,IF(D$9=0,0,1),0)</f>
        <v>0</v>
      </c>
      <c r="E14" s="25">
        <f t="shared" ref="E14:S21" si="3">IF($S13=1,IF(E$9=D13,0,1),D13)</f>
        <v>1</v>
      </c>
      <c r="F14" s="25">
        <f t="shared" si="3"/>
        <v>1</v>
      </c>
      <c r="G14" s="25">
        <f t="shared" si="3"/>
        <v>1</v>
      </c>
      <c r="H14" s="25">
        <f t="shared" si="3"/>
        <v>1</v>
      </c>
      <c r="I14" s="25">
        <f t="shared" si="3"/>
        <v>1</v>
      </c>
      <c r="J14" s="25">
        <f t="shared" si="3"/>
        <v>1</v>
      </c>
      <c r="K14" s="25">
        <f t="shared" si="3"/>
        <v>1</v>
      </c>
      <c r="L14" s="25">
        <f t="shared" si="3"/>
        <v>1</v>
      </c>
      <c r="M14" s="25">
        <f t="shared" si="3"/>
        <v>1</v>
      </c>
      <c r="N14" s="25">
        <f t="shared" si="3"/>
        <v>1</v>
      </c>
      <c r="O14" s="25">
        <f t="shared" si="3"/>
        <v>1</v>
      </c>
      <c r="P14" s="25">
        <f t="shared" si="3"/>
        <v>1</v>
      </c>
      <c r="Q14" s="25">
        <f t="shared" si="3"/>
        <v>1</v>
      </c>
      <c r="R14" s="25">
        <f t="shared" si="3"/>
        <v>1</v>
      </c>
      <c r="S14" s="26">
        <f t="shared" si="3"/>
        <v>1</v>
      </c>
      <c r="T14" s="23"/>
      <c r="U14" s="23"/>
      <c r="V14" s="23"/>
      <c r="X14" s="5" t="s">
        <v>40</v>
      </c>
    </row>
    <row r="15" spans="1:27" x14ac:dyDescent="0.2">
      <c r="C15" s="5" t="s">
        <v>41</v>
      </c>
      <c r="D15" s="24">
        <f t="shared" si="2"/>
        <v>1</v>
      </c>
      <c r="E15" s="25">
        <f t="shared" si="3"/>
        <v>0</v>
      </c>
      <c r="F15" s="25">
        <f t="shared" si="3"/>
        <v>0</v>
      </c>
      <c r="G15" s="25">
        <f t="shared" si="3"/>
        <v>1</v>
      </c>
      <c r="H15" s="25">
        <f t="shared" si="3"/>
        <v>1</v>
      </c>
      <c r="I15" s="25">
        <f t="shared" si="3"/>
        <v>1</v>
      </c>
      <c r="J15" s="25">
        <f t="shared" si="3"/>
        <v>1</v>
      </c>
      <c r="K15" s="25">
        <f t="shared" si="3"/>
        <v>1</v>
      </c>
      <c r="L15" s="25">
        <f t="shared" si="3"/>
        <v>1</v>
      </c>
      <c r="M15" s="25">
        <f t="shared" si="3"/>
        <v>1</v>
      </c>
      <c r="N15" s="25">
        <f t="shared" si="3"/>
        <v>1</v>
      </c>
      <c r="O15" s="25">
        <f t="shared" si="3"/>
        <v>1</v>
      </c>
      <c r="P15" s="25">
        <f t="shared" si="3"/>
        <v>1</v>
      </c>
      <c r="Q15" s="25">
        <f t="shared" si="3"/>
        <v>1</v>
      </c>
      <c r="R15" s="25">
        <f t="shared" si="3"/>
        <v>1</v>
      </c>
      <c r="S15" s="26">
        <f t="shared" si="3"/>
        <v>0</v>
      </c>
      <c r="T15" s="23"/>
      <c r="U15" s="23"/>
      <c r="V15" s="23"/>
      <c r="X15" s="5" t="s">
        <v>42</v>
      </c>
    </row>
    <row r="16" spans="1:27" x14ac:dyDescent="0.2">
      <c r="C16" s="5" t="s">
        <v>43</v>
      </c>
      <c r="D16" s="24">
        <f t="shared" si="2"/>
        <v>0</v>
      </c>
      <c r="E16" s="25">
        <f t="shared" si="3"/>
        <v>1</v>
      </c>
      <c r="F16" s="25">
        <f t="shared" si="3"/>
        <v>0</v>
      </c>
      <c r="G16" s="25">
        <f t="shared" si="3"/>
        <v>0</v>
      </c>
      <c r="H16" s="25">
        <f t="shared" si="3"/>
        <v>1</v>
      </c>
      <c r="I16" s="25">
        <f t="shared" si="3"/>
        <v>1</v>
      </c>
      <c r="J16" s="25">
        <f t="shared" si="3"/>
        <v>1</v>
      </c>
      <c r="K16" s="25">
        <f t="shared" si="3"/>
        <v>1</v>
      </c>
      <c r="L16" s="25">
        <f t="shared" si="3"/>
        <v>1</v>
      </c>
      <c r="M16" s="25">
        <f t="shared" si="3"/>
        <v>1</v>
      </c>
      <c r="N16" s="25">
        <f t="shared" si="3"/>
        <v>1</v>
      </c>
      <c r="O16" s="25">
        <f t="shared" si="3"/>
        <v>1</v>
      </c>
      <c r="P16" s="25">
        <f t="shared" si="3"/>
        <v>1</v>
      </c>
      <c r="Q16" s="25">
        <f t="shared" si="3"/>
        <v>1</v>
      </c>
      <c r="R16" s="25">
        <f t="shared" si="3"/>
        <v>1</v>
      </c>
      <c r="S16" s="26">
        <f t="shared" si="3"/>
        <v>1</v>
      </c>
      <c r="T16" s="23"/>
      <c r="U16" s="23"/>
      <c r="V16" s="23"/>
    </row>
    <row r="17" spans="1:28" x14ac:dyDescent="0.2">
      <c r="C17" s="5" t="s">
        <v>44</v>
      </c>
      <c r="D17" s="24">
        <f t="shared" si="2"/>
        <v>1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1</v>
      </c>
      <c r="J17" s="25">
        <f t="shared" si="3"/>
        <v>1</v>
      </c>
      <c r="K17" s="25">
        <f t="shared" si="3"/>
        <v>1</v>
      </c>
      <c r="L17" s="25">
        <f t="shared" si="3"/>
        <v>1</v>
      </c>
      <c r="M17" s="25">
        <f t="shared" si="3"/>
        <v>1</v>
      </c>
      <c r="N17" s="25">
        <f t="shared" si="3"/>
        <v>1</v>
      </c>
      <c r="O17" s="25">
        <f t="shared" si="3"/>
        <v>1</v>
      </c>
      <c r="P17" s="25">
        <f t="shared" si="3"/>
        <v>1</v>
      </c>
      <c r="Q17" s="25">
        <f t="shared" si="3"/>
        <v>1</v>
      </c>
      <c r="R17" s="25">
        <f t="shared" si="3"/>
        <v>1</v>
      </c>
      <c r="S17" s="26">
        <f t="shared" si="3"/>
        <v>0</v>
      </c>
      <c r="T17" s="23"/>
      <c r="U17" s="23"/>
      <c r="V17" s="23"/>
      <c r="W17" s="5" t="s">
        <v>45</v>
      </c>
      <c r="X17" s="5" t="s">
        <v>46</v>
      </c>
    </row>
    <row r="18" spans="1:28" x14ac:dyDescent="0.2">
      <c r="C18" s="5" t="s">
        <v>47</v>
      </c>
      <c r="D18" s="24">
        <f t="shared" si="2"/>
        <v>0</v>
      </c>
      <c r="E18" s="25">
        <f t="shared" si="3"/>
        <v>1</v>
      </c>
      <c r="F18" s="25">
        <f t="shared" si="3"/>
        <v>0</v>
      </c>
      <c r="G18" s="25">
        <f t="shared" si="3"/>
        <v>0</v>
      </c>
      <c r="H18" s="25">
        <f t="shared" si="3"/>
        <v>0</v>
      </c>
      <c r="I18" s="25">
        <f t="shared" si="3"/>
        <v>0</v>
      </c>
      <c r="J18" s="25">
        <f t="shared" si="3"/>
        <v>1</v>
      </c>
      <c r="K18" s="25">
        <f t="shared" si="3"/>
        <v>1</v>
      </c>
      <c r="L18" s="25">
        <f t="shared" si="3"/>
        <v>1</v>
      </c>
      <c r="M18" s="25">
        <f t="shared" si="3"/>
        <v>1</v>
      </c>
      <c r="N18" s="25">
        <f t="shared" si="3"/>
        <v>1</v>
      </c>
      <c r="O18" s="25">
        <f t="shared" si="3"/>
        <v>1</v>
      </c>
      <c r="P18" s="25">
        <f t="shared" si="3"/>
        <v>1</v>
      </c>
      <c r="Q18" s="25">
        <f t="shared" si="3"/>
        <v>1</v>
      </c>
      <c r="R18" s="25">
        <f t="shared" si="3"/>
        <v>1</v>
      </c>
      <c r="S18" s="26">
        <f t="shared" si="3"/>
        <v>1</v>
      </c>
      <c r="T18" s="23"/>
      <c r="U18" s="23"/>
      <c r="V18" s="23"/>
      <c r="X18" s="5" t="s">
        <v>48</v>
      </c>
    </row>
    <row r="19" spans="1:28" x14ac:dyDescent="0.2">
      <c r="C19" s="5" t="s">
        <v>49</v>
      </c>
      <c r="D19" s="24">
        <f t="shared" si="2"/>
        <v>1</v>
      </c>
      <c r="E19" s="25">
        <f t="shared" si="3"/>
        <v>0</v>
      </c>
      <c r="F19" s="25">
        <f t="shared" si="3"/>
        <v>0</v>
      </c>
      <c r="G19" s="25">
        <f t="shared" si="3"/>
        <v>0</v>
      </c>
      <c r="H19" s="25">
        <f t="shared" si="3"/>
        <v>0</v>
      </c>
      <c r="I19" s="25">
        <f t="shared" si="3"/>
        <v>0</v>
      </c>
      <c r="J19" s="25">
        <f t="shared" si="3"/>
        <v>0</v>
      </c>
      <c r="K19" s="25">
        <f t="shared" si="3"/>
        <v>1</v>
      </c>
      <c r="L19" s="25">
        <f t="shared" si="3"/>
        <v>1</v>
      </c>
      <c r="M19" s="25">
        <f t="shared" si="3"/>
        <v>1</v>
      </c>
      <c r="N19" s="25">
        <f t="shared" si="3"/>
        <v>1</v>
      </c>
      <c r="O19" s="25">
        <f t="shared" si="3"/>
        <v>1</v>
      </c>
      <c r="P19" s="25">
        <f t="shared" si="3"/>
        <v>1</v>
      </c>
      <c r="Q19" s="25">
        <f t="shared" si="3"/>
        <v>1</v>
      </c>
      <c r="R19" s="25">
        <f t="shared" si="3"/>
        <v>1</v>
      </c>
      <c r="S19" s="26">
        <f t="shared" si="3"/>
        <v>0</v>
      </c>
      <c r="T19" s="23"/>
      <c r="U19" s="23"/>
      <c r="V19" s="23"/>
    </row>
    <row r="20" spans="1:28" x14ac:dyDescent="0.2">
      <c r="C20" s="5" t="s">
        <v>50</v>
      </c>
      <c r="D20" s="24">
        <f t="shared" si="2"/>
        <v>0</v>
      </c>
      <c r="E20" s="25">
        <f t="shared" si="3"/>
        <v>1</v>
      </c>
      <c r="F20" s="25">
        <f t="shared" si="3"/>
        <v>0</v>
      </c>
      <c r="G20" s="25">
        <f t="shared" si="3"/>
        <v>0</v>
      </c>
      <c r="H20" s="25">
        <f t="shared" si="3"/>
        <v>0</v>
      </c>
      <c r="I20" s="25">
        <f t="shared" si="3"/>
        <v>0</v>
      </c>
      <c r="J20" s="25">
        <f t="shared" si="3"/>
        <v>0</v>
      </c>
      <c r="K20" s="25">
        <f t="shared" si="3"/>
        <v>0</v>
      </c>
      <c r="L20" s="25">
        <f t="shared" si="3"/>
        <v>1</v>
      </c>
      <c r="M20" s="25">
        <f t="shared" si="3"/>
        <v>1</v>
      </c>
      <c r="N20" s="25">
        <f t="shared" si="3"/>
        <v>1</v>
      </c>
      <c r="O20" s="25">
        <f t="shared" si="3"/>
        <v>1</v>
      </c>
      <c r="P20" s="25">
        <f t="shared" si="3"/>
        <v>1</v>
      </c>
      <c r="Q20" s="25">
        <f t="shared" si="3"/>
        <v>1</v>
      </c>
      <c r="R20" s="25">
        <f t="shared" si="3"/>
        <v>1</v>
      </c>
      <c r="S20" s="26">
        <f t="shared" si="3"/>
        <v>1</v>
      </c>
      <c r="T20" s="23"/>
      <c r="U20" s="23"/>
      <c r="V20" s="23"/>
      <c r="W20" s="27"/>
      <c r="X20" s="27"/>
      <c r="Y20" s="27"/>
      <c r="Z20" s="27"/>
      <c r="AA20" s="28" t="str">
        <f>IF(B12="","",TEXT(BIN2HEX(L21&amp;M21&amp;N21&amp;O21&amp;P21&amp;Q21&amp;R21&amp;S21),"00"))</f>
        <v>7E</v>
      </c>
      <c r="AB20" s="28" t="str">
        <f>IF(B12="","",TEXT(BIN2HEX(D21&amp;E21&amp;F21&amp;G21&amp;H21&amp;I21&amp;J21&amp;K21),"00"))</f>
        <v>80</v>
      </c>
    </row>
    <row r="21" spans="1:28" ht="13.5" thickBot="1" x14ac:dyDescent="0.25">
      <c r="C21" s="5" t="s">
        <v>51</v>
      </c>
      <c r="D21" s="29">
        <f t="shared" si="2"/>
        <v>1</v>
      </c>
      <c r="E21" s="30">
        <f t="shared" si="3"/>
        <v>0</v>
      </c>
      <c r="F21" s="30">
        <f t="shared" si="3"/>
        <v>0</v>
      </c>
      <c r="G21" s="30">
        <f t="shared" si="3"/>
        <v>0</v>
      </c>
      <c r="H21" s="30">
        <f t="shared" si="3"/>
        <v>0</v>
      </c>
      <c r="I21" s="30">
        <f t="shared" si="3"/>
        <v>0</v>
      </c>
      <c r="J21" s="30">
        <f t="shared" si="3"/>
        <v>0</v>
      </c>
      <c r="K21" s="30">
        <f t="shared" si="3"/>
        <v>0</v>
      </c>
      <c r="L21" s="30">
        <f t="shared" si="3"/>
        <v>0</v>
      </c>
      <c r="M21" s="30">
        <f t="shared" si="3"/>
        <v>1</v>
      </c>
      <c r="N21" s="30">
        <f t="shared" si="3"/>
        <v>1</v>
      </c>
      <c r="O21" s="30">
        <f t="shared" si="3"/>
        <v>1</v>
      </c>
      <c r="P21" s="30">
        <f t="shared" si="3"/>
        <v>1</v>
      </c>
      <c r="Q21" s="30">
        <f t="shared" si="3"/>
        <v>1</v>
      </c>
      <c r="R21" s="30">
        <f t="shared" si="3"/>
        <v>1</v>
      </c>
      <c r="S21" s="31">
        <f t="shared" si="3"/>
        <v>0</v>
      </c>
      <c r="T21" s="23">
        <f>A12</f>
        <v>1</v>
      </c>
      <c r="U21" s="23"/>
      <c r="V21" s="23"/>
      <c r="W21" s="32" t="str">
        <f>IF(B12="","",AA21&amp;AB21)</f>
        <v>7E80</v>
      </c>
      <c r="X21" s="27" t="str">
        <f>"crc for a "&amp;A12&amp;" byte string"</f>
        <v>crc for a 1 byte string</v>
      </c>
      <c r="Y21" s="27"/>
      <c r="Z21" s="27"/>
      <c r="AA21" s="28" t="str">
        <f>IF(B12="","",IF(AA20="A","0A",IF(AA20="B","0B",IF(AA20="C","0C",IF(AA20="D","0D",IF(AA20="E","0E",IF(AA20="F","0F",AA20)))))))</f>
        <v>7E</v>
      </c>
      <c r="AB21" s="28" t="str">
        <f>IF(B12="","",IF(AB20="A","0A",IF(AB20="B","0B",IF(AB20="C","0C",IF(AB20="D","0D",IF(AB20="E","0E",IF(AB20="F","0F",AB20)))))))</f>
        <v>80</v>
      </c>
    </row>
    <row r="22" spans="1:28" ht="13.5" thickBot="1" x14ac:dyDescent="0.25">
      <c r="A22" s="4">
        <f>A12+1</f>
        <v>2</v>
      </c>
      <c r="B22" s="8" t="str">
        <f>MID(C$6,A22*2-1,2)</f>
        <v>06</v>
      </c>
      <c r="C22" s="19" t="str">
        <f>RIGHT("0000000000000000"&amp;HEX2BIN(B22),16)</f>
        <v>0000000000000110</v>
      </c>
      <c r="D22" s="18">
        <f t="shared" ref="D22:S22" si="4">IF(MID($C22,D$8,1)="1",1,0)</f>
        <v>0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0</v>
      </c>
      <c r="I22" s="18">
        <f t="shared" si="4"/>
        <v>0</v>
      </c>
      <c r="J22" s="18">
        <f t="shared" si="4"/>
        <v>0</v>
      </c>
      <c r="K22" s="18">
        <f t="shared" si="4"/>
        <v>0</v>
      </c>
      <c r="L22" s="18">
        <f t="shared" si="4"/>
        <v>0</v>
      </c>
      <c r="M22" s="18">
        <f t="shared" si="4"/>
        <v>0</v>
      </c>
      <c r="N22" s="18">
        <f t="shared" si="4"/>
        <v>0</v>
      </c>
      <c r="O22" s="18">
        <f t="shared" si="4"/>
        <v>0</v>
      </c>
      <c r="P22" s="18">
        <f t="shared" si="4"/>
        <v>0</v>
      </c>
      <c r="Q22" s="18">
        <f t="shared" si="4"/>
        <v>1</v>
      </c>
      <c r="R22" s="18">
        <f t="shared" si="4"/>
        <v>1</v>
      </c>
      <c r="S22" s="18">
        <f t="shared" si="4"/>
        <v>0</v>
      </c>
      <c r="T22" s="15"/>
      <c r="U22" s="15"/>
      <c r="V22" s="15"/>
    </row>
    <row r="23" spans="1:28" hidden="1" x14ac:dyDescent="0.2">
      <c r="C23" s="5" t="s">
        <v>37</v>
      </c>
      <c r="D23" s="20">
        <f t="shared" ref="D23:S23" si="5">IF(D21=D22,0,1)</f>
        <v>1</v>
      </c>
      <c r="E23" s="21">
        <f t="shared" si="5"/>
        <v>0</v>
      </c>
      <c r="F23" s="21">
        <f t="shared" si="5"/>
        <v>0</v>
      </c>
      <c r="G23" s="21">
        <f t="shared" si="5"/>
        <v>0</v>
      </c>
      <c r="H23" s="21">
        <f t="shared" si="5"/>
        <v>0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1</v>
      </c>
      <c r="N23" s="21">
        <f t="shared" si="5"/>
        <v>1</v>
      </c>
      <c r="O23" s="21">
        <f t="shared" si="5"/>
        <v>1</v>
      </c>
      <c r="P23" s="21">
        <f t="shared" si="5"/>
        <v>1</v>
      </c>
      <c r="Q23" s="21">
        <f t="shared" si="5"/>
        <v>0</v>
      </c>
      <c r="R23" s="21">
        <f t="shared" si="5"/>
        <v>0</v>
      </c>
      <c r="S23" s="22">
        <f t="shared" si="5"/>
        <v>0</v>
      </c>
      <c r="T23" s="23"/>
      <c r="U23" s="23"/>
      <c r="V23" s="23"/>
    </row>
    <row r="24" spans="1:28" hidden="1" x14ac:dyDescent="0.2">
      <c r="C24" s="5" t="s">
        <v>39</v>
      </c>
      <c r="D24" s="24">
        <f t="shared" ref="D24:D31" si="6">IF($S23=1,IF(D$9=0,0,1),0)</f>
        <v>0</v>
      </c>
      <c r="E24" s="25">
        <f t="shared" ref="E24:S31" si="7">IF($S23=1,IF(E$9=D23,0,1),D23)</f>
        <v>1</v>
      </c>
      <c r="F24" s="25">
        <f t="shared" si="7"/>
        <v>0</v>
      </c>
      <c r="G24" s="25">
        <f t="shared" si="7"/>
        <v>0</v>
      </c>
      <c r="H24" s="25">
        <f t="shared" si="7"/>
        <v>0</v>
      </c>
      <c r="I24" s="25">
        <f t="shared" si="7"/>
        <v>0</v>
      </c>
      <c r="J24" s="25">
        <f t="shared" si="7"/>
        <v>0</v>
      </c>
      <c r="K24" s="25">
        <f t="shared" si="7"/>
        <v>0</v>
      </c>
      <c r="L24" s="25">
        <f t="shared" si="7"/>
        <v>0</v>
      </c>
      <c r="M24" s="25">
        <f t="shared" si="7"/>
        <v>0</v>
      </c>
      <c r="N24" s="25">
        <f t="shared" si="7"/>
        <v>1</v>
      </c>
      <c r="O24" s="25">
        <f t="shared" si="7"/>
        <v>1</v>
      </c>
      <c r="P24" s="25">
        <f t="shared" si="7"/>
        <v>1</v>
      </c>
      <c r="Q24" s="25">
        <f t="shared" si="7"/>
        <v>1</v>
      </c>
      <c r="R24" s="25">
        <f t="shared" si="7"/>
        <v>0</v>
      </c>
      <c r="S24" s="26">
        <f t="shared" si="7"/>
        <v>0</v>
      </c>
      <c r="T24" s="23"/>
      <c r="U24" s="23"/>
      <c r="V24" s="23"/>
    </row>
    <row r="25" spans="1:28" hidden="1" x14ac:dyDescent="0.2">
      <c r="C25" s="5" t="s">
        <v>41</v>
      </c>
      <c r="D25" s="24">
        <f t="shared" si="6"/>
        <v>0</v>
      </c>
      <c r="E25" s="25">
        <f t="shared" si="7"/>
        <v>0</v>
      </c>
      <c r="F25" s="25">
        <f t="shared" si="7"/>
        <v>1</v>
      </c>
      <c r="G25" s="25">
        <f t="shared" si="7"/>
        <v>0</v>
      </c>
      <c r="H25" s="25">
        <f t="shared" si="7"/>
        <v>0</v>
      </c>
      <c r="I25" s="25">
        <f t="shared" si="7"/>
        <v>0</v>
      </c>
      <c r="J25" s="25">
        <f t="shared" si="7"/>
        <v>0</v>
      </c>
      <c r="K25" s="25">
        <f t="shared" si="7"/>
        <v>0</v>
      </c>
      <c r="L25" s="25">
        <f t="shared" si="7"/>
        <v>0</v>
      </c>
      <c r="M25" s="25">
        <f t="shared" si="7"/>
        <v>0</v>
      </c>
      <c r="N25" s="25">
        <f t="shared" si="7"/>
        <v>0</v>
      </c>
      <c r="O25" s="25">
        <f t="shared" si="7"/>
        <v>1</v>
      </c>
      <c r="P25" s="25">
        <f t="shared" si="7"/>
        <v>1</v>
      </c>
      <c r="Q25" s="25">
        <f t="shared" si="7"/>
        <v>1</v>
      </c>
      <c r="R25" s="25">
        <f t="shared" si="7"/>
        <v>1</v>
      </c>
      <c r="S25" s="26">
        <f t="shared" si="7"/>
        <v>0</v>
      </c>
      <c r="T25" s="23"/>
      <c r="U25" s="23"/>
      <c r="V25" s="23"/>
    </row>
    <row r="26" spans="1:28" hidden="1" x14ac:dyDescent="0.2">
      <c r="C26" s="5" t="s">
        <v>43</v>
      </c>
      <c r="D26" s="24">
        <f t="shared" si="6"/>
        <v>0</v>
      </c>
      <c r="E26" s="25">
        <f t="shared" si="7"/>
        <v>0</v>
      </c>
      <c r="F26" s="25">
        <f t="shared" si="7"/>
        <v>0</v>
      </c>
      <c r="G26" s="25">
        <f t="shared" si="7"/>
        <v>1</v>
      </c>
      <c r="H26" s="25">
        <f t="shared" si="7"/>
        <v>0</v>
      </c>
      <c r="I26" s="25">
        <f t="shared" si="7"/>
        <v>0</v>
      </c>
      <c r="J26" s="25">
        <f t="shared" si="7"/>
        <v>0</v>
      </c>
      <c r="K26" s="25">
        <f t="shared" si="7"/>
        <v>0</v>
      </c>
      <c r="L26" s="25">
        <f t="shared" si="7"/>
        <v>0</v>
      </c>
      <c r="M26" s="25">
        <f t="shared" si="7"/>
        <v>0</v>
      </c>
      <c r="N26" s="25">
        <f t="shared" si="7"/>
        <v>0</v>
      </c>
      <c r="O26" s="25">
        <f t="shared" si="7"/>
        <v>0</v>
      </c>
      <c r="P26" s="25">
        <f t="shared" si="7"/>
        <v>1</v>
      </c>
      <c r="Q26" s="25">
        <f t="shared" si="7"/>
        <v>1</v>
      </c>
      <c r="R26" s="25">
        <f t="shared" si="7"/>
        <v>1</v>
      </c>
      <c r="S26" s="26">
        <f t="shared" si="7"/>
        <v>1</v>
      </c>
      <c r="T26" s="23"/>
      <c r="U26" s="23"/>
      <c r="V26" s="23"/>
    </row>
    <row r="27" spans="1:28" hidden="1" x14ac:dyDescent="0.2">
      <c r="C27" s="5" t="s">
        <v>44</v>
      </c>
      <c r="D27" s="24">
        <f t="shared" si="6"/>
        <v>1</v>
      </c>
      <c r="E27" s="25">
        <f t="shared" si="7"/>
        <v>0</v>
      </c>
      <c r="F27" s="25">
        <f t="shared" si="7"/>
        <v>1</v>
      </c>
      <c r="G27" s="25">
        <f t="shared" si="7"/>
        <v>0</v>
      </c>
      <c r="H27" s="25">
        <f t="shared" si="7"/>
        <v>1</v>
      </c>
      <c r="I27" s="25">
        <f t="shared" si="7"/>
        <v>0</v>
      </c>
      <c r="J27" s="25">
        <f t="shared" si="7"/>
        <v>0</v>
      </c>
      <c r="K27" s="25">
        <f t="shared" si="7"/>
        <v>0</v>
      </c>
      <c r="L27" s="25">
        <f t="shared" si="7"/>
        <v>0</v>
      </c>
      <c r="M27" s="25">
        <f t="shared" si="7"/>
        <v>0</v>
      </c>
      <c r="N27" s="25">
        <f t="shared" si="7"/>
        <v>0</v>
      </c>
      <c r="O27" s="25">
        <f t="shared" si="7"/>
        <v>0</v>
      </c>
      <c r="P27" s="25">
        <f t="shared" si="7"/>
        <v>0</v>
      </c>
      <c r="Q27" s="25">
        <f t="shared" si="7"/>
        <v>1</v>
      </c>
      <c r="R27" s="25">
        <f t="shared" si="7"/>
        <v>1</v>
      </c>
      <c r="S27" s="26">
        <f t="shared" si="7"/>
        <v>0</v>
      </c>
      <c r="T27" s="23"/>
      <c r="U27" s="23"/>
      <c r="V27" s="23"/>
    </row>
    <row r="28" spans="1:28" hidden="1" x14ac:dyDescent="0.2">
      <c r="C28" s="5" t="s">
        <v>47</v>
      </c>
      <c r="D28" s="24">
        <f t="shared" si="6"/>
        <v>0</v>
      </c>
      <c r="E28" s="25">
        <f t="shared" si="7"/>
        <v>1</v>
      </c>
      <c r="F28" s="25">
        <f t="shared" si="7"/>
        <v>0</v>
      </c>
      <c r="G28" s="25">
        <f t="shared" si="7"/>
        <v>1</v>
      </c>
      <c r="H28" s="25">
        <f t="shared" si="7"/>
        <v>0</v>
      </c>
      <c r="I28" s="25">
        <f t="shared" si="7"/>
        <v>1</v>
      </c>
      <c r="J28" s="25">
        <f t="shared" si="7"/>
        <v>0</v>
      </c>
      <c r="K28" s="25">
        <f t="shared" si="7"/>
        <v>0</v>
      </c>
      <c r="L28" s="25">
        <f t="shared" si="7"/>
        <v>0</v>
      </c>
      <c r="M28" s="25">
        <f t="shared" si="7"/>
        <v>0</v>
      </c>
      <c r="N28" s="25">
        <f t="shared" si="7"/>
        <v>0</v>
      </c>
      <c r="O28" s="25">
        <f t="shared" si="7"/>
        <v>0</v>
      </c>
      <c r="P28" s="25">
        <f t="shared" si="7"/>
        <v>0</v>
      </c>
      <c r="Q28" s="25">
        <f t="shared" si="7"/>
        <v>0</v>
      </c>
      <c r="R28" s="25">
        <f t="shared" si="7"/>
        <v>1</v>
      </c>
      <c r="S28" s="26">
        <f t="shared" si="7"/>
        <v>1</v>
      </c>
      <c r="T28" s="23"/>
      <c r="U28" s="23"/>
      <c r="V28" s="23"/>
    </row>
    <row r="29" spans="1:28" hidden="1" x14ac:dyDescent="0.2">
      <c r="C29" s="5" t="s">
        <v>49</v>
      </c>
      <c r="D29" s="24">
        <f t="shared" si="6"/>
        <v>1</v>
      </c>
      <c r="E29" s="25">
        <f t="shared" si="7"/>
        <v>0</v>
      </c>
      <c r="F29" s="25">
        <f t="shared" si="7"/>
        <v>0</v>
      </c>
      <c r="G29" s="25">
        <f t="shared" si="7"/>
        <v>0</v>
      </c>
      <c r="H29" s="25">
        <f t="shared" si="7"/>
        <v>1</v>
      </c>
      <c r="I29" s="25">
        <f t="shared" si="7"/>
        <v>0</v>
      </c>
      <c r="J29" s="25">
        <f t="shared" si="7"/>
        <v>1</v>
      </c>
      <c r="K29" s="25">
        <f t="shared" si="7"/>
        <v>0</v>
      </c>
      <c r="L29" s="25">
        <f t="shared" si="7"/>
        <v>0</v>
      </c>
      <c r="M29" s="25">
        <f t="shared" si="7"/>
        <v>0</v>
      </c>
      <c r="N29" s="25">
        <f t="shared" si="7"/>
        <v>0</v>
      </c>
      <c r="O29" s="25">
        <f t="shared" si="7"/>
        <v>0</v>
      </c>
      <c r="P29" s="25">
        <f t="shared" si="7"/>
        <v>0</v>
      </c>
      <c r="Q29" s="25">
        <f t="shared" si="7"/>
        <v>0</v>
      </c>
      <c r="R29" s="25">
        <f t="shared" si="7"/>
        <v>0</v>
      </c>
      <c r="S29" s="26">
        <f t="shared" si="7"/>
        <v>0</v>
      </c>
      <c r="T29" s="23"/>
      <c r="U29" s="23"/>
      <c r="V29" s="23"/>
    </row>
    <row r="30" spans="1:28" hidden="1" x14ac:dyDescent="0.2">
      <c r="C30" s="5" t="s">
        <v>50</v>
      </c>
      <c r="D30" s="24">
        <f t="shared" si="6"/>
        <v>0</v>
      </c>
      <c r="E30" s="25">
        <f t="shared" si="7"/>
        <v>1</v>
      </c>
      <c r="F30" s="25">
        <f t="shared" si="7"/>
        <v>0</v>
      </c>
      <c r="G30" s="25">
        <f t="shared" si="7"/>
        <v>0</v>
      </c>
      <c r="H30" s="25">
        <f t="shared" si="7"/>
        <v>0</v>
      </c>
      <c r="I30" s="25">
        <f t="shared" si="7"/>
        <v>1</v>
      </c>
      <c r="J30" s="25">
        <f t="shared" si="7"/>
        <v>0</v>
      </c>
      <c r="K30" s="25">
        <f t="shared" si="7"/>
        <v>1</v>
      </c>
      <c r="L30" s="25">
        <f t="shared" si="7"/>
        <v>0</v>
      </c>
      <c r="M30" s="25">
        <f t="shared" si="7"/>
        <v>0</v>
      </c>
      <c r="N30" s="25">
        <f t="shared" si="7"/>
        <v>0</v>
      </c>
      <c r="O30" s="25">
        <f t="shared" si="7"/>
        <v>0</v>
      </c>
      <c r="P30" s="25">
        <f t="shared" si="7"/>
        <v>0</v>
      </c>
      <c r="Q30" s="25">
        <f t="shared" si="7"/>
        <v>0</v>
      </c>
      <c r="R30" s="25">
        <f t="shared" si="7"/>
        <v>0</v>
      </c>
      <c r="S30" s="26">
        <f t="shared" si="7"/>
        <v>0</v>
      </c>
      <c r="T30" s="23"/>
      <c r="U30" s="23"/>
      <c r="V30" s="23"/>
      <c r="W30" s="27"/>
      <c r="X30" s="27"/>
      <c r="Y30" s="27"/>
      <c r="Z30" s="27"/>
      <c r="AA30" s="28" t="str">
        <f>IF(B22="","",TEXT(BIN2HEX(L31&amp;M31&amp;N31&amp;O31&amp;P31&amp;Q31&amp;R31&amp;S31),"00"))</f>
        <v>80</v>
      </c>
      <c r="AB30" s="28" t="str">
        <f>IF(B22="","",TEXT(BIN2HEX(D31&amp;E31&amp;F31&amp;G31&amp;H31&amp;I31&amp;J31&amp;K31),"00"))</f>
        <v>22</v>
      </c>
    </row>
    <row r="31" spans="1:28" ht="13.5" thickBot="1" x14ac:dyDescent="0.25">
      <c r="C31" s="5" t="s">
        <v>51</v>
      </c>
      <c r="D31" s="29">
        <f t="shared" si="6"/>
        <v>0</v>
      </c>
      <c r="E31" s="30">
        <f t="shared" si="7"/>
        <v>0</v>
      </c>
      <c r="F31" s="30">
        <f t="shared" si="7"/>
        <v>1</v>
      </c>
      <c r="G31" s="30">
        <f t="shared" si="7"/>
        <v>0</v>
      </c>
      <c r="H31" s="30">
        <f t="shared" si="7"/>
        <v>0</v>
      </c>
      <c r="I31" s="30">
        <f t="shared" si="7"/>
        <v>0</v>
      </c>
      <c r="J31" s="30">
        <f t="shared" si="7"/>
        <v>1</v>
      </c>
      <c r="K31" s="30">
        <f t="shared" si="7"/>
        <v>0</v>
      </c>
      <c r="L31" s="30">
        <f t="shared" si="7"/>
        <v>1</v>
      </c>
      <c r="M31" s="30">
        <f t="shared" si="7"/>
        <v>0</v>
      </c>
      <c r="N31" s="30">
        <f t="shared" si="7"/>
        <v>0</v>
      </c>
      <c r="O31" s="30">
        <f t="shared" si="7"/>
        <v>0</v>
      </c>
      <c r="P31" s="30">
        <f t="shared" si="7"/>
        <v>0</v>
      </c>
      <c r="Q31" s="30">
        <f t="shared" si="7"/>
        <v>0</v>
      </c>
      <c r="R31" s="30">
        <f t="shared" si="7"/>
        <v>0</v>
      </c>
      <c r="S31" s="31">
        <f t="shared" si="7"/>
        <v>0</v>
      </c>
      <c r="T31" s="23">
        <f>A22</f>
        <v>2</v>
      </c>
      <c r="U31" s="23"/>
      <c r="V31" s="23"/>
      <c r="W31" s="32" t="str">
        <f>IF(B22="","",AA31&amp;AB31)</f>
        <v>8022</v>
      </c>
      <c r="X31" s="27" t="str">
        <f>"crc for a "&amp;A22&amp;" byte string"</f>
        <v>crc for a 2 byte string</v>
      </c>
      <c r="Y31" s="27"/>
      <c r="Z31" s="27"/>
      <c r="AA31" s="28" t="str">
        <f>IF(B22="","",IF(AA30="A","0A",IF(AA30="B","0B",IF(AA30="C","0C",IF(AA30="D","0D",IF(AA30="E","0E",IF(AA30="F","0F",AA30)))))))</f>
        <v>80</v>
      </c>
      <c r="AB31" s="28" t="str">
        <f>IF(B22="","",IF(AB30="A","0A",IF(AB30="B","0B",IF(AB30="C","0C",IF(AB30="D","0D",IF(AB30="E","0E",IF(AB30="F","0F",AB30)))))))</f>
        <v>22</v>
      </c>
    </row>
    <row r="32" spans="1:28" ht="13.5" thickBot="1" x14ac:dyDescent="0.25">
      <c r="A32" s="4">
        <f>A22+1</f>
        <v>3</v>
      </c>
      <c r="B32" s="8" t="str">
        <f>MID(C$6,A32*2-1,2)</f>
        <v>00</v>
      </c>
      <c r="C32" s="19" t="str">
        <f>RIGHT("0000000000000000"&amp;HEX2BIN(B32),16)</f>
        <v>0000000000000000</v>
      </c>
      <c r="D32" s="18">
        <f t="shared" ref="D32:S32" si="8">IF(MID($C32,D$8,1)="1",1,0)</f>
        <v>0</v>
      </c>
      <c r="E32" s="18">
        <f t="shared" si="8"/>
        <v>0</v>
      </c>
      <c r="F32" s="18">
        <f t="shared" si="8"/>
        <v>0</v>
      </c>
      <c r="G32" s="18">
        <f t="shared" si="8"/>
        <v>0</v>
      </c>
      <c r="H32" s="18">
        <f t="shared" si="8"/>
        <v>0</v>
      </c>
      <c r="I32" s="18">
        <f t="shared" si="8"/>
        <v>0</v>
      </c>
      <c r="J32" s="18">
        <f t="shared" si="8"/>
        <v>0</v>
      </c>
      <c r="K32" s="18">
        <f t="shared" si="8"/>
        <v>0</v>
      </c>
      <c r="L32" s="18">
        <f t="shared" si="8"/>
        <v>0</v>
      </c>
      <c r="M32" s="18">
        <f t="shared" si="8"/>
        <v>0</v>
      </c>
      <c r="N32" s="18">
        <f t="shared" si="8"/>
        <v>0</v>
      </c>
      <c r="O32" s="18">
        <f t="shared" si="8"/>
        <v>0</v>
      </c>
      <c r="P32" s="18">
        <f t="shared" si="8"/>
        <v>0</v>
      </c>
      <c r="Q32" s="18">
        <f t="shared" si="8"/>
        <v>0</v>
      </c>
      <c r="R32" s="18">
        <f t="shared" si="8"/>
        <v>0</v>
      </c>
      <c r="S32" s="18">
        <f t="shared" si="8"/>
        <v>0</v>
      </c>
      <c r="T32" s="15"/>
      <c r="U32" s="15"/>
      <c r="V32" s="15"/>
    </row>
    <row r="33" spans="1:28" hidden="1" x14ac:dyDescent="0.2">
      <c r="C33" s="5" t="s">
        <v>37</v>
      </c>
      <c r="D33" s="20">
        <f t="shared" ref="D33:S33" si="9">IF(D31=D32,0,1)</f>
        <v>0</v>
      </c>
      <c r="E33" s="21">
        <f t="shared" si="9"/>
        <v>0</v>
      </c>
      <c r="F33" s="21">
        <f t="shared" si="9"/>
        <v>1</v>
      </c>
      <c r="G33" s="21">
        <f t="shared" si="9"/>
        <v>0</v>
      </c>
      <c r="H33" s="21">
        <f t="shared" si="9"/>
        <v>0</v>
      </c>
      <c r="I33" s="21">
        <f t="shared" si="9"/>
        <v>0</v>
      </c>
      <c r="J33" s="21">
        <f t="shared" si="9"/>
        <v>1</v>
      </c>
      <c r="K33" s="21">
        <f t="shared" si="9"/>
        <v>0</v>
      </c>
      <c r="L33" s="21">
        <f t="shared" si="9"/>
        <v>1</v>
      </c>
      <c r="M33" s="21">
        <f t="shared" si="9"/>
        <v>0</v>
      </c>
      <c r="N33" s="21">
        <f t="shared" si="9"/>
        <v>0</v>
      </c>
      <c r="O33" s="21">
        <f t="shared" si="9"/>
        <v>0</v>
      </c>
      <c r="P33" s="21">
        <f t="shared" si="9"/>
        <v>0</v>
      </c>
      <c r="Q33" s="21">
        <f t="shared" si="9"/>
        <v>0</v>
      </c>
      <c r="R33" s="21">
        <f t="shared" si="9"/>
        <v>0</v>
      </c>
      <c r="S33" s="22">
        <f t="shared" si="9"/>
        <v>0</v>
      </c>
      <c r="T33" s="23"/>
      <c r="U33" s="23"/>
      <c r="V33" s="23"/>
    </row>
    <row r="34" spans="1:28" hidden="1" x14ac:dyDescent="0.2">
      <c r="C34" s="5" t="s">
        <v>39</v>
      </c>
      <c r="D34" s="24">
        <f t="shared" ref="D34:D41" si="10">IF($S33=1,IF(D$9=0,0,1),0)</f>
        <v>0</v>
      </c>
      <c r="E34" s="25">
        <f t="shared" ref="E34:S41" si="11">IF($S33=1,IF(E$9=D33,0,1),D33)</f>
        <v>0</v>
      </c>
      <c r="F34" s="25">
        <f t="shared" si="11"/>
        <v>0</v>
      </c>
      <c r="G34" s="25">
        <f t="shared" si="11"/>
        <v>1</v>
      </c>
      <c r="H34" s="25">
        <f t="shared" si="11"/>
        <v>0</v>
      </c>
      <c r="I34" s="25">
        <f t="shared" si="11"/>
        <v>0</v>
      </c>
      <c r="J34" s="25">
        <f t="shared" si="11"/>
        <v>0</v>
      </c>
      <c r="K34" s="25">
        <f t="shared" si="11"/>
        <v>1</v>
      </c>
      <c r="L34" s="25">
        <f t="shared" si="11"/>
        <v>0</v>
      </c>
      <c r="M34" s="25">
        <f t="shared" si="11"/>
        <v>1</v>
      </c>
      <c r="N34" s="25">
        <f t="shared" si="11"/>
        <v>0</v>
      </c>
      <c r="O34" s="25">
        <f t="shared" si="11"/>
        <v>0</v>
      </c>
      <c r="P34" s="25">
        <f t="shared" si="11"/>
        <v>0</v>
      </c>
      <c r="Q34" s="25">
        <f t="shared" si="11"/>
        <v>0</v>
      </c>
      <c r="R34" s="25">
        <f t="shared" si="11"/>
        <v>0</v>
      </c>
      <c r="S34" s="26">
        <f t="shared" si="11"/>
        <v>0</v>
      </c>
      <c r="T34" s="23"/>
      <c r="U34" s="23"/>
      <c r="V34" s="23"/>
    </row>
    <row r="35" spans="1:28" hidden="1" x14ac:dyDescent="0.2">
      <c r="C35" s="5" t="s">
        <v>41</v>
      </c>
      <c r="D35" s="24">
        <f t="shared" si="10"/>
        <v>0</v>
      </c>
      <c r="E35" s="25">
        <f t="shared" si="11"/>
        <v>0</v>
      </c>
      <c r="F35" s="25">
        <f t="shared" si="11"/>
        <v>0</v>
      </c>
      <c r="G35" s="25">
        <f t="shared" si="11"/>
        <v>0</v>
      </c>
      <c r="H35" s="25">
        <f t="shared" si="11"/>
        <v>1</v>
      </c>
      <c r="I35" s="25">
        <f t="shared" si="11"/>
        <v>0</v>
      </c>
      <c r="J35" s="25">
        <f t="shared" si="11"/>
        <v>0</v>
      </c>
      <c r="K35" s="25">
        <f t="shared" si="11"/>
        <v>0</v>
      </c>
      <c r="L35" s="25">
        <f t="shared" si="11"/>
        <v>1</v>
      </c>
      <c r="M35" s="25">
        <f t="shared" si="11"/>
        <v>0</v>
      </c>
      <c r="N35" s="25">
        <f t="shared" si="11"/>
        <v>1</v>
      </c>
      <c r="O35" s="25">
        <f t="shared" si="11"/>
        <v>0</v>
      </c>
      <c r="P35" s="25">
        <f t="shared" si="11"/>
        <v>0</v>
      </c>
      <c r="Q35" s="25">
        <f t="shared" si="11"/>
        <v>0</v>
      </c>
      <c r="R35" s="25">
        <f t="shared" si="11"/>
        <v>0</v>
      </c>
      <c r="S35" s="26">
        <f t="shared" si="11"/>
        <v>0</v>
      </c>
      <c r="T35" s="23"/>
      <c r="U35" s="23"/>
      <c r="V35" s="23"/>
    </row>
    <row r="36" spans="1:28" hidden="1" x14ac:dyDescent="0.2">
      <c r="C36" s="5" t="s">
        <v>43</v>
      </c>
      <c r="D36" s="24">
        <f t="shared" si="10"/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25">
        <f t="shared" si="11"/>
        <v>1</v>
      </c>
      <c r="J36" s="25">
        <f t="shared" si="11"/>
        <v>0</v>
      </c>
      <c r="K36" s="25">
        <f t="shared" si="11"/>
        <v>0</v>
      </c>
      <c r="L36" s="25">
        <f t="shared" si="11"/>
        <v>0</v>
      </c>
      <c r="M36" s="25">
        <f t="shared" si="11"/>
        <v>1</v>
      </c>
      <c r="N36" s="25">
        <f t="shared" si="11"/>
        <v>0</v>
      </c>
      <c r="O36" s="25">
        <f t="shared" si="11"/>
        <v>1</v>
      </c>
      <c r="P36" s="25">
        <f t="shared" si="11"/>
        <v>0</v>
      </c>
      <c r="Q36" s="25">
        <f t="shared" si="11"/>
        <v>0</v>
      </c>
      <c r="R36" s="25">
        <f t="shared" si="11"/>
        <v>0</v>
      </c>
      <c r="S36" s="26">
        <f t="shared" si="11"/>
        <v>0</v>
      </c>
      <c r="T36" s="23"/>
      <c r="U36" s="23"/>
      <c r="V36" s="23"/>
    </row>
    <row r="37" spans="1:28" hidden="1" x14ac:dyDescent="0.2">
      <c r="C37" s="5" t="s">
        <v>44</v>
      </c>
      <c r="D37" s="24">
        <f t="shared" si="10"/>
        <v>0</v>
      </c>
      <c r="E37" s="25">
        <f t="shared" si="11"/>
        <v>0</v>
      </c>
      <c r="F37" s="25">
        <f t="shared" si="11"/>
        <v>0</v>
      </c>
      <c r="G37" s="25">
        <f t="shared" si="11"/>
        <v>0</v>
      </c>
      <c r="H37" s="25">
        <f t="shared" si="11"/>
        <v>0</v>
      </c>
      <c r="I37" s="25">
        <f t="shared" si="11"/>
        <v>0</v>
      </c>
      <c r="J37" s="25">
        <f t="shared" si="11"/>
        <v>1</v>
      </c>
      <c r="K37" s="25">
        <f t="shared" si="11"/>
        <v>0</v>
      </c>
      <c r="L37" s="25">
        <f t="shared" si="11"/>
        <v>0</v>
      </c>
      <c r="M37" s="25">
        <f t="shared" si="11"/>
        <v>0</v>
      </c>
      <c r="N37" s="25">
        <f t="shared" si="11"/>
        <v>1</v>
      </c>
      <c r="O37" s="25">
        <f t="shared" si="11"/>
        <v>0</v>
      </c>
      <c r="P37" s="25">
        <f t="shared" si="11"/>
        <v>1</v>
      </c>
      <c r="Q37" s="25">
        <f t="shared" si="11"/>
        <v>0</v>
      </c>
      <c r="R37" s="25">
        <f t="shared" si="11"/>
        <v>0</v>
      </c>
      <c r="S37" s="26">
        <f t="shared" si="11"/>
        <v>0</v>
      </c>
      <c r="T37" s="23"/>
      <c r="U37" s="23"/>
      <c r="V37" s="23"/>
    </row>
    <row r="38" spans="1:28" hidden="1" x14ac:dyDescent="0.2">
      <c r="C38" s="5" t="s">
        <v>47</v>
      </c>
      <c r="D38" s="24">
        <f t="shared" si="10"/>
        <v>0</v>
      </c>
      <c r="E38" s="25">
        <f t="shared" si="11"/>
        <v>0</v>
      </c>
      <c r="F38" s="25">
        <f t="shared" si="11"/>
        <v>0</v>
      </c>
      <c r="G38" s="25">
        <f t="shared" si="11"/>
        <v>0</v>
      </c>
      <c r="H38" s="25">
        <f t="shared" si="11"/>
        <v>0</v>
      </c>
      <c r="I38" s="25">
        <f t="shared" si="11"/>
        <v>0</v>
      </c>
      <c r="J38" s="25">
        <f t="shared" si="11"/>
        <v>0</v>
      </c>
      <c r="K38" s="25">
        <f t="shared" si="11"/>
        <v>1</v>
      </c>
      <c r="L38" s="25">
        <f t="shared" si="11"/>
        <v>0</v>
      </c>
      <c r="M38" s="25">
        <f t="shared" si="11"/>
        <v>0</v>
      </c>
      <c r="N38" s="25">
        <f t="shared" si="11"/>
        <v>0</v>
      </c>
      <c r="O38" s="25">
        <f t="shared" si="11"/>
        <v>1</v>
      </c>
      <c r="P38" s="25">
        <f t="shared" si="11"/>
        <v>0</v>
      </c>
      <c r="Q38" s="25">
        <f t="shared" si="11"/>
        <v>1</v>
      </c>
      <c r="R38" s="25">
        <f t="shared" si="11"/>
        <v>0</v>
      </c>
      <c r="S38" s="26">
        <f t="shared" si="11"/>
        <v>0</v>
      </c>
      <c r="T38" s="23"/>
      <c r="U38" s="23"/>
      <c r="V38" s="23"/>
    </row>
    <row r="39" spans="1:28" hidden="1" x14ac:dyDescent="0.2">
      <c r="C39" s="5" t="s">
        <v>49</v>
      </c>
      <c r="D39" s="24">
        <f t="shared" si="10"/>
        <v>0</v>
      </c>
      <c r="E39" s="25">
        <f t="shared" si="11"/>
        <v>0</v>
      </c>
      <c r="F39" s="25">
        <f t="shared" si="11"/>
        <v>0</v>
      </c>
      <c r="G39" s="25">
        <f t="shared" si="11"/>
        <v>0</v>
      </c>
      <c r="H39" s="25">
        <f t="shared" si="11"/>
        <v>0</v>
      </c>
      <c r="I39" s="25">
        <f t="shared" si="11"/>
        <v>0</v>
      </c>
      <c r="J39" s="25">
        <f t="shared" si="11"/>
        <v>0</v>
      </c>
      <c r="K39" s="25">
        <f t="shared" si="11"/>
        <v>0</v>
      </c>
      <c r="L39" s="25">
        <f t="shared" si="11"/>
        <v>1</v>
      </c>
      <c r="M39" s="25">
        <f t="shared" si="11"/>
        <v>0</v>
      </c>
      <c r="N39" s="25">
        <f t="shared" si="11"/>
        <v>0</v>
      </c>
      <c r="O39" s="25">
        <f t="shared" si="11"/>
        <v>0</v>
      </c>
      <c r="P39" s="25">
        <f t="shared" si="11"/>
        <v>1</v>
      </c>
      <c r="Q39" s="25">
        <f t="shared" si="11"/>
        <v>0</v>
      </c>
      <c r="R39" s="25">
        <f t="shared" si="11"/>
        <v>1</v>
      </c>
      <c r="S39" s="26">
        <f t="shared" si="11"/>
        <v>0</v>
      </c>
      <c r="T39" s="23"/>
      <c r="U39" s="23"/>
      <c r="V39" s="23"/>
    </row>
    <row r="40" spans="1:28" hidden="1" x14ac:dyDescent="0.2">
      <c r="C40" s="5" t="s">
        <v>50</v>
      </c>
      <c r="D40" s="24">
        <f t="shared" si="10"/>
        <v>0</v>
      </c>
      <c r="E40" s="25">
        <f t="shared" si="11"/>
        <v>0</v>
      </c>
      <c r="F40" s="25">
        <f t="shared" si="11"/>
        <v>0</v>
      </c>
      <c r="G40" s="25">
        <f t="shared" si="11"/>
        <v>0</v>
      </c>
      <c r="H40" s="25">
        <f t="shared" si="11"/>
        <v>0</v>
      </c>
      <c r="I40" s="25">
        <f t="shared" si="11"/>
        <v>0</v>
      </c>
      <c r="J40" s="25">
        <f t="shared" si="11"/>
        <v>0</v>
      </c>
      <c r="K40" s="25">
        <f t="shared" si="11"/>
        <v>0</v>
      </c>
      <c r="L40" s="25">
        <f t="shared" si="11"/>
        <v>0</v>
      </c>
      <c r="M40" s="25">
        <f t="shared" si="11"/>
        <v>1</v>
      </c>
      <c r="N40" s="25">
        <f t="shared" si="11"/>
        <v>0</v>
      </c>
      <c r="O40" s="25">
        <f t="shared" si="11"/>
        <v>0</v>
      </c>
      <c r="P40" s="25">
        <f t="shared" si="11"/>
        <v>0</v>
      </c>
      <c r="Q40" s="25">
        <f t="shared" si="11"/>
        <v>1</v>
      </c>
      <c r="R40" s="25">
        <f t="shared" si="11"/>
        <v>0</v>
      </c>
      <c r="S40" s="26">
        <f t="shared" si="11"/>
        <v>1</v>
      </c>
      <c r="T40" s="23"/>
      <c r="U40" s="23"/>
      <c r="V40" s="23"/>
      <c r="W40" s="27"/>
      <c r="X40" s="27"/>
      <c r="Y40" s="27"/>
      <c r="Z40" s="27"/>
      <c r="AA40" s="28" t="str">
        <f>IF(B32="","",TEXT(BIN2HEX(L41&amp;M41&amp;N41&amp;O41&amp;P41&amp;Q41&amp;R41&amp;S41),"00"))</f>
        <v>23</v>
      </c>
      <c r="AB40" s="28" t="str">
        <f>IF(B32="","",TEXT(BIN2HEX(D41&amp;E41&amp;F41&amp;G41&amp;H41&amp;I41&amp;J41&amp;K41),"00"))</f>
        <v>A0</v>
      </c>
    </row>
    <row r="41" spans="1:28" ht="13.5" thickBot="1" x14ac:dyDescent="0.25">
      <c r="C41" s="5" t="s">
        <v>51</v>
      </c>
      <c r="D41" s="29">
        <f t="shared" si="10"/>
        <v>1</v>
      </c>
      <c r="E41" s="30">
        <f t="shared" si="11"/>
        <v>0</v>
      </c>
      <c r="F41" s="30">
        <f t="shared" si="11"/>
        <v>1</v>
      </c>
      <c r="G41" s="30">
        <f t="shared" si="11"/>
        <v>0</v>
      </c>
      <c r="H41" s="30">
        <f t="shared" si="11"/>
        <v>0</v>
      </c>
      <c r="I41" s="30">
        <f t="shared" si="11"/>
        <v>0</v>
      </c>
      <c r="J41" s="30">
        <f t="shared" si="11"/>
        <v>0</v>
      </c>
      <c r="K41" s="30">
        <f t="shared" si="11"/>
        <v>0</v>
      </c>
      <c r="L41" s="30">
        <f t="shared" si="11"/>
        <v>0</v>
      </c>
      <c r="M41" s="30">
        <f t="shared" si="11"/>
        <v>0</v>
      </c>
      <c r="N41" s="30">
        <f t="shared" si="11"/>
        <v>1</v>
      </c>
      <c r="O41" s="30">
        <f t="shared" si="11"/>
        <v>0</v>
      </c>
      <c r="P41" s="30">
        <f t="shared" si="11"/>
        <v>0</v>
      </c>
      <c r="Q41" s="30">
        <f t="shared" si="11"/>
        <v>0</v>
      </c>
      <c r="R41" s="30">
        <f t="shared" si="11"/>
        <v>1</v>
      </c>
      <c r="S41" s="31">
        <f t="shared" si="11"/>
        <v>1</v>
      </c>
      <c r="T41" s="23">
        <f>A32</f>
        <v>3</v>
      </c>
      <c r="U41" s="23"/>
      <c r="V41" s="23"/>
      <c r="W41" s="32" t="str">
        <f>IF(B32="","",AA41&amp;AB41)</f>
        <v>23A0</v>
      </c>
      <c r="X41" s="27" t="str">
        <f>"crc for a "&amp;A32&amp;" byte string"</f>
        <v>crc for a 3 byte string</v>
      </c>
      <c r="Y41" s="27"/>
      <c r="Z41" s="27"/>
      <c r="AA41" s="28" t="str">
        <f>IF(B32="","",IF(AA40="A","0A",IF(AA40="B","0B",IF(AA40="C","0C",IF(AA40="D","0D",IF(AA40="E","0E",IF(AA40="F","0F",AA40)))))))</f>
        <v>23</v>
      </c>
      <c r="AB41" s="28" t="str">
        <f>IF(B32="","",IF(AB40="A","0A",IF(AB40="B","0B",IF(AB40="C","0C",IF(AB40="D","0D",IF(AB40="E","0E",IF(AB40="F","0F",AB40)))))))</f>
        <v>A0</v>
      </c>
    </row>
    <row r="42" spans="1:28" ht="13.5" thickBot="1" x14ac:dyDescent="0.25">
      <c r="A42" s="4">
        <f>A32+1</f>
        <v>4</v>
      </c>
      <c r="B42" s="8" t="str">
        <f>MID(C$6,A42*2-1,2)</f>
        <v>02</v>
      </c>
      <c r="C42" s="19" t="str">
        <f>RIGHT("0000000000000000"&amp;HEX2BIN(B42),16)</f>
        <v>0000000000000010</v>
      </c>
      <c r="D42" s="18">
        <f t="shared" ref="D42:S42" si="12">IF(MID($C42,D$8,1)="1",1,0)</f>
        <v>0</v>
      </c>
      <c r="E42" s="18">
        <f t="shared" si="12"/>
        <v>0</v>
      </c>
      <c r="F42" s="18">
        <f t="shared" si="12"/>
        <v>0</v>
      </c>
      <c r="G42" s="18">
        <f t="shared" si="12"/>
        <v>0</v>
      </c>
      <c r="H42" s="18">
        <f t="shared" si="12"/>
        <v>0</v>
      </c>
      <c r="I42" s="18">
        <f t="shared" si="12"/>
        <v>0</v>
      </c>
      <c r="J42" s="18">
        <f t="shared" si="12"/>
        <v>0</v>
      </c>
      <c r="K42" s="18">
        <f t="shared" si="12"/>
        <v>0</v>
      </c>
      <c r="L42" s="18">
        <f t="shared" si="12"/>
        <v>0</v>
      </c>
      <c r="M42" s="18">
        <f t="shared" si="12"/>
        <v>0</v>
      </c>
      <c r="N42" s="18">
        <f t="shared" si="12"/>
        <v>0</v>
      </c>
      <c r="O42" s="18">
        <f t="shared" si="12"/>
        <v>0</v>
      </c>
      <c r="P42" s="18">
        <f t="shared" si="12"/>
        <v>0</v>
      </c>
      <c r="Q42" s="18">
        <f t="shared" si="12"/>
        <v>0</v>
      </c>
      <c r="R42" s="18">
        <f t="shared" si="12"/>
        <v>1</v>
      </c>
      <c r="S42" s="18">
        <f t="shared" si="12"/>
        <v>0</v>
      </c>
      <c r="T42" s="15"/>
      <c r="U42" s="15"/>
      <c r="V42" s="15"/>
      <c r="W42" s="33"/>
    </row>
    <row r="43" spans="1:28" hidden="1" x14ac:dyDescent="0.2">
      <c r="C43" s="5" t="s">
        <v>37</v>
      </c>
      <c r="D43" s="20">
        <f t="shared" ref="D43:S43" si="13">IF(D41=D42,0,1)</f>
        <v>1</v>
      </c>
      <c r="E43" s="21">
        <f t="shared" si="13"/>
        <v>0</v>
      </c>
      <c r="F43" s="21">
        <f t="shared" si="13"/>
        <v>1</v>
      </c>
      <c r="G43" s="21">
        <f t="shared" si="13"/>
        <v>0</v>
      </c>
      <c r="H43" s="21">
        <f t="shared" si="13"/>
        <v>0</v>
      </c>
      <c r="I43" s="21">
        <f t="shared" si="13"/>
        <v>0</v>
      </c>
      <c r="J43" s="21">
        <f t="shared" si="13"/>
        <v>0</v>
      </c>
      <c r="K43" s="21">
        <f t="shared" si="13"/>
        <v>0</v>
      </c>
      <c r="L43" s="21">
        <f t="shared" si="13"/>
        <v>0</v>
      </c>
      <c r="M43" s="21">
        <f t="shared" si="13"/>
        <v>0</v>
      </c>
      <c r="N43" s="21">
        <f t="shared" si="13"/>
        <v>1</v>
      </c>
      <c r="O43" s="21">
        <f t="shared" si="13"/>
        <v>0</v>
      </c>
      <c r="P43" s="21">
        <f t="shared" si="13"/>
        <v>0</v>
      </c>
      <c r="Q43" s="21">
        <f t="shared" si="13"/>
        <v>0</v>
      </c>
      <c r="R43" s="21">
        <f t="shared" si="13"/>
        <v>0</v>
      </c>
      <c r="S43" s="22">
        <f t="shared" si="13"/>
        <v>1</v>
      </c>
      <c r="T43" s="23"/>
      <c r="U43" s="23"/>
      <c r="V43" s="23"/>
    </row>
    <row r="44" spans="1:28" hidden="1" x14ac:dyDescent="0.2">
      <c r="C44" s="5" t="s">
        <v>39</v>
      </c>
      <c r="D44" s="24">
        <f t="shared" ref="D44:D51" si="14">IF($S43=1,IF(D$9=0,0,1),0)</f>
        <v>1</v>
      </c>
      <c r="E44" s="25">
        <f t="shared" ref="E44:S51" si="15">IF($S43=1,IF(E$9=D43,0,1),D43)</f>
        <v>1</v>
      </c>
      <c r="F44" s="25">
        <f t="shared" si="15"/>
        <v>1</v>
      </c>
      <c r="G44" s="25">
        <f t="shared" si="15"/>
        <v>1</v>
      </c>
      <c r="H44" s="25">
        <f t="shared" si="15"/>
        <v>0</v>
      </c>
      <c r="I44" s="25">
        <f t="shared" si="15"/>
        <v>0</v>
      </c>
      <c r="J44" s="25">
        <f t="shared" si="15"/>
        <v>0</v>
      </c>
      <c r="K44" s="25">
        <f t="shared" si="15"/>
        <v>0</v>
      </c>
      <c r="L44" s="25">
        <f t="shared" si="15"/>
        <v>0</v>
      </c>
      <c r="M44" s="25">
        <f t="shared" si="15"/>
        <v>0</v>
      </c>
      <c r="N44" s="25">
        <f t="shared" si="15"/>
        <v>0</v>
      </c>
      <c r="O44" s="25">
        <f t="shared" si="15"/>
        <v>1</v>
      </c>
      <c r="P44" s="25">
        <f t="shared" si="15"/>
        <v>0</v>
      </c>
      <c r="Q44" s="25">
        <f t="shared" si="15"/>
        <v>0</v>
      </c>
      <c r="R44" s="25">
        <f t="shared" si="15"/>
        <v>0</v>
      </c>
      <c r="S44" s="26">
        <f t="shared" si="15"/>
        <v>1</v>
      </c>
      <c r="T44" s="23"/>
      <c r="U44" s="23"/>
      <c r="V44" s="23"/>
    </row>
    <row r="45" spans="1:28" hidden="1" x14ac:dyDescent="0.2">
      <c r="C45" s="5" t="s">
        <v>41</v>
      </c>
      <c r="D45" s="24">
        <f t="shared" si="14"/>
        <v>1</v>
      </c>
      <c r="E45" s="25">
        <f t="shared" si="15"/>
        <v>1</v>
      </c>
      <c r="F45" s="25">
        <f t="shared" si="15"/>
        <v>0</v>
      </c>
      <c r="G45" s="25">
        <f t="shared" si="15"/>
        <v>1</v>
      </c>
      <c r="H45" s="25">
        <f t="shared" si="15"/>
        <v>1</v>
      </c>
      <c r="I45" s="25">
        <f t="shared" si="15"/>
        <v>0</v>
      </c>
      <c r="J45" s="25">
        <f t="shared" si="15"/>
        <v>0</v>
      </c>
      <c r="K45" s="25">
        <f t="shared" si="15"/>
        <v>0</v>
      </c>
      <c r="L45" s="25">
        <f t="shared" si="15"/>
        <v>0</v>
      </c>
      <c r="M45" s="25">
        <f t="shared" si="15"/>
        <v>0</v>
      </c>
      <c r="N45" s="25">
        <f t="shared" si="15"/>
        <v>0</v>
      </c>
      <c r="O45" s="25">
        <f t="shared" si="15"/>
        <v>0</v>
      </c>
      <c r="P45" s="25">
        <f t="shared" si="15"/>
        <v>1</v>
      </c>
      <c r="Q45" s="25">
        <f t="shared" si="15"/>
        <v>0</v>
      </c>
      <c r="R45" s="25">
        <f t="shared" si="15"/>
        <v>0</v>
      </c>
      <c r="S45" s="26">
        <f t="shared" si="15"/>
        <v>1</v>
      </c>
      <c r="T45" s="23"/>
      <c r="U45" s="23"/>
      <c r="V45" s="23"/>
    </row>
    <row r="46" spans="1:28" hidden="1" x14ac:dyDescent="0.2">
      <c r="C46" s="5" t="s">
        <v>43</v>
      </c>
      <c r="D46" s="24">
        <f t="shared" si="14"/>
        <v>1</v>
      </c>
      <c r="E46" s="25">
        <f t="shared" si="15"/>
        <v>1</v>
      </c>
      <c r="F46" s="25">
        <f t="shared" si="15"/>
        <v>0</v>
      </c>
      <c r="G46" s="25">
        <f t="shared" si="15"/>
        <v>0</v>
      </c>
      <c r="H46" s="25">
        <f t="shared" si="15"/>
        <v>1</v>
      </c>
      <c r="I46" s="25">
        <f t="shared" si="15"/>
        <v>1</v>
      </c>
      <c r="J46" s="25">
        <f t="shared" si="15"/>
        <v>0</v>
      </c>
      <c r="K46" s="25">
        <f t="shared" si="15"/>
        <v>0</v>
      </c>
      <c r="L46" s="25">
        <f t="shared" si="15"/>
        <v>0</v>
      </c>
      <c r="M46" s="25">
        <f t="shared" si="15"/>
        <v>0</v>
      </c>
      <c r="N46" s="25">
        <f t="shared" si="15"/>
        <v>0</v>
      </c>
      <c r="O46" s="25">
        <f t="shared" si="15"/>
        <v>0</v>
      </c>
      <c r="P46" s="25">
        <f t="shared" si="15"/>
        <v>0</v>
      </c>
      <c r="Q46" s="25">
        <f t="shared" si="15"/>
        <v>1</v>
      </c>
      <c r="R46" s="25">
        <f t="shared" si="15"/>
        <v>0</v>
      </c>
      <c r="S46" s="26">
        <f t="shared" si="15"/>
        <v>1</v>
      </c>
      <c r="T46" s="23"/>
      <c r="U46" s="23"/>
      <c r="V46" s="23"/>
    </row>
    <row r="47" spans="1:28" hidden="1" x14ac:dyDescent="0.2">
      <c r="C47" s="5" t="s">
        <v>44</v>
      </c>
      <c r="D47" s="24">
        <f t="shared" si="14"/>
        <v>1</v>
      </c>
      <c r="E47" s="25">
        <f t="shared" si="15"/>
        <v>1</v>
      </c>
      <c r="F47" s="25">
        <f t="shared" si="15"/>
        <v>0</v>
      </c>
      <c r="G47" s="25">
        <f t="shared" si="15"/>
        <v>0</v>
      </c>
      <c r="H47" s="25">
        <f t="shared" si="15"/>
        <v>0</v>
      </c>
      <c r="I47" s="25">
        <f t="shared" si="15"/>
        <v>1</v>
      </c>
      <c r="J47" s="25">
        <f t="shared" si="15"/>
        <v>1</v>
      </c>
      <c r="K47" s="25">
        <f t="shared" si="15"/>
        <v>0</v>
      </c>
      <c r="L47" s="25">
        <f t="shared" si="15"/>
        <v>0</v>
      </c>
      <c r="M47" s="25">
        <f t="shared" si="15"/>
        <v>0</v>
      </c>
      <c r="N47" s="25">
        <f t="shared" si="15"/>
        <v>0</v>
      </c>
      <c r="O47" s="25">
        <f t="shared" si="15"/>
        <v>0</v>
      </c>
      <c r="P47" s="25">
        <f t="shared" si="15"/>
        <v>0</v>
      </c>
      <c r="Q47" s="25">
        <f t="shared" si="15"/>
        <v>0</v>
      </c>
      <c r="R47" s="25">
        <f t="shared" si="15"/>
        <v>1</v>
      </c>
      <c r="S47" s="26">
        <f t="shared" si="15"/>
        <v>1</v>
      </c>
      <c r="T47" s="23"/>
      <c r="U47" s="23"/>
      <c r="V47" s="23"/>
    </row>
    <row r="48" spans="1:28" hidden="1" x14ac:dyDescent="0.2">
      <c r="C48" s="5" t="s">
        <v>47</v>
      </c>
      <c r="D48" s="24">
        <f t="shared" si="14"/>
        <v>1</v>
      </c>
      <c r="E48" s="25">
        <f t="shared" si="15"/>
        <v>1</v>
      </c>
      <c r="F48" s="25">
        <f t="shared" si="15"/>
        <v>0</v>
      </c>
      <c r="G48" s="25">
        <f t="shared" si="15"/>
        <v>0</v>
      </c>
      <c r="H48" s="25">
        <f t="shared" si="15"/>
        <v>0</v>
      </c>
      <c r="I48" s="25">
        <f t="shared" si="15"/>
        <v>0</v>
      </c>
      <c r="J48" s="25">
        <f t="shared" si="15"/>
        <v>1</v>
      </c>
      <c r="K48" s="25">
        <f t="shared" si="15"/>
        <v>1</v>
      </c>
      <c r="L48" s="25">
        <f t="shared" si="15"/>
        <v>0</v>
      </c>
      <c r="M48" s="25">
        <f t="shared" si="15"/>
        <v>0</v>
      </c>
      <c r="N48" s="25">
        <f t="shared" si="15"/>
        <v>0</v>
      </c>
      <c r="O48" s="25">
        <f t="shared" si="15"/>
        <v>0</v>
      </c>
      <c r="P48" s="25">
        <f t="shared" si="15"/>
        <v>0</v>
      </c>
      <c r="Q48" s="25">
        <f t="shared" si="15"/>
        <v>0</v>
      </c>
      <c r="R48" s="25">
        <f t="shared" si="15"/>
        <v>0</v>
      </c>
      <c r="S48" s="26">
        <f t="shared" si="15"/>
        <v>0</v>
      </c>
      <c r="T48" s="23"/>
      <c r="U48" s="23"/>
      <c r="V48" s="23"/>
    </row>
    <row r="49" spans="1:28" hidden="1" x14ac:dyDescent="0.2">
      <c r="C49" s="5" t="s">
        <v>49</v>
      </c>
      <c r="D49" s="24">
        <f t="shared" si="14"/>
        <v>0</v>
      </c>
      <c r="E49" s="25">
        <f t="shared" si="15"/>
        <v>1</v>
      </c>
      <c r="F49" s="25">
        <f t="shared" si="15"/>
        <v>1</v>
      </c>
      <c r="G49" s="25">
        <f t="shared" si="15"/>
        <v>0</v>
      </c>
      <c r="H49" s="25">
        <f t="shared" si="15"/>
        <v>0</v>
      </c>
      <c r="I49" s="25">
        <f t="shared" si="15"/>
        <v>0</v>
      </c>
      <c r="J49" s="25">
        <f t="shared" si="15"/>
        <v>0</v>
      </c>
      <c r="K49" s="25">
        <f t="shared" si="15"/>
        <v>1</v>
      </c>
      <c r="L49" s="25">
        <f t="shared" si="15"/>
        <v>1</v>
      </c>
      <c r="M49" s="25">
        <f t="shared" si="15"/>
        <v>0</v>
      </c>
      <c r="N49" s="25">
        <f t="shared" si="15"/>
        <v>0</v>
      </c>
      <c r="O49" s="25">
        <f t="shared" si="15"/>
        <v>0</v>
      </c>
      <c r="P49" s="25">
        <f t="shared" si="15"/>
        <v>0</v>
      </c>
      <c r="Q49" s="25">
        <f t="shared" si="15"/>
        <v>0</v>
      </c>
      <c r="R49" s="25">
        <f t="shared" si="15"/>
        <v>0</v>
      </c>
      <c r="S49" s="26">
        <f t="shared" si="15"/>
        <v>0</v>
      </c>
      <c r="T49" s="23"/>
      <c r="U49" s="23"/>
      <c r="V49" s="23"/>
    </row>
    <row r="50" spans="1:28" hidden="1" x14ac:dyDescent="0.2">
      <c r="C50" s="5" t="s">
        <v>50</v>
      </c>
      <c r="D50" s="24">
        <f t="shared" si="14"/>
        <v>0</v>
      </c>
      <c r="E50" s="25">
        <f t="shared" si="15"/>
        <v>0</v>
      </c>
      <c r="F50" s="25">
        <f t="shared" si="15"/>
        <v>1</v>
      </c>
      <c r="G50" s="25">
        <f t="shared" si="15"/>
        <v>1</v>
      </c>
      <c r="H50" s="25">
        <f t="shared" si="15"/>
        <v>0</v>
      </c>
      <c r="I50" s="25">
        <f t="shared" si="15"/>
        <v>0</v>
      </c>
      <c r="J50" s="25">
        <f t="shared" si="15"/>
        <v>0</v>
      </c>
      <c r="K50" s="25">
        <f t="shared" si="15"/>
        <v>0</v>
      </c>
      <c r="L50" s="25">
        <f t="shared" si="15"/>
        <v>1</v>
      </c>
      <c r="M50" s="25">
        <f t="shared" si="15"/>
        <v>1</v>
      </c>
      <c r="N50" s="25">
        <f t="shared" si="15"/>
        <v>0</v>
      </c>
      <c r="O50" s="25">
        <f t="shared" si="15"/>
        <v>0</v>
      </c>
      <c r="P50" s="25">
        <f t="shared" si="15"/>
        <v>0</v>
      </c>
      <c r="Q50" s="25">
        <f t="shared" si="15"/>
        <v>0</v>
      </c>
      <c r="R50" s="25">
        <f t="shared" si="15"/>
        <v>0</v>
      </c>
      <c r="S50" s="26">
        <f t="shared" si="15"/>
        <v>0</v>
      </c>
      <c r="T50" s="23"/>
      <c r="U50" s="23"/>
      <c r="V50" s="23"/>
      <c r="W50" s="27"/>
      <c r="X50" s="27"/>
      <c r="Y50" s="27"/>
      <c r="Z50" s="27"/>
      <c r="AA50" s="28" t="str">
        <f>IF(B42="","",TEXT(BIN2HEX(L51&amp;M51&amp;N51&amp;O51&amp;P51&amp;Q51&amp;R51&amp;S51),"00"))</f>
        <v>60</v>
      </c>
      <c r="AB50" s="28" t="str">
        <f>IF(B42="","",TEXT(BIN2HEX(D51&amp;E51&amp;F51&amp;G51&amp;H51&amp;I51&amp;J51&amp;K51),"00"))</f>
        <v>18</v>
      </c>
    </row>
    <row r="51" spans="1:28" ht="13.5" thickBot="1" x14ac:dyDescent="0.25">
      <c r="C51" s="5" t="s">
        <v>51</v>
      </c>
      <c r="D51" s="29">
        <f t="shared" si="14"/>
        <v>0</v>
      </c>
      <c r="E51" s="30">
        <f t="shared" si="15"/>
        <v>0</v>
      </c>
      <c r="F51" s="30">
        <f t="shared" si="15"/>
        <v>0</v>
      </c>
      <c r="G51" s="30">
        <f t="shared" si="15"/>
        <v>1</v>
      </c>
      <c r="H51" s="30">
        <f t="shared" si="15"/>
        <v>1</v>
      </c>
      <c r="I51" s="30">
        <f t="shared" si="15"/>
        <v>0</v>
      </c>
      <c r="J51" s="30">
        <f t="shared" si="15"/>
        <v>0</v>
      </c>
      <c r="K51" s="30">
        <f t="shared" si="15"/>
        <v>0</v>
      </c>
      <c r="L51" s="30">
        <f t="shared" si="15"/>
        <v>0</v>
      </c>
      <c r="M51" s="30">
        <f t="shared" si="15"/>
        <v>1</v>
      </c>
      <c r="N51" s="30">
        <f t="shared" si="15"/>
        <v>1</v>
      </c>
      <c r="O51" s="30">
        <f t="shared" si="15"/>
        <v>0</v>
      </c>
      <c r="P51" s="30">
        <f t="shared" si="15"/>
        <v>0</v>
      </c>
      <c r="Q51" s="30">
        <f t="shared" si="15"/>
        <v>0</v>
      </c>
      <c r="R51" s="30">
        <f t="shared" si="15"/>
        <v>0</v>
      </c>
      <c r="S51" s="31">
        <f t="shared" si="15"/>
        <v>0</v>
      </c>
      <c r="T51" s="23">
        <f>A42</f>
        <v>4</v>
      </c>
      <c r="U51" s="23"/>
      <c r="V51" s="23"/>
      <c r="W51" s="32" t="str">
        <f>IF(B42="","",AA51&amp;AB51)</f>
        <v>6018</v>
      </c>
      <c r="X51" s="27" t="str">
        <f>"crc for a "&amp;A42&amp;" byte string"</f>
        <v>crc for a 4 byte string</v>
      </c>
      <c r="Y51" s="27"/>
      <c r="Z51" s="27"/>
      <c r="AA51" s="28" t="str">
        <f>IF(B42="","",IF(AA50="A","0A",IF(AA50="B","0B",IF(AA50="C","0C",IF(AA50="D","0D",IF(AA50="E","0E",IF(AA50="F","0F",AA50)))))))</f>
        <v>60</v>
      </c>
      <c r="AB51" s="28" t="str">
        <f>IF(B42="","",IF(AB50="A","0A",IF(AB50="B","0B",IF(AB50="C","0C",IF(AB50="D","0D",IF(AB50="E","0E",IF(AB50="F","0F",AB50)))))))</f>
        <v>18</v>
      </c>
    </row>
    <row r="52" spans="1:28" ht="13.5" thickBot="1" x14ac:dyDescent="0.25">
      <c r="A52" s="4">
        <f>A42+1</f>
        <v>5</v>
      </c>
      <c r="B52" s="8" t="str">
        <f>MID(C$6,A52*2-1,2)</f>
        <v>00</v>
      </c>
      <c r="C52" s="19" t="str">
        <f>RIGHT("0000000000000000"&amp;HEX2BIN(B52),16)</f>
        <v>0000000000000000</v>
      </c>
      <c r="D52" s="18">
        <f t="shared" ref="D52:S52" si="16">IF(MID($C52,D$8,1)="1",1,0)</f>
        <v>0</v>
      </c>
      <c r="E52" s="18">
        <f t="shared" si="16"/>
        <v>0</v>
      </c>
      <c r="F52" s="18">
        <f t="shared" si="16"/>
        <v>0</v>
      </c>
      <c r="G52" s="18">
        <f t="shared" si="16"/>
        <v>0</v>
      </c>
      <c r="H52" s="18">
        <f t="shared" si="16"/>
        <v>0</v>
      </c>
      <c r="I52" s="18">
        <f t="shared" si="16"/>
        <v>0</v>
      </c>
      <c r="J52" s="18">
        <f t="shared" si="16"/>
        <v>0</v>
      </c>
      <c r="K52" s="18">
        <f t="shared" si="16"/>
        <v>0</v>
      </c>
      <c r="L52" s="18">
        <f t="shared" si="16"/>
        <v>0</v>
      </c>
      <c r="M52" s="18">
        <f t="shared" si="16"/>
        <v>0</v>
      </c>
      <c r="N52" s="18">
        <f t="shared" si="16"/>
        <v>0</v>
      </c>
      <c r="O52" s="18">
        <f t="shared" si="16"/>
        <v>0</v>
      </c>
      <c r="P52" s="18">
        <f t="shared" si="16"/>
        <v>0</v>
      </c>
      <c r="Q52" s="18">
        <f t="shared" si="16"/>
        <v>0</v>
      </c>
      <c r="R52" s="18">
        <f t="shared" si="16"/>
        <v>0</v>
      </c>
      <c r="S52" s="18">
        <f t="shared" si="16"/>
        <v>0</v>
      </c>
      <c r="T52" s="15"/>
      <c r="U52" s="15"/>
      <c r="V52" s="15"/>
      <c r="W52" s="33"/>
    </row>
    <row r="53" spans="1:28" hidden="1" x14ac:dyDescent="0.2">
      <c r="C53" s="5" t="s">
        <v>37</v>
      </c>
      <c r="D53" s="20">
        <f t="shared" ref="D53:S53" si="17">IF(D51=D52,0,1)</f>
        <v>0</v>
      </c>
      <c r="E53" s="21">
        <f t="shared" si="17"/>
        <v>0</v>
      </c>
      <c r="F53" s="21">
        <f t="shared" si="17"/>
        <v>0</v>
      </c>
      <c r="G53" s="21">
        <f t="shared" si="17"/>
        <v>1</v>
      </c>
      <c r="H53" s="21">
        <f t="shared" si="17"/>
        <v>1</v>
      </c>
      <c r="I53" s="21">
        <f t="shared" si="17"/>
        <v>0</v>
      </c>
      <c r="J53" s="21">
        <f t="shared" si="17"/>
        <v>0</v>
      </c>
      <c r="K53" s="21">
        <f t="shared" si="17"/>
        <v>0</v>
      </c>
      <c r="L53" s="21">
        <f t="shared" si="17"/>
        <v>0</v>
      </c>
      <c r="M53" s="21">
        <f t="shared" si="17"/>
        <v>1</v>
      </c>
      <c r="N53" s="21">
        <f t="shared" si="17"/>
        <v>1</v>
      </c>
      <c r="O53" s="21">
        <f t="shared" si="17"/>
        <v>0</v>
      </c>
      <c r="P53" s="21">
        <f t="shared" si="17"/>
        <v>0</v>
      </c>
      <c r="Q53" s="21">
        <f t="shared" si="17"/>
        <v>0</v>
      </c>
      <c r="R53" s="21">
        <f t="shared" si="17"/>
        <v>0</v>
      </c>
      <c r="S53" s="22">
        <f t="shared" si="17"/>
        <v>0</v>
      </c>
      <c r="T53" s="23"/>
      <c r="U53" s="23"/>
      <c r="V53" s="23"/>
    </row>
    <row r="54" spans="1:28" hidden="1" x14ac:dyDescent="0.2">
      <c r="C54" s="5" t="s">
        <v>39</v>
      </c>
      <c r="D54" s="24">
        <f t="shared" ref="D54:D61" si="18">IF($S53=1,IF(D$9=0,0,1),0)</f>
        <v>0</v>
      </c>
      <c r="E54" s="25">
        <f t="shared" ref="E54:S61" si="19">IF($S53=1,IF(E$9=D53,0,1),D53)</f>
        <v>0</v>
      </c>
      <c r="F54" s="25">
        <f t="shared" si="19"/>
        <v>0</v>
      </c>
      <c r="G54" s="25">
        <f t="shared" si="19"/>
        <v>0</v>
      </c>
      <c r="H54" s="25">
        <f t="shared" si="19"/>
        <v>1</v>
      </c>
      <c r="I54" s="25">
        <f t="shared" si="19"/>
        <v>1</v>
      </c>
      <c r="J54" s="25">
        <f t="shared" si="19"/>
        <v>0</v>
      </c>
      <c r="K54" s="25">
        <f t="shared" si="19"/>
        <v>0</v>
      </c>
      <c r="L54" s="25">
        <f t="shared" si="19"/>
        <v>0</v>
      </c>
      <c r="M54" s="25">
        <f t="shared" si="19"/>
        <v>0</v>
      </c>
      <c r="N54" s="25">
        <f t="shared" si="19"/>
        <v>1</v>
      </c>
      <c r="O54" s="25">
        <f t="shared" si="19"/>
        <v>1</v>
      </c>
      <c r="P54" s="25">
        <f t="shared" si="19"/>
        <v>0</v>
      </c>
      <c r="Q54" s="25">
        <f t="shared" si="19"/>
        <v>0</v>
      </c>
      <c r="R54" s="25">
        <f t="shared" si="19"/>
        <v>0</v>
      </c>
      <c r="S54" s="26">
        <f t="shared" si="19"/>
        <v>0</v>
      </c>
      <c r="T54" s="23"/>
      <c r="U54" s="23"/>
      <c r="V54" s="23"/>
    </row>
    <row r="55" spans="1:28" hidden="1" x14ac:dyDescent="0.2">
      <c r="C55" s="5" t="s">
        <v>41</v>
      </c>
      <c r="D55" s="24">
        <f t="shared" si="18"/>
        <v>0</v>
      </c>
      <c r="E55" s="25">
        <f t="shared" si="19"/>
        <v>0</v>
      </c>
      <c r="F55" s="25">
        <f t="shared" si="19"/>
        <v>0</v>
      </c>
      <c r="G55" s="25">
        <f t="shared" si="19"/>
        <v>0</v>
      </c>
      <c r="H55" s="25">
        <f t="shared" si="19"/>
        <v>0</v>
      </c>
      <c r="I55" s="25">
        <f t="shared" si="19"/>
        <v>1</v>
      </c>
      <c r="J55" s="25">
        <f t="shared" si="19"/>
        <v>1</v>
      </c>
      <c r="K55" s="25">
        <f t="shared" si="19"/>
        <v>0</v>
      </c>
      <c r="L55" s="25">
        <f t="shared" si="19"/>
        <v>0</v>
      </c>
      <c r="M55" s="25">
        <f t="shared" si="19"/>
        <v>0</v>
      </c>
      <c r="N55" s="25">
        <f t="shared" si="19"/>
        <v>0</v>
      </c>
      <c r="O55" s="25">
        <f t="shared" si="19"/>
        <v>1</v>
      </c>
      <c r="P55" s="25">
        <f t="shared" si="19"/>
        <v>1</v>
      </c>
      <c r="Q55" s="25">
        <f t="shared" si="19"/>
        <v>0</v>
      </c>
      <c r="R55" s="25">
        <f t="shared" si="19"/>
        <v>0</v>
      </c>
      <c r="S55" s="26">
        <f t="shared" si="19"/>
        <v>0</v>
      </c>
      <c r="T55" s="23"/>
      <c r="U55" s="23"/>
      <c r="V55" s="23"/>
    </row>
    <row r="56" spans="1:28" hidden="1" x14ac:dyDescent="0.2">
      <c r="C56" s="5" t="s">
        <v>43</v>
      </c>
      <c r="D56" s="24">
        <f t="shared" si="18"/>
        <v>0</v>
      </c>
      <c r="E56" s="25">
        <f t="shared" si="19"/>
        <v>0</v>
      </c>
      <c r="F56" s="25">
        <f t="shared" si="19"/>
        <v>0</v>
      </c>
      <c r="G56" s="25">
        <f t="shared" si="19"/>
        <v>0</v>
      </c>
      <c r="H56" s="25">
        <f t="shared" si="19"/>
        <v>0</v>
      </c>
      <c r="I56" s="25">
        <f t="shared" si="19"/>
        <v>0</v>
      </c>
      <c r="J56" s="25">
        <f t="shared" si="19"/>
        <v>1</v>
      </c>
      <c r="K56" s="25">
        <f t="shared" si="19"/>
        <v>1</v>
      </c>
      <c r="L56" s="25">
        <f t="shared" si="19"/>
        <v>0</v>
      </c>
      <c r="M56" s="25">
        <f t="shared" si="19"/>
        <v>0</v>
      </c>
      <c r="N56" s="25">
        <f t="shared" si="19"/>
        <v>0</v>
      </c>
      <c r="O56" s="25">
        <f t="shared" si="19"/>
        <v>0</v>
      </c>
      <c r="P56" s="25">
        <f t="shared" si="19"/>
        <v>1</v>
      </c>
      <c r="Q56" s="25">
        <f t="shared" si="19"/>
        <v>1</v>
      </c>
      <c r="R56" s="25">
        <f t="shared" si="19"/>
        <v>0</v>
      </c>
      <c r="S56" s="26">
        <f t="shared" si="19"/>
        <v>0</v>
      </c>
      <c r="T56" s="23"/>
      <c r="U56" s="23"/>
      <c r="V56" s="23"/>
    </row>
    <row r="57" spans="1:28" hidden="1" x14ac:dyDescent="0.2">
      <c r="C57" s="5" t="s">
        <v>44</v>
      </c>
      <c r="D57" s="24">
        <f t="shared" si="18"/>
        <v>0</v>
      </c>
      <c r="E57" s="25">
        <f t="shared" si="19"/>
        <v>0</v>
      </c>
      <c r="F57" s="25">
        <f t="shared" si="19"/>
        <v>0</v>
      </c>
      <c r="G57" s="25">
        <f t="shared" si="19"/>
        <v>0</v>
      </c>
      <c r="H57" s="25">
        <f t="shared" si="19"/>
        <v>0</v>
      </c>
      <c r="I57" s="25">
        <f t="shared" si="19"/>
        <v>0</v>
      </c>
      <c r="J57" s="25">
        <f t="shared" si="19"/>
        <v>0</v>
      </c>
      <c r="K57" s="25">
        <f t="shared" si="19"/>
        <v>1</v>
      </c>
      <c r="L57" s="25">
        <f t="shared" si="19"/>
        <v>1</v>
      </c>
      <c r="M57" s="25">
        <f t="shared" si="19"/>
        <v>0</v>
      </c>
      <c r="N57" s="25">
        <f t="shared" si="19"/>
        <v>0</v>
      </c>
      <c r="O57" s="25">
        <f t="shared" si="19"/>
        <v>0</v>
      </c>
      <c r="P57" s="25">
        <f t="shared" si="19"/>
        <v>0</v>
      </c>
      <c r="Q57" s="25">
        <f t="shared" si="19"/>
        <v>1</v>
      </c>
      <c r="R57" s="25">
        <f t="shared" si="19"/>
        <v>1</v>
      </c>
      <c r="S57" s="26">
        <f t="shared" si="19"/>
        <v>0</v>
      </c>
      <c r="T57" s="23"/>
      <c r="U57" s="23"/>
      <c r="V57" s="23"/>
    </row>
    <row r="58" spans="1:28" hidden="1" x14ac:dyDescent="0.2">
      <c r="C58" s="5" t="s">
        <v>47</v>
      </c>
      <c r="D58" s="24">
        <f t="shared" si="18"/>
        <v>0</v>
      </c>
      <c r="E58" s="25">
        <f t="shared" si="19"/>
        <v>0</v>
      </c>
      <c r="F58" s="25">
        <f t="shared" si="19"/>
        <v>0</v>
      </c>
      <c r="G58" s="25">
        <f t="shared" si="19"/>
        <v>0</v>
      </c>
      <c r="H58" s="25">
        <f t="shared" si="19"/>
        <v>0</v>
      </c>
      <c r="I58" s="25">
        <f t="shared" si="19"/>
        <v>0</v>
      </c>
      <c r="J58" s="25">
        <f t="shared" si="19"/>
        <v>0</v>
      </c>
      <c r="K58" s="25">
        <f t="shared" si="19"/>
        <v>0</v>
      </c>
      <c r="L58" s="25">
        <f t="shared" si="19"/>
        <v>1</v>
      </c>
      <c r="M58" s="25">
        <f t="shared" si="19"/>
        <v>1</v>
      </c>
      <c r="N58" s="25">
        <f t="shared" si="19"/>
        <v>0</v>
      </c>
      <c r="O58" s="25">
        <f t="shared" si="19"/>
        <v>0</v>
      </c>
      <c r="P58" s="25">
        <f t="shared" si="19"/>
        <v>0</v>
      </c>
      <c r="Q58" s="25">
        <f t="shared" si="19"/>
        <v>0</v>
      </c>
      <c r="R58" s="25">
        <f t="shared" si="19"/>
        <v>1</v>
      </c>
      <c r="S58" s="26">
        <f t="shared" si="19"/>
        <v>1</v>
      </c>
      <c r="T58" s="23"/>
      <c r="U58" s="23"/>
      <c r="V58" s="23"/>
    </row>
    <row r="59" spans="1:28" hidden="1" x14ac:dyDescent="0.2">
      <c r="C59" s="5" t="s">
        <v>49</v>
      </c>
      <c r="D59" s="24">
        <f t="shared" si="18"/>
        <v>1</v>
      </c>
      <c r="E59" s="25">
        <f t="shared" si="19"/>
        <v>0</v>
      </c>
      <c r="F59" s="25">
        <f t="shared" si="19"/>
        <v>1</v>
      </c>
      <c r="G59" s="25">
        <f t="shared" si="19"/>
        <v>0</v>
      </c>
      <c r="H59" s="25">
        <f t="shared" si="19"/>
        <v>0</v>
      </c>
      <c r="I59" s="25">
        <f t="shared" si="19"/>
        <v>0</v>
      </c>
      <c r="J59" s="25">
        <f t="shared" si="19"/>
        <v>0</v>
      </c>
      <c r="K59" s="25">
        <f t="shared" si="19"/>
        <v>0</v>
      </c>
      <c r="L59" s="25">
        <f t="shared" si="19"/>
        <v>0</v>
      </c>
      <c r="M59" s="25">
        <f t="shared" si="19"/>
        <v>1</v>
      </c>
      <c r="N59" s="25">
        <f t="shared" si="19"/>
        <v>1</v>
      </c>
      <c r="O59" s="25">
        <f t="shared" si="19"/>
        <v>0</v>
      </c>
      <c r="P59" s="25">
        <f t="shared" si="19"/>
        <v>0</v>
      </c>
      <c r="Q59" s="25">
        <f t="shared" si="19"/>
        <v>0</v>
      </c>
      <c r="R59" s="25">
        <f t="shared" si="19"/>
        <v>0</v>
      </c>
      <c r="S59" s="26">
        <f t="shared" si="19"/>
        <v>0</v>
      </c>
      <c r="T59" s="23"/>
      <c r="U59" s="23"/>
      <c r="V59" s="23"/>
    </row>
    <row r="60" spans="1:28" hidden="1" x14ac:dyDescent="0.2">
      <c r="C60" s="5" t="s">
        <v>50</v>
      </c>
      <c r="D60" s="24">
        <f t="shared" si="18"/>
        <v>0</v>
      </c>
      <c r="E60" s="25">
        <f t="shared" si="19"/>
        <v>1</v>
      </c>
      <c r="F60" s="25">
        <f t="shared" si="19"/>
        <v>0</v>
      </c>
      <c r="G60" s="25">
        <f t="shared" si="19"/>
        <v>1</v>
      </c>
      <c r="H60" s="25">
        <f t="shared" si="19"/>
        <v>0</v>
      </c>
      <c r="I60" s="25">
        <f t="shared" si="19"/>
        <v>0</v>
      </c>
      <c r="J60" s="25">
        <f t="shared" si="19"/>
        <v>0</v>
      </c>
      <c r="K60" s="25">
        <f t="shared" si="19"/>
        <v>0</v>
      </c>
      <c r="L60" s="25">
        <f t="shared" si="19"/>
        <v>0</v>
      </c>
      <c r="M60" s="25">
        <f t="shared" si="19"/>
        <v>0</v>
      </c>
      <c r="N60" s="25">
        <f t="shared" si="19"/>
        <v>1</v>
      </c>
      <c r="O60" s="25">
        <f t="shared" si="19"/>
        <v>1</v>
      </c>
      <c r="P60" s="25">
        <f t="shared" si="19"/>
        <v>0</v>
      </c>
      <c r="Q60" s="25">
        <f t="shared" si="19"/>
        <v>0</v>
      </c>
      <c r="R60" s="25">
        <f t="shared" si="19"/>
        <v>0</v>
      </c>
      <c r="S60" s="26">
        <f t="shared" si="19"/>
        <v>0</v>
      </c>
      <c r="T60" s="23"/>
      <c r="U60" s="23"/>
      <c r="V60" s="23"/>
      <c r="W60" s="27"/>
      <c r="X60" s="27"/>
      <c r="Y60" s="27"/>
      <c r="Z60" s="27"/>
      <c r="AA60" s="28" t="str">
        <f>IF(B52="","",TEXT(BIN2HEX(L61&amp;M61&amp;N61&amp;O61&amp;P61&amp;Q61&amp;R61&amp;S61),"00"))</f>
        <v>18</v>
      </c>
      <c r="AB60" s="28" t="str">
        <f>IF(B52="","",TEXT(BIN2HEX(D61&amp;E61&amp;F61&amp;G61&amp;H61&amp;I61&amp;J61&amp;K61),"00"))</f>
        <v>28</v>
      </c>
    </row>
    <row r="61" spans="1:28" ht="13.5" thickBot="1" x14ac:dyDescent="0.25">
      <c r="C61" s="5" t="s">
        <v>51</v>
      </c>
      <c r="D61" s="29">
        <f t="shared" si="18"/>
        <v>0</v>
      </c>
      <c r="E61" s="30">
        <f t="shared" si="19"/>
        <v>0</v>
      </c>
      <c r="F61" s="30">
        <f t="shared" si="19"/>
        <v>1</v>
      </c>
      <c r="G61" s="30">
        <f t="shared" si="19"/>
        <v>0</v>
      </c>
      <c r="H61" s="30">
        <f t="shared" si="19"/>
        <v>1</v>
      </c>
      <c r="I61" s="30">
        <f t="shared" si="19"/>
        <v>0</v>
      </c>
      <c r="J61" s="30">
        <f t="shared" si="19"/>
        <v>0</v>
      </c>
      <c r="K61" s="30">
        <f t="shared" si="19"/>
        <v>0</v>
      </c>
      <c r="L61" s="30">
        <f t="shared" si="19"/>
        <v>0</v>
      </c>
      <c r="M61" s="30">
        <f t="shared" si="19"/>
        <v>0</v>
      </c>
      <c r="N61" s="30">
        <f t="shared" si="19"/>
        <v>0</v>
      </c>
      <c r="O61" s="30">
        <f t="shared" si="19"/>
        <v>1</v>
      </c>
      <c r="P61" s="30">
        <f t="shared" si="19"/>
        <v>1</v>
      </c>
      <c r="Q61" s="30">
        <f t="shared" si="19"/>
        <v>0</v>
      </c>
      <c r="R61" s="30">
        <f t="shared" si="19"/>
        <v>0</v>
      </c>
      <c r="S61" s="31">
        <f t="shared" si="19"/>
        <v>0</v>
      </c>
      <c r="T61" s="23">
        <f>A52</f>
        <v>5</v>
      </c>
      <c r="U61" s="23"/>
      <c r="V61" s="23"/>
      <c r="W61" s="32" t="str">
        <f>IF(B52="","",AA61&amp;AB61)</f>
        <v>1828</v>
      </c>
      <c r="X61" s="27" t="str">
        <f>"crc for a "&amp;A52&amp;" byte string"</f>
        <v>crc for a 5 byte string</v>
      </c>
      <c r="Y61" s="27"/>
      <c r="Z61" s="27"/>
      <c r="AA61" s="28" t="str">
        <f>IF(B52="","",IF(AA60="A","0A",IF(AA60="B","0B",IF(AA60="C","0C",IF(AA60="D","0D",IF(AA60="E","0E",IF(AA60="F","0F",AA60)))))))</f>
        <v>18</v>
      </c>
      <c r="AB61" s="28" t="str">
        <f>IF(B52="","",IF(AB60="A","0A",IF(AB60="B","0B",IF(AB60="C","0C",IF(AB60="D","0D",IF(AB60="E","0E",IF(AB60="F","0F",AB60)))))))</f>
        <v>28</v>
      </c>
    </row>
    <row r="62" spans="1:28" ht="13.5" thickBot="1" x14ac:dyDescent="0.25">
      <c r="A62" s="4">
        <f>A52+1</f>
        <v>6</v>
      </c>
      <c r="B62" s="8" t="str">
        <f>MID(C$6,A62*2-1,2)</f>
        <v>18</v>
      </c>
      <c r="C62" s="19" t="str">
        <f>RIGHT("0000000000000000"&amp;HEX2BIN(B62),16)</f>
        <v>0000000000011000</v>
      </c>
      <c r="D62" s="18">
        <f t="shared" ref="D62:S62" si="20">IF(MID($C62,D$8,1)="1",1,0)</f>
        <v>0</v>
      </c>
      <c r="E62" s="18">
        <f t="shared" si="20"/>
        <v>0</v>
      </c>
      <c r="F62" s="18">
        <f t="shared" si="20"/>
        <v>0</v>
      </c>
      <c r="G62" s="18">
        <f t="shared" si="20"/>
        <v>0</v>
      </c>
      <c r="H62" s="18">
        <f t="shared" si="20"/>
        <v>0</v>
      </c>
      <c r="I62" s="18">
        <f t="shared" si="20"/>
        <v>0</v>
      </c>
      <c r="J62" s="18">
        <f t="shared" si="20"/>
        <v>0</v>
      </c>
      <c r="K62" s="18">
        <f t="shared" si="20"/>
        <v>0</v>
      </c>
      <c r="L62" s="18">
        <f t="shared" si="20"/>
        <v>0</v>
      </c>
      <c r="M62" s="18">
        <f t="shared" si="20"/>
        <v>0</v>
      </c>
      <c r="N62" s="18">
        <f t="shared" si="20"/>
        <v>0</v>
      </c>
      <c r="O62" s="18">
        <f t="shared" si="20"/>
        <v>1</v>
      </c>
      <c r="P62" s="18">
        <f t="shared" si="20"/>
        <v>1</v>
      </c>
      <c r="Q62" s="18">
        <f t="shared" si="20"/>
        <v>0</v>
      </c>
      <c r="R62" s="18">
        <f t="shared" si="20"/>
        <v>0</v>
      </c>
      <c r="S62" s="18">
        <f t="shared" si="20"/>
        <v>0</v>
      </c>
      <c r="T62" s="15"/>
      <c r="U62" s="15"/>
      <c r="V62" s="15"/>
    </row>
    <row r="63" spans="1:28" hidden="1" x14ac:dyDescent="0.2">
      <c r="C63" s="5" t="s">
        <v>37</v>
      </c>
      <c r="D63" s="20">
        <f t="shared" ref="D63:S63" si="21">IF(D61=D62,0,1)</f>
        <v>0</v>
      </c>
      <c r="E63" s="21">
        <f t="shared" si="21"/>
        <v>0</v>
      </c>
      <c r="F63" s="21">
        <f t="shared" si="21"/>
        <v>1</v>
      </c>
      <c r="G63" s="21">
        <f t="shared" si="21"/>
        <v>0</v>
      </c>
      <c r="H63" s="21">
        <f t="shared" si="21"/>
        <v>1</v>
      </c>
      <c r="I63" s="21">
        <f t="shared" si="21"/>
        <v>0</v>
      </c>
      <c r="J63" s="21">
        <f t="shared" si="21"/>
        <v>0</v>
      </c>
      <c r="K63" s="21">
        <f t="shared" si="21"/>
        <v>0</v>
      </c>
      <c r="L63" s="21">
        <f t="shared" si="21"/>
        <v>0</v>
      </c>
      <c r="M63" s="21">
        <f t="shared" si="21"/>
        <v>0</v>
      </c>
      <c r="N63" s="21">
        <f t="shared" si="21"/>
        <v>0</v>
      </c>
      <c r="O63" s="21">
        <f t="shared" si="21"/>
        <v>0</v>
      </c>
      <c r="P63" s="21">
        <f t="shared" si="21"/>
        <v>0</v>
      </c>
      <c r="Q63" s="21">
        <f t="shared" si="21"/>
        <v>0</v>
      </c>
      <c r="R63" s="21">
        <f t="shared" si="21"/>
        <v>0</v>
      </c>
      <c r="S63" s="22">
        <f t="shared" si="21"/>
        <v>0</v>
      </c>
      <c r="T63" s="23"/>
      <c r="U63" s="23"/>
      <c r="V63" s="23"/>
    </row>
    <row r="64" spans="1:28" hidden="1" x14ac:dyDescent="0.2">
      <c r="C64" s="5" t="s">
        <v>39</v>
      </c>
      <c r="D64" s="24">
        <f t="shared" ref="D64:D71" si="22">IF($S63=1,IF(D$9=0,0,1),0)</f>
        <v>0</v>
      </c>
      <c r="E64" s="25">
        <f t="shared" ref="E64:S71" si="23">IF($S63=1,IF(E$9=D63,0,1),D63)</f>
        <v>0</v>
      </c>
      <c r="F64" s="25">
        <f t="shared" si="23"/>
        <v>0</v>
      </c>
      <c r="G64" s="25">
        <f t="shared" si="23"/>
        <v>1</v>
      </c>
      <c r="H64" s="25">
        <f t="shared" si="23"/>
        <v>0</v>
      </c>
      <c r="I64" s="25">
        <f t="shared" si="23"/>
        <v>1</v>
      </c>
      <c r="J64" s="25">
        <f t="shared" si="23"/>
        <v>0</v>
      </c>
      <c r="K64" s="25">
        <f t="shared" si="23"/>
        <v>0</v>
      </c>
      <c r="L64" s="25">
        <f t="shared" si="23"/>
        <v>0</v>
      </c>
      <c r="M64" s="25">
        <f t="shared" si="23"/>
        <v>0</v>
      </c>
      <c r="N64" s="25">
        <f t="shared" si="23"/>
        <v>0</v>
      </c>
      <c r="O64" s="25">
        <f t="shared" si="23"/>
        <v>0</v>
      </c>
      <c r="P64" s="25">
        <f t="shared" si="23"/>
        <v>0</v>
      </c>
      <c r="Q64" s="25">
        <f t="shared" si="23"/>
        <v>0</v>
      </c>
      <c r="R64" s="25">
        <f t="shared" si="23"/>
        <v>0</v>
      </c>
      <c r="S64" s="26">
        <f t="shared" si="23"/>
        <v>0</v>
      </c>
      <c r="T64" s="23"/>
      <c r="U64" s="23"/>
      <c r="V64" s="23"/>
    </row>
    <row r="65" spans="1:28" hidden="1" x14ac:dyDescent="0.2">
      <c r="C65" s="5" t="s">
        <v>41</v>
      </c>
      <c r="D65" s="24">
        <f t="shared" si="22"/>
        <v>0</v>
      </c>
      <c r="E65" s="25">
        <f t="shared" si="23"/>
        <v>0</v>
      </c>
      <c r="F65" s="25">
        <f t="shared" si="23"/>
        <v>0</v>
      </c>
      <c r="G65" s="25">
        <f t="shared" si="23"/>
        <v>0</v>
      </c>
      <c r="H65" s="25">
        <f t="shared" si="23"/>
        <v>1</v>
      </c>
      <c r="I65" s="25">
        <f t="shared" si="23"/>
        <v>0</v>
      </c>
      <c r="J65" s="25">
        <f t="shared" si="23"/>
        <v>1</v>
      </c>
      <c r="K65" s="25">
        <f t="shared" si="23"/>
        <v>0</v>
      </c>
      <c r="L65" s="25">
        <f t="shared" si="23"/>
        <v>0</v>
      </c>
      <c r="M65" s="25">
        <f t="shared" si="23"/>
        <v>0</v>
      </c>
      <c r="N65" s="25">
        <f t="shared" si="23"/>
        <v>0</v>
      </c>
      <c r="O65" s="25">
        <f t="shared" si="23"/>
        <v>0</v>
      </c>
      <c r="P65" s="25">
        <f t="shared" si="23"/>
        <v>0</v>
      </c>
      <c r="Q65" s="25">
        <f t="shared" si="23"/>
        <v>0</v>
      </c>
      <c r="R65" s="25">
        <f t="shared" si="23"/>
        <v>0</v>
      </c>
      <c r="S65" s="26">
        <f t="shared" si="23"/>
        <v>0</v>
      </c>
      <c r="T65" s="23"/>
      <c r="U65" s="23"/>
      <c r="V65" s="23"/>
    </row>
    <row r="66" spans="1:28" hidden="1" x14ac:dyDescent="0.2">
      <c r="C66" s="5" t="s">
        <v>43</v>
      </c>
      <c r="D66" s="24">
        <f t="shared" si="22"/>
        <v>0</v>
      </c>
      <c r="E66" s="25">
        <f t="shared" si="23"/>
        <v>0</v>
      </c>
      <c r="F66" s="25">
        <f t="shared" si="23"/>
        <v>0</v>
      </c>
      <c r="G66" s="25">
        <f t="shared" si="23"/>
        <v>0</v>
      </c>
      <c r="H66" s="25">
        <f t="shared" si="23"/>
        <v>0</v>
      </c>
      <c r="I66" s="25">
        <f t="shared" si="23"/>
        <v>1</v>
      </c>
      <c r="J66" s="25">
        <f t="shared" si="23"/>
        <v>0</v>
      </c>
      <c r="K66" s="25">
        <f t="shared" si="23"/>
        <v>1</v>
      </c>
      <c r="L66" s="25">
        <f t="shared" si="23"/>
        <v>0</v>
      </c>
      <c r="M66" s="25">
        <f t="shared" si="23"/>
        <v>0</v>
      </c>
      <c r="N66" s="25">
        <f t="shared" si="23"/>
        <v>0</v>
      </c>
      <c r="O66" s="25">
        <f t="shared" si="23"/>
        <v>0</v>
      </c>
      <c r="P66" s="25">
        <f t="shared" si="23"/>
        <v>0</v>
      </c>
      <c r="Q66" s="25">
        <f t="shared" si="23"/>
        <v>0</v>
      </c>
      <c r="R66" s="25">
        <f t="shared" si="23"/>
        <v>0</v>
      </c>
      <c r="S66" s="26">
        <f t="shared" si="23"/>
        <v>0</v>
      </c>
      <c r="T66" s="23"/>
      <c r="U66" s="23"/>
      <c r="V66" s="23"/>
    </row>
    <row r="67" spans="1:28" hidden="1" x14ac:dyDescent="0.2">
      <c r="C67" s="5" t="s">
        <v>44</v>
      </c>
      <c r="D67" s="24">
        <f t="shared" si="22"/>
        <v>0</v>
      </c>
      <c r="E67" s="25">
        <f t="shared" si="23"/>
        <v>0</v>
      </c>
      <c r="F67" s="25">
        <f t="shared" si="23"/>
        <v>0</v>
      </c>
      <c r="G67" s="25">
        <f t="shared" si="23"/>
        <v>0</v>
      </c>
      <c r="H67" s="25">
        <f t="shared" si="23"/>
        <v>0</v>
      </c>
      <c r="I67" s="25">
        <f t="shared" si="23"/>
        <v>0</v>
      </c>
      <c r="J67" s="25">
        <f t="shared" si="23"/>
        <v>1</v>
      </c>
      <c r="K67" s="25">
        <f t="shared" si="23"/>
        <v>0</v>
      </c>
      <c r="L67" s="25">
        <f t="shared" si="23"/>
        <v>1</v>
      </c>
      <c r="M67" s="25">
        <f t="shared" si="23"/>
        <v>0</v>
      </c>
      <c r="N67" s="25">
        <f t="shared" si="23"/>
        <v>0</v>
      </c>
      <c r="O67" s="25">
        <f t="shared" si="23"/>
        <v>0</v>
      </c>
      <c r="P67" s="25">
        <f t="shared" si="23"/>
        <v>0</v>
      </c>
      <c r="Q67" s="25">
        <f t="shared" si="23"/>
        <v>0</v>
      </c>
      <c r="R67" s="25">
        <f t="shared" si="23"/>
        <v>0</v>
      </c>
      <c r="S67" s="26">
        <f t="shared" si="23"/>
        <v>0</v>
      </c>
      <c r="T67" s="23"/>
      <c r="U67" s="23"/>
      <c r="V67" s="23"/>
    </row>
    <row r="68" spans="1:28" hidden="1" x14ac:dyDescent="0.2">
      <c r="C68" s="5" t="s">
        <v>47</v>
      </c>
      <c r="D68" s="24">
        <f t="shared" si="22"/>
        <v>0</v>
      </c>
      <c r="E68" s="25">
        <f t="shared" si="23"/>
        <v>0</v>
      </c>
      <c r="F68" s="25">
        <f t="shared" si="23"/>
        <v>0</v>
      </c>
      <c r="G68" s="25">
        <f t="shared" si="23"/>
        <v>0</v>
      </c>
      <c r="H68" s="25">
        <f t="shared" si="23"/>
        <v>0</v>
      </c>
      <c r="I68" s="25">
        <f t="shared" si="23"/>
        <v>0</v>
      </c>
      <c r="J68" s="25">
        <f t="shared" si="23"/>
        <v>0</v>
      </c>
      <c r="K68" s="25">
        <f t="shared" si="23"/>
        <v>1</v>
      </c>
      <c r="L68" s="25">
        <f t="shared" si="23"/>
        <v>0</v>
      </c>
      <c r="M68" s="25">
        <f t="shared" si="23"/>
        <v>1</v>
      </c>
      <c r="N68" s="25">
        <f t="shared" si="23"/>
        <v>0</v>
      </c>
      <c r="O68" s="25">
        <f t="shared" si="23"/>
        <v>0</v>
      </c>
      <c r="P68" s="25">
        <f t="shared" si="23"/>
        <v>0</v>
      </c>
      <c r="Q68" s="25">
        <f t="shared" si="23"/>
        <v>0</v>
      </c>
      <c r="R68" s="25">
        <f t="shared" si="23"/>
        <v>0</v>
      </c>
      <c r="S68" s="26">
        <f t="shared" si="23"/>
        <v>0</v>
      </c>
      <c r="T68" s="23"/>
      <c r="U68" s="23"/>
      <c r="V68" s="23"/>
    </row>
    <row r="69" spans="1:28" hidden="1" x14ac:dyDescent="0.2">
      <c r="C69" s="5" t="s">
        <v>49</v>
      </c>
      <c r="D69" s="24">
        <f t="shared" si="22"/>
        <v>0</v>
      </c>
      <c r="E69" s="25">
        <f t="shared" si="23"/>
        <v>0</v>
      </c>
      <c r="F69" s="25">
        <f t="shared" si="23"/>
        <v>0</v>
      </c>
      <c r="G69" s="25">
        <f t="shared" si="23"/>
        <v>0</v>
      </c>
      <c r="H69" s="25">
        <f t="shared" si="23"/>
        <v>0</v>
      </c>
      <c r="I69" s="25">
        <f t="shared" si="23"/>
        <v>0</v>
      </c>
      <c r="J69" s="25">
        <f t="shared" si="23"/>
        <v>0</v>
      </c>
      <c r="K69" s="25">
        <f t="shared" si="23"/>
        <v>0</v>
      </c>
      <c r="L69" s="25">
        <f t="shared" si="23"/>
        <v>1</v>
      </c>
      <c r="M69" s="25">
        <f t="shared" si="23"/>
        <v>0</v>
      </c>
      <c r="N69" s="25">
        <f t="shared" si="23"/>
        <v>1</v>
      </c>
      <c r="O69" s="25">
        <f t="shared" si="23"/>
        <v>0</v>
      </c>
      <c r="P69" s="25">
        <f t="shared" si="23"/>
        <v>0</v>
      </c>
      <c r="Q69" s="25">
        <f t="shared" si="23"/>
        <v>0</v>
      </c>
      <c r="R69" s="25">
        <f t="shared" si="23"/>
        <v>0</v>
      </c>
      <c r="S69" s="26">
        <f t="shared" si="23"/>
        <v>0</v>
      </c>
      <c r="T69" s="23"/>
      <c r="U69" s="23"/>
      <c r="V69" s="23"/>
    </row>
    <row r="70" spans="1:28" hidden="1" x14ac:dyDescent="0.2">
      <c r="C70" s="5" t="s">
        <v>50</v>
      </c>
      <c r="D70" s="24">
        <f t="shared" si="22"/>
        <v>0</v>
      </c>
      <c r="E70" s="25">
        <f t="shared" si="23"/>
        <v>0</v>
      </c>
      <c r="F70" s="25">
        <f t="shared" si="23"/>
        <v>0</v>
      </c>
      <c r="G70" s="25">
        <f t="shared" si="23"/>
        <v>0</v>
      </c>
      <c r="H70" s="25">
        <f t="shared" si="23"/>
        <v>0</v>
      </c>
      <c r="I70" s="25">
        <f t="shared" si="23"/>
        <v>0</v>
      </c>
      <c r="J70" s="25">
        <f t="shared" si="23"/>
        <v>0</v>
      </c>
      <c r="K70" s="25">
        <f t="shared" si="23"/>
        <v>0</v>
      </c>
      <c r="L70" s="25">
        <f t="shared" si="23"/>
        <v>0</v>
      </c>
      <c r="M70" s="25">
        <f t="shared" si="23"/>
        <v>1</v>
      </c>
      <c r="N70" s="25">
        <f t="shared" si="23"/>
        <v>0</v>
      </c>
      <c r="O70" s="25">
        <f t="shared" si="23"/>
        <v>1</v>
      </c>
      <c r="P70" s="25">
        <f t="shared" si="23"/>
        <v>0</v>
      </c>
      <c r="Q70" s="25">
        <f t="shared" si="23"/>
        <v>0</v>
      </c>
      <c r="R70" s="25">
        <f t="shared" si="23"/>
        <v>0</v>
      </c>
      <c r="S70" s="26">
        <f t="shared" si="23"/>
        <v>0</v>
      </c>
      <c r="T70" s="23"/>
      <c r="U70" s="23"/>
      <c r="V70" s="23"/>
      <c r="W70" s="27"/>
      <c r="X70" s="27"/>
      <c r="Y70" s="27"/>
      <c r="Z70" s="27"/>
      <c r="AA70" s="28" t="str">
        <f>IF(B62="","",TEXT(BIN2HEX(L71&amp;M71&amp;N71&amp;O71&amp;P71&amp;Q71&amp;R71&amp;S71),"00"))</f>
        <v>28</v>
      </c>
      <c r="AB70" s="28" t="str">
        <f>IF(B62="","",TEXT(BIN2HEX(D71&amp;E71&amp;F71&amp;G71&amp;H71&amp;I71&amp;J71&amp;K71),"00"))</f>
        <v>00</v>
      </c>
    </row>
    <row r="71" spans="1:28" ht="13.5" thickBot="1" x14ac:dyDescent="0.25">
      <c r="C71" s="5" t="s">
        <v>51</v>
      </c>
      <c r="D71" s="29">
        <f t="shared" si="22"/>
        <v>0</v>
      </c>
      <c r="E71" s="30">
        <f t="shared" si="23"/>
        <v>0</v>
      </c>
      <c r="F71" s="30">
        <f t="shared" si="23"/>
        <v>0</v>
      </c>
      <c r="G71" s="30">
        <f t="shared" si="23"/>
        <v>0</v>
      </c>
      <c r="H71" s="30">
        <f t="shared" si="23"/>
        <v>0</v>
      </c>
      <c r="I71" s="30">
        <f t="shared" si="23"/>
        <v>0</v>
      </c>
      <c r="J71" s="30">
        <f t="shared" si="23"/>
        <v>0</v>
      </c>
      <c r="K71" s="30">
        <f t="shared" si="23"/>
        <v>0</v>
      </c>
      <c r="L71" s="30">
        <f t="shared" si="23"/>
        <v>0</v>
      </c>
      <c r="M71" s="30">
        <f t="shared" si="23"/>
        <v>0</v>
      </c>
      <c r="N71" s="30">
        <f t="shared" si="23"/>
        <v>1</v>
      </c>
      <c r="O71" s="30">
        <f t="shared" si="23"/>
        <v>0</v>
      </c>
      <c r="P71" s="30">
        <f t="shared" si="23"/>
        <v>1</v>
      </c>
      <c r="Q71" s="30">
        <f t="shared" si="23"/>
        <v>0</v>
      </c>
      <c r="R71" s="30">
        <f t="shared" si="23"/>
        <v>0</v>
      </c>
      <c r="S71" s="31">
        <f t="shared" si="23"/>
        <v>0</v>
      </c>
      <c r="T71" s="23">
        <f>A62</f>
        <v>6</v>
      </c>
      <c r="U71" s="23"/>
      <c r="V71" s="23"/>
      <c r="W71" s="35" t="str">
        <f>IF(B62="","",AA71&amp;AB71)</f>
        <v>2800</v>
      </c>
      <c r="X71" s="36" t="str">
        <f>"crc for a "&amp;A62&amp;" byte string"</f>
        <v>crc for a 6 byte string</v>
      </c>
      <c r="Y71" s="36"/>
      <c r="Z71" s="36"/>
      <c r="AA71" s="37" t="str">
        <f>IF(B62="","",IF(AA70="A","0A",IF(AA70="B","0B",IF(AA70="C","0C",IF(AA70="D","0D",IF(AA70="E","0E",IF(AA70="F","0F",AA70)))))))</f>
        <v>28</v>
      </c>
      <c r="AB71" s="37" t="str">
        <f>IF(B62="","",IF(AB70="A","0A",IF(AB70="B","0B",IF(AB70="C","0C",IF(AB70="D","0D",IF(AB70="E","0E",IF(AB70="F","0F",AB70)))))))</f>
        <v>00</v>
      </c>
    </row>
    <row r="72" spans="1:28" ht="13.5" thickBot="1" x14ac:dyDescent="0.25">
      <c r="A72" s="4">
        <f>A62+1</f>
        <v>7</v>
      </c>
      <c r="B72" s="8" t="str">
        <f>MID(C$6,A72*2-1,2)</f>
        <v/>
      </c>
      <c r="C72" s="19" t="str">
        <f>RIGHT("0000000000000000"&amp;HEX2BIN(B72),16)</f>
        <v>0000000000000000</v>
      </c>
      <c r="D72" s="18">
        <f t="shared" ref="D72:S72" si="24">IF(MID($C72,D$8,1)="1",1,0)</f>
        <v>0</v>
      </c>
      <c r="E72" s="18">
        <f t="shared" si="24"/>
        <v>0</v>
      </c>
      <c r="F72" s="18">
        <f t="shared" si="24"/>
        <v>0</v>
      </c>
      <c r="G72" s="18">
        <f t="shared" si="24"/>
        <v>0</v>
      </c>
      <c r="H72" s="18">
        <f t="shared" si="24"/>
        <v>0</v>
      </c>
      <c r="I72" s="18">
        <f t="shared" si="24"/>
        <v>0</v>
      </c>
      <c r="J72" s="18">
        <f t="shared" si="24"/>
        <v>0</v>
      </c>
      <c r="K72" s="18">
        <f t="shared" si="24"/>
        <v>0</v>
      </c>
      <c r="L72" s="18">
        <f t="shared" si="24"/>
        <v>0</v>
      </c>
      <c r="M72" s="18">
        <f t="shared" si="24"/>
        <v>0</v>
      </c>
      <c r="N72" s="18">
        <f t="shared" si="24"/>
        <v>0</v>
      </c>
      <c r="O72" s="18">
        <f t="shared" si="24"/>
        <v>0</v>
      </c>
      <c r="P72" s="18">
        <f t="shared" si="24"/>
        <v>0</v>
      </c>
      <c r="Q72" s="18">
        <f t="shared" si="24"/>
        <v>0</v>
      </c>
      <c r="R72" s="18">
        <f t="shared" si="24"/>
        <v>0</v>
      </c>
      <c r="S72" s="18">
        <f t="shared" si="24"/>
        <v>0</v>
      </c>
      <c r="T72" s="15"/>
      <c r="U72" s="15"/>
      <c r="V72" s="15"/>
    </row>
    <row r="73" spans="1:28" hidden="1" x14ac:dyDescent="0.2">
      <c r="C73" s="5" t="s">
        <v>37</v>
      </c>
      <c r="D73" s="20">
        <f t="shared" ref="D73:S73" si="25">IF(D71=D72,0,1)</f>
        <v>0</v>
      </c>
      <c r="E73" s="21">
        <f t="shared" si="25"/>
        <v>0</v>
      </c>
      <c r="F73" s="21">
        <f t="shared" si="25"/>
        <v>0</v>
      </c>
      <c r="G73" s="21">
        <f t="shared" si="25"/>
        <v>0</v>
      </c>
      <c r="H73" s="21">
        <f t="shared" si="25"/>
        <v>0</v>
      </c>
      <c r="I73" s="21">
        <f t="shared" si="25"/>
        <v>0</v>
      </c>
      <c r="J73" s="21">
        <f t="shared" si="25"/>
        <v>0</v>
      </c>
      <c r="K73" s="21">
        <f t="shared" si="25"/>
        <v>0</v>
      </c>
      <c r="L73" s="21">
        <f t="shared" si="25"/>
        <v>0</v>
      </c>
      <c r="M73" s="21">
        <f t="shared" si="25"/>
        <v>0</v>
      </c>
      <c r="N73" s="21">
        <f t="shared" si="25"/>
        <v>1</v>
      </c>
      <c r="O73" s="21">
        <f t="shared" si="25"/>
        <v>0</v>
      </c>
      <c r="P73" s="21">
        <f t="shared" si="25"/>
        <v>1</v>
      </c>
      <c r="Q73" s="21">
        <f t="shared" si="25"/>
        <v>0</v>
      </c>
      <c r="R73" s="21">
        <f t="shared" si="25"/>
        <v>0</v>
      </c>
      <c r="S73" s="22">
        <f t="shared" si="25"/>
        <v>0</v>
      </c>
      <c r="T73" s="23"/>
      <c r="U73" s="23"/>
      <c r="V73" s="23"/>
    </row>
    <row r="74" spans="1:28" hidden="1" x14ac:dyDescent="0.2">
      <c r="C74" s="5" t="s">
        <v>39</v>
      </c>
      <c r="D74" s="24">
        <f t="shared" ref="D74:D81" si="26">IF($S73=1,IF(D$9=0,0,1),0)</f>
        <v>0</v>
      </c>
      <c r="E74" s="25">
        <f t="shared" ref="E74:S81" si="27">IF($S73=1,IF(E$9=D73,0,1),D73)</f>
        <v>0</v>
      </c>
      <c r="F74" s="25">
        <f t="shared" si="27"/>
        <v>0</v>
      </c>
      <c r="G74" s="25">
        <f t="shared" si="27"/>
        <v>0</v>
      </c>
      <c r="H74" s="25">
        <f t="shared" si="27"/>
        <v>0</v>
      </c>
      <c r="I74" s="25">
        <f t="shared" si="27"/>
        <v>0</v>
      </c>
      <c r="J74" s="25">
        <f t="shared" si="27"/>
        <v>0</v>
      </c>
      <c r="K74" s="25">
        <f t="shared" si="27"/>
        <v>0</v>
      </c>
      <c r="L74" s="25">
        <f t="shared" si="27"/>
        <v>0</v>
      </c>
      <c r="M74" s="25">
        <f t="shared" si="27"/>
        <v>0</v>
      </c>
      <c r="N74" s="25">
        <f t="shared" si="27"/>
        <v>0</v>
      </c>
      <c r="O74" s="25">
        <f t="shared" si="27"/>
        <v>1</v>
      </c>
      <c r="P74" s="25">
        <f t="shared" si="27"/>
        <v>0</v>
      </c>
      <c r="Q74" s="25">
        <f t="shared" si="27"/>
        <v>1</v>
      </c>
      <c r="R74" s="25">
        <f t="shared" si="27"/>
        <v>0</v>
      </c>
      <c r="S74" s="26">
        <f t="shared" si="27"/>
        <v>0</v>
      </c>
      <c r="T74" s="23"/>
      <c r="U74" s="23"/>
      <c r="V74" s="23"/>
    </row>
    <row r="75" spans="1:28" hidden="1" x14ac:dyDescent="0.2">
      <c r="C75" s="5" t="s">
        <v>41</v>
      </c>
      <c r="D75" s="24">
        <f t="shared" si="26"/>
        <v>0</v>
      </c>
      <c r="E75" s="25">
        <f t="shared" si="27"/>
        <v>0</v>
      </c>
      <c r="F75" s="25">
        <f t="shared" si="27"/>
        <v>0</v>
      </c>
      <c r="G75" s="25">
        <f t="shared" si="27"/>
        <v>0</v>
      </c>
      <c r="H75" s="25">
        <f t="shared" si="27"/>
        <v>0</v>
      </c>
      <c r="I75" s="25">
        <f t="shared" si="27"/>
        <v>0</v>
      </c>
      <c r="J75" s="25">
        <f t="shared" si="27"/>
        <v>0</v>
      </c>
      <c r="K75" s="25">
        <f t="shared" si="27"/>
        <v>0</v>
      </c>
      <c r="L75" s="25">
        <f t="shared" si="27"/>
        <v>0</v>
      </c>
      <c r="M75" s="25">
        <f t="shared" si="27"/>
        <v>0</v>
      </c>
      <c r="N75" s="25">
        <f t="shared" si="27"/>
        <v>0</v>
      </c>
      <c r="O75" s="25">
        <f t="shared" si="27"/>
        <v>0</v>
      </c>
      <c r="P75" s="25">
        <f t="shared" si="27"/>
        <v>1</v>
      </c>
      <c r="Q75" s="25">
        <f t="shared" si="27"/>
        <v>0</v>
      </c>
      <c r="R75" s="25">
        <f t="shared" si="27"/>
        <v>1</v>
      </c>
      <c r="S75" s="26">
        <f t="shared" si="27"/>
        <v>0</v>
      </c>
      <c r="T75" s="23"/>
      <c r="U75" s="23"/>
      <c r="V75" s="23"/>
    </row>
    <row r="76" spans="1:28" hidden="1" x14ac:dyDescent="0.2">
      <c r="C76" s="5" t="s">
        <v>43</v>
      </c>
      <c r="D76" s="24">
        <f t="shared" si="26"/>
        <v>0</v>
      </c>
      <c r="E76" s="25">
        <f t="shared" si="27"/>
        <v>0</v>
      </c>
      <c r="F76" s="25">
        <f t="shared" si="27"/>
        <v>0</v>
      </c>
      <c r="G76" s="25">
        <f t="shared" si="27"/>
        <v>0</v>
      </c>
      <c r="H76" s="25">
        <f t="shared" si="27"/>
        <v>0</v>
      </c>
      <c r="I76" s="25">
        <f t="shared" si="27"/>
        <v>0</v>
      </c>
      <c r="J76" s="25">
        <f t="shared" si="27"/>
        <v>0</v>
      </c>
      <c r="K76" s="25">
        <f t="shared" si="27"/>
        <v>0</v>
      </c>
      <c r="L76" s="25">
        <f t="shared" si="27"/>
        <v>0</v>
      </c>
      <c r="M76" s="25">
        <f t="shared" si="27"/>
        <v>0</v>
      </c>
      <c r="N76" s="25">
        <f t="shared" si="27"/>
        <v>0</v>
      </c>
      <c r="O76" s="25">
        <f t="shared" si="27"/>
        <v>0</v>
      </c>
      <c r="P76" s="25">
        <f t="shared" si="27"/>
        <v>0</v>
      </c>
      <c r="Q76" s="25">
        <f t="shared" si="27"/>
        <v>1</v>
      </c>
      <c r="R76" s="25">
        <f t="shared" si="27"/>
        <v>0</v>
      </c>
      <c r="S76" s="26">
        <f t="shared" si="27"/>
        <v>1</v>
      </c>
      <c r="T76" s="23"/>
      <c r="U76" s="23"/>
      <c r="V76" s="23"/>
    </row>
    <row r="77" spans="1:28" hidden="1" x14ac:dyDescent="0.2">
      <c r="C77" s="5" t="s">
        <v>44</v>
      </c>
      <c r="D77" s="24">
        <f t="shared" si="26"/>
        <v>1</v>
      </c>
      <c r="E77" s="25">
        <f t="shared" si="27"/>
        <v>0</v>
      </c>
      <c r="F77" s="25">
        <f t="shared" si="27"/>
        <v>1</v>
      </c>
      <c r="G77" s="25">
        <f t="shared" si="27"/>
        <v>0</v>
      </c>
      <c r="H77" s="25">
        <f t="shared" si="27"/>
        <v>0</v>
      </c>
      <c r="I77" s="25">
        <f t="shared" si="27"/>
        <v>0</v>
      </c>
      <c r="J77" s="25">
        <f t="shared" si="27"/>
        <v>0</v>
      </c>
      <c r="K77" s="25">
        <f t="shared" si="27"/>
        <v>0</v>
      </c>
      <c r="L77" s="25">
        <f t="shared" si="27"/>
        <v>0</v>
      </c>
      <c r="M77" s="25">
        <f t="shared" si="27"/>
        <v>0</v>
      </c>
      <c r="N77" s="25">
        <f t="shared" si="27"/>
        <v>0</v>
      </c>
      <c r="O77" s="25">
        <f t="shared" si="27"/>
        <v>0</v>
      </c>
      <c r="P77" s="25">
        <f t="shared" si="27"/>
        <v>0</v>
      </c>
      <c r="Q77" s="25">
        <f t="shared" si="27"/>
        <v>0</v>
      </c>
      <c r="R77" s="25">
        <f t="shared" si="27"/>
        <v>1</v>
      </c>
      <c r="S77" s="26">
        <f t="shared" si="27"/>
        <v>1</v>
      </c>
      <c r="T77" s="23"/>
      <c r="U77" s="23"/>
      <c r="V77" s="23"/>
    </row>
    <row r="78" spans="1:28" hidden="1" x14ac:dyDescent="0.2">
      <c r="C78" s="5" t="s">
        <v>47</v>
      </c>
      <c r="D78" s="24">
        <f t="shared" si="26"/>
        <v>1</v>
      </c>
      <c r="E78" s="25">
        <f t="shared" si="27"/>
        <v>1</v>
      </c>
      <c r="F78" s="25">
        <f t="shared" si="27"/>
        <v>1</v>
      </c>
      <c r="G78" s="25">
        <f t="shared" si="27"/>
        <v>1</v>
      </c>
      <c r="H78" s="25">
        <f t="shared" si="27"/>
        <v>0</v>
      </c>
      <c r="I78" s="25">
        <f t="shared" si="27"/>
        <v>0</v>
      </c>
      <c r="J78" s="25">
        <f t="shared" si="27"/>
        <v>0</v>
      </c>
      <c r="K78" s="25">
        <f t="shared" si="27"/>
        <v>0</v>
      </c>
      <c r="L78" s="25">
        <f t="shared" si="27"/>
        <v>0</v>
      </c>
      <c r="M78" s="25">
        <f t="shared" si="27"/>
        <v>0</v>
      </c>
      <c r="N78" s="25">
        <f t="shared" si="27"/>
        <v>0</v>
      </c>
      <c r="O78" s="25">
        <f t="shared" si="27"/>
        <v>0</v>
      </c>
      <c r="P78" s="25">
        <f t="shared" si="27"/>
        <v>0</v>
      </c>
      <c r="Q78" s="25">
        <f t="shared" si="27"/>
        <v>0</v>
      </c>
      <c r="R78" s="25">
        <f t="shared" si="27"/>
        <v>0</v>
      </c>
      <c r="S78" s="26">
        <f t="shared" si="27"/>
        <v>0</v>
      </c>
      <c r="T78" s="23"/>
      <c r="U78" s="23"/>
      <c r="V78" s="23"/>
    </row>
    <row r="79" spans="1:28" hidden="1" x14ac:dyDescent="0.2">
      <c r="C79" s="5" t="s">
        <v>49</v>
      </c>
      <c r="D79" s="24">
        <f t="shared" si="26"/>
        <v>0</v>
      </c>
      <c r="E79" s="25">
        <f t="shared" si="27"/>
        <v>1</v>
      </c>
      <c r="F79" s="25">
        <f t="shared" si="27"/>
        <v>1</v>
      </c>
      <c r="G79" s="25">
        <f t="shared" si="27"/>
        <v>1</v>
      </c>
      <c r="H79" s="25">
        <f t="shared" si="27"/>
        <v>1</v>
      </c>
      <c r="I79" s="25">
        <f t="shared" si="27"/>
        <v>0</v>
      </c>
      <c r="J79" s="25">
        <f t="shared" si="27"/>
        <v>0</v>
      </c>
      <c r="K79" s="25">
        <f t="shared" si="27"/>
        <v>0</v>
      </c>
      <c r="L79" s="25">
        <f t="shared" si="27"/>
        <v>0</v>
      </c>
      <c r="M79" s="25">
        <f t="shared" si="27"/>
        <v>0</v>
      </c>
      <c r="N79" s="25">
        <f t="shared" si="27"/>
        <v>0</v>
      </c>
      <c r="O79" s="25">
        <f t="shared" si="27"/>
        <v>0</v>
      </c>
      <c r="P79" s="25">
        <f t="shared" si="27"/>
        <v>0</v>
      </c>
      <c r="Q79" s="25">
        <f t="shared" si="27"/>
        <v>0</v>
      </c>
      <c r="R79" s="25">
        <f t="shared" si="27"/>
        <v>0</v>
      </c>
      <c r="S79" s="26">
        <f t="shared" si="27"/>
        <v>0</v>
      </c>
      <c r="T79" s="23"/>
      <c r="U79" s="23"/>
      <c r="V79" s="23"/>
    </row>
    <row r="80" spans="1:28" hidden="1" x14ac:dyDescent="0.2">
      <c r="C80" s="5" t="s">
        <v>50</v>
      </c>
      <c r="D80" s="24">
        <f t="shared" si="26"/>
        <v>0</v>
      </c>
      <c r="E80" s="25">
        <f t="shared" si="27"/>
        <v>0</v>
      </c>
      <c r="F80" s="25">
        <f t="shared" si="27"/>
        <v>1</v>
      </c>
      <c r="G80" s="25">
        <f t="shared" si="27"/>
        <v>1</v>
      </c>
      <c r="H80" s="25">
        <f t="shared" si="27"/>
        <v>1</v>
      </c>
      <c r="I80" s="25">
        <f t="shared" si="27"/>
        <v>1</v>
      </c>
      <c r="J80" s="25">
        <f t="shared" si="27"/>
        <v>0</v>
      </c>
      <c r="K80" s="25">
        <f t="shared" si="27"/>
        <v>0</v>
      </c>
      <c r="L80" s="25">
        <f t="shared" si="27"/>
        <v>0</v>
      </c>
      <c r="M80" s="25">
        <f t="shared" si="27"/>
        <v>0</v>
      </c>
      <c r="N80" s="25">
        <f t="shared" si="27"/>
        <v>0</v>
      </c>
      <c r="O80" s="25">
        <f t="shared" si="27"/>
        <v>0</v>
      </c>
      <c r="P80" s="25">
        <f t="shared" si="27"/>
        <v>0</v>
      </c>
      <c r="Q80" s="25">
        <f t="shared" si="27"/>
        <v>0</v>
      </c>
      <c r="R80" s="25">
        <f t="shared" si="27"/>
        <v>0</v>
      </c>
      <c r="S80" s="26">
        <f t="shared" si="27"/>
        <v>0</v>
      </c>
      <c r="T80" s="23"/>
      <c r="U80" s="23"/>
      <c r="V80" s="23"/>
      <c r="W80" s="27"/>
      <c r="X80" s="27"/>
      <c r="Y80" s="27"/>
      <c r="Z80" s="27"/>
      <c r="AA80" s="28" t="str">
        <f>IF(B72="","",TEXT(BIN2HEX(L81&amp;M81&amp;N81&amp;O81&amp;P81&amp;Q81&amp;R81&amp;S81),"00"))</f>
        <v/>
      </c>
      <c r="AB80" s="28" t="str">
        <f>IF(B72="","",TEXT(BIN2HEX(D81&amp;E81&amp;F81&amp;G81&amp;H81&amp;I81&amp;J81&amp;K81),"00"))</f>
        <v/>
      </c>
    </row>
    <row r="81" spans="1:28" ht="13.5" thickBot="1" x14ac:dyDescent="0.25">
      <c r="C81" s="5" t="s">
        <v>51</v>
      </c>
      <c r="D81" s="29">
        <f t="shared" si="26"/>
        <v>0</v>
      </c>
      <c r="E81" s="30">
        <f t="shared" si="27"/>
        <v>0</v>
      </c>
      <c r="F81" s="30">
        <f t="shared" si="27"/>
        <v>0</v>
      </c>
      <c r="G81" s="30">
        <f t="shared" si="27"/>
        <v>1</v>
      </c>
      <c r="H81" s="30">
        <f t="shared" si="27"/>
        <v>1</v>
      </c>
      <c r="I81" s="30">
        <f t="shared" si="27"/>
        <v>1</v>
      </c>
      <c r="J81" s="30">
        <f t="shared" si="27"/>
        <v>1</v>
      </c>
      <c r="K81" s="30">
        <f t="shared" si="27"/>
        <v>0</v>
      </c>
      <c r="L81" s="30">
        <f t="shared" si="27"/>
        <v>0</v>
      </c>
      <c r="M81" s="30">
        <f t="shared" si="27"/>
        <v>0</v>
      </c>
      <c r="N81" s="30">
        <f t="shared" si="27"/>
        <v>0</v>
      </c>
      <c r="O81" s="30">
        <f t="shared" si="27"/>
        <v>0</v>
      </c>
      <c r="P81" s="30">
        <f t="shared" si="27"/>
        <v>0</v>
      </c>
      <c r="Q81" s="30">
        <f t="shared" si="27"/>
        <v>0</v>
      </c>
      <c r="R81" s="30">
        <f t="shared" si="27"/>
        <v>0</v>
      </c>
      <c r="S81" s="31">
        <f t="shared" si="27"/>
        <v>0</v>
      </c>
      <c r="T81" s="23">
        <f>A72</f>
        <v>7</v>
      </c>
      <c r="U81" s="23"/>
      <c r="V81" s="23"/>
      <c r="W81" s="32" t="str">
        <f>IF(B72="","",AA81&amp;AB81)</f>
        <v/>
      </c>
      <c r="X81" s="27" t="str">
        <f>"crc for a "&amp;A72&amp;" byte string"</f>
        <v>crc for a 7 byte string</v>
      </c>
      <c r="Y81" s="27"/>
      <c r="Z81" s="27"/>
      <c r="AA81" s="28" t="str">
        <f>IF(B72="","",IF(AA80="A","0A",IF(AA80="B","0B",IF(AA80="C","0C",IF(AA80="D","0D",IF(AA80="E","0E",IF(AA80="F","0F",AA80)))))))</f>
        <v/>
      </c>
      <c r="AB81" s="28" t="str">
        <f>IF(B72="","",IF(AB80="A","0A",IF(AB80="B","0B",IF(AB80="C","0C",IF(AB80="D","0D",IF(AB80="E","0E",IF(AB80="F","0F",AB80)))))))</f>
        <v/>
      </c>
    </row>
    <row r="82" spans="1:28" ht="13.5" thickBot="1" x14ac:dyDescent="0.25">
      <c r="A82" s="4">
        <f>A72+1</f>
        <v>8</v>
      </c>
      <c r="B82" s="8" t="str">
        <f>MID(C$6,A82*2-1,2)</f>
        <v/>
      </c>
      <c r="C82" s="19" t="str">
        <f>RIGHT("0000000000000000"&amp;HEX2BIN(B82),16)</f>
        <v>0000000000000000</v>
      </c>
      <c r="D82" s="18">
        <f t="shared" ref="D82:S82" si="28">IF(MID($C82,D$8,1)="1",1,0)</f>
        <v>0</v>
      </c>
      <c r="E82" s="18">
        <f t="shared" si="28"/>
        <v>0</v>
      </c>
      <c r="F82" s="18">
        <f t="shared" si="28"/>
        <v>0</v>
      </c>
      <c r="G82" s="18">
        <f t="shared" si="28"/>
        <v>0</v>
      </c>
      <c r="H82" s="18">
        <f t="shared" si="28"/>
        <v>0</v>
      </c>
      <c r="I82" s="18">
        <f t="shared" si="28"/>
        <v>0</v>
      </c>
      <c r="J82" s="18">
        <f t="shared" si="28"/>
        <v>0</v>
      </c>
      <c r="K82" s="18">
        <f t="shared" si="28"/>
        <v>0</v>
      </c>
      <c r="L82" s="18">
        <f t="shared" si="28"/>
        <v>0</v>
      </c>
      <c r="M82" s="18">
        <f t="shared" si="28"/>
        <v>0</v>
      </c>
      <c r="N82" s="18">
        <f t="shared" si="28"/>
        <v>0</v>
      </c>
      <c r="O82" s="18">
        <f t="shared" si="28"/>
        <v>0</v>
      </c>
      <c r="P82" s="18">
        <f t="shared" si="28"/>
        <v>0</v>
      </c>
      <c r="Q82" s="18">
        <f t="shared" si="28"/>
        <v>0</v>
      </c>
      <c r="R82" s="18">
        <f t="shared" si="28"/>
        <v>0</v>
      </c>
      <c r="S82" s="18">
        <f t="shared" si="28"/>
        <v>0</v>
      </c>
      <c r="T82" s="15"/>
      <c r="U82" s="15"/>
      <c r="V82" s="15"/>
    </row>
    <row r="83" spans="1:28" hidden="1" x14ac:dyDescent="0.2">
      <c r="C83" s="5" t="s">
        <v>37</v>
      </c>
      <c r="D83" s="20">
        <f t="shared" ref="D83:S83" si="29">IF(D81=D82,0,1)</f>
        <v>0</v>
      </c>
      <c r="E83" s="21">
        <f t="shared" si="29"/>
        <v>0</v>
      </c>
      <c r="F83" s="21">
        <f t="shared" si="29"/>
        <v>0</v>
      </c>
      <c r="G83" s="21">
        <f t="shared" si="29"/>
        <v>1</v>
      </c>
      <c r="H83" s="21">
        <f t="shared" si="29"/>
        <v>1</v>
      </c>
      <c r="I83" s="21">
        <f t="shared" si="29"/>
        <v>1</v>
      </c>
      <c r="J83" s="21">
        <f t="shared" si="29"/>
        <v>1</v>
      </c>
      <c r="K83" s="21">
        <f t="shared" si="29"/>
        <v>0</v>
      </c>
      <c r="L83" s="21">
        <f t="shared" si="29"/>
        <v>0</v>
      </c>
      <c r="M83" s="21">
        <f t="shared" si="29"/>
        <v>0</v>
      </c>
      <c r="N83" s="21">
        <f t="shared" si="29"/>
        <v>0</v>
      </c>
      <c r="O83" s="21">
        <f t="shared" si="29"/>
        <v>0</v>
      </c>
      <c r="P83" s="21">
        <f t="shared" si="29"/>
        <v>0</v>
      </c>
      <c r="Q83" s="21">
        <f t="shared" si="29"/>
        <v>0</v>
      </c>
      <c r="R83" s="21">
        <f t="shared" si="29"/>
        <v>0</v>
      </c>
      <c r="S83" s="22">
        <f t="shared" si="29"/>
        <v>0</v>
      </c>
      <c r="T83" s="23"/>
      <c r="U83" s="23"/>
      <c r="V83" s="23"/>
    </row>
    <row r="84" spans="1:28" hidden="1" x14ac:dyDescent="0.2">
      <c r="C84" s="5" t="s">
        <v>39</v>
      </c>
      <c r="D84" s="24">
        <f t="shared" ref="D84:D91" si="30">IF($S83=1,IF(D$9=0,0,1),0)</f>
        <v>0</v>
      </c>
      <c r="E84" s="25">
        <f t="shared" ref="E84:S91" si="31">IF($S83=1,IF(E$9=D83,0,1),D83)</f>
        <v>0</v>
      </c>
      <c r="F84" s="25">
        <f t="shared" si="31"/>
        <v>0</v>
      </c>
      <c r="G84" s="25">
        <f t="shared" si="31"/>
        <v>0</v>
      </c>
      <c r="H84" s="25">
        <f t="shared" si="31"/>
        <v>1</v>
      </c>
      <c r="I84" s="25">
        <f t="shared" si="31"/>
        <v>1</v>
      </c>
      <c r="J84" s="25">
        <f t="shared" si="31"/>
        <v>1</v>
      </c>
      <c r="K84" s="25">
        <f t="shared" si="31"/>
        <v>1</v>
      </c>
      <c r="L84" s="25">
        <f t="shared" si="31"/>
        <v>0</v>
      </c>
      <c r="M84" s="25">
        <f t="shared" si="31"/>
        <v>0</v>
      </c>
      <c r="N84" s="25">
        <f t="shared" si="31"/>
        <v>0</v>
      </c>
      <c r="O84" s="25">
        <f t="shared" si="31"/>
        <v>0</v>
      </c>
      <c r="P84" s="25">
        <f t="shared" si="31"/>
        <v>0</v>
      </c>
      <c r="Q84" s="25">
        <f t="shared" si="31"/>
        <v>0</v>
      </c>
      <c r="R84" s="25">
        <f t="shared" si="31"/>
        <v>0</v>
      </c>
      <c r="S84" s="26">
        <f t="shared" si="31"/>
        <v>0</v>
      </c>
      <c r="T84" s="23"/>
      <c r="U84" s="23"/>
      <c r="V84" s="23"/>
    </row>
    <row r="85" spans="1:28" hidden="1" x14ac:dyDescent="0.2">
      <c r="C85" s="5" t="s">
        <v>41</v>
      </c>
      <c r="D85" s="24">
        <f t="shared" si="30"/>
        <v>0</v>
      </c>
      <c r="E85" s="25">
        <f t="shared" si="31"/>
        <v>0</v>
      </c>
      <c r="F85" s="25">
        <f t="shared" si="31"/>
        <v>0</v>
      </c>
      <c r="G85" s="25">
        <f t="shared" si="31"/>
        <v>0</v>
      </c>
      <c r="H85" s="25">
        <f t="shared" si="31"/>
        <v>0</v>
      </c>
      <c r="I85" s="25">
        <f t="shared" si="31"/>
        <v>1</v>
      </c>
      <c r="J85" s="25">
        <f t="shared" si="31"/>
        <v>1</v>
      </c>
      <c r="K85" s="25">
        <f t="shared" si="31"/>
        <v>1</v>
      </c>
      <c r="L85" s="25">
        <f t="shared" si="31"/>
        <v>1</v>
      </c>
      <c r="M85" s="25">
        <f t="shared" si="31"/>
        <v>0</v>
      </c>
      <c r="N85" s="25">
        <f t="shared" si="31"/>
        <v>0</v>
      </c>
      <c r="O85" s="25">
        <f t="shared" si="31"/>
        <v>0</v>
      </c>
      <c r="P85" s="25">
        <f t="shared" si="31"/>
        <v>0</v>
      </c>
      <c r="Q85" s="25">
        <f t="shared" si="31"/>
        <v>0</v>
      </c>
      <c r="R85" s="25">
        <f t="shared" si="31"/>
        <v>0</v>
      </c>
      <c r="S85" s="26">
        <f t="shared" si="31"/>
        <v>0</v>
      </c>
      <c r="T85" s="23"/>
      <c r="U85" s="23"/>
      <c r="V85" s="23"/>
    </row>
    <row r="86" spans="1:28" hidden="1" x14ac:dyDescent="0.2">
      <c r="C86" s="5" t="s">
        <v>43</v>
      </c>
      <c r="D86" s="24">
        <f t="shared" si="30"/>
        <v>0</v>
      </c>
      <c r="E86" s="25">
        <f t="shared" si="31"/>
        <v>0</v>
      </c>
      <c r="F86" s="25">
        <f t="shared" si="31"/>
        <v>0</v>
      </c>
      <c r="G86" s="25">
        <f t="shared" si="31"/>
        <v>0</v>
      </c>
      <c r="H86" s="25">
        <f t="shared" si="31"/>
        <v>0</v>
      </c>
      <c r="I86" s="25">
        <f t="shared" si="31"/>
        <v>0</v>
      </c>
      <c r="J86" s="25">
        <f t="shared" si="31"/>
        <v>1</v>
      </c>
      <c r="K86" s="25">
        <f t="shared" si="31"/>
        <v>1</v>
      </c>
      <c r="L86" s="25">
        <f t="shared" si="31"/>
        <v>1</v>
      </c>
      <c r="M86" s="25">
        <f t="shared" si="31"/>
        <v>1</v>
      </c>
      <c r="N86" s="25">
        <f t="shared" si="31"/>
        <v>0</v>
      </c>
      <c r="O86" s="25">
        <f t="shared" si="31"/>
        <v>0</v>
      </c>
      <c r="P86" s="25">
        <f t="shared" si="31"/>
        <v>0</v>
      </c>
      <c r="Q86" s="25">
        <f t="shared" si="31"/>
        <v>0</v>
      </c>
      <c r="R86" s="25">
        <f t="shared" si="31"/>
        <v>0</v>
      </c>
      <c r="S86" s="26">
        <f t="shared" si="31"/>
        <v>0</v>
      </c>
      <c r="T86" s="23"/>
      <c r="U86" s="23"/>
      <c r="V86" s="23"/>
    </row>
    <row r="87" spans="1:28" hidden="1" x14ac:dyDescent="0.2">
      <c r="C87" s="5" t="s">
        <v>44</v>
      </c>
      <c r="D87" s="24">
        <f t="shared" si="30"/>
        <v>0</v>
      </c>
      <c r="E87" s="25">
        <f t="shared" si="31"/>
        <v>0</v>
      </c>
      <c r="F87" s="25">
        <f t="shared" si="31"/>
        <v>0</v>
      </c>
      <c r="G87" s="25">
        <f t="shared" si="31"/>
        <v>0</v>
      </c>
      <c r="H87" s="25">
        <f t="shared" si="31"/>
        <v>0</v>
      </c>
      <c r="I87" s="25">
        <f t="shared" si="31"/>
        <v>0</v>
      </c>
      <c r="J87" s="25">
        <f t="shared" si="31"/>
        <v>0</v>
      </c>
      <c r="K87" s="25">
        <f t="shared" si="31"/>
        <v>1</v>
      </c>
      <c r="L87" s="25">
        <f t="shared" si="31"/>
        <v>1</v>
      </c>
      <c r="M87" s="25">
        <f t="shared" si="31"/>
        <v>1</v>
      </c>
      <c r="N87" s="25">
        <f t="shared" si="31"/>
        <v>1</v>
      </c>
      <c r="O87" s="25">
        <f t="shared" si="31"/>
        <v>0</v>
      </c>
      <c r="P87" s="25">
        <f t="shared" si="31"/>
        <v>0</v>
      </c>
      <c r="Q87" s="25">
        <f t="shared" si="31"/>
        <v>0</v>
      </c>
      <c r="R87" s="25">
        <f t="shared" si="31"/>
        <v>0</v>
      </c>
      <c r="S87" s="26">
        <f t="shared" si="31"/>
        <v>0</v>
      </c>
      <c r="T87" s="23"/>
      <c r="U87" s="23"/>
      <c r="V87" s="23"/>
    </row>
    <row r="88" spans="1:28" hidden="1" x14ac:dyDescent="0.2">
      <c r="C88" s="5" t="s">
        <v>47</v>
      </c>
      <c r="D88" s="24">
        <f t="shared" si="30"/>
        <v>0</v>
      </c>
      <c r="E88" s="25">
        <f t="shared" si="31"/>
        <v>0</v>
      </c>
      <c r="F88" s="25">
        <f t="shared" si="31"/>
        <v>0</v>
      </c>
      <c r="G88" s="25">
        <f t="shared" si="31"/>
        <v>0</v>
      </c>
      <c r="H88" s="25">
        <f t="shared" si="31"/>
        <v>0</v>
      </c>
      <c r="I88" s="25">
        <f t="shared" si="31"/>
        <v>0</v>
      </c>
      <c r="J88" s="25">
        <f t="shared" si="31"/>
        <v>0</v>
      </c>
      <c r="K88" s="25">
        <f t="shared" si="31"/>
        <v>0</v>
      </c>
      <c r="L88" s="25">
        <f t="shared" si="31"/>
        <v>1</v>
      </c>
      <c r="M88" s="25">
        <f t="shared" si="31"/>
        <v>1</v>
      </c>
      <c r="N88" s="25">
        <f t="shared" si="31"/>
        <v>1</v>
      </c>
      <c r="O88" s="25">
        <f t="shared" si="31"/>
        <v>1</v>
      </c>
      <c r="P88" s="25">
        <f t="shared" si="31"/>
        <v>0</v>
      </c>
      <c r="Q88" s="25">
        <f t="shared" si="31"/>
        <v>0</v>
      </c>
      <c r="R88" s="25">
        <f t="shared" si="31"/>
        <v>0</v>
      </c>
      <c r="S88" s="26">
        <f t="shared" si="31"/>
        <v>0</v>
      </c>
      <c r="T88" s="23"/>
      <c r="U88" s="23"/>
      <c r="V88" s="23"/>
    </row>
    <row r="89" spans="1:28" hidden="1" x14ac:dyDescent="0.2">
      <c r="C89" s="5" t="s">
        <v>49</v>
      </c>
      <c r="D89" s="24">
        <f t="shared" si="30"/>
        <v>0</v>
      </c>
      <c r="E89" s="25">
        <f t="shared" si="31"/>
        <v>0</v>
      </c>
      <c r="F89" s="25">
        <f t="shared" si="31"/>
        <v>0</v>
      </c>
      <c r="G89" s="25">
        <f t="shared" si="31"/>
        <v>0</v>
      </c>
      <c r="H89" s="25">
        <f t="shared" si="31"/>
        <v>0</v>
      </c>
      <c r="I89" s="25">
        <f t="shared" si="31"/>
        <v>0</v>
      </c>
      <c r="J89" s="25">
        <f t="shared" si="31"/>
        <v>0</v>
      </c>
      <c r="K89" s="25">
        <f t="shared" si="31"/>
        <v>0</v>
      </c>
      <c r="L89" s="25">
        <f t="shared" si="31"/>
        <v>0</v>
      </c>
      <c r="M89" s="25">
        <f t="shared" si="31"/>
        <v>1</v>
      </c>
      <c r="N89" s="25">
        <f t="shared" si="31"/>
        <v>1</v>
      </c>
      <c r="O89" s="25">
        <f t="shared" si="31"/>
        <v>1</v>
      </c>
      <c r="P89" s="25">
        <f t="shared" si="31"/>
        <v>1</v>
      </c>
      <c r="Q89" s="25">
        <f t="shared" si="31"/>
        <v>0</v>
      </c>
      <c r="R89" s="25">
        <f t="shared" si="31"/>
        <v>0</v>
      </c>
      <c r="S89" s="26">
        <f t="shared" si="31"/>
        <v>0</v>
      </c>
      <c r="T89" s="23"/>
      <c r="U89" s="23"/>
      <c r="V89" s="23"/>
    </row>
    <row r="90" spans="1:28" hidden="1" x14ac:dyDescent="0.2">
      <c r="C90" s="5" t="s">
        <v>50</v>
      </c>
      <c r="D90" s="24">
        <f t="shared" si="30"/>
        <v>0</v>
      </c>
      <c r="E90" s="25">
        <f t="shared" si="31"/>
        <v>0</v>
      </c>
      <c r="F90" s="25">
        <f t="shared" si="31"/>
        <v>0</v>
      </c>
      <c r="G90" s="25">
        <f t="shared" si="31"/>
        <v>0</v>
      </c>
      <c r="H90" s="25">
        <f t="shared" si="31"/>
        <v>0</v>
      </c>
      <c r="I90" s="25">
        <f t="shared" si="31"/>
        <v>0</v>
      </c>
      <c r="J90" s="25">
        <f t="shared" si="31"/>
        <v>0</v>
      </c>
      <c r="K90" s="25">
        <f t="shared" si="31"/>
        <v>0</v>
      </c>
      <c r="L90" s="25">
        <f t="shared" si="31"/>
        <v>0</v>
      </c>
      <c r="M90" s="25">
        <f t="shared" si="31"/>
        <v>0</v>
      </c>
      <c r="N90" s="25">
        <f t="shared" si="31"/>
        <v>1</v>
      </c>
      <c r="O90" s="25">
        <f t="shared" si="31"/>
        <v>1</v>
      </c>
      <c r="P90" s="25">
        <f t="shared" si="31"/>
        <v>1</v>
      </c>
      <c r="Q90" s="25">
        <f t="shared" si="31"/>
        <v>1</v>
      </c>
      <c r="R90" s="25">
        <f t="shared" si="31"/>
        <v>0</v>
      </c>
      <c r="S90" s="26">
        <f t="shared" si="31"/>
        <v>0</v>
      </c>
      <c r="T90" s="23"/>
      <c r="U90" s="23"/>
      <c r="V90" s="23"/>
      <c r="W90" s="27"/>
      <c r="X90" s="27"/>
      <c r="Y90" s="27"/>
      <c r="Z90" s="27"/>
      <c r="AA90" s="28" t="str">
        <f>IF(B82="","",TEXT(BIN2HEX(L91&amp;M91&amp;N91&amp;O91&amp;P91&amp;Q91&amp;R91&amp;S91),"00"))</f>
        <v/>
      </c>
      <c r="AB90" s="28" t="str">
        <f>IF(B82="","",TEXT(BIN2HEX(D91&amp;E91&amp;F91&amp;G91&amp;H91&amp;I91&amp;J91&amp;K91),"00"))</f>
        <v/>
      </c>
    </row>
    <row r="91" spans="1:28" ht="13.5" thickBot="1" x14ac:dyDescent="0.25">
      <c r="C91" s="5" t="s">
        <v>51</v>
      </c>
      <c r="D91" s="29">
        <f t="shared" si="30"/>
        <v>0</v>
      </c>
      <c r="E91" s="30">
        <f t="shared" si="31"/>
        <v>0</v>
      </c>
      <c r="F91" s="30">
        <f t="shared" si="31"/>
        <v>0</v>
      </c>
      <c r="G91" s="30">
        <f t="shared" si="31"/>
        <v>0</v>
      </c>
      <c r="H91" s="30">
        <f t="shared" si="31"/>
        <v>0</v>
      </c>
      <c r="I91" s="30">
        <f t="shared" si="31"/>
        <v>0</v>
      </c>
      <c r="J91" s="30">
        <f t="shared" si="31"/>
        <v>0</v>
      </c>
      <c r="K91" s="30">
        <f t="shared" si="31"/>
        <v>0</v>
      </c>
      <c r="L91" s="30">
        <f t="shared" si="31"/>
        <v>0</v>
      </c>
      <c r="M91" s="30">
        <f t="shared" si="31"/>
        <v>0</v>
      </c>
      <c r="N91" s="30">
        <f t="shared" si="31"/>
        <v>0</v>
      </c>
      <c r="O91" s="30">
        <f t="shared" si="31"/>
        <v>1</v>
      </c>
      <c r="P91" s="30">
        <f t="shared" si="31"/>
        <v>1</v>
      </c>
      <c r="Q91" s="30">
        <f t="shared" si="31"/>
        <v>1</v>
      </c>
      <c r="R91" s="30">
        <f t="shared" si="31"/>
        <v>1</v>
      </c>
      <c r="S91" s="31">
        <f t="shared" si="31"/>
        <v>0</v>
      </c>
      <c r="T91" s="23">
        <f>A82</f>
        <v>8</v>
      </c>
      <c r="U91" s="23"/>
      <c r="V91" s="23"/>
      <c r="W91" s="32" t="str">
        <f>IF(B82="","",AA91&amp;AB91)</f>
        <v/>
      </c>
      <c r="X91" s="27" t="str">
        <f>"crc for a "&amp;A82&amp;" byte string"</f>
        <v>crc for a 8 byte string</v>
      </c>
      <c r="Y91" s="27"/>
      <c r="Z91" s="27"/>
      <c r="AA91" s="28" t="str">
        <f>IF(B82="","",IF(AA90="A","0A",IF(AA90="B","0B",IF(AA90="C","0C",IF(AA90="D","0D",IF(AA90="E","0E",IF(AA90="F","0F",AA90)))))))</f>
        <v/>
      </c>
      <c r="AB91" s="28" t="str">
        <f>IF(B82="","",IF(AB90="A","0A",IF(AB90="B","0B",IF(AB90="C","0C",IF(AB90="D","0D",IF(AB90="E","0E",IF(AB90="F","0F",AB90)))))))</f>
        <v/>
      </c>
    </row>
    <row r="92" spans="1:28" ht="13.5" thickBot="1" x14ac:dyDescent="0.25">
      <c r="A92" s="4">
        <f>A82+1</f>
        <v>9</v>
      </c>
      <c r="B92" s="8" t="str">
        <f>MID(C$6,A92*2-1,2)</f>
        <v/>
      </c>
      <c r="C92" s="19" t="str">
        <f>RIGHT("0000000000000000"&amp;HEX2BIN(B92),16)</f>
        <v>0000000000000000</v>
      </c>
      <c r="D92" s="18">
        <f t="shared" ref="D92:S92" si="32">IF(MID($C92,D$8,1)="1",1,0)</f>
        <v>0</v>
      </c>
      <c r="E92" s="18">
        <f t="shared" si="32"/>
        <v>0</v>
      </c>
      <c r="F92" s="18">
        <f t="shared" si="32"/>
        <v>0</v>
      </c>
      <c r="G92" s="18">
        <f t="shared" si="32"/>
        <v>0</v>
      </c>
      <c r="H92" s="18">
        <f t="shared" si="32"/>
        <v>0</v>
      </c>
      <c r="I92" s="18">
        <f t="shared" si="32"/>
        <v>0</v>
      </c>
      <c r="J92" s="18">
        <f t="shared" si="32"/>
        <v>0</v>
      </c>
      <c r="K92" s="18">
        <f t="shared" si="32"/>
        <v>0</v>
      </c>
      <c r="L92" s="18">
        <f t="shared" si="32"/>
        <v>0</v>
      </c>
      <c r="M92" s="18">
        <f t="shared" si="32"/>
        <v>0</v>
      </c>
      <c r="N92" s="18">
        <f t="shared" si="32"/>
        <v>0</v>
      </c>
      <c r="O92" s="18">
        <f t="shared" si="32"/>
        <v>0</v>
      </c>
      <c r="P92" s="18">
        <f t="shared" si="32"/>
        <v>0</v>
      </c>
      <c r="Q92" s="18">
        <f t="shared" si="32"/>
        <v>0</v>
      </c>
      <c r="R92" s="18">
        <f t="shared" si="32"/>
        <v>0</v>
      </c>
      <c r="S92" s="18">
        <f t="shared" si="32"/>
        <v>0</v>
      </c>
      <c r="T92" s="15"/>
      <c r="U92" s="15"/>
      <c r="V92" s="15"/>
    </row>
    <row r="93" spans="1:28" hidden="1" x14ac:dyDescent="0.2">
      <c r="C93" s="5" t="s">
        <v>37</v>
      </c>
      <c r="D93" s="20">
        <f t="shared" ref="D93:S93" si="33">IF(D91=D92,0,1)</f>
        <v>0</v>
      </c>
      <c r="E93" s="21">
        <f t="shared" si="33"/>
        <v>0</v>
      </c>
      <c r="F93" s="21">
        <f t="shared" si="33"/>
        <v>0</v>
      </c>
      <c r="G93" s="21">
        <f t="shared" si="33"/>
        <v>0</v>
      </c>
      <c r="H93" s="21">
        <f t="shared" si="33"/>
        <v>0</v>
      </c>
      <c r="I93" s="21">
        <f t="shared" si="33"/>
        <v>0</v>
      </c>
      <c r="J93" s="21">
        <f t="shared" si="33"/>
        <v>0</v>
      </c>
      <c r="K93" s="21">
        <f t="shared" si="33"/>
        <v>0</v>
      </c>
      <c r="L93" s="21">
        <f t="shared" si="33"/>
        <v>0</v>
      </c>
      <c r="M93" s="21">
        <f t="shared" si="33"/>
        <v>0</v>
      </c>
      <c r="N93" s="21">
        <f t="shared" si="33"/>
        <v>0</v>
      </c>
      <c r="O93" s="21">
        <f t="shared" si="33"/>
        <v>1</v>
      </c>
      <c r="P93" s="21">
        <f t="shared" si="33"/>
        <v>1</v>
      </c>
      <c r="Q93" s="21">
        <f t="shared" si="33"/>
        <v>1</v>
      </c>
      <c r="R93" s="21">
        <f t="shared" si="33"/>
        <v>1</v>
      </c>
      <c r="S93" s="22">
        <f t="shared" si="33"/>
        <v>0</v>
      </c>
      <c r="T93" s="23"/>
      <c r="U93" s="23"/>
      <c r="V93" s="23"/>
    </row>
    <row r="94" spans="1:28" hidden="1" x14ac:dyDescent="0.2">
      <c r="C94" s="5" t="s">
        <v>39</v>
      </c>
      <c r="D94" s="24">
        <f t="shared" ref="D94:D101" si="34">IF($S93=1,IF(D$9=0,0,1),0)</f>
        <v>0</v>
      </c>
      <c r="E94" s="25">
        <f t="shared" ref="E94:S101" si="35">IF($S93=1,IF(E$9=D93,0,1),D93)</f>
        <v>0</v>
      </c>
      <c r="F94" s="25">
        <f t="shared" si="35"/>
        <v>0</v>
      </c>
      <c r="G94" s="25">
        <f t="shared" si="35"/>
        <v>0</v>
      </c>
      <c r="H94" s="25">
        <f t="shared" si="35"/>
        <v>0</v>
      </c>
      <c r="I94" s="25">
        <f t="shared" si="35"/>
        <v>0</v>
      </c>
      <c r="J94" s="25">
        <f t="shared" si="35"/>
        <v>0</v>
      </c>
      <c r="K94" s="25">
        <f t="shared" si="35"/>
        <v>0</v>
      </c>
      <c r="L94" s="25">
        <f t="shared" si="35"/>
        <v>0</v>
      </c>
      <c r="M94" s="25">
        <f t="shared" si="35"/>
        <v>0</v>
      </c>
      <c r="N94" s="25">
        <f t="shared" si="35"/>
        <v>0</v>
      </c>
      <c r="O94" s="25">
        <f t="shared" si="35"/>
        <v>0</v>
      </c>
      <c r="P94" s="25">
        <f t="shared" si="35"/>
        <v>1</v>
      </c>
      <c r="Q94" s="25">
        <f t="shared" si="35"/>
        <v>1</v>
      </c>
      <c r="R94" s="25">
        <f t="shared" si="35"/>
        <v>1</v>
      </c>
      <c r="S94" s="26">
        <f t="shared" si="35"/>
        <v>1</v>
      </c>
      <c r="T94" s="23"/>
      <c r="U94" s="23"/>
      <c r="V94" s="23"/>
    </row>
    <row r="95" spans="1:28" hidden="1" x14ac:dyDescent="0.2">
      <c r="C95" s="5" t="s">
        <v>41</v>
      </c>
      <c r="D95" s="24">
        <f t="shared" si="34"/>
        <v>1</v>
      </c>
      <c r="E95" s="25">
        <f t="shared" si="35"/>
        <v>0</v>
      </c>
      <c r="F95" s="25">
        <f t="shared" si="35"/>
        <v>1</v>
      </c>
      <c r="G95" s="25">
        <f t="shared" si="35"/>
        <v>0</v>
      </c>
      <c r="H95" s="25">
        <f t="shared" si="35"/>
        <v>0</v>
      </c>
      <c r="I95" s="25">
        <f t="shared" si="35"/>
        <v>0</v>
      </c>
      <c r="J95" s="25">
        <f t="shared" si="35"/>
        <v>0</v>
      </c>
      <c r="K95" s="25">
        <f t="shared" si="35"/>
        <v>0</v>
      </c>
      <c r="L95" s="25">
        <f t="shared" si="35"/>
        <v>0</v>
      </c>
      <c r="M95" s="25">
        <f t="shared" si="35"/>
        <v>0</v>
      </c>
      <c r="N95" s="25">
        <f t="shared" si="35"/>
        <v>0</v>
      </c>
      <c r="O95" s="25">
        <f t="shared" si="35"/>
        <v>0</v>
      </c>
      <c r="P95" s="25">
        <f t="shared" si="35"/>
        <v>0</v>
      </c>
      <c r="Q95" s="25">
        <f t="shared" si="35"/>
        <v>1</v>
      </c>
      <c r="R95" s="25">
        <f t="shared" si="35"/>
        <v>1</v>
      </c>
      <c r="S95" s="26">
        <f t="shared" si="35"/>
        <v>0</v>
      </c>
      <c r="T95" s="23"/>
      <c r="U95" s="23"/>
      <c r="V95" s="23"/>
    </row>
    <row r="96" spans="1:28" hidden="1" x14ac:dyDescent="0.2">
      <c r="C96" s="5" t="s">
        <v>43</v>
      </c>
      <c r="D96" s="24">
        <f t="shared" si="34"/>
        <v>0</v>
      </c>
      <c r="E96" s="25">
        <f t="shared" si="35"/>
        <v>1</v>
      </c>
      <c r="F96" s="25">
        <f t="shared" si="35"/>
        <v>0</v>
      </c>
      <c r="G96" s="25">
        <f t="shared" si="35"/>
        <v>1</v>
      </c>
      <c r="H96" s="25">
        <f t="shared" si="35"/>
        <v>0</v>
      </c>
      <c r="I96" s="25">
        <f t="shared" si="35"/>
        <v>0</v>
      </c>
      <c r="J96" s="25">
        <f t="shared" si="35"/>
        <v>0</v>
      </c>
      <c r="K96" s="25">
        <f t="shared" si="35"/>
        <v>0</v>
      </c>
      <c r="L96" s="25">
        <f t="shared" si="35"/>
        <v>0</v>
      </c>
      <c r="M96" s="25">
        <f t="shared" si="35"/>
        <v>0</v>
      </c>
      <c r="N96" s="25">
        <f t="shared" si="35"/>
        <v>0</v>
      </c>
      <c r="O96" s="25">
        <f t="shared" si="35"/>
        <v>0</v>
      </c>
      <c r="P96" s="25">
        <f t="shared" si="35"/>
        <v>0</v>
      </c>
      <c r="Q96" s="25">
        <f t="shared" si="35"/>
        <v>0</v>
      </c>
      <c r="R96" s="25">
        <f t="shared" si="35"/>
        <v>1</v>
      </c>
      <c r="S96" s="26">
        <f t="shared" si="35"/>
        <v>1</v>
      </c>
      <c r="T96" s="23"/>
      <c r="U96" s="23"/>
      <c r="V96" s="23"/>
    </row>
    <row r="97" spans="1:28" hidden="1" x14ac:dyDescent="0.2">
      <c r="C97" s="5" t="s">
        <v>44</v>
      </c>
      <c r="D97" s="24">
        <f t="shared" si="34"/>
        <v>1</v>
      </c>
      <c r="E97" s="25">
        <f t="shared" si="35"/>
        <v>0</v>
      </c>
      <c r="F97" s="25">
        <f t="shared" si="35"/>
        <v>0</v>
      </c>
      <c r="G97" s="25">
        <f t="shared" si="35"/>
        <v>0</v>
      </c>
      <c r="H97" s="25">
        <f t="shared" si="35"/>
        <v>1</v>
      </c>
      <c r="I97" s="25">
        <f t="shared" si="35"/>
        <v>0</v>
      </c>
      <c r="J97" s="25">
        <f t="shared" si="35"/>
        <v>0</v>
      </c>
      <c r="K97" s="25">
        <f t="shared" si="35"/>
        <v>0</v>
      </c>
      <c r="L97" s="25">
        <f t="shared" si="35"/>
        <v>0</v>
      </c>
      <c r="M97" s="25">
        <f t="shared" si="35"/>
        <v>0</v>
      </c>
      <c r="N97" s="25">
        <f t="shared" si="35"/>
        <v>0</v>
      </c>
      <c r="O97" s="25">
        <f t="shared" si="35"/>
        <v>0</v>
      </c>
      <c r="P97" s="25">
        <f t="shared" si="35"/>
        <v>0</v>
      </c>
      <c r="Q97" s="25">
        <f t="shared" si="35"/>
        <v>0</v>
      </c>
      <c r="R97" s="25">
        <f t="shared" si="35"/>
        <v>0</v>
      </c>
      <c r="S97" s="26">
        <f t="shared" si="35"/>
        <v>0</v>
      </c>
      <c r="T97" s="23"/>
      <c r="U97" s="23"/>
      <c r="V97" s="23"/>
    </row>
    <row r="98" spans="1:28" hidden="1" x14ac:dyDescent="0.2">
      <c r="C98" s="5" t="s">
        <v>47</v>
      </c>
      <c r="D98" s="24">
        <f t="shared" si="34"/>
        <v>0</v>
      </c>
      <c r="E98" s="25">
        <f t="shared" si="35"/>
        <v>1</v>
      </c>
      <c r="F98" s="25">
        <f t="shared" si="35"/>
        <v>0</v>
      </c>
      <c r="G98" s="25">
        <f t="shared" si="35"/>
        <v>0</v>
      </c>
      <c r="H98" s="25">
        <f t="shared" si="35"/>
        <v>0</v>
      </c>
      <c r="I98" s="25">
        <f t="shared" si="35"/>
        <v>1</v>
      </c>
      <c r="J98" s="25">
        <f t="shared" si="35"/>
        <v>0</v>
      </c>
      <c r="K98" s="25">
        <f t="shared" si="35"/>
        <v>0</v>
      </c>
      <c r="L98" s="25">
        <f t="shared" si="35"/>
        <v>0</v>
      </c>
      <c r="M98" s="25">
        <f t="shared" si="35"/>
        <v>0</v>
      </c>
      <c r="N98" s="25">
        <f t="shared" si="35"/>
        <v>0</v>
      </c>
      <c r="O98" s="25">
        <f t="shared" si="35"/>
        <v>0</v>
      </c>
      <c r="P98" s="25">
        <f t="shared" si="35"/>
        <v>0</v>
      </c>
      <c r="Q98" s="25">
        <f t="shared" si="35"/>
        <v>0</v>
      </c>
      <c r="R98" s="25">
        <f t="shared" si="35"/>
        <v>0</v>
      </c>
      <c r="S98" s="26">
        <f t="shared" si="35"/>
        <v>0</v>
      </c>
      <c r="T98" s="23"/>
      <c r="U98" s="23"/>
      <c r="V98" s="23"/>
    </row>
    <row r="99" spans="1:28" hidden="1" x14ac:dyDescent="0.2">
      <c r="C99" s="5" t="s">
        <v>49</v>
      </c>
      <c r="D99" s="24">
        <f t="shared" si="34"/>
        <v>0</v>
      </c>
      <c r="E99" s="25">
        <f t="shared" si="35"/>
        <v>0</v>
      </c>
      <c r="F99" s="25">
        <f t="shared" si="35"/>
        <v>1</v>
      </c>
      <c r="G99" s="25">
        <f t="shared" si="35"/>
        <v>0</v>
      </c>
      <c r="H99" s="25">
        <f t="shared" si="35"/>
        <v>0</v>
      </c>
      <c r="I99" s="25">
        <f t="shared" si="35"/>
        <v>0</v>
      </c>
      <c r="J99" s="25">
        <f t="shared" si="35"/>
        <v>1</v>
      </c>
      <c r="K99" s="25">
        <f t="shared" si="35"/>
        <v>0</v>
      </c>
      <c r="L99" s="25">
        <f t="shared" si="35"/>
        <v>0</v>
      </c>
      <c r="M99" s="25">
        <f t="shared" si="35"/>
        <v>0</v>
      </c>
      <c r="N99" s="25">
        <f t="shared" si="35"/>
        <v>0</v>
      </c>
      <c r="O99" s="25">
        <f t="shared" si="35"/>
        <v>0</v>
      </c>
      <c r="P99" s="25">
        <f t="shared" si="35"/>
        <v>0</v>
      </c>
      <c r="Q99" s="25">
        <f t="shared" si="35"/>
        <v>0</v>
      </c>
      <c r="R99" s="25">
        <f t="shared" si="35"/>
        <v>0</v>
      </c>
      <c r="S99" s="26">
        <f t="shared" si="35"/>
        <v>0</v>
      </c>
      <c r="T99" s="23"/>
      <c r="U99" s="23"/>
      <c r="V99" s="23"/>
    </row>
    <row r="100" spans="1:28" hidden="1" x14ac:dyDescent="0.2">
      <c r="C100" s="5" t="s">
        <v>50</v>
      </c>
      <c r="D100" s="24">
        <f t="shared" si="34"/>
        <v>0</v>
      </c>
      <c r="E100" s="25">
        <f t="shared" si="35"/>
        <v>0</v>
      </c>
      <c r="F100" s="25">
        <f t="shared" si="35"/>
        <v>0</v>
      </c>
      <c r="G100" s="25">
        <f t="shared" si="35"/>
        <v>1</v>
      </c>
      <c r="H100" s="25">
        <f t="shared" si="35"/>
        <v>0</v>
      </c>
      <c r="I100" s="25">
        <f t="shared" si="35"/>
        <v>0</v>
      </c>
      <c r="J100" s="25">
        <f t="shared" si="35"/>
        <v>0</v>
      </c>
      <c r="K100" s="25">
        <f t="shared" si="35"/>
        <v>1</v>
      </c>
      <c r="L100" s="25">
        <f t="shared" si="35"/>
        <v>0</v>
      </c>
      <c r="M100" s="25">
        <f t="shared" si="35"/>
        <v>0</v>
      </c>
      <c r="N100" s="25">
        <f t="shared" si="35"/>
        <v>0</v>
      </c>
      <c r="O100" s="25">
        <f t="shared" si="35"/>
        <v>0</v>
      </c>
      <c r="P100" s="25">
        <f t="shared" si="35"/>
        <v>0</v>
      </c>
      <c r="Q100" s="25">
        <f t="shared" si="35"/>
        <v>0</v>
      </c>
      <c r="R100" s="25">
        <f t="shared" si="35"/>
        <v>0</v>
      </c>
      <c r="S100" s="26">
        <f t="shared" si="35"/>
        <v>0</v>
      </c>
      <c r="T100" s="23"/>
      <c r="U100" s="23"/>
      <c r="V100" s="23"/>
      <c r="W100" s="27"/>
      <c r="X100" s="27"/>
      <c r="Y100" s="27"/>
      <c r="Z100" s="27"/>
      <c r="AA100" s="28" t="str">
        <f>IF(B92="","",TEXT(BIN2HEX(L101&amp;M101&amp;N101&amp;O101&amp;P101&amp;Q101&amp;R101&amp;S101),"00"))</f>
        <v/>
      </c>
      <c r="AB100" s="28" t="str">
        <f>IF(B92="","",TEXT(BIN2HEX(D101&amp;E101&amp;F101&amp;G101&amp;H101&amp;I101&amp;J101&amp;K101),"00"))</f>
        <v/>
      </c>
    </row>
    <row r="101" spans="1:28" ht="13.5" thickBot="1" x14ac:dyDescent="0.25">
      <c r="C101" s="5" t="s">
        <v>51</v>
      </c>
      <c r="D101" s="29">
        <f t="shared" si="34"/>
        <v>0</v>
      </c>
      <c r="E101" s="30">
        <f t="shared" si="35"/>
        <v>0</v>
      </c>
      <c r="F101" s="30">
        <f t="shared" si="35"/>
        <v>0</v>
      </c>
      <c r="G101" s="30">
        <f t="shared" si="35"/>
        <v>0</v>
      </c>
      <c r="H101" s="30">
        <f t="shared" si="35"/>
        <v>1</v>
      </c>
      <c r="I101" s="30">
        <f t="shared" si="35"/>
        <v>0</v>
      </c>
      <c r="J101" s="30">
        <f t="shared" si="35"/>
        <v>0</v>
      </c>
      <c r="K101" s="30">
        <f t="shared" si="35"/>
        <v>0</v>
      </c>
      <c r="L101" s="30">
        <f t="shared" si="35"/>
        <v>1</v>
      </c>
      <c r="M101" s="30">
        <f t="shared" si="35"/>
        <v>0</v>
      </c>
      <c r="N101" s="30">
        <f t="shared" si="35"/>
        <v>0</v>
      </c>
      <c r="O101" s="30">
        <f t="shared" si="35"/>
        <v>0</v>
      </c>
      <c r="P101" s="30">
        <f t="shared" si="35"/>
        <v>0</v>
      </c>
      <c r="Q101" s="30">
        <f t="shared" si="35"/>
        <v>0</v>
      </c>
      <c r="R101" s="30">
        <f t="shared" si="35"/>
        <v>0</v>
      </c>
      <c r="S101" s="31">
        <f t="shared" si="35"/>
        <v>0</v>
      </c>
      <c r="T101" s="23">
        <f>A92</f>
        <v>9</v>
      </c>
      <c r="U101" s="23"/>
      <c r="V101" s="23"/>
      <c r="W101" s="32" t="str">
        <f>IF(B92="","",AA101&amp;AB101)</f>
        <v/>
      </c>
      <c r="X101" s="27" t="str">
        <f>"crc for a "&amp;A92&amp;" byte string"</f>
        <v>crc for a 9 byte string</v>
      </c>
      <c r="Y101" s="27"/>
      <c r="Z101" s="27"/>
      <c r="AA101" s="28" t="str">
        <f>IF(B92="","",IF(AA100="A","0A",IF(AA100="B","0B",IF(AA100="C","0C",IF(AA100="D","0D",IF(AA100="E","0E",IF(AA100="F","0F",AA100)))))))</f>
        <v/>
      </c>
      <c r="AB101" s="28" t="str">
        <f>IF(B92="","",IF(AB100="A","0A",IF(AB100="B","0B",IF(AB100="C","0C",IF(AB100="D","0D",IF(AB100="E","0E",IF(AB100="F","0F",AB100)))))))</f>
        <v/>
      </c>
    </row>
    <row r="102" spans="1:28" ht="13.5" thickBot="1" x14ac:dyDescent="0.25">
      <c r="A102" s="4">
        <f>A92+1</f>
        <v>10</v>
      </c>
      <c r="B102" s="8" t="str">
        <f>MID(C$6,A102*2-1,2)</f>
        <v/>
      </c>
      <c r="C102" s="19" t="str">
        <f>RIGHT("0000000000000000"&amp;HEX2BIN(B102),16)</f>
        <v>0000000000000000</v>
      </c>
      <c r="D102" s="18">
        <f t="shared" ref="D102:S102" si="36">IF(MID($C102,D$8,1)="1",1,0)</f>
        <v>0</v>
      </c>
      <c r="E102" s="18">
        <f t="shared" si="36"/>
        <v>0</v>
      </c>
      <c r="F102" s="18">
        <f t="shared" si="36"/>
        <v>0</v>
      </c>
      <c r="G102" s="18">
        <f t="shared" si="36"/>
        <v>0</v>
      </c>
      <c r="H102" s="18">
        <f t="shared" si="36"/>
        <v>0</v>
      </c>
      <c r="I102" s="18">
        <f t="shared" si="36"/>
        <v>0</v>
      </c>
      <c r="J102" s="18">
        <f t="shared" si="36"/>
        <v>0</v>
      </c>
      <c r="K102" s="18">
        <f t="shared" si="36"/>
        <v>0</v>
      </c>
      <c r="L102" s="18">
        <f t="shared" si="36"/>
        <v>0</v>
      </c>
      <c r="M102" s="18">
        <f t="shared" si="36"/>
        <v>0</v>
      </c>
      <c r="N102" s="18">
        <f t="shared" si="36"/>
        <v>0</v>
      </c>
      <c r="O102" s="18">
        <f t="shared" si="36"/>
        <v>0</v>
      </c>
      <c r="P102" s="18">
        <f t="shared" si="36"/>
        <v>0</v>
      </c>
      <c r="Q102" s="18">
        <f t="shared" si="36"/>
        <v>0</v>
      </c>
      <c r="R102" s="18">
        <f t="shared" si="36"/>
        <v>0</v>
      </c>
      <c r="S102" s="18">
        <f t="shared" si="36"/>
        <v>0</v>
      </c>
      <c r="T102" s="15"/>
      <c r="U102" s="15"/>
      <c r="V102" s="15"/>
    </row>
    <row r="103" spans="1:28" hidden="1" x14ac:dyDescent="0.2">
      <c r="C103" s="5" t="s">
        <v>37</v>
      </c>
      <c r="D103" s="20">
        <f t="shared" ref="D103:S103" si="37">IF(D101=D102,0,1)</f>
        <v>0</v>
      </c>
      <c r="E103" s="21">
        <f t="shared" si="37"/>
        <v>0</v>
      </c>
      <c r="F103" s="21">
        <f t="shared" si="37"/>
        <v>0</v>
      </c>
      <c r="G103" s="21">
        <f t="shared" si="37"/>
        <v>0</v>
      </c>
      <c r="H103" s="21">
        <f t="shared" si="37"/>
        <v>1</v>
      </c>
      <c r="I103" s="21">
        <f t="shared" si="37"/>
        <v>0</v>
      </c>
      <c r="J103" s="21">
        <f t="shared" si="37"/>
        <v>0</v>
      </c>
      <c r="K103" s="21">
        <f t="shared" si="37"/>
        <v>0</v>
      </c>
      <c r="L103" s="21">
        <f t="shared" si="37"/>
        <v>1</v>
      </c>
      <c r="M103" s="21">
        <f t="shared" si="37"/>
        <v>0</v>
      </c>
      <c r="N103" s="21">
        <f t="shared" si="37"/>
        <v>0</v>
      </c>
      <c r="O103" s="21">
        <f t="shared" si="37"/>
        <v>0</v>
      </c>
      <c r="P103" s="21">
        <f t="shared" si="37"/>
        <v>0</v>
      </c>
      <c r="Q103" s="21">
        <f t="shared" si="37"/>
        <v>0</v>
      </c>
      <c r="R103" s="21">
        <f t="shared" si="37"/>
        <v>0</v>
      </c>
      <c r="S103" s="22">
        <f t="shared" si="37"/>
        <v>0</v>
      </c>
      <c r="T103" s="23"/>
      <c r="U103" s="23"/>
      <c r="V103" s="23"/>
    </row>
    <row r="104" spans="1:28" hidden="1" x14ac:dyDescent="0.2">
      <c r="C104" s="5" t="s">
        <v>39</v>
      </c>
      <c r="D104" s="24">
        <f t="shared" ref="D104:D111" si="38">IF($S103=1,IF(D$9=0,0,1),0)</f>
        <v>0</v>
      </c>
      <c r="E104" s="25">
        <f t="shared" ref="E104:S111" si="39">IF($S103=1,IF(E$9=D103,0,1),D103)</f>
        <v>0</v>
      </c>
      <c r="F104" s="25">
        <f t="shared" si="39"/>
        <v>0</v>
      </c>
      <c r="G104" s="25">
        <f t="shared" si="39"/>
        <v>0</v>
      </c>
      <c r="H104" s="25">
        <f t="shared" si="39"/>
        <v>0</v>
      </c>
      <c r="I104" s="25">
        <f t="shared" si="39"/>
        <v>1</v>
      </c>
      <c r="J104" s="25">
        <f t="shared" si="39"/>
        <v>0</v>
      </c>
      <c r="K104" s="25">
        <f t="shared" si="39"/>
        <v>0</v>
      </c>
      <c r="L104" s="25">
        <f t="shared" si="39"/>
        <v>0</v>
      </c>
      <c r="M104" s="25">
        <f t="shared" si="39"/>
        <v>1</v>
      </c>
      <c r="N104" s="25">
        <f t="shared" si="39"/>
        <v>0</v>
      </c>
      <c r="O104" s="25">
        <f t="shared" si="39"/>
        <v>0</v>
      </c>
      <c r="P104" s="25">
        <f t="shared" si="39"/>
        <v>0</v>
      </c>
      <c r="Q104" s="25">
        <f t="shared" si="39"/>
        <v>0</v>
      </c>
      <c r="R104" s="25">
        <f t="shared" si="39"/>
        <v>0</v>
      </c>
      <c r="S104" s="26">
        <f t="shared" si="39"/>
        <v>0</v>
      </c>
      <c r="T104" s="23"/>
      <c r="U104" s="23"/>
      <c r="V104" s="23"/>
    </row>
    <row r="105" spans="1:28" hidden="1" x14ac:dyDescent="0.2">
      <c r="C105" s="5" t="s">
        <v>41</v>
      </c>
      <c r="D105" s="24">
        <f t="shared" si="38"/>
        <v>0</v>
      </c>
      <c r="E105" s="25">
        <f t="shared" si="39"/>
        <v>0</v>
      </c>
      <c r="F105" s="25">
        <f t="shared" si="39"/>
        <v>0</v>
      </c>
      <c r="G105" s="25">
        <f t="shared" si="39"/>
        <v>0</v>
      </c>
      <c r="H105" s="25">
        <f t="shared" si="39"/>
        <v>0</v>
      </c>
      <c r="I105" s="25">
        <f t="shared" si="39"/>
        <v>0</v>
      </c>
      <c r="J105" s="25">
        <f t="shared" si="39"/>
        <v>1</v>
      </c>
      <c r="K105" s="25">
        <f t="shared" si="39"/>
        <v>0</v>
      </c>
      <c r="L105" s="25">
        <f t="shared" si="39"/>
        <v>0</v>
      </c>
      <c r="M105" s="25">
        <f t="shared" si="39"/>
        <v>0</v>
      </c>
      <c r="N105" s="25">
        <f t="shared" si="39"/>
        <v>1</v>
      </c>
      <c r="O105" s="25">
        <f t="shared" si="39"/>
        <v>0</v>
      </c>
      <c r="P105" s="25">
        <f t="shared" si="39"/>
        <v>0</v>
      </c>
      <c r="Q105" s="25">
        <f t="shared" si="39"/>
        <v>0</v>
      </c>
      <c r="R105" s="25">
        <f t="shared" si="39"/>
        <v>0</v>
      </c>
      <c r="S105" s="26">
        <f t="shared" si="39"/>
        <v>0</v>
      </c>
      <c r="T105" s="23"/>
      <c r="U105" s="23"/>
      <c r="V105" s="23"/>
    </row>
    <row r="106" spans="1:28" hidden="1" x14ac:dyDescent="0.2">
      <c r="C106" s="5" t="s">
        <v>43</v>
      </c>
      <c r="D106" s="24">
        <f t="shared" si="38"/>
        <v>0</v>
      </c>
      <c r="E106" s="25">
        <f t="shared" si="39"/>
        <v>0</v>
      </c>
      <c r="F106" s="25">
        <f t="shared" si="39"/>
        <v>0</v>
      </c>
      <c r="G106" s="25">
        <f t="shared" si="39"/>
        <v>0</v>
      </c>
      <c r="H106" s="25">
        <f t="shared" si="39"/>
        <v>0</v>
      </c>
      <c r="I106" s="25">
        <f t="shared" si="39"/>
        <v>0</v>
      </c>
      <c r="J106" s="25">
        <f t="shared" si="39"/>
        <v>0</v>
      </c>
      <c r="K106" s="25">
        <f t="shared" si="39"/>
        <v>1</v>
      </c>
      <c r="L106" s="25">
        <f t="shared" si="39"/>
        <v>0</v>
      </c>
      <c r="M106" s="25">
        <f t="shared" si="39"/>
        <v>0</v>
      </c>
      <c r="N106" s="25">
        <f t="shared" si="39"/>
        <v>0</v>
      </c>
      <c r="O106" s="25">
        <f t="shared" si="39"/>
        <v>1</v>
      </c>
      <c r="P106" s="25">
        <f t="shared" si="39"/>
        <v>0</v>
      </c>
      <c r="Q106" s="25">
        <f t="shared" si="39"/>
        <v>0</v>
      </c>
      <c r="R106" s="25">
        <f t="shared" si="39"/>
        <v>0</v>
      </c>
      <c r="S106" s="26">
        <f t="shared" si="39"/>
        <v>0</v>
      </c>
      <c r="T106" s="23"/>
      <c r="U106" s="23"/>
      <c r="V106" s="23"/>
    </row>
    <row r="107" spans="1:28" hidden="1" x14ac:dyDescent="0.2">
      <c r="C107" s="5" t="s">
        <v>44</v>
      </c>
      <c r="D107" s="24">
        <f t="shared" si="38"/>
        <v>0</v>
      </c>
      <c r="E107" s="25">
        <f t="shared" si="39"/>
        <v>0</v>
      </c>
      <c r="F107" s="25">
        <f t="shared" si="39"/>
        <v>0</v>
      </c>
      <c r="G107" s="25">
        <f t="shared" si="39"/>
        <v>0</v>
      </c>
      <c r="H107" s="25">
        <f t="shared" si="39"/>
        <v>0</v>
      </c>
      <c r="I107" s="25">
        <f t="shared" si="39"/>
        <v>0</v>
      </c>
      <c r="J107" s="25">
        <f t="shared" si="39"/>
        <v>0</v>
      </c>
      <c r="K107" s="25">
        <f t="shared" si="39"/>
        <v>0</v>
      </c>
      <c r="L107" s="25">
        <f t="shared" si="39"/>
        <v>1</v>
      </c>
      <c r="M107" s="25">
        <f t="shared" si="39"/>
        <v>0</v>
      </c>
      <c r="N107" s="25">
        <f t="shared" si="39"/>
        <v>0</v>
      </c>
      <c r="O107" s="25">
        <f t="shared" si="39"/>
        <v>0</v>
      </c>
      <c r="P107" s="25">
        <f t="shared" si="39"/>
        <v>1</v>
      </c>
      <c r="Q107" s="25">
        <f t="shared" si="39"/>
        <v>0</v>
      </c>
      <c r="R107" s="25">
        <f t="shared" si="39"/>
        <v>0</v>
      </c>
      <c r="S107" s="26">
        <f t="shared" si="39"/>
        <v>0</v>
      </c>
      <c r="T107" s="23"/>
      <c r="U107" s="23"/>
      <c r="V107" s="23"/>
    </row>
    <row r="108" spans="1:28" hidden="1" x14ac:dyDescent="0.2">
      <c r="C108" s="5" t="s">
        <v>47</v>
      </c>
      <c r="D108" s="24">
        <f t="shared" si="38"/>
        <v>0</v>
      </c>
      <c r="E108" s="25">
        <f t="shared" si="39"/>
        <v>0</v>
      </c>
      <c r="F108" s="25">
        <f t="shared" si="39"/>
        <v>0</v>
      </c>
      <c r="G108" s="25">
        <f t="shared" si="39"/>
        <v>0</v>
      </c>
      <c r="H108" s="25">
        <f t="shared" si="39"/>
        <v>0</v>
      </c>
      <c r="I108" s="25">
        <f t="shared" si="39"/>
        <v>0</v>
      </c>
      <c r="J108" s="25">
        <f t="shared" si="39"/>
        <v>0</v>
      </c>
      <c r="K108" s="25">
        <f t="shared" si="39"/>
        <v>0</v>
      </c>
      <c r="L108" s="25">
        <f t="shared" si="39"/>
        <v>0</v>
      </c>
      <c r="M108" s="25">
        <f t="shared" si="39"/>
        <v>1</v>
      </c>
      <c r="N108" s="25">
        <f t="shared" si="39"/>
        <v>0</v>
      </c>
      <c r="O108" s="25">
        <f t="shared" si="39"/>
        <v>0</v>
      </c>
      <c r="P108" s="25">
        <f t="shared" si="39"/>
        <v>0</v>
      </c>
      <c r="Q108" s="25">
        <f t="shared" si="39"/>
        <v>1</v>
      </c>
      <c r="R108" s="25">
        <f t="shared" si="39"/>
        <v>0</v>
      </c>
      <c r="S108" s="26">
        <f t="shared" si="39"/>
        <v>0</v>
      </c>
      <c r="T108" s="23"/>
      <c r="U108" s="23"/>
      <c r="V108" s="23"/>
    </row>
    <row r="109" spans="1:28" hidden="1" x14ac:dyDescent="0.2">
      <c r="C109" s="5" t="s">
        <v>49</v>
      </c>
      <c r="D109" s="24">
        <f t="shared" si="38"/>
        <v>0</v>
      </c>
      <c r="E109" s="25">
        <f t="shared" si="39"/>
        <v>0</v>
      </c>
      <c r="F109" s="25">
        <f t="shared" si="39"/>
        <v>0</v>
      </c>
      <c r="G109" s="25">
        <f t="shared" si="39"/>
        <v>0</v>
      </c>
      <c r="H109" s="25">
        <f t="shared" si="39"/>
        <v>0</v>
      </c>
      <c r="I109" s="25">
        <f t="shared" si="39"/>
        <v>0</v>
      </c>
      <c r="J109" s="25">
        <f t="shared" si="39"/>
        <v>0</v>
      </c>
      <c r="K109" s="25">
        <f t="shared" si="39"/>
        <v>0</v>
      </c>
      <c r="L109" s="25">
        <f t="shared" si="39"/>
        <v>0</v>
      </c>
      <c r="M109" s="25">
        <f t="shared" si="39"/>
        <v>0</v>
      </c>
      <c r="N109" s="25">
        <f t="shared" si="39"/>
        <v>1</v>
      </c>
      <c r="O109" s="25">
        <f t="shared" si="39"/>
        <v>0</v>
      </c>
      <c r="P109" s="25">
        <f t="shared" si="39"/>
        <v>0</v>
      </c>
      <c r="Q109" s="25">
        <f t="shared" si="39"/>
        <v>0</v>
      </c>
      <c r="R109" s="25">
        <f t="shared" si="39"/>
        <v>1</v>
      </c>
      <c r="S109" s="26">
        <f t="shared" si="39"/>
        <v>0</v>
      </c>
      <c r="T109" s="23"/>
      <c r="U109" s="23"/>
      <c r="V109" s="23"/>
    </row>
    <row r="110" spans="1:28" hidden="1" x14ac:dyDescent="0.2">
      <c r="C110" s="5" t="s">
        <v>50</v>
      </c>
      <c r="D110" s="24">
        <f t="shared" si="38"/>
        <v>0</v>
      </c>
      <c r="E110" s="25">
        <f t="shared" si="39"/>
        <v>0</v>
      </c>
      <c r="F110" s="25">
        <f t="shared" si="39"/>
        <v>0</v>
      </c>
      <c r="G110" s="25">
        <f t="shared" si="39"/>
        <v>0</v>
      </c>
      <c r="H110" s="25">
        <f t="shared" si="39"/>
        <v>0</v>
      </c>
      <c r="I110" s="25">
        <f t="shared" si="39"/>
        <v>0</v>
      </c>
      <c r="J110" s="25">
        <f t="shared" si="39"/>
        <v>0</v>
      </c>
      <c r="K110" s="25">
        <f t="shared" si="39"/>
        <v>0</v>
      </c>
      <c r="L110" s="25">
        <f t="shared" si="39"/>
        <v>0</v>
      </c>
      <c r="M110" s="25">
        <f t="shared" si="39"/>
        <v>0</v>
      </c>
      <c r="N110" s="25">
        <f t="shared" si="39"/>
        <v>0</v>
      </c>
      <c r="O110" s="25">
        <f t="shared" si="39"/>
        <v>1</v>
      </c>
      <c r="P110" s="25">
        <f t="shared" si="39"/>
        <v>0</v>
      </c>
      <c r="Q110" s="25">
        <f t="shared" si="39"/>
        <v>0</v>
      </c>
      <c r="R110" s="25">
        <f t="shared" si="39"/>
        <v>0</v>
      </c>
      <c r="S110" s="26">
        <f t="shared" si="39"/>
        <v>1</v>
      </c>
      <c r="T110" s="23"/>
      <c r="U110" s="23"/>
      <c r="V110" s="23"/>
      <c r="W110" s="27"/>
      <c r="X110" s="27"/>
      <c r="Y110" s="27"/>
      <c r="Z110" s="27"/>
      <c r="AA110" s="28" t="str">
        <f>IF(B102="","",TEXT(BIN2HEX(L111&amp;M111&amp;N111&amp;O111&amp;P111&amp;Q111&amp;R111&amp;S111),"00"))</f>
        <v/>
      </c>
      <c r="AB110" s="28" t="str">
        <f>IF(B102="","",TEXT(BIN2HEX(D111&amp;E111&amp;F111&amp;G111&amp;H111&amp;I111&amp;J111&amp;K111),"00"))</f>
        <v/>
      </c>
    </row>
    <row r="111" spans="1:28" ht="13.5" thickBot="1" x14ac:dyDescent="0.25">
      <c r="C111" s="5" t="s">
        <v>51</v>
      </c>
      <c r="D111" s="29">
        <f t="shared" si="38"/>
        <v>1</v>
      </c>
      <c r="E111" s="30">
        <f t="shared" si="39"/>
        <v>0</v>
      </c>
      <c r="F111" s="30">
        <f t="shared" si="39"/>
        <v>1</v>
      </c>
      <c r="G111" s="30">
        <f t="shared" si="39"/>
        <v>0</v>
      </c>
      <c r="H111" s="30">
        <f t="shared" si="39"/>
        <v>0</v>
      </c>
      <c r="I111" s="30">
        <f t="shared" si="39"/>
        <v>0</v>
      </c>
      <c r="J111" s="30">
        <f t="shared" si="39"/>
        <v>0</v>
      </c>
      <c r="K111" s="30">
        <f t="shared" si="39"/>
        <v>0</v>
      </c>
      <c r="L111" s="30">
        <f t="shared" si="39"/>
        <v>0</v>
      </c>
      <c r="M111" s="30">
        <f t="shared" si="39"/>
        <v>0</v>
      </c>
      <c r="N111" s="30">
        <f t="shared" si="39"/>
        <v>0</v>
      </c>
      <c r="O111" s="30">
        <f t="shared" si="39"/>
        <v>0</v>
      </c>
      <c r="P111" s="30">
        <f t="shared" si="39"/>
        <v>1</v>
      </c>
      <c r="Q111" s="30">
        <f t="shared" si="39"/>
        <v>0</v>
      </c>
      <c r="R111" s="30">
        <f t="shared" si="39"/>
        <v>0</v>
      </c>
      <c r="S111" s="31">
        <f t="shared" si="39"/>
        <v>1</v>
      </c>
      <c r="T111" s="23">
        <f>A102</f>
        <v>10</v>
      </c>
      <c r="U111" s="23"/>
      <c r="V111" s="23"/>
      <c r="W111" s="32" t="str">
        <f>IF(B102="","",AA111&amp;AB111)</f>
        <v/>
      </c>
      <c r="X111" s="27" t="str">
        <f>"crc for a "&amp;A102&amp;" byte string"</f>
        <v>crc for a 10 byte string</v>
      </c>
      <c r="Y111" s="27"/>
      <c r="Z111" s="27"/>
      <c r="AA111" s="28" t="str">
        <f>IF(B102="","",IF(AA110="A","0A",IF(AA110="B","0B",IF(AA110="C","0C",IF(AA110="D","0D",IF(AA110="E","0E",IF(AA110="F","0F",AA110)))))))</f>
        <v/>
      </c>
      <c r="AB111" s="28" t="str">
        <f>IF(B102="","",IF(AB110="A","0A",IF(AB110="B","0B",IF(AB110="C","0C",IF(AB110="D","0D",IF(AB110="E","0E",IF(AB110="F","0F",AB110)))))))</f>
        <v/>
      </c>
    </row>
    <row r="112" spans="1:28" ht="13.5" thickBot="1" x14ac:dyDescent="0.25">
      <c r="A112" s="4">
        <f>A102+1</f>
        <v>11</v>
      </c>
      <c r="B112" s="8" t="str">
        <f>MID(C$6,A112*2-1,2)</f>
        <v/>
      </c>
      <c r="C112" s="19" t="str">
        <f>RIGHT("0000000000000000"&amp;HEX2BIN(B112),16)</f>
        <v>0000000000000000</v>
      </c>
      <c r="D112" s="18">
        <f t="shared" ref="D112:S112" si="40">IF(MID($C112,D$8,1)="1",1,0)</f>
        <v>0</v>
      </c>
      <c r="E112" s="18">
        <f t="shared" si="40"/>
        <v>0</v>
      </c>
      <c r="F112" s="18">
        <f t="shared" si="40"/>
        <v>0</v>
      </c>
      <c r="G112" s="18">
        <f t="shared" si="40"/>
        <v>0</v>
      </c>
      <c r="H112" s="18">
        <f t="shared" si="40"/>
        <v>0</v>
      </c>
      <c r="I112" s="18">
        <f t="shared" si="40"/>
        <v>0</v>
      </c>
      <c r="J112" s="18">
        <f t="shared" si="40"/>
        <v>0</v>
      </c>
      <c r="K112" s="18">
        <f t="shared" si="40"/>
        <v>0</v>
      </c>
      <c r="L112" s="18">
        <f t="shared" si="40"/>
        <v>0</v>
      </c>
      <c r="M112" s="18">
        <f t="shared" si="40"/>
        <v>0</v>
      </c>
      <c r="N112" s="18">
        <f t="shared" si="40"/>
        <v>0</v>
      </c>
      <c r="O112" s="18">
        <f t="shared" si="40"/>
        <v>0</v>
      </c>
      <c r="P112" s="18">
        <f t="shared" si="40"/>
        <v>0</v>
      </c>
      <c r="Q112" s="18">
        <f t="shared" si="40"/>
        <v>0</v>
      </c>
      <c r="R112" s="18">
        <f t="shared" si="40"/>
        <v>0</v>
      </c>
      <c r="S112" s="18">
        <f t="shared" si="40"/>
        <v>0</v>
      </c>
      <c r="T112" s="15"/>
      <c r="U112" s="15"/>
      <c r="V112" s="15"/>
    </row>
    <row r="113" spans="1:28" hidden="1" x14ac:dyDescent="0.2">
      <c r="C113" s="5" t="s">
        <v>37</v>
      </c>
      <c r="D113" s="20">
        <f t="shared" ref="D113:S113" si="41">IF(D111=D112,0,1)</f>
        <v>1</v>
      </c>
      <c r="E113" s="21">
        <f t="shared" si="41"/>
        <v>0</v>
      </c>
      <c r="F113" s="21">
        <f t="shared" si="41"/>
        <v>1</v>
      </c>
      <c r="G113" s="21">
        <f t="shared" si="41"/>
        <v>0</v>
      </c>
      <c r="H113" s="21">
        <f t="shared" si="41"/>
        <v>0</v>
      </c>
      <c r="I113" s="21">
        <f t="shared" si="41"/>
        <v>0</v>
      </c>
      <c r="J113" s="21">
        <f t="shared" si="41"/>
        <v>0</v>
      </c>
      <c r="K113" s="21">
        <f t="shared" si="41"/>
        <v>0</v>
      </c>
      <c r="L113" s="21">
        <f t="shared" si="41"/>
        <v>0</v>
      </c>
      <c r="M113" s="21">
        <f t="shared" si="41"/>
        <v>0</v>
      </c>
      <c r="N113" s="21">
        <f t="shared" si="41"/>
        <v>0</v>
      </c>
      <c r="O113" s="21">
        <f t="shared" si="41"/>
        <v>0</v>
      </c>
      <c r="P113" s="21">
        <f t="shared" si="41"/>
        <v>1</v>
      </c>
      <c r="Q113" s="21">
        <f t="shared" si="41"/>
        <v>0</v>
      </c>
      <c r="R113" s="21">
        <f t="shared" si="41"/>
        <v>0</v>
      </c>
      <c r="S113" s="22">
        <f t="shared" si="41"/>
        <v>1</v>
      </c>
      <c r="T113" s="23"/>
      <c r="U113" s="23"/>
      <c r="V113" s="23"/>
    </row>
    <row r="114" spans="1:28" hidden="1" x14ac:dyDescent="0.2">
      <c r="C114" s="5" t="s">
        <v>39</v>
      </c>
      <c r="D114" s="24">
        <f t="shared" ref="D114:D121" si="42">IF($S113=1,IF(D$9=0,0,1),0)</f>
        <v>1</v>
      </c>
      <c r="E114" s="25">
        <f t="shared" ref="E114:S121" si="43">IF($S113=1,IF(E$9=D113,0,1),D113)</f>
        <v>1</v>
      </c>
      <c r="F114" s="25">
        <f t="shared" si="43"/>
        <v>1</v>
      </c>
      <c r="G114" s="25">
        <f t="shared" si="43"/>
        <v>1</v>
      </c>
      <c r="H114" s="25">
        <f t="shared" si="43"/>
        <v>0</v>
      </c>
      <c r="I114" s="25">
        <f t="shared" si="43"/>
        <v>0</v>
      </c>
      <c r="J114" s="25">
        <f t="shared" si="43"/>
        <v>0</v>
      </c>
      <c r="K114" s="25">
        <f t="shared" si="43"/>
        <v>0</v>
      </c>
      <c r="L114" s="25">
        <f t="shared" si="43"/>
        <v>0</v>
      </c>
      <c r="M114" s="25">
        <f t="shared" si="43"/>
        <v>0</v>
      </c>
      <c r="N114" s="25">
        <f t="shared" si="43"/>
        <v>0</v>
      </c>
      <c r="O114" s="25">
        <f t="shared" si="43"/>
        <v>0</v>
      </c>
      <c r="P114" s="25">
        <f t="shared" si="43"/>
        <v>0</v>
      </c>
      <c r="Q114" s="25">
        <f t="shared" si="43"/>
        <v>1</v>
      </c>
      <c r="R114" s="25">
        <f t="shared" si="43"/>
        <v>0</v>
      </c>
      <c r="S114" s="26">
        <f t="shared" si="43"/>
        <v>1</v>
      </c>
      <c r="T114" s="23"/>
      <c r="U114" s="23"/>
      <c r="V114" s="23"/>
    </row>
    <row r="115" spans="1:28" hidden="1" x14ac:dyDescent="0.2">
      <c r="C115" s="5" t="s">
        <v>41</v>
      </c>
      <c r="D115" s="24">
        <f t="shared" si="42"/>
        <v>1</v>
      </c>
      <c r="E115" s="25">
        <f t="shared" si="43"/>
        <v>1</v>
      </c>
      <c r="F115" s="25">
        <f t="shared" si="43"/>
        <v>0</v>
      </c>
      <c r="G115" s="25">
        <f t="shared" si="43"/>
        <v>1</v>
      </c>
      <c r="H115" s="25">
        <f t="shared" si="43"/>
        <v>1</v>
      </c>
      <c r="I115" s="25">
        <f t="shared" si="43"/>
        <v>0</v>
      </c>
      <c r="J115" s="25">
        <f t="shared" si="43"/>
        <v>0</v>
      </c>
      <c r="K115" s="25">
        <f t="shared" si="43"/>
        <v>0</v>
      </c>
      <c r="L115" s="25">
        <f t="shared" si="43"/>
        <v>0</v>
      </c>
      <c r="M115" s="25">
        <f t="shared" si="43"/>
        <v>0</v>
      </c>
      <c r="N115" s="25">
        <f t="shared" si="43"/>
        <v>0</v>
      </c>
      <c r="O115" s="25">
        <f t="shared" si="43"/>
        <v>0</v>
      </c>
      <c r="P115" s="25">
        <f t="shared" si="43"/>
        <v>0</v>
      </c>
      <c r="Q115" s="25">
        <f t="shared" si="43"/>
        <v>0</v>
      </c>
      <c r="R115" s="25">
        <f t="shared" si="43"/>
        <v>1</v>
      </c>
      <c r="S115" s="26">
        <f t="shared" si="43"/>
        <v>1</v>
      </c>
      <c r="T115" s="23"/>
      <c r="U115" s="23"/>
      <c r="V115" s="23"/>
    </row>
    <row r="116" spans="1:28" hidden="1" x14ac:dyDescent="0.2">
      <c r="C116" s="5" t="s">
        <v>43</v>
      </c>
      <c r="D116" s="24">
        <f t="shared" si="42"/>
        <v>1</v>
      </c>
      <c r="E116" s="25">
        <f t="shared" si="43"/>
        <v>1</v>
      </c>
      <c r="F116" s="25">
        <f t="shared" si="43"/>
        <v>0</v>
      </c>
      <c r="G116" s="25">
        <f t="shared" si="43"/>
        <v>0</v>
      </c>
      <c r="H116" s="25">
        <f t="shared" si="43"/>
        <v>1</v>
      </c>
      <c r="I116" s="25">
        <f t="shared" si="43"/>
        <v>1</v>
      </c>
      <c r="J116" s="25">
        <f t="shared" si="43"/>
        <v>0</v>
      </c>
      <c r="K116" s="25">
        <f t="shared" si="43"/>
        <v>0</v>
      </c>
      <c r="L116" s="25">
        <f t="shared" si="43"/>
        <v>0</v>
      </c>
      <c r="M116" s="25">
        <f t="shared" si="43"/>
        <v>0</v>
      </c>
      <c r="N116" s="25">
        <f t="shared" si="43"/>
        <v>0</v>
      </c>
      <c r="O116" s="25">
        <f t="shared" si="43"/>
        <v>0</v>
      </c>
      <c r="P116" s="25">
        <f t="shared" si="43"/>
        <v>0</v>
      </c>
      <c r="Q116" s="25">
        <f t="shared" si="43"/>
        <v>0</v>
      </c>
      <c r="R116" s="25">
        <f t="shared" si="43"/>
        <v>0</v>
      </c>
      <c r="S116" s="26">
        <f t="shared" si="43"/>
        <v>0</v>
      </c>
      <c r="T116" s="23"/>
      <c r="U116" s="23"/>
      <c r="V116" s="23"/>
    </row>
    <row r="117" spans="1:28" hidden="1" x14ac:dyDescent="0.2">
      <c r="C117" s="5" t="s">
        <v>44</v>
      </c>
      <c r="D117" s="24">
        <f t="shared" si="42"/>
        <v>0</v>
      </c>
      <c r="E117" s="25">
        <f t="shared" si="43"/>
        <v>1</v>
      </c>
      <c r="F117" s="25">
        <f t="shared" si="43"/>
        <v>1</v>
      </c>
      <c r="G117" s="25">
        <f t="shared" si="43"/>
        <v>0</v>
      </c>
      <c r="H117" s="25">
        <f t="shared" si="43"/>
        <v>0</v>
      </c>
      <c r="I117" s="25">
        <f t="shared" si="43"/>
        <v>1</v>
      </c>
      <c r="J117" s="25">
        <f t="shared" si="43"/>
        <v>1</v>
      </c>
      <c r="K117" s="25">
        <f t="shared" si="43"/>
        <v>0</v>
      </c>
      <c r="L117" s="25">
        <f t="shared" si="43"/>
        <v>0</v>
      </c>
      <c r="M117" s="25">
        <f t="shared" si="43"/>
        <v>0</v>
      </c>
      <c r="N117" s="25">
        <f t="shared" si="43"/>
        <v>0</v>
      </c>
      <c r="O117" s="25">
        <f t="shared" si="43"/>
        <v>0</v>
      </c>
      <c r="P117" s="25">
        <f t="shared" si="43"/>
        <v>0</v>
      </c>
      <c r="Q117" s="25">
        <f t="shared" si="43"/>
        <v>0</v>
      </c>
      <c r="R117" s="25">
        <f t="shared" si="43"/>
        <v>0</v>
      </c>
      <c r="S117" s="26">
        <f t="shared" si="43"/>
        <v>0</v>
      </c>
      <c r="T117" s="23"/>
      <c r="U117" s="23"/>
      <c r="V117" s="23"/>
    </row>
    <row r="118" spans="1:28" hidden="1" x14ac:dyDescent="0.2">
      <c r="C118" s="5" t="s">
        <v>47</v>
      </c>
      <c r="D118" s="24">
        <f t="shared" si="42"/>
        <v>0</v>
      </c>
      <c r="E118" s="25">
        <f t="shared" si="43"/>
        <v>0</v>
      </c>
      <c r="F118" s="25">
        <f t="shared" si="43"/>
        <v>1</v>
      </c>
      <c r="G118" s="25">
        <f t="shared" si="43"/>
        <v>1</v>
      </c>
      <c r="H118" s="25">
        <f t="shared" si="43"/>
        <v>0</v>
      </c>
      <c r="I118" s="25">
        <f t="shared" si="43"/>
        <v>0</v>
      </c>
      <c r="J118" s="25">
        <f t="shared" si="43"/>
        <v>1</v>
      </c>
      <c r="K118" s="25">
        <f t="shared" si="43"/>
        <v>1</v>
      </c>
      <c r="L118" s="25">
        <f t="shared" si="43"/>
        <v>0</v>
      </c>
      <c r="M118" s="25">
        <f t="shared" si="43"/>
        <v>0</v>
      </c>
      <c r="N118" s="25">
        <f t="shared" si="43"/>
        <v>0</v>
      </c>
      <c r="O118" s="25">
        <f t="shared" si="43"/>
        <v>0</v>
      </c>
      <c r="P118" s="25">
        <f t="shared" si="43"/>
        <v>0</v>
      </c>
      <c r="Q118" s="25">
        <f t="shared" si="43"/>
        <v>0</v>
      </c>
      <c r="R118" s="25">
        <f t="shared" si="43"/>
        <v>0</v>
      </c>
      <c r="S118" s="26">
        <f t="shared" si="43"/>
        <v>0</v>
      </c>
      <c r="T118" s="23"/>
      <c r="U118" s="23"/>
      <c r="V118" s="23"/>
    </row>
    <row r="119" spans="1:28" hidden="1" x14ac:dyDescent="0.2">
      <c r="C119" s="5" t="s">
        <v>49</v>
      </c>
      <c r="D119" s="24">
        <f t="shared" si="42"/>
        <v>0</v>
      </c>
      <c r="E119" s="25">
        <f t="shared" si="43"/>
        <v>0</v>
      </c>
      <c r="F119" s="25">
        <f t="shared" si="43"/>
        <v>0</v>
      </c>
      <c r="G119" s="25">
        <f t="shared" si="43"/>
        <v>1</v>
      </c>
      <c r="H119" s="25">
        <f t="shared" si="43"/>
        <v>1</v>
      </c>
      <c r="I119" s="25">
        <f t="shared" si="43"/>
        <v>0</v>
      </c>
      <c r="J119" s="25">
        <f t="shared" si="43"/>
        <v>0</v>
      </c>
      <c r="K119" s="25">
        <f t="shared" si="43"/>
        <v>1</v>
      </c>
      <c r="L119" s="25">
        <f t="shared" si="43"/>
        <v>1</v>
      </c>
      <c r="M119" s="25">
        <f t="shared" si="43"/>
        <v>0</v>
      </c>
      <c r="N119" s="25">
        <f t="shared" si="43"/>
        <v>0</v>
      </c>
      <c r="O119" s="25">
        <f t="shared" si="43"/>
        <v>0</v>
      </c>
      <c r="P119" s="25">
        <f t="shared" si="43"/>
        <v>0</v>
      </c>
      <c r="Q119" s="25">
        <f t="shared" si="43"/>
        <v>0</v>
      </c>
      <c r="R119" s="25">
        <f t="shared" si="43"/>
        <v>0</v>
      </c>
      <c r="S119" s="26">
        <f t="shared" si="43"/>
        <v>0</v>
      </c>
      <c r="T119" s="23"/>
      <c r="U119" s="23"/>
      <c r="V119" s="23"/>
    </row>
    <row r="120" spans="1:28" hidden="1" x14ac:dyDescent="0.2">
      <c r="C120" s="5" t="s">
        <v>50</v>
      </c>
      <c r="D120" s="24">
        <f t="shared" si="42"/>
        <v>0</v>
      </c>
      <c r="E120" s="25">
        <f t="shared" si="43"/>
        <v>0</v>
      </c>
      <c r="F120" s="25">
        <f t="shared" si="43"/>
        <v>0</v>
      </c>
      <c r="G120" s="25">
        <f t="shared" si="43"/>
        <v>0</v>
      </c>
      <c r="H120" s="25">
        <f t="shared" si="43"/>
        <v>1</v>
      </c>
      <c r="I120" s="25">
        <f t="shared" si="43"/>
        <v>1</v>
      </c>
      <c r="J120" s="25">
        <f t="shared" si="43"/>
        <v>0</v>
      </c>
      <c r="K120" s="25">
        <f t="shared" si="43"/>
        <v>0</v>
      </c>
      <c r="L120" s="25">
        <f t="shared" si="43"/>
        <v>1</v>
      </c>
      <c r="M120" s="25">
        <f t="shared" si="43"/>
        <v>1</v>
      </c>
      <c r="N120" s="25">
        <f t="shared" si="43"/>
        <v>0</v>
      </c>
      <c r="O120" s="25">
        <f t="shared" si="43"/>
        <v>0</v>
      </c>
      <c r="P120" s="25">
        <f t="shared" si="43"/>
        <v>0</v>
      </c>
      <c r="Q120" s="25">
        <f t="shared" si="43"/>
        <v>0</v>
      </c>
      <c r="R120" s="25">
        <f t="shared" si="43"/>
        <v>0</v>
      </c>
      <c r="S120" s="26">
        <f t="shared" si="43"/>
        <v>0</v>
      </c>
      <c r="T120" s="23"/>
      <c r="U120" s="23"/>
      <c r="V120" s="23"/>
      <c r="W120" s="27"/>
      <c r="X120" s="27"/>
      <c r="Y120" s="27"/>
      <c r="Z120" s="27"/>
      <c r="AA120" s="28" t="str">
        <f>IF(B112="","",TEXT(BIN2HEX(L121&amp;M121&amp;N121&amp;O121&amp;P121&amp;Q121&amp;R121&amp;S121),"00"))</f>
        <v/>
      </c>
      <c r="AB120" s="28" t="str">
        <f>IF(B112="","",TEXT(BIN2HEX(D121&amp;E121&amp;F121&amp;G121&amp;H121&amp;I121&amp;J121&amp;K121),"00"))</f>
        <v/>
      </c>
    </row>
    <row r="121" spans="1:28" ht="13.5" thickBot="1" x14ac:dyDescent="0.25">
      <c r="C121" s="5" t="s">
        <v>51</v>
      </c>
      <c r="D121" s="29">
        <f t="shared" si="42"/>
        <v>0</v>
      </c>
      <c r="E121" s="30">
        <f t="shared" si="43"/>
        <v>0</v>
      </c>
      <c r="F121" s="30">
        <f t="shared" si="43"/>
        <v>0</v>
      </c>
      <c r="G121" s="30">
        <f t="shared" si="43"/>
        <v>0</v>
      </c>
      <c r="H121" s="30">
        <f t="shared" si="43"/>
        <v>0</v>
      </c>
      <c r="I121" s="30">
        <f t="shared" si="43"/>
        <v>1</v>
      </c>
      <c r="J121" s="30">
        <f t="shared" si="43"/>
        <v>1</v>
      </c>
      <c r="K121" s="30">
        <f t="shared" si="43"/>
        <v>0</v>
      </c>
      <c r="L121" s="30">
        <f t="shared" si="43"/>
        <v>0</v>
      </c>
      <c r="M121" s="30">
        <f t="shared" si="43"/>
        <v>1</v>
      </c>
      <c r="N121" s="30">
        <f t="shared" si="43"/>
        <v>1</v>
      </c>
      <c r="O121" s="30">
        <f t="shared" si="43"/>
        <v>0</v>
      </c>
      <c r="P121" s="30">
        <f t="shared" si="43"/>
        <v>0</v>
      </c>
      <c r="Q121" s="30">
        <f t="shared" si="43"/>
        <v>0</v>
      </c>
      <c r="R121" s="30">
        <f t="shared" si="43"/>
        <v>0</v>
      </c>
      <c r="S121" s="31">
        <f t="shared" si="43"/>
        <v>0</v>
      </c>
      <c r="T121" s="23">
        <f>A112</f>
        <v>11</v>
      </c>
      <c r="U121" s="23"/>
      <c r="V121" s="23"/>
      <c r="W121" s="32" t="str">
        <f>IF(B112="","",AA121&amp;AB121)</f>
        <v/>
      </c>
      <c r="X121" s="27" t="str">
        <f>"crc for a "&amp;A112&amp;" byte string"</f>
        <v>crc for a 11 byte string</v>
      </c>
      <c r="Y121" s="27"/>
      <c r="Z121" s="27"/>
      <c r="AA121" s="28" t="str">
        <f>IF(B112="","",IF(AA120="A","0A",IF(AA120="B","0B",IF(AA120="C","0C",IF(AA120="D","0D",IF(AA120="E","0E",IF(AA120="F","0F",AA120)))))))</f>
        <v/>
      </c>
      <c r="AB121" s="28" t="str">
        <f>IF(B112="","",IF(AB120="A","0A",IF(AB120="B","0B",IF(AB120="C","0C",IF(AB120="D","0D",IF(AB120="E","0E",IF(AB120="F","0F",AB120)))))))</f>
        <v/>
      </c>
    </row>
    <row r="122" spans="1:28" ht="13.5" thickBot="1" x14ac:dyDescent="0.25">
      <c r="A122" s="4">
        <f>A112+1</f>
        <v>12</v>
      </c>
      <c r="B122" s="8" t="str">
        <f>MID(C$6,A122*2-1,2)</f>
        <v/>
      </c>
      <c r="C122" s="19" t="str">
        <f>RIGHT("0000000000000000"&amp;HEX2BIN(B122),16)</f>
        <v>0000000000000000</v>
      </c>
      <c r="D122" s="18">
        <f t="shared" ref="D122:S122" si="44">IF(MID($C122,D$8,1)="1",1,0)</f>
        <v>0</v>
      </c>
      <c r="E122" s="18">
        <f t="shared" si="44"/>
        <v>0</v>
      </c>
      <c r="F122" s="18">
        <f t="shared" si="44"/>
        <v>0</v>
      </c>
      <c r="G122" s="18">
        <f t="shared" si="44"/>
        <v>0</v>
      </c>
      <c r="H122" s="18">
        <f t="shared" si="44"/>
        <v>0</v>
      </c>
      <c r="I122" s="18">
        <f t="shared" si="44"/>
        <v>0</v>
      </c>
      <c r="J122" s="18">
        <f t="shared" si="44"/>
        <v>0</v>
      </c>
      <c r="K122" s="18">
        <f t="shared" si="44"/>
        <v>0</v>
      </c>
      <c r="L122" s="18">
        <f t="shared" si="44"/>
        <v>0</v>
      </c>
      <c r="M122" s="18">
        <f t="shared" si="44"/>
        <v>0</v>
      </c>
      <c r="N122" s="18">
        <f t="shared" si="44"/>
        <v>0</v>
      </c>
      <c r="O122" s="18">
        <f t="shared" si="44"/>
        <v>0</v>
      </c>
      <c r="P122" s="18">
        <f t="shared" si="44"/>
        <v>0</v>
      </c>
      <c r="Q122" s="18">
        <f t="shared" si="44"/>
        <v>0</v>
      </c>
      <c r="R122" s="18">
        <f t="shared" si="44"/>
        <v>0</v>
      </c>
      <c r="S122" s="18">
        <f t="shared" si="44"/>
        <v>0</v>
      </c>
      <c r="T122" s="15"/>
      <c r="U122" s="15"/>
      <c r="V122" s="15"/>
    </row>
    <row r="123" spans="1:28" hidden="1" x14ac:dyDescent="0.2">
      <c r="C123" s="5" t="s">
        <v>37</v>
      </c>
      <c r="D123" s="20">
        <f t="shared" ref="D123:S123" si="45">IF(D121=D122,0,1)</f>
        <v>0</v>
      </c>
      <c r="E123" s="21">
        <f t="shared" si="45"/>
        <v>0</v>
      </c>
      <c r="F123" s="21">
        <f t="shared" si="45"/>
        <v>0</v>
      </c>
      <c r="G123" s="21">
        <f t="shared" si="45"/>
        <v>0</v>
      </c>
      <c r="H123" s="21">
        <f t="shared" si="45"/>
        <v>0</v>
      </c>
      <c r="I123" s="21">
        <f t="shared" si="45"/>
        <v>1</v>
      </c>
      <c r="J123" s="21">
        <f t="shared" si="45"/>
        <v>1</v>
      </c>
      <c r="K123" s="21">
        <f t="shared" si="45"/>
        <v>0</v>
      </c>
      <c r="L123" s="21">
        <f t="shared" si="45"/>
        <v>0</v>
      </c>
      <c r="M123" s="21">
        <f t="shared" si="45"/>
        <v>1</v>
      </c>
      <c r="N123" s="21">
        <f t="shared" si="45"/>
        <v>1</v>
      </c>
      <c r="O123" s="21">
        <f t="shared" si="45"/>
        <v>0</v>
      </c>
      <c r="P123" s="21">
        <f t="shared" si="45"/>
        <v>0</v>
      </c>
      <c r="Q123" s="21">
        <f t="shared" si="45"/>
        <v>0</v>
      </c>
      <c r="R123" s="21">
        <f t="shared" si="45"/>
        <v>0</v>
      </c>
      <c r="S123" s="22">
        <f t="shared" si="45"/>
        <v>0</v>
      </c>
      <c r="T123" s="23"/>
      <c r="U123" s="23"/>
      <c r="V123" s="23"/>
    </row>
    <row r="124" spans="1:28" hidden="1" x14ac:dyDescent="0.2">
      <c r="C124" s="5" t="s">
        <v>39</v>
      </c>
      <c r="D124" s="24">
        <f t="shared" ref="D124:D131" si="46">IF($S123=1,IF(D$9=0,0,1),0)</f>
        <v>0</v>
      </c>
      <c r="E124" s="25">
        <f t="shared" ref="E124:S131" si="47">IF($S123=1,IF(E$9=D123,0,1),D123)</f>
        <v>0</v>
      </c>
      <c r="F124" s="25">
        <f t="shared" si="47"/>
        <v>0</v>
      </c>
      <c r="G124" s="25">
        <f t="shared" si="47"/>
        <v>0</v>
      </c>
      <c r="H124" s="25">
        <f t="shared" si="47"/>
        <v>0</v>
      </c>
      <c r="I124" s="25">
        <f t="shared" si="47"/>
        <v>0</v>
      </c>
      <c r="J124" s="25">
        <f t="shared" si="47"/>
        <v>1</v>
      </c>
      <c r="K124" s="25">
        <f t="shared" si="47"/>
        <v>1</v>
      </c>
      <c r="L124" s="25">
        <f t="shared" si="47"/>
        <v>0</v>
      </c>
      <c r="M124" s="25">
        <f t="shared" si="47"/>
        <v>0</v>
      </c>
      <c r="N124" s="25">
        <f t="shared" si="47"/>
        <v>1</v>
      </c>
      <c r="O124" s="25">
        <f t="shared" si="47"/>
        <v>1</v>
      </c>
      <c r="P124" s="25">
        <f t="shared" si="47"/>
        <v>0</v>
      </c>
      <c r="Q124" s="25">
        <f t="shared" si="47"/>
        <v>0</v>
      </c>
      <c r="R124" s="25">
        <f t="shared" si="47"/>
        <v>0</v>
      </c>
      <c r="S124" s="26">
        <f t="shared" si="47"/>
        <v>0</v>
      </c>
      <c r="T124" s="23"/>
      <c r="U124" s="23"/>
      <c r="V124" s="23"/>
    </row>
    <row r="125" spans="1:28" hidden="1" x14ac:dyDescent="0.2">
      <c r="C125" s="5" t="s">
        <v>41</v>
      </c>
      <c r="D125" s="24">
        <f t="shared" si="46"/>
        <v>0</v>
      </c>
      <c r="E125" s="25">
        <f t="shared" si="47"/>
        <v>0</v>
      </c>
      <c r="F125" s="25">
        <f t="shared" si="47"/>
        <v>0</v>
      </c>
      <c r="G125" s="25">
        <f t="shared" si="47"/>
        <v>0</v>
      </c>
      <c r="H125" s="25">
        <f t="shared" si="47"/>
        <v>0</v>
      </c>
      <c r="I125" s="25">
        <f t="shared" si="47"/>
        <v>0</v>
      </c>
      <c r="J125" s="25">
        <f t="shared" si="47"/>
        <v>0</v>
      </c>
      <c r="K125" s="25">
        <f t="shared" si="47"/>
        <v>1</v>
      </c>
      <c r="L125" s="25">
        <f t="shared" si="47"/>
        <v>1</v>
      </c>
      <c r="M125" s="25">
        <f t="shared" si="47"/>
        <v>0</v>
      </c>
      <c r="N125" s="25">
        <f t="shared" si="47"/>
        <v>0</v>
      </c>
      <c r="O125" s="25">
        <f t="shared" si="47"/>
        <v>1</v>
      </c>
      <c r="P125" s="25">
        <f t="shared" si="47"/>
        <v>1</v>
      </c>
      <c r="Q125" s="25">
        <f t="shared" si="47"/>
        <v>0</v>
      </c>
      <c r="R125" s="25">
        <f t="shared" si="47"/>
        <v>0</v>
      </c>
      <c r="S125" s="26">
        <f t="shared" si="47"/>
        <v>0</v>
      </c>
      <c r="T125" s="23"/>
      <c r="U125" s="23"/>
      <c r="V125" s="23"/>
    </row>
    <row r="126" spans="1:28" hidden="1" x14ac:dyDescent="0.2">
      <c r="C126" s="5" t="s">
        <v>43</v>
      </c>
      <c r="D126" s="24">
        <f t="shared" si="46"/>
        <v>0</v>
      </c>
      <c r="E126" s="25">
        <f t="shared" si="47"/>
        <v>0</v>
      </c>
      <c r="F126" s="25">
        <f t="shared" si="47"/>
        <v>0</v>
      </c>
      <c r="G126" s="25">
        <f t="shared" si="47"/>
        <v>0</v>
      </c>
      <c r="H126" s="25">
        <f t="shared" si="47"/>
        <v>0</v>
      </c>
      <c r="I126" s="25">
        <f t="shared" si="47"/>
        <v>0</v>
      </c>
      <c r="J126" s="25">
        <f t="shared" si="47"/>
        <v>0</v>
      </c>
      <c r="K126" s="25">
        <f t="shared" si="47"/>
        <v>0</v>
      </c>
      <c r="L126" s="25">
        <f t="shared" si="47"/>
        <v>1</v>
      </c>
      <c r="M126" s="25">
        <f t="shared" si="47"/>
        <v>1</v>
      </c>
      <c r="N126" s="25">
        <f t="shared" si="47"/>
        <v>0</v>
      </c>
      <c r="O126" s="25">
        <f t="shared" si="47"/>
        <v>0</v>
      </c>
      <c r="P126" s="25">
        <f t="shared" si="47"/>
        <v>1</v>
      </c>
      <c r="Q126" s="25">
        <f t="shared" si="47"/>
        <v>1</v>
      </c>
      <c r="R126" s="25">
        <f t="shared" si="47"/>
        <v>0</v>
      </c>
      <c r="S126" s="26">
        <f t="shared" si="47"/>
        <v>0</v>
      </c>
      <c r="T126" s="23"/>
      <c r="U126" s="23"/>
      <c r="V126" s="23"/>
    </row>
    <row r="127" spans="1:28" hidden="1" x14ac:dyDescent="0.2">
      <c r="C127" s="5" t="s">
        <v>44</v>
      </c>
      <c r="D127" s="24">
        <f t="shared" si="46"/>
        <v>0</v>
      </c>
      <c r="E127" s="25">
        <f t="shared" si="47"/>
        <v>0</v>
      </c>
      <c r="F127" s="25">
        <f t="shared" si="47"/>
        <v>0</v>
      </c>
      <c r="G127" s="25">
        <f t="shared" si="47"/>
        <v>0</v>
      </c>
      <c r="H127" s="25">
        <f t="shared" si="47"/>
        <v>0</v>
      </c>
      <c r="I127" s="25">
        <f t="shared" si="47"/>
        <v>0</v>
      </c>
      <c r="J127" s="25">
        <f t="shared" si="47"/>
        <v>0</v>
      </c>
      <c r="K127" s="25">
        <f t="shared" si="47"/>
        <v>0</v>
      </c>
      <c r="L127" s="25">
        <f t="shared" si="47"/>
        <v>0</v>
      </c>
      <c r="M127" s="25">
        <f t="shared" si="47"/>
        <v>1</v>
      </c>
      <c r="N127" s="25">
        <f t="shared" si="47"/>
        <v>1</v>
      </c>
      <c r="O127" s="25">
        <f t="shared" si="47"/>
        <v>0</v>
      </c>
      <c r="P127" s="25">
        <f t="shared" si="47"/>
        <v>0</v>
      </c>
      <c r="Q127" s="25">
        <f t="shared" si="47"/>
        <v>1</v>
      </c>
      <c r="R127" s="25">
        <f t="shared" si="47"/>
        <v>1</v>
      </c>
      <c r="S127" s="26">
        <f t="shared" si="47"/>
        <v>0</v>
      </c>
      <c r="T127" s="23"/>
      <c r="U127" s="23"/>
      <c r="V127" s="23"/>
    </row>
    <row r="128" spans="1:28" hidden="1" x14ac:dyDescent="0.2">
      <c r="C128" s="5" t="s">
        <v>47</v>
      </c>
      <c r="D128" s="24">
        <f t="shared" si="46"/>
        <v>0</v>
      </c>
      <c r="E128" s="25">
        <f t="shared" si="47"/>
        <v>0</v>
      </c>
      <c r="F128" s="25">
        <f t="shared" si="47"/>
        <v>0</v>
      </c>
      <c r="G128" s="25">
        <f t="shared" si="47"/>
        <v>0</v>
      </c>
      <c r="H128" s="25">
        <f t="shared" si="47"/>
        <v>0</v>
      </c>
      <c r="I128" s="25">
        <f t="shared" si="47"/>
        <v>0</v>
      </c>
      <c r="J128" s="25">
        <f t="shared" si="47"/>
        <v>0</v>
      </c>
      <c r="K128" s="25">
        <f t="shared" si="47"/>
        <v>0</v>
      </c>
      <c r="L128" s="25">
        <f t="shared" si="47"/>
        <v>0</v>
      </c>
      <c r="M128" s="25">
        <f t="shared" si="47"/>
        <v>0</v>
      </c>
      <c r="N128" s="25">
        <f t="shared" si="47"/>
        <v>1</v>
      </c>
      <c r="O128" s="25">
        <f t="shared" si="47"/>
        <v>1</v>
      </c>
      <c r="P128" s="25">
        <f t="shared" si="47"/>
        <v>0</v>
      </c>
      <c r="Q128" s="25">
        <f t="shared" si="47"/>
        <v>0</v>
      </c>
      <c r="R128" s="25">
        <f t="shared" si="47"/>
        <v>1</v>
      </c>
      <c r="S128" s="26">
        <f t="shared" si="47"/>
        <v>1</v>
      </c>
      <c r="T128" s="23"/>
      <c r="U128" s="23"/>
      <c r="V128" s="23"/>
    </row>
    <row r="129" spans="1:28" hidden="1" x14ac:dyDescent="0.2">
      <c r="C129" s="5" t="s">
        <v>49</v>
      </c>
      <c r="D129" s="24">
        <f t="shared" si="46"/>
        <v>1</v>
      </c>
      <c r="E129" s="25">
        <f t="shared" si="47"/>
        <v>0</v>
      </c>
      <c r="F129" s="25">
        <f t="shared" si="47"/>
        <v>1</v>
      </c>
      <c r="G129" s="25">
        <f t="shared" si="47"/>
        <v>0</v>
      </c>
      <c r="H129" s="25">
        <f t="shared" si="47"/>
        <v>0</v>
      </c>
      <c r="I129" s="25">
        <f t="shared" si="47"/>
        <v>0</v>
      </c>
      <c r="J129" s="25">
        <f t="shared" si="47"/>
        <v>0</v>
      </c>
      <c r="K129" s="25">
        <f t="shared" si="47"/>
        <v>0</v>
      </c>
      <c r="L129" s="25">
        <f t="shared" si="47"/>
        <v>0</v>
      </c>
      <c r="M129" s="25">
        <f t="shared" si="47"/>
        <v>0</v>
      </c>
      <c r="N129" s="25">
        <f t="shared" si="47"/>
        <v>0</v>
      </c>
      <c r="O129" s="25">
        <f t="shared" si="47"/>
        <v>1</v>
      </c>
      <c r="P129" s="25">
        <f t="shared" si="47"/>
        <v>1</v>
      </c>
      <c r="Q129" s="25">
        <f t="shared" si="47"/>
        <v>0</v>
      </c>
      <c r="R129" s="25">
        <f t="shared" si="47"/>
        <v>0</v>
      </c>
      <c r="S129" s="26">
        <f t="shared" si="47"/>
        <v>0</v>
      </c>
      <c r="T129" s="23"/>
      <c r="U129" s="23"/>
      <c r="V129" s="23"/>
    </row>
    <row r="130" spans="1:28" hidden="1" x14ac:dyDescent="0.2">
      <c r="C130" s="5" t="s">
        <v>50</v>
      </c>
      <c r="D130" s="24">
        <f t="shared" si="46"/>
        <v>0</v>
      </c>
      <c r="E130" s="25">
        <f t="shared" si="47"/>
        <v>1</v>
      </c>
      <c r="F130" s="25">
        <f t="shared" si="47"/>
        <v>0</v>
      </c>
      <c r="G130" s="25">
        <f t="shared" si="47"/>
        <v>1</v>
      </c>
      <c r="H130" s="25">
        <f t="shared" si="47"/>
        <v>0</v>
      </c>
      <c r="I130" s="25">
        <f t="shared" si="47"/>
        <v>0</v>
      </c>
      <c r="J130" s="25">
        <f t="shared" si="47"/>
        <v>0</v>
      </c>
      <c r="K130" s="25">
        <f t="shared" si="47"/>
        <v>0</v>
      </c>
      <c r="L130" s="25">
        <f t="shared" si="47"/>
        <v>0</v>
      </c>
      <c r="M130" s="25">
        <f t="shared" si="47"/>
        <v>0</v>
      </c>
      <c r="N130" s="25">
        <f t="shared" si="47"/>
        <v>0</v>
      </c>
      <c r="O130" s="25">
        <f t="shared" si="47"/>
        <v>0</v>
      </c>
      <c r="P130" s="25">
        <f t="shared" si="47"/>
        <v>1</v>
      </c>
      <c r="Q130" s="25">
        <f t="shared" si="47"/>
        <v>1</v>
      </c>
      <c r="R130" s="25">
        <f t="shared" si="47"/>
        <v>0</v>
      </c>
      <c r="S130" s="26">
        <f t="shared" si="47"/>
        <v>0</v>
      </c>
      <c r="T130" s="23"/>
      <c r="U130" s="23"/>
      <c r="V130" s="23"/>
      <c r="W130" s="27"/>
      <c r="X130" s="27"/>
      <c r="Y130" s="27"/>
      <c r="Z130" s="27"/>
      <c r="AA130" s="28" t="str">
        <f>IF(B122="","",TEXT(BIN2HEX(L131&amp;M131&amp;N131&amp;O131&amp;P131&amp;Q131&amp;R131&amp;S131),"00"))</f>
        <v/>
      </c>
      <c r="AB130" s="28" t="str">
        <f>IF(B122="","",TEXT(BIN2HEX(D131&amp;E131&amp;F131&amp;G131&amp;H131&amp;I131&amp;J131&amp;K131),"00"))</f>
        <v/>
      </c>
    </row>
    <row r="131" spans="1:28" ht="13.5" thickBot="1" x14ac:dyDescent="0.25">
      <c r="C131" s="5" t="s">
        <v>51</v>
      </c>
      <c r="D131" s="29">
        <f t="shared" si="46"/>
        <v>0</v>
      </c>
      <c r="E131" s="30">
        <f t="shared" si="47"/>
        <v>0</v>
      </c>
      <c r="F131" s="30">
        <f t="shared" si="47"/>
        <v>1</v>
      </c>
      <c r="G131" s="30">
        <f t="shared" si="47"/>
        <v>0</v>
      </c>
      <c r="H131" s="30">
        <f t="shared" si="47"/>
        <v>1</v>
      </c>
      <c r="I131" s="30">
        <f t="shared" si="47"/>
        <v>0</v>
      </c>
      <c r="J131" s="30">
        <f t="shared" si="47"/>
        <v>0</v>
      </c>
      <c r="K131" s="30">
        <f t="shared" si="47"/>
        <v>0</v>
      </c>
      <c r="L131" s="30">
        <f t="shared" si="47"/>
        <v>0</v>
      </c>
      <c r="M131" s="30">
        <f t="shared" si="47"/>
        <v>0</v>
      </c>
      <c r="N131" s="30">
        <f t="shared" si="47"/>
        <v>0</v>
      </c>
      <c r="O131" s="30">
        <f t="shared" si="47"/>
        <v>0</v>
      </c>
      <c r="P131" s="30">
        <f t="shared" si="47"/>
        <v>0</v>
      </c>
      <c r="Q131" s="30">
        <f t="shared" si="47"/>
        <v>1</v>
      </c>
      <c r="R131" s="30">
        <f t="shared" si="47"/>
        <v>1</v>
      </c>
      <c r="S131" s="31">
        <f t="shared" si="47"/>
        <v>0</v>
      </c>
      <c r="T131" s="23">
        <f>A122</f>
        <v>12</v>
      </c>
      <c r="U131" s="23"/>
      <c r="V131" s="23"/>
      <c r="W131" s="32" t="str">
        <f>IF(B122="","",AA131&amp;AB131)</f>
        <v/>
      </c>
      <c r="X131" s="27" t="str">
        <f>"crc for a "&amp;A122&amp;" byte string"</f>
        <v>crc for a 12 byte string</v>
      </c>
      <c r="Y131" s="27"/>
      <c r="Z131" s="27"/>
      <c r="AA131" s="28" t="str">
        <f>IF(B122="","",IF(AA130="A","0A",IF(AA130="B","0B",IF(AA130="C","0C",IF(AA130="D","0D",IF(AA130="E","0E",IF(AA130="F","0F",AA130)))))))</f>
        <v/>
      </c>
      <c r="AB131" s="28" t="str">
        <f>IF(B122="","",IF(AB130="A","0A",IF(AB130="B","0B",IF(AB130="C","0C",IF(AB130="D","0D",IF(AB130="E","0E",IF(AB130="F","0F",AB130)))))))</f>
        <v/>
      </c>
    </row>
    <row r="132" spans="1:28" ht="13.5" thickBot="1" x14ac:dyDescent="0.25">
      <c r="A132" s="4">
        <f>A122+1</f>
        <v>13</v>
      </c>
      <c r="B132" s="8" t="str">
        <f>MID(C$6,A132*2-1,2)</f>
        <v/>
      </c>
      <c r="C132" s="19" t="str">
        <f>RIGHT("0000000000000000"&amp;HEX2BIN(B132),16)</f>
        <v>0000000000000000</v>
      </c>
      <c r="D132" s="18">
        <f t="shared" ref="D132:S132" si="48">IF(MID($C132,D$8,1)="1",1,0)</f>
        <v>0</v>
      </c>
      <c r="E132" s="18">
        <f t="shared" si="48"/>
        <v>0</v>
      </c>
      <c r="F132" s="18">
        <f t="shared" si="48"/>
        <v>0</v>
      </c>
      <c r="G132" s="18">
        <f t="shared" si="48"/>
        <v>0</v>
      </c>
      <c r="H132" s="18">
        <f t="shared" si="48"/>
        <v>0</v>
      </c>
      <c r="I132" s="18">
        <f t="shared" si="48"/>
        <v>0</v>
      </c>
      <c r="J132" s="18">
        <f t="shared" si="48"/>
        <v>0</v>
      </c>
      <c r="K132" s="18">
        <f t="shared" si="48"/>
        <v>0</v>
      </c>
      <c r="L132" s="18">
        <f t="shared" si="48"/>
        <v>0</v>
      </c>
      <c r="M132" s="18">
        <f t="shared" si="48"/>
        <v>0</v>
      </c>
      <c r="N132" s="18">
        <f t="shared" si="48"/>
        <v>0</v>
      </c>
      <c r="O132" s="18">
        <f t="shared" si="48"/>
        <v>0</v>
      </c>
      <c r="P132" s="18">
        <f t="shared" si="48"/>
        <v>0</v>
      </c>
      <c r="Q132" s="18">
        <f t="shared" si="48"/>
        <v>0</v>
      </c>
      <c r="R132" s="18">
        <f t="shared" si="48"/>
        <v>0</v>
      </c>
      <c r="S132" s="18">
        <f t="shared" si="48"/>
        <v>0</v>
      </c>
      <c r="T132" s="15"/>
      <c r="U132" s="15"/>
      <c r="V132" s="15"/>
    </row>
    <row r="133" spans="1:28" hidden="1" x14ac:dyDescent="0.2">
      <c r="C133" s="5" t="s">
        <v>37</v>
      </c>
      <c r="D133" s="20">
        <f t="shared" ref="D133:S133" si="49">IF(D131=D132,0,1)</f>
        <v>0</v>
      </c>
      <c r="E133" s="21">
        <f t="shared" si="49"/>
        <v>0</v>
      </c>
      <c r="F133" s="21">
        <f t="shared" si="49"/>
        <v>1</v>
      </c>
      <c r="G133" s="21">
        <f t="shared" si="49"/>
        <v>0</v>
      </c>
      <c r="H133" s="21">
        <f t="shared" si="49"/>
        <v>1</v>
      </c>
      <c r="I133" s="21">
        <f t="shared" si="49"/>
        <v>0</v>
      </c>
      <c r="J133" s="21">
        <f t="shared" si="49"/>
        <v>0</v>
      </c>
      <c r="K133" s="21">
        <f t="shared" si="49"/>
        <v>0</v>
      </c>
      <c r="L133" s="21">
        <f t="shared" si="49"/>
        <v>0</v>
      </c>
      <c r="M133" s="21">
        <f t="shared" si="49"/>
        <v>0</v>
      </c>
      <c r="N133" s="21">
        <f t="shared" si="49"/>
        <v>0</v>
      </c>
      <c r="O133" s="21">
        <f t="shared" si="49"/>
        <v>0</v>
      </c>
      <c r="P133" s="21">
        <f t="shared" si="49"/>
        <v>0</v>
      </c>
      <c r="Q133" s="21">
        <f t="shared" si="49"/>
        <v>1</v>
      </c>
      <c r="R133" s="21">
        <f t="shared" si="49"/>
        <v>1</v>
      </c>
      <c r="S133" s="22">
        <f t="shared" si="49"/>
        <v>0</v>
      </c>
      <c r="T133" s="23"/>
      <c r="U133" s="23"/>
      <c r="V133" s="23"/>
    </row>
    <row r="134" spans="1:28" hidden="1" x14ac:dyDescent="0.2">
      <c r="C134" s="5" t="s">
        <v>39</v>
      </c>
      <c r="D134" s="24">
        <f t="shared" ref="D134:D141" si="50">IF($S133=1,IF(D$9=0,0,1),0)</f>
        <v>0</v>
      </c>
      <c r="E134" s="25">
        <f t="shared" ref="E134:S141" si="51">IF($S133=1,IF(E$9=D133,0,1),D133)</f>
        <v>0</v>
      </c>
      <c r="F134" s="25">
        <f t="shared" si="51"/>
        <v>0</v>
      </c>
      <c r="G134" s="25">
        <f t="shared" si="51"/>
        <v>1</v>
      </c>
      <c r="H134" s="25">
        <f t="shared" si="51"/>
        <v>0</v>
      </c>
      <c r="I134" s="25">
        <f t="shared" si="51"/>
        <v>1</v>
      </c>
      <c r="J134" s="25">
        <f t="shared" si="51"/>
        <v>0</v>
      </c>
      <c r="K134" s="25">
        <f t="shared" si="51"/>
        <v>0</v>
      </c>
      <c r="L134" s="25">
        <f t="shared" si="51"/>
        <v>0</v>
      </c>
      <c r="M134" s="25">
        <f t="shared" si="51"/>
        <v>0</v>
      </c>
      <c r="N134" s="25">
        <f t="shared" si="51"/>
        <v>0</v>
      </c>
      <c r="O134" s="25">
        <f t="shared" si="51"/>
        <v>0</v>
      </c>
      <c r="P134" s="25">
        <f t="shared" si="51"/>
        <v>0</v>
      </c>
      <c r="Q134" s="25">
        <f t="shared" si="51"/>
        <v>0</v>
      </c>
      <c r="R134" s="25">
        <f t="shared" si="51"/>
        <v>1</v>
      </c>
      <c r="S134" s="26">
        <f t="shared" si="51"/>
        <v>1</v>
      </c>
      <c r="T134" s="23"/>
      <c r="U134" s="23"/>
      <c r="V134" s="23"/>
    </row>
    <row r="135" spans="1:28" hidden="1" x14ac:dyDescent="0.2">
      <c r="C135" s="5" t="s">
        <v>41</v>
      </c>
      <c r="D135" s="24">
        <f t="shared" si="50"/>
        <v>1</v>
      </c>
      <c r="E135" s="25">
        <f t="shared" si="51"/>
        <v>0</v>
      </c>
      <c r="F135" s="25">
        <f t="shared" si="51"/>
        <v>1</v>
      </c>
      <c r="G135" s="25">
        <f t="shared" si="51"/>
        <v>0</v>
      </c>
      <c r="H135" s="25">
        <f t="shared" si="51"/>
        <v>1</v>
      </c>
      <c r="I135" s="25">
        <f t="shared" si="51"/>
        <v>0</v>
      </c>
      <c r="J135" s="25">
        <f t="shared" si="51"/>
        <v>1</v>
      </c>
      <c r="K135" s="25">
        <f t="shared" si="51"/>
        <v>0</v>
      </c>
      <c r="L135" s="25">
        <f t="shared" si="51"/>
        <v>0</v>
      </c>
      <c r="M135" s="25">
        <f t="shared" si="51"/>
        <v>0</v>
      </c>
      <c r="N135" s="25">
        <f t="shared" si="51"/>
        <v>0</v>
      </c>
      <c r="O135" s="25">
        <f t="shared" si="51"/>
        <v>0</v>
      </c>
      <c r="P135" s="25">
        <f t="shared" si="51"/>
        <v>0</v>
      </c>
      <c r="Q135" s="25">
        <f t="shared" si="51"/>
        <v>0</v>
      </c>
      <c r="R135" s="25">
        <f t="shared" si="51"/>
        <v>0</v>
      </c>
      <c r="S135" s="26">
        <f t="shared" si="51"/>
        <v>0</v>
      </c>
      <c r="T135" s="23"/>
      <c r="U135" s="23"/>
      <c r="V135" s="23"/>
    </row>
    <row r="136" spans="1:28" hidden="1" x14ac:dyDescent="0.2">
      <c r="C136" s="5" t="s">
        <v>43</v>
      </c>
      <c r="D136" s="24">
        <f t="shared" si="50"/>
        <v>0</v>
      </c>
      <c r="E136" s="25">
        <f t="shared" si="51"/>
        <v>1</v>
      </c>
      <c r="F136" s="25">
        <f t="shared" si="51"/>
        <v>0</v>
      </c>
      <c r="G136" s="25">
        <f t="shared" si="51"/>
        <v>1</v>
      </c>
      <c r="H136" s="25">
        <f t="shared" si="51"/>
        <v>0</v>
      </c>
      <c r="I136" s="25">
        <f t="shared" si="51"/>
        <v>1</v>
      </c>
      <c r="J136" s="25">
        <f t="shared" si="51"/>
        <v>0</v>
      </c>
      <c r="K136" s="25">
        <f t="shared" si="51"/>
        <v>1</v>
      </c>
      <c r="L136" s="25">
        <f t="shared" si="51"/>
        <v>0</v>
      </c>
      <c r="M136" s="25">
        <f t="shared" si="51"/>
        <v>0</v>
      </c>
      <c r="N136" s="25">
        <f t="shared" si="51"/>
        <v>0</v>
      </c>
      <c r="O136" s="25">
        <f t="shared" si="51"/>
        <v>0</v>
      </c>
      <c r="P136" s="25">
        <f t="shared" si="51"/>
        <v>0</v>
      </c>
      <c r="Q136" s="25">
        <f t="shared" si="51"/>
        <v>0</v>
      </c>
      <c r="R136" s="25">
        <f t="shared" si="51"/>
        <v>0</v>
      </c>
      <c r="S136" s="26">
        <f t="shared" si="51"/>
        <v>0</v>
      </c>
      <c r="T136" s="23"/>
      <c r="U136" s="23"/>
      <c r="V136" s="23"/>
    </row>
    <row r="137" spans="1:28" hidden="1" x14ac:dyDescent="0.2">
      <c r="C137" s="5" t="s">
        <v>44</v>
      </c>
      <c r="D137" s="24">
        <f t="shared" si="50"/>
        <v>0</v>
      </c>
      <c r="E137" s="25">
        <f t="shared" si="51"/>
        <v>0</v>
      </c>
      <c r="F137" s="25">
        <f t="shared" si="51"/>
        <v>1</v>
      </c>
      <c r="G137" s="25">
        <f t="shared" si="51"/>
        <v>0</v>
      </c>
      <c r="H137" s="25">
        <f t="shared" si="51"/>
        <v>1</v>
      </c>
      <c r="I137" s="25">
        <f t="shared" si="51"/>
        <v>0</v>
      </c>
      <c r="J137" s="25">
        <f t="shared" si="51"/>
        <v>1</v>
      </c>
      <c r="K137" s="25">
        <f t="shared" si="51"/>
        <v>0</v>
      </c>
      <c r="L137" s="25">
        <f t="shared" si="51"/>
        <v>1</v>
      </c>
      <c r="M137" s="25">
        <f t="shared" si="51"/>
        <v>0</v>
      </c>
      <c r="N137" s="25">
        <f t="shared" si="51"/>
        <v>0</v>
      </c>
      <c r="O137" s="25">
        <f t="shared" si="51"/>
        <v>0</v>
      </c>
      <c r="P137" s="25">
        <f t="shared" si="51"/>
        <v>0</v>
      </c>
      <c r="Q137" s="25">
        <f t="shared" si="51"/>
        <v>0</v>
      </c>
      <c r="R137" s="25">
        <f t="shared" si="51"/>
        <v>0</v>
      </c>
      <c r="S137" s="26">
        <f t="shared" si="51"/>
        <v>0</v>
      </c>
      <c r="T137" s="23"/>
      <c r="U137" s="23"/>
      <c r="V137" s="23"/>
    </row>
    <row r="138" spans="1:28" hidden="1" x14ac:dyDescent="0.2">
      <c r="C138" s="5" t="s">
        <v>47</v>
      </c>
      <c r="D138" s="24">
        <f t="shared" si="50"/>
        <v>0</v>
      </c>
      <c r="E138" s="25">
        <f t="shared" si="51"/>
        <v>0</v>
      </c>
      <c r="F138" s="25">
        <f t="shared" si="51"/>
        <v>0</v>
      </c>
      <c r="G138" s="25">
        <f t="shared" si="51"/>
        <v>1</v>
      </c>
      <c r="H138" s="25">
        <f t="shared" si="51"/>
        <v>0</v>
      </c>
      <c r="I138" s="25">
        <f t="shared" si="51"/>
        <v>1</v>
      </c>
      <c r="J138" s="25">
        <f t="shared" si="51"/>
        <v>0</v>
      </c>
      <c r="K138" s="25">
        <f t="shared" si="51"/>
        <v>1</v>
      </c>
      <c r="L138" s="25">
        <f t="shared" si="51"/>
        <v>0</v>
      </c>
      <c r="M138" s="25">
        <f t="shared" si="51"/>
        <v>1</v>
      </c>
      <c r="N138" s="25">
        <f t="shared" si="51"/>
        <v>0</v>
      </c>
      <c r="O138" s="25">
        <f t="shared" si="51"/>
        <v>0</v>
      </c>
      <c r="P138" s="25">
        <f t="shared" si="51"/>
        <v>0</v>
      </c>
      <c r="Q138" s="25">
        <f t="shared" si="51"/>
        <v>0</v>
      </c>
      <c r="R138" s="25">
        <f t="shared" si="51"/>
        <v>0</v>
      </c>
      <c r="S138" s="26">
        <f t="shared" si="51"/>
        <v>0</v>
      </c>
      <c r="T138" s="23"/>
      <c r="U138" s="23"/>
      <c r="V138" s="23"/>
    </row>
    <row r="139" spans="1:28" hidden="1" x14ac:dyDescent="0.2">
      <c r="C139" s="5" t="s">
        <v>49</v>
      </c>
      <c r="D139" s="24">
        <f t="shared" si="50"/>
        <v>0</v>
      </c>
      <c r="E139" s="25">
        <f t="shared" si="51"/>
        <v>0</v>
      </c>
      <c r="F139" s="25">
        <f t="shared" si="51"/>
        <v>0</v>
      </c>
      <c r="G139" s="25">
        <f t="shared" si="51"/>
        <v>0</v>
      </c>
      <c r="H139" s="25">
        <f t="shared" si="51"/>
        <v>1</v>
      </c>
      <c r="I139" s="25">
        <f t="shared" si="51"/>
        <v>0</v>
      </c>
      <c r="J139" s="25">
        <f t="shared" si="51"/>
        <v>1</v>
      </c>
      <c r="K139" s="25">
        <f t="shared" si="51"/>
        <v>0</v>
      </c>
      <c r="L139" s="25">
        <f t="shared" si="51"/>
        <v>1</v>
      </c>
      <c r="M139" s="25">
        <f t="shared" si="51"/>
        <v>0</v>
      </c>
      <c r="N139" s="25">
        <f t="shared" si="51"/>
        <v>1</v>
      </c>
      <c r="O139" s="25">
        <f t="shared" si="51"/>
        <v>0</v>
      </c>
      <c r="P139" s="25">
        <f t="shared" si="51"/>
        <v>0</v>
      </c>
      <c r="Q139" s="25">
        <f t="shared" si="51"/>
        <v>0</v>
      </c>
      <c r="R139" s="25">
        <f t="shared" si="51"/>
        <v>0</v>
      </c>
      <c r="S139" s="26">
        <f t="shared" si="51"/>
        <v>0</v>
      </c>
      <c r="T139" s="23"/>
      <c r="U139" s="23"/>
      <c r="V139" s="23"/>
    </row>
    <row r="140" spans="1:28" hidden="1" x14ac:dyDescent="0.2">
      <c r="C140" s="5" t="s">
        <v>50</v>
      </c>
      <c r="D140" s="24">
        <f t="shared" si="50"/>
        <v>0</v>
      </c>
      <c r="E140" s="25">
        <f t="shared" si="51"/>
        <v>0</v>
      </c>
      <c r="F140" s="25">
        <f t="shared" si="51"/>
        <v>0</v>
      </c>
      <c r="G140" s="25">
        <f t="shared" si="51"/>
        <v>0</v>
      </c>
      <c r="H140" s="25">
        <f t="shared" si="51"/>
        <v>0</v>
      </c>
      <c r="I140" s="25">
        <f t="shared" si="51"/>
        <v>1</v>
      </c>
      <c r="J140" s="25">
        <f t="shared" si="51"/>
        <v>0</v>
      </c>
      <c r="K140" s="25">
        <f t="shared" si="51"/>
        <v>1</v>
      </c>
      <c r="L140" s="25">
        <f t="shared" si="51"/>
        <v>0</v>
      </c>
      <c r="M140" s="25">
        <f t="shared" si="51"/>
        <v>1</v>
      </c>
      <c r="N140" s="25">
        <f t="shared" si="51"/>
        <v>0</v>
      </c>
      <c r="O140" s="25">
        <f t="shared" si="51"/>
        <v>1</v>
      </c>
      <c r="P140" s="25">
        <f t="shared" si="51"/>
        <v>0</v>
      </c>
      <c r="Q140" s="25">
        <f t="shared" si="51"/>
        <v>0</v>
      </c>
      <c r="R140" s="25">
        <f t="shared" si="51"/>
        <v>0</v>
      </c>
      <c r="S140" s="26">
        <f t="shared" si="51"/>
        <v>0</v>
      </c>
      <c r="T140" s="23"/>
      <c r="U140" s="23"/>
      <c r="V140" s="23"/>
      <c r="W140" s="27"/>
      <c r="X140" s="27"/>
      <c r="Y140" s="27"/>
      <c r="Z140" s="27"/>
      <c r="AA140" s="28" t="str">
        <f>IF(B132="","",TEXT(BIN2HEX(L141&amp;M141&amp;N141&amp;O141&amp;P141&amp;Q141&amp;R141&amp;S141),"00"))</f>
        <v/>
      </c>
      <c r="AB140" s="28" t="str">
        <f>IF(B132="","",TEXT(BIN2HEX(D141&amp;E141&amp;F141&amp;G141&amp;H141&amp;I141&amp;J141&amp;K141),"00"))</f>
        <v/>
      </c>
    </row>
    <row r="141" spans="1:28" ht="13.5" thickBot="1" x14ac:dyDescent="0.25">
      <c r="C141" s="5" t="s">
        <v>51</v>
      </c>
      <c r="D141" s="29">
        <f t="shared" si="50"/>
        <v>0</v>
      </c>
      <c r="E141" s="30">
        <f t="shared" si="51"/>
        <v>0</v>
      </c>
      <c r="F141" s="30">
        <f t="shared" si="51"/>
        <v>0</v>
      </c>
      <c r="G141" s="30">
        <f t="shared" si="51"/>
        <v>0</v>
      </c>
      <c r="H141" s="30">
        <f t="shared" si="51"/>
        <v>0</v>
      </c>
      <c r="I141" s="30">
        <f t="shared" si="51"/>
        <v>0</v>
      </c>
      <c r="J141" s="30">
        <f t="shared" si="51"/>
        <v>1</v>
      </c>
      <c r="K141" s="30">
        <f t="shared" si="51"/>
        <v>0</v>
      </c>
      <c r="L141" s="30">
        <f t="shared" si="51"/>
        <v>1</v>
      </c>
      <c r="M141" s="30">
        <f t="shared" si="51"/>
        <v>0</v>
      </c>
      <c r="N141" s="30">
        <f t="shared" si="51"/>
        <v>1</v>
      </c>
      <c r="O141" s="30">
        <f t="shared" si="51"/>
        <v>0</v>
      </c>
      <c r="P141" s="30">
        <f t="shared" si="51"/>
        <v>1</v>
      </c>
      <c r="Q141" s="30">
        <f t="shared" si="51"/>
        <v>0</v>
      </c>
      <c r="R141" s="30">
        <f t="shared" si="51"/>
        <v>0</v>
      </c>
      <c r="S141" s="31">
        <f t="shared" si="51"/>
        <v>0</v>
      </c>
      <c r="T141" s="23">
        <f>A132</f>
        <v>13</v>
      </c>
      <c r="U141" s="23"/>
      <c r="V141" s="23"/>
      <c r="W141" s="32" t="str">
        <f>IF(B132="","",AA141&amp;AB141)</f>
        <v/>
      </c>
      <c r="X141" s="27" t="str">
        <f>"crc for a "&amp;A132&amp;" byte string"</f>
        <v>crc for a 13 byte string</v>
      </c>
      <c r="Y141" s="27"/>
      <c r="Z141" s="27"/>
      <c r="AA141" s="28" t="str">
        <f>IF(B132="","",IF(AA140="A","0A",IF(AA140="B","0B",IF(AA140="C","0C",IF(AA140="D","0D",IF(AA140="E","0E",IF(AA140="F","0F",AA140)))))))</f>
        <v/>
      </c>
      <c r="AB141" s="28" t="str">
        <f>IF(B132="","",IF(AB140="A","0A",IF(AB140="B","0B",IF(AB140="C","0C",IF(AB140="D","0D",IF(AB140="E","0E",IF(AB140="F","0F",AB140)))))))</f>
        <v/>
      </c>
    </row>
    <row r="142" spans="1:28" ht="13.5" thickBot="1" x14ac:dyDescent="0.25">
      <c r="A142" s="4">
        <f>A132+1</f>
        <v>14</v>
      </c>
      <c r="B142" s="8" t="str">
        <f>MID(C$6,A142*2-1,2)</f>
        <v/>
      </c>
      <c r="C142" s="19" t="str">
        <f>RIGHT("0000000000000000"&amp;HEX2BIN(B142),16)</f>
        <v>0000000000000000</v>
      </c>
      <c r="D142" s="18">
        <f t="shared" ref="D142:S142" si="52">IF(MID($C142,D$8,1)="1",1,0)</f>
        <v>0</v>
      </c>
      <c r="E142" s="18">
        <f t="shared" si="52"/>
        <v>0</v>
      </c>
      <c r="F142" s="18">
        <f t="shared" si="52"/>
        <v>0</v>
      </c>
      <c r="G142" s="18">
        <f t="shared" si="52"/>
        <v>0</v>
      </c>
      <c r="H142" s="18">
        <f t="shared" si="52"/>
        <v>0</v>
      </c>
      <c r="I142" s="18">
        <f t="shared" si="52"/>
        <v>0</v>
      </c>
      <c r="J142" s="18">
        <f t="shared" si="52"/>
        <v>0</v>
      </c>
      <c r="K142" s="18">
        <f t="shared" si="52"/>
        <v>0</v>
      </c>
      <c r="L142" s="18">
        <f t="shared" si="52"/>
        <v>0</v>
      </c>
      <c r="M142" s="18">
        <f t="shared" si="52"/>
        <v>0</v>
      </c>
      <c r="N142" s="18">
        <f t="shared" si="52"/>
        <v>0</v>
      </c>
      <c r="O142" s="18">
        <f t="shared" si="52"/>
        <v>0</v>
      </c>
      <c r="P142" s="18">
        <f t="shared" si="52"/>
        <v>0</v>
      </c>
      <c r="Q142" s="18">
        <f t="shared" si="52"/>
        <v>0</v>
      </c>
      <c r="R142" s="18">
        <f t="shared" si="52"/>
        <v>0</v>
      </c>
      <c r="S142" s="18">
        <f t="shared" si="52"/>
        <v>0</v>
      </c>
      <c r="T142" s="15"/>
      <c r="U142" s="15"/>
      <c r="V142" s="15"/>
    </row>
    <row r="143" spans="1:28" hidden="1" x14ac:dyDescent="0.2">
      <c r="C143" s="5" t="s">
        <v>37</v>
      </c>
      <c r="D143" s="20">
        <f t="shared" ref="D143:S143" si="53">IF(D141=D142,0,1)</f>
        <v>0</v>
      </c>
      <c r="E143" s="21">
        <f t="shared" si="53"/>
        <v>0</v>
      </c>
      <c r="F143" s="21">
        <f t="shared" si="53"/>
        <v>0</v>
      </c>
      <c r="G143" s="21">
        <f t="shared" si="53"/>
        <v>0</v>
      </c>
      <c r="H143" s="21">
        <f t="shared" si="53"/>
        <v>0</v>
      </c>
      <c r="I143" s="21">
        <f t="shared" si="53"/>
        <v>0</v>
      </c>
      <c r="J143" s="21">
        <f t="shared" si="53"/>
        <v>1</v>
      </c>
      <c r="K143" s="21">
        <f t="shared" si="53"/>
        <v>0</v>
      </c>
      <c r="L143" s="21">
        <f t="shared" si="53"/>
        <v>1</v>
      </c>
      <c r="M143" s="21">
        <f t="shared" si="53"/>
        <v>0</v>
      </c>
      <c r="N143" s="21">
        <f t="shared" si="53"/>
        <v>1</v>
      </c>
      <c r="O143" s="21">
        <f t="shared" si="53"/>
        <v>0</v>
      </c>
      <c r="P143" s="21">
        <f t="shared" si="53"/>
        <v>1</v>
      </c>
      <c r="Q143" s="21">
        <f t="shared" si="53"/>
        <v>0</v>
      </c>
      <c r="R143" s="21">
        <f t="shared" si="53"/>
        <v>0</v>
      </c>
      <c r="S143" s="22">
        <f t="shared" si="53"/>
        <v>0</v>
      </c>
      <c r="T143" s="23"/>
      <c r="U143" s="23"/>
      <c r="V143" s="23"/>
    </row>
    <row r="144" spans="1:28" hidden="1" x14ac:dyDescent="0.2">
      <c r="C144" s="5" t="s">
        <v>39</v>
      </c>
      <c r="D144" s="24">
        <f t="shared" ref="D144:D151" si="54">IF($S143=1,IF(D$9=0,0,1),0)</f>
        <v>0</v>
      </c>
      <c r="E144" s="25">
        <f t="shared" ref="E144:S151" si="55">IF($S143=1,IF(E$9=D143,0,1),D143)</f>
        <v>0</v>
      </c>
      <c r="F144" s="25">
        <f t="shared" si="55"/>
        <v>0</v>
      </c>
      <c r="G144" s="25">
        <f t="shared" si="55"/>
        <v>0</v>
      </c>
      <c r="H144" s="25">
        <f t="shared" si="55"/>
        <v>0</v>
      </c>
      <c r="I144" s="25">
        <f t="shared" si="55"/>
        <v>0</v>
      </c>
      <c r="J144" s="25">
        <f t="shared" si="55"/>
        <v>0</v>
      </c>
      <c r="K144" s="25">
        <f t="shared" si="55"/>
        <v>1</v>
      </c>
      <c r="L144" s="25">
        <f t="shared" si="55"/>
        <v>0</v>
      </c>
      <c r="M144" s="25">
        <f t="shared" si="55"/>
        <v>1</v>
      </c>
      <c r="N144" s="25">
        <f t="shared" si="55"/>
        <v>0</v>
      </c>
      <c r="O144" s="25">
        <f t="shared" si="55"/>
        <v>1</v>
      </c>
      <c r="P144" s="25">
        <f t="shared" si="55"/>
        <v>0</v>
      </c>
      <c r="Q144" s="25">
        <f t="shared" si="55"/>
        <v>1</v>
      </c>
      <c r="R144" s="25">
        <f t="shared" si="55"/>
        <v>0</v>
      </c>
      <c r="S144" s="26">
        <f t="shared" si="55"/>
        <v>0</v>
      </c>
      <c r="T144" s="23"/>
      <c r="U144" s="23"/>
      <c r="V144" s="23"/>
    </row>
    <row r="145" spans="1:28" hidden="1" x14ac:dyDescent="0.2">
      <c r="C145" s="5" t="s">
        <v>41</v>
      </c>
      <c r="D145" s="24">
        <f t="shared" si="54"/>
        <v>0</v>
      </c>
      <c r="E145" s="25">
        <f t="shared" si="55"/>
        <v>0</v>
      </c>
      <c r="F145" s="25">
        <f t="shared" si="55"/>
        <v>0</v>
      </c>
      <c r="G145" s="25">
        <f t="shared" si="55"/>
        <v>0</v>
      </c>
      <c r="H145" s="25">
        <f t="shared" si="55"/>
        <v>0</v>
      </c>
      <c r="I145" s="25">
        <f t="shared" si="55"/>
        <v>0</v>
      </c>
      <c r="J145" s="25">
        <f t="shared" si="55"/>
        <v>0</v>
      </c>
      <c r="K145" s="25">
        <f t="shared" si="55"/>
        <v>0</v>
      </c>
      <c r="L145" s="25">
        <f t="shared" si="55"/>
        <v>1</v>
      </c>
      <c r="M145" s="25">
        <f t="shared" si="55"/>
        <v>0</v>
      </c>
      <c r="N145" s="25">
        <f t="shared" si="55"/>
        <v>1</v>
      </c>
      <c r="O145" s="25">
        <f t="shared" si="55"/>
        <v>0</v>
      </c>
      <c r="P145" s="25">
        <f t="shared" si="55"/>
        <v>1</v>
      </c>
      <c r="Q145" s="25">
        <f t="shared" si="55"/>
        <v>0</v>
      </c>
      <c r="R145" s="25">
        <f t="shared" si="55"/>
        <v>1</v>
      </c>
      <c r="S145" s="26">
        <f t="shared" si="55"/>
        <v>0</v>
      </c>
      <c r="T145" s="23"/>
      <c r="U145" s="23"/>
      <c r="V145" s="23"/>
    </row>
    <row r="146" spans="1:28" hidden="1" x14ac:dyDescent="0.2">
      <c r="C146" s="5" t="s">
        <v>43</v>
      </c>
      <c r="D146" s="24">
        <f t="shared" si="54"/>
        <v>0</v>
      </c>
      <c r="E146" s="25">
        <f t="shared" si="55"/>
        <v>0</v>
      </c>
      <c r="F146" s="25">
        <f t="shared" si="55"/>
        <v>0</v>
      </c>
      <c r="G146" s="25">
        <f t="shared" si="55"/>
        <v>0</v>
      </c>
      <c r="H146" s="25">
        <f t="shared" si="55"/>
        <v>0</v>
      </c>
      <c r="I146" s="25">
        <f t="shared" si="55"/>
        <v>0</v>
      </c>
      <c r="J146" s="25">
        <f t="shared" si="55"/>
        <v>0</v>
      </c>
      <c r="K146" s="25">
        <f t="shared" si="55"/>
        <v>0</v>
      </c>
      <c r="L146" s="25">
        <f t="shared" si="55"/>
        <v>0</v>
      </c>
      <c r="M146" s="25">
        <f t="shared" si="55"/>
        <v>1</v>
      </c>
      <c r="N146" s="25">
        <f t="shared" si="55"/>
        <v>0</v>
      </c>
      <c r="O146" s="25">
        <f t="shared" si="55"/>
        <v>1</v>
      </c>
      <c r="P146" s="25">
        <f t="shared" si="55"/>
        <v>0</v>
      </c>
      <c r="Q146" s="25">
        <f t="shared" si="55"/>
        <v>1</v>
      </c>
      <c r="R146" s="25">
        <f t="shared" si="55"/>
        <v>0</v>
      </c>
      <c r="S146" s="26">
        <f t="shared" si="55"/>
        <v>1</v>
      </c>
      <c r="T146" s="23"/>
      <c r="U146" s="23"/>
      <c r="V146" s="23"/>
    </row>
    <row r="147" spans="1:28" hidden="1" x14ac:dyDescent="0.2">
      <c r="C147" s="5" t="s">
        <v>44</v>
      </c>
      <c r="D147" s="24">
        <f t="shared" si="54"/>
        <v>1</v>
      </c>
      <c r="E147" s="25">
        <f t="shared" si="55"/>
        <v>0</v>
      </c>
      <c r="F147" s="25">
        <f t="shared" si="55"/>
        <v>1</v>
      </c>
      <c r="G147" s="25">
        <f t="shared" si="55"/>
        <v>0</v>
      </c>
      <c r="H147" s="25">
        <f t="shared" si="55"/>
        <v>0</v>
      </c>
      <c r="I147" s="25">
        <f t="shared" si="55"/>
        <v>0</v>
      </c>
      <c r="J147" s="25">
        <f t="shared" si="55"/>
        <v>0</v>
      </c>
      <c r="K147" s="25">
        <f t="shared" si="55"/>
        <v>0</v>
      </c>
      <c r="L147" s="25">
        <f t="shared" si="55"/>
        <v>0</v>
      </c>
      <c r="M147" s="25">
        <f t="shared" si="55"/>
        <v>0</v>
      </c>
      <c r="N147" s="25">
        <f t="shared" si="55"/>
        <v>1</v>
      </c>
      <c r="O147" s="25">
        <f t="shared" si="55"/>
        <v>0</v>
      </c>
      <c r="P147" s="25">
        <f t="shared" si="55"/>
        <v>1</v>
      </c>
      <c r="Q147" s="25">
        <f t="shared" si="55"/>
        <v>0</v>
      </c>
      <c r="R147" s="25">
        <f t="shared" si="55"/>
        <v>1</v>
      </c>
      <c r="S147" s="26">
        <f t="shared" si="55"/>
        <v>1</v>
      </c>
      <c r="T147" s="23"/>
      <c r="U147" s="23"/>
      <c r="V147" s="23"/>
    </row>
    <row r="148" spans="1:28" hidden="1" x14ac:dyDescent="0.2">
      <c r="C148" s="5" t="s">
        <v>47</v>
      </c>
      <c r="D148" s="24">
        <f t="shared" si="54"/>
        <v>1</v>
      </c>
      <c r="E148" s="25">
        <f t="shared" si="55"/>
        <v>1</v>
      </c>
      <c r="F148" s="25">
        <f t="shared" si="55"/>
        <v>1</v>
      </c>
      <c r="G148" s="25">
        <f t="shared" si="55"/>
        <v>1</v>
      </c>
      <c r="H148" s="25">
        <f t="shared" si="55"/>
        <v>0</v>
      </c>
      <c r="I148" s="25">
        <f t="shared" si="55"/>
        <v>0</v>
      </c>
      <c r="J148" s="25">
        <f t="shared" si="55"/>
        <v>0</v>
      </c>
      <c r="K148" s="25">
        <f t="shared" si="55"/>
        <v>0</v>
      </c>
      <c r="L148" s="25">
        <f t="shared" si="55"/>
        <v>0</v>
      </c>
      <c r="M148" s="25">
        <f t="shared" si="55"/>
        <v>0</v>
      </c>
      <c r="N148" s="25">
        <f t="shared" si="55"/>
        <v>0</v>
      </c>
      <c r="O148" s="25">
        <f t="shared" si="55"/>
        <v>1</v>
      </c>
      <c r="P148" s="25">
        <f t="shared" si="55"/>
        <v>0</v>
      </c>
      <c r="Q148" s="25">
        <f t="shared" si="55"/>
        <v>1</v>
      </c>
      <c r="R148" s="25">
        <f t="shared" si="55"/>
        <v>0</v>
      </c>
      <c r="S148" s="26">
        <f t="shared" si="55"/>
        <v>0</v>
      </c>
      <c r="T148" s="23"/>
      <c r="U148" s="23"/>
      <c r="V148" s="23"/>
    </row>
    <row r="149" spans="1:28" hidden="1" x14ac:dyDescent="0.2">
      <c r="C149" s="5" t="s">
        <v>49</v>
      </c>
      <c r="D149" s="24">
        <f t="shared" si="54"/>
        <v>0</v>
      </c>
      <c r="E149" s="25">
        <f t="shared" si="55"/>
        <v>1</v>
      </c>
      <c r="F149" s="25">
        <f t="shared" si="55"/>
        <v>1</v>
      </c>
      <c r="G149" s="25">
        <f t="shared" si="55"/>
        <v>1</v>
      </c>
      <c r="H149" s="25">
        <f t="shared" si="55"/>
        <v>1</v>
      </c>
      <c r="I149" s="25">
        <f t="shared" si="55"/>
        <v>0</v>
      </c>
      <c r="J149" s="25">
        <f t="shared" si="55"/>
        <v>0</v>
      </c>
      <c r="K149" s="25">
        <f t="shared" si="55"/>
        <v>0</v>
      </c>
      <c r="L149" s="25">
        <f t="shared" si="55"/>
        <v>0</v>
      </c>
      <c r="M149" s="25">
        <f t="shared" si="55"/>
        <v>0</v>
      </c>
      <c r="N149" s="25">
        <f t="shared" si="55"/>
        <v>0</v>
      </c>
      <c r="O149" s="25">
        <f t="shared" si="55"/>
        <v>0</v>
      </c>
      <c r="P149" s="25">
        <f t="shared" si="55"/>
        <v>1</v>
      </c>
      <c r="Q149" s="25">
        <f t="shared" si="55"/>
        <v>0</v>
      </c>
      <c r="R149" s="25">
        <f t="shared" si="55"/>
        <v>1</v>
      </c>
      <c r="S149" s="26">
        <f t="shared" si="55"/>
        <v>0</v>
      </c>
      <c r="T149" s="23"/>
      <c r="U149" s="23"/>
      <c r="V149" s="23"/>
    </row>
    <row r="150" spans="1:28" hidden="1" x14ac:dyDescent="0.2">
      <c r="C150" s="5" t="s">
        <v>50</v>
      </c>
      <c r="D150" s="24">
        <f t="shared" si="54"/>
        <v>0</v>
      </c>
      <c r="E150" s="25">
        <f t="shared" si="55"/>
        <v>0</v>
      </c>
      <c r="F150" s="25">
        <f t="shared" si="55"/>
        <v>1</v>
      </c>
      <c r="G150" s="25">
        <f t="shared" si="55"/>
        <v>1</v>
      </c>
      <c r="H150" s="25">
        <f t="shared" si="55"/>
        <v>1</v>
      </c>
      <c r="I150" s="25">
        <f t="shared" si="55"/>
        <v>1</v>
      </c>
      <c r="J150" s="25">
        <f t="shared" si="55"/>
        <v>0</v>
      </c>
      <c r="K150" s="25">
        <f t="shared" si="55"/>
        <v>0</v>
      </c>
      <c r="L150" s="25">
        <f t="shared" si="55"/>
        <v>0</v>
      </c>
      <c r="M150" s="25">
        <f t="shared" si="55"/>
        <v>0</v>
      </c>
      <c r="N150" s="25">
        <f t="shared" si="55"/>
        <v>0</v>
      </c>
      <c r="O150" s="25">
        <f t="shared" si="55"/>
        <v>0</v>
      </c>
      <c r="P150" s="25">
        <f t="shared" si="55"/>
        <v>0</v>
      </c>
      <c r="Q150" s="25">
        <f t="shared" si="55"/>
        <v>1</v>
      </c>
      <c r="R150" s="25">
        <f t="shared" si="55"/>
        <v>0</v>
      </c>
      <c r="S150" s="26">
        <f t="shared" si="55"/>
        <v>1</v>
      </c>
      <c r="T150" s="23"/>
      <c r="U150" s="23"/>
      <c r="V150" s="23"/>
      <c r="W150" s="27"/>
      <c r="X150" s="27"/>
      <c r="Y150" s="27"/>
      <c r="Z150" s="27"/>
      <c r="AA150" s="28" t="str">
        <f>IF(B142="","",TEXT(BIN2HEX(L151&amp;M151&amp;N151&amp;O151&amp;P151&amp;Q151&amp;R151&amp;S151),"00"))</f>
        <v/>
      </c>
      <c r="AB150" s="28" t="str">
        <f>IF(B142="","",TEXT(BIN2HEX(D151&amp;E151&amp;F151&amp;G151&amp;H151&amp;I151&amp;J151&amp;K151),"00"))</f>
        <v/>
      </c>
    </row>
    <row r="151" spans="1:28" ht="13.5" thickBot="1" x14ac:dyDescent="0.25">
      <c r="C151" s="5" t="s">
        <v>51</v>
      </c>
      <c r="D151" s="29">
        <f t="shared" si="54"/>
        <v>1</v>
      </c>
      <c r="E151" s="30">
        <f t="shared" si="55"/>
        <v>0</v>
      </c>
      <c r="F151" s="30">
        <f t="shared" si="55"/>
        <v>1</v>
      </c>
      <c r="G151" s="30">
        <f t="shared" si="55"/>
        <v>1</v>
      </c>
      <c r="H151" s="30">
        <f t="shared" si="55"/>
        <v>1</v>
      </c>
      <c r="I151" s="30">
        <f t="shared" si="55"/>
        <v>1</v>
      </c>
      <c r="J151" s="30">
        <f t="shared" si="55"/>
        <v>1</v>
      </c>
      <c r="K151" s="30">
        <f t="shared" si="55"/>
        <v>0</v>
      </c>
      <c r="L151" s="30">
        <f t="shared" si="55"/>
        <v>0</v>
      </c>
      <c r="M151" s="30">
        <f t="shared" si="55"/>
        <v>0</v>
      </c>
      <c r="N151" s="30">
        <f t="shared" si="55"/>
        <v>0</v>
      </c>
      <c r="O151" s="30">
        <f t="shared" si="55"/>
        <v>0</v>
      </c>
      <c r="P151" s="30">
        <f t="shared" si="55"/>
        <v>0</v>
      </c>
      <c r="Q151" s="30">
        <f t="shared" si="55"/>
        <v>0</v>
      </c>
      <c r="R151" s="30">
        <f t="shared" si="55"/>
        <v>1</v>
      </c>
      <c r="S151" s="31">
        <f t="shared" si="55"/>
        <v>1</v>
      </c>
      <c r="T151" s="23">
        <f>A142</f>
        <v>14</v>
      </c>
      <c r="U151" s="23"/>
      <c r="V151" s="23"/>
      <c r="W151" s="32" t="str">
        <f>IF(B142="","",AA151&amp;AB151)</f>
        <v/>
      </c>
      <c r="X151" s="27" t="str">
        <f>"crc for a "&amp;A142&amp;" byte string"</f>
        <v>crc for a 14 byte string</v>
      </c>
      <c r="Y151" s="27"/>
      <c r="Z151" s="27"/>
      <c r="AA151" s="28" t="str">
        <f>IF(B142="","",IF(AA150="A","0A",IF(AA150="B","0B",IF(AA150="C","0C",IF(AA150="D","0D",IF(AA150="E","0E",IF(AA150="F","0F",AA150)))))))</f>
        <v/>
      </c>
      <c r="AB151" s="28" t="str">
        <f>IF(B142="","",IF(AB150="A","0A",IF(AB150="B","0B",IF(AB150="C","0C",IF(AB150="D","0D",IF(AB150="E","0E",IF(AB150="F","0F",AB150)))))))</f>
        <v/>
      </c>
    </row>
    <row r="152" spans="1:28" ht="13.5" thickBot="1" x14ac:dyDescent="0.25">
      <c r="A152" s="4">
        <f>A142+1</f>
        <v>15</v>
      </c>
      <c r="B152" s="8" t="str">
        <f>MID(C$6,A152*2-1,2)</f>
        <v/>
      </c>
      <c r="C152" s="19" t="str">
        <f>RIGHT("0000000000000000"&amp;HEX2BIN(B152),16)</f>
        <v>0000000000000000</v>
      </c>
      <c r="D152" s="18">
        <f t="shared" ref="D152:S152" si="56">IF(MID($C152,D$8,1)="1",1,0)</f>
        <v>0</v>
      </c>
      <c r="E152" s="18">
        <f t="shared" si="56"/>
        <v>0</v>
      </c>
      <c r="F152" s="18">
        <f t="shared" si="56"/>
        <v>0</v>
      </c>
      <c r="G152" s="18">
        <f t="shared" si="56"/>
        <v>0</v>
      </c>
      <c r="H152" s="18">
        <f t="shared" si="56"/>
        <v>0</v>
      </c>
      <c r="I152" s="18">
        <f t="shared" si="56"/>
        <v>0</v>
      </c>
      <c r="J152" s="18">
        <f t="shared" si="56"/>
        <v>0</v>
      </c>
      <c r="K152" s="18">
        <f t="shared" si="56"/>
        <v>0</v>
      </c>
      <c r="L152" s="18">
        <f t="shared" si="56"/>
        <v>0</v>
      </c>
      <c r="M152" s="18">
        <f t="shared" si="56"/>
        <v>0</v>
      </c>
      <c r="N152" s="18">
        <f t="shared" si="56"/>
        <v>0</v>
      </c>
      <c r="O152" s="18">
        <f t="shared" si="56"/>
        <v>0</v>
      </c>
      <c r="P152" s="18">
        <f t="shared" si="56"/>
        <v>0</v>
      </c>
      <c r="Q152" s="18">
        <f t="shared" si="56"/>
        <v>0</v>
      </c>
      <c r="R152" s="18">
        <f t="shared" si="56"/>
        <v>0</v>
      </c>
      <c r="S152" s="18">
        <f t="shared" si="56"/>
        <v>0</v>
      </c>
      <c r="T152" s="15"/>
      <c r="U152" s="15"/>
      <c r="V152" s="15"/>
    </row>
    <row r="153" spans="1:28" hidden="1" x14ac:dyDescent="0.2">
      <c r="C153" s="5" t="s">
        <v>37</v>
      </c>
      <c r="D153" s="20">
        <f t="shared" ref="D153:S153" si="57">IF(D151=D152,0,1)</f>
        <v>1</v>
      </c>
      <c r="E153" s="21">
        <f t="shared" si="57"/>
        <v>0</v>
      </c>
      <c r="F153" s="21">
        <f t="shared" si="57"/>
        <v>1</v>
      </c>
      <c r="G153" s="21">
        <f t="shared" si="57"/>
        <v>1</v>
      </c>
      <c r="H153" s="21">
        <f t="shared" si="57"/>
        <v>1</v>
      </c>
      <c r="I153" s="21">
        <f t="shared" si="57"/>
        <v>1</v>
      </c>
      <c r="J153" s="21">
        <f t="shared" si="57"/>
        <v>1</v>
      </c>
      <c r="K153" s="21">
        <f t="shared" si="57"/>
        <v>0</v>
      </c>
      <c r="L153" s="21">
        <f t="shared" si="57"/>
        <v>0</v>
      </c>
      <c r="M153" s="21">
        <f t="shared" si="57"/>
        <v>0</v>
      </c>
      <c r="N153" s="21">
        <f t="shared" si="57"/>
        <v>0</v>
      </c>
      <c r="O153" s="21">
        <f t="shared" si="57"/>
        <v>0</v>
      </c>
      <c r="P153" s="21">
        <f t="shared" si="57"/>
        <v>0</v>
      </c>
      <c r="Q153" s="21">
        <f t="shared" si="57"/>
        <v>0</v>
      </c>
      <c r="R153" s="21">
        <f t="shared" si="57"/>
        <v>1</v>
      </c>
      <c r="S153" s="22">
        <f t="shared" si="57"/>
        <v>1</v>
      </c>
      <c r="T153" s="23"/>
      <c r="U153" s="23"/>
      <c r="V153" s="23"/>
    </row>
    <row r="154" spans="1:28" hidden="1" x14ac:dyDescent="0.2">
      <c r="C154" s="5" t="s">
        <v>39</v>
      </c>
      <c r="D154" s="24">
        <f t="shared" ref="D154:D161" si="58">IF($S153=1,IF(D$9=0,0,1),0)</f>
        <v>1</v>
      </c>
      <c r="E154" s="25">
        <f t="shared" ref="E154:S161" si="59">IF($S153=1,IF(E$9=D153,0,1),D153)</f>
        <v>1</v>
      </c>
      <c r="F154" s="25">
        <f t="shared" si="59"/>
        <v>1</v>
      </c>
      <c r="G154" s="25">
        <f t="shared" si="59"/>
        <v>1</v>
      </c>
      <c r="H154" s="25">
        <f t="shared" si="59"/>
        <v>1</v>
      </c>
      <c r="I154" s="25">
        <f t="shared" si="59"/>
        <v>1</v>
      </c>
      <c r="J154" s="25">
        <f t="shared" si="59"/>
        <v>1</v>
      </c>
      <c r="K154" s="25">
        <f t="shared" si="59"/>
        <v>1</v>
      </c>
      <c r="L154" s="25">
        <f t="shared" si="59"/>
        <v>0</v>
      </c>
      <c r="M154" s="25">
        <f t="shared" si="59"/>
        <v>0</v>
      </c>
      <c r="N154" s="25">
        <f t="shared" si="59"/>
        <v>0</v>
      </c>
      <c r="O154" s="25">
        <f t="shared" si="59"/>
        <v>0</v>
      </c>
      <c r="P154" s="25">
        <f t="shared" si="59"/>
        <v>0</v>
      </c>
      <c r="Q154" s="25">
        <f t="shared" si="59"/>
        <v>0</v>
      </c>
      <c r="R154" s="25">
        <f t="shared" si="59"/>
        <v>0</v>
      </c>
      <c r="S154" s="26">
        <f t="shared" si="59"/>
        <v>0</v>
      </c>
      <c r="T154" s="23"/>
      <c r="U154" s="23"/>
      <c r="V154" s="23"/>
    </row>
    <row r="155" spans="1:28" hidden="1" x14ac:dyDescent="0.2">
      <c r="C155" s="5" t="s">
        <v>41</v>
      </c>
      <c r="D155" s="24">
        <f t="shared" si="58"/>
        <v>0</v>
      </c>
      <c r="E155" s="25">
        <f t="shared" si="59"/>
        <v>1</v>
      </c>
      <c r="F155" s="25">
        <f t="shared" si="59"/>
        <v>1</v>
      </c>
      <c r="G155" s="25">
        <f t="shared" si="59"/>
        <v>1</v>
      </c>
      <c r="H155" s="25">
        <f t="shared" si="59"/>
        <v>1</v>
      </c>
      <c r="I155" s="25">
        <f t="shared" si="59"/>
        <v>1</v>
      </c>
      <c r="J155" s="25">
        <f t="shared" si="59"/>
        <v>1</v>
      </c>
      <c r="K155" s="25">
        <f t="shared" si="59"/>
        <v>1</v>
      </c>
      <c r="L155" s="25">
        <f t="shared" si="59"/>
        <v>1</v>
      </c>
      <c r="M155" s="25">
        <f t="shared" si="59"/>
        <v>0</v>
      </c>
      <c r="N155" s="25">
        <f t="shared" si="59"/>
        <v>0</v>
      </c>
      <c r="O155" s="25">
        <f t="shared" si="59"/>
        <v>0</v>
      </c>
      <c r="P155" s="25">
        <f t="shared" si="59"/>
        <v>0</v>
      </c>
      <c r="Q155" s="25">
        <f t="shared" si="59"/>
        <v>0</v>
      </c>
      <c r="R155" s="25">
        <f t="shared" si="59"/>
        <v>0</v>
      </c>
      <c r="S155" s="26">
        <f t="shared" si="59"/>
        <v>0</v>
      </c>
      <c r="T155" s="23"/>
      <c r="U155" s="23"/>
      <c r="V155" s="23"/>
    </row>
    <row r="156" spans="1:28" hidden="1" x14ac:dyDescent="0.2">
      <c r="C156" s="5" t="s">
        <v>43</v>
      </c>
      <c r="D156" s="24">
        <f t="shared" si="58"/>
        <v>0</v>
      </c>
      <c r="E156" s="25">
        <f t="shared" si="59"/>
        <v>0</v>
      </c>
      <c r="F156" s="25">
        <f t="shared" si="59"/>
        <v>1</v>
      </c>
      <c r="G156" s="25">
        <f t="shared" si="59"/>
        <v>1</v>
      </c>
      <c r="H156" s="25">
        <f t="shared" si="59"/>
        <v>1</v>
      </c>
      <c r="I156" s="25">
        <f t="shared" si="59"/>
        <v>1</v>
      </c>
      <c r="J156" s="25">
        <f t="shared" si="59"/>
        <v>1</v>
      </c>
      <c r="K156" s="25">
        <f t="shared" si="59"/>
        <v>1</v>
      </c>
      <c r="L156" s="25">
        <f t="shared" si="59"/>
        <v>1</v>
      </c>
      <c r="M156" s="25">
        <f t="shared" si="59"/>
        <v>1</v>
      </c>
      <c r="N156" s="25">
        <f t="shared" si="59"/>
        <v>0</v>
      </c>
      <c r="O156" s="25">
        <f t="shared" si="59"/>
        <v>0</v>
      </c>
      <c r="P156" s="25">
        <f t="shared" si="59"/>
        <v>0</v>
      </c>
      <c r="Q156" s="25">
        <f t="shared" si="59"/>
        <v>0</v>
      </c>
      <c r="R156" s="25">
        <f t="shared" si="59"/>
        <v>0</v>
      </c>
      <c r="S156" s="26">
        <f t="shared" si="59"/>
        <v>0</v>
      </c>
      <c r="T156" s="23"/>
      <c r="U156" s="23"/>
      <c r="V156" s="23"/>
    </row>
    <row r="157" spans="1:28" hidden="1" x14ac:dyDescent="0.2">
      <c r="C157" s="5" t="s">
        <v>44</v>
      </c>
      <c r="D157" s="24">
        <f t="shared" si="58"/>
        <v>0</v>
      </c>
      <c r="E157" s="25">
        <f t="shared" si="59"/>
        <v>0</v>
      </c>
      <c r="F157" s="25">
        <f t="shared" si="59"/>
        <v>0</v>
      </c>
      <c r="G157" s="25">
        <f t="shared" si="59"/>
        <v>1</v>
      </c>
      <c r="H157" s="25">
        <f t="shared" si="59"/>
        <v>1</v>
      </c>
      <c r="I157" s="25">
        <f t="shared" si="59"/>
        <v>1</v>
      </c>
      <c r="J157" s="25">
        <f t="shared" si="59"/>
        <v>1</v>
      </c>
      <c r="K157" s="25">
        <f t="shared" si="59"/>
        <v>1</v>
      </c>
      <c r="L157" s="25">
        <f t="shared" si="59"/>
        <v>1</v>
      </c>
      <c r="M157" s="25">
        <f t="shared" si="59"/>
        <v>1</v>
      </c>
      <c r="N157" s="25">
        <f t="shared" si="59"/>
        <v>1</v>
      </c>
      <c r="O157" s="25">
        <f t="shared" si="59"/>
        <v>0</v>
      </c>
      <c r="P157" s="25">
        <f t="shared" si="59"/>
        <v>0</v>
      </c>
      <c r="Q157" s="25">
        <f t="shared" si="59"/>
        <v>0</v>
      </c>
      <c r="R157" s="25">
        <f t="shared" si="59"/>
        <v>0</v>
      </c>
      <c r="S157" s="26">
        <f t="shared" si="59"/>
        <v>0</v>
      </c>
      <c r="T157" s="23"/>
      <c r="U157" s="23"/>
      <c r="V157" s="23"/>
    </row>
    <row r="158" spans="1:28" hidden="1" x14ac:dyDescent="0.2">
      <c r="C158" s="5" t="s">
        <v>47</v>
      </c>
      <c r="D158" s="24">
        <f t="shared" si="58"/>
        <v>0</v>
      </c>
      <c r="E158" s="25">
        <f t="shared" si="59"/>
        <v>0</v>
      </c>
      <c r="F158" s="25">
        <f t="shared" si="59"/>
        <v>0</v>
      </c>
      <c r="G158" s="25">
        <f t="shared" si="59"/>
        <v>0</v>
      </c>
      <c r="H158" s="25">
        <f t="shared" si="59"/>
        <v>1</v>
      </c>
      <c r="I158" s="25">
        <f t="shared" si="59"/>
        <v>1</v>
      </c>
      <c r="J158" s="25">
        <f t="shared" si="59"/>
        <v>1</v>
      </c>
      <c r="K158" s="25">
        <f t="shared" si="59"/>
        <v>1</v>
      </c>
      <c r="L158" s="25">
        <f t="shared" si="59"/>
        <v>1</v>
      </c>
      <c r="M158" s="25">
        <f t="shared" si="59"/>
        <v>1</v>
      </c>
      <c r="N158" s="25">
        <f t="shared" si="59"/>
        <v>1</v>
      </c>
      <c r="O158" s="25">
        <f t="shared" si="59"/>
        <v>1</v>
      </c>
      <c r="P158" s="25">
        <f t="shared" si="59"/>
        <v>0</v>
      </c>
      <c r="Q158" s="25">
        <f t="shared" si="59"/>
        <v>0</v>
      </c>
      <c r="R158" s="25">
        <f t="shared" si="59"/>
        <v>0</v>
      </c>
      <c r="S158" s="26">
        <f t="shared" si="59"/>
        <v>0</v>
      </c>
      <c r="T158" s="23"/>
      <c r="U158" s="23"/>
      <c r="V158" s="23"/>
    </row>
    <row r="159" spans="1:28" hidden="1" x14ac:dyDescent="0.2">
      <c r="C159" s="5" t="s">
        <v>49</v>
      </c>
      <c r="D159" s="24">
        <f t="shared" si="58"/>
        <v>0</v>
      </c>
      <c r="E159" s="25">
        <f t="shared" si="59"/>
        <v>0</v>
      </c>
      <c r="F159" s="25">
        <f t="shared" si="59"/>
        <v>0</v>
      </c>
      <c r="G159" s="25">
        <f t="shared" si="59"/>
        <v>0</v>
      </c>
      <c r="H159" s="25">
        <f t="shared" si="59"/>
        <v>0</v>
      </c>
      <c r="I159" s="25">
        <f t="shared" si="59"/>
        <v>1</v>
      </c>
      <c r="J159" s="25">
        <f t="shared" si="59"/>
        <v>1</v>
      </c>
      <c r="K159" s="25">
        <f t="shared" si="59"/>
        <v>1</v>
      </c>
      <c r="L159" s="25">
        <f t="shared" si="59"/>
        <v>1</v>
      </c>
      <c r="M159" s="25">
        <f t="shared" si="59"/>
        <v>1</v>
      </c>
      <c r="N159" s="25">
        <f t="shared" si="59"/>
        <v>1</v>
      </c>
      <c r="O159" s="25">
        <f t="shared" si="59"/>
        <v>1</v>
      </c>
      <c r="P159" s="25">
        <f t="shared" si="59"/>
        <v>1</v>
      </c>
      <c r="Q159" s="25">
        <f t="shared" si="59"/>
        <v>0</v>
      </c>
      <c r="R159" s="25">
        <f t="shared" si="59"/>
        <v>0</v>
      </c>
      <c r="S159" s="26">
        <f t="shared" si="59"/>
        <v>0</v>
      </c>
      <c r="T159" s="23"/>
      <c r="U159" s="23"/>
      <c r="V159" s="23"/>
    </row>
    <row r="160" spans="1:28" hidden="1" x14ac:dyDescent="0.2">
      <c r="C160" s="5" t="s">
        <v>50</v>
      </c>
      <c r="D160" s="24">
        <f t="shared" si="58"/>
        <v>0</v>
      </c>
      <c r="E160" s="25">
        <f t="shared" si="59"/>
        <v>0</v>
      </c>
      <c r="F160" s="25">
        <f t="shared" si="59"/>
        <v>0</v>
      </c>
      <c r="G160" s="25">
        <f t="shared" si="59"/>
        <v>0</v>
      </c>
      <c r="H160" s="25">
        <f t="shared" si="59"/>
        <v>0</v>
      </c>
      <c r="I160" s="25">
        <f t="shared" si="59"/>
        <v>0</v>
      </c>
      <c r="J160" s="25">
        <f t="shared" si="59"/>
        <v>1</v>
      </c>
      <c r="K160" s="25">
        <f t="shared" si="59"/>
        <v>1</v>
      </c>
      <c r="L160" s="25">
        <f t="shared" si="59"/>
        <v>1</v>
      </c>
      <c r="M160" s="25">
        <f t="shared" si="59"/>
        <v>1</v>
      </c>
      <c r="N160" s="25">
        <f t="shared" si="59"/>
        <v>1</v>
      </c>
      <c r="O160" s="25">
        <f t="shared" si="59"/>
        <v>1</v>
      </c>
      <c r="P160" s="25">
        <f t="shared" si="59"/>
        <v>1</v>
      </c>
      <c r="Q160" s="25">
        <f t="shared" si="59"/>
        <v>1</v>
      </c>
      <c r="R160" s="25">
        <f t="shared" si="59"/>
        <v>0</v>
      </c>
      <c r="S160" s="26">
        <f t="shared" si="59"/>
        <v>0</v>
      </c>
      <c r="T160" s="23"/>
      <c r="U160" s="23"/>
      <c r="V160" s="23"/>
      <c r="W160" s="27"/>
      <c r="X160" s="27"/>
      <c r="Y160" s="27"/>
      <c r="Z160" s="27"/>
      <c r="AA160" s="28" t="str">
        <f>IF(B152="","",TEXT(BIN2HEX(L161&amp;M161&amp;N161&amp;O161&amp;P161&amp;Q161&amp;R161&amp;S161),"00"))</f>
        <v/>
      </c>
      <c r="AB160" s="28" t="str">
        <f>IF(B152="","",TEXT(BIN2HEX(D161&amp;E161&amp;F161&amp;G161&amp;H161&amp;I161&amp;J161&amp;K161),"00"))</f>
        <v/>
      </c>
    </row>
    <row r="161" spans="1:28" ht="13.5" thickBot="1" x14ac:dyDescent="0.25">
      <c r="C161" s="5" t="s">
        <v>51</v>
      </c>
      <c r="D161" s="29">
        <f t="shared" si="58"/>
        <v>0</v>
      </c>
      <c r="E161" s="30">
        <f t="shared" si="59"/>
        <v>0</v>
      </c>
      <c r="F161" s="30">
        <f t="shared" si="59"/>
        <v>0</v>
      </c>
      <c r="G161" s="30">
        <f t="shared" si="59"/>
        <v>0</v>
      </c>
      <c r="H161" s="30">
        <f t="shared" si="59"/>
        <v>0</v>
      </c>
      <c r="I161" s="30">
        <f t="shared" si="59"/>
        <v>0</v>
      </c>
      <c r="J161" s="30">
        <f t="shared" si="59"/>
        <v>0</v>
      </c>
      <c r="K161" s="30">
        <f t="shared" si="59"/>
        <v>1</v>
      </c>
      <c r="L161" s="30">
        <f t="shared" si="59"/>
        <v>1</v>
      </c>
      <c r="M161" s="30">
        <f t="shared" si="59"/>
        <v>1</v>
      </c>
      <c r="N161" s="30">
        <f t="shared" si="59"/>
        <v>1</v>
      </c>
      <c r="O161" s="30">
        <f t="shared" si="59"/>
        <v>1</v>
      </c>
      <c r="P161" s="30">
        <f t="shared" si="59"/>
        <v>1</v>
      </c>
      <c r="Q161" s="30">
        <f t="shared" si="59"/>
        <v>1</v>
      </c>
      <c r="R161" s="30">
        <f t="shared" si="59"/>
        <v>1</v>
      </c>
      <c r="S161" s="31">
        <f t="shared" si="59"/>
        <v>0</v>
      </c>
      <c r="T161" s="23">
        <f>A152</f>
        <v>15</v>
      </c>
      <c r="U161" s="23"/>
      <c r="V161" s="23"/>
      <c r="W161" s="32" t="str">
        <f>IF(B152="","",AA161&amp;AB161)</f>
        <v/>
      </c>
      <c r="X161" s="27" t="str">
        <f>"crc for a "&amp;A152&amp;" byte string"</f>
        <v>crc for a 15 byte string</v>
      </c>
      <c r="Y161" s="27"/>
      <c r="Z161" s="27"/>
      <c r="AA161" s="28" t="str">
        <f>IF(B152="","",IF(AA160="A","0A",IF(AA160="B","0B",IF(AA160="C","0C",IF(AA160="D","0D",IF(AA160="E","0E",IF(AA160="F","0F",AA160)))))))</f>
        <v/>
      </c>
      <c r="AB161" s="28" t="str">
        <f>IF(B152="","",IF(AB160="A","0A",IF(AB160="B","0B",IF(AB160="C","0C",IF(AB160="D","0D",IF(AB160="E","0E",IF(AB160="F","0F",AB160)))))))</f>
        <v/>
      </c>
    </row>
    <row r="162" spans="1:28" ht="13.5" thickBot="1" x14ac:dyDescent="0.25">
      <c r="A162" s="4">
        <f>A152+1</f>
        <v>16</v>
      </c>
      <c r="B162" s="8" t="str">
        <f>MID(C$6,A162*2-1,2)</f>
        <v/>
      </c>
      <c r="C162" s="19" t="str">
        <f>RIGHT("0000000000000000"&amp;HEX2BIN(B162),16)</f>
        <v>0000000000000000</v>
      </c>
      <c r="D162" s="18">
        <f t="shared" ref="D162:S162" si="60">IF(MID($C162,D$8,1)="1",1,0)</f>
        <v>0</v>
      </c>
      <c r="E162" s="18">
        <f t="shared" si="60"/>
        <v>0</v>
      </c>
      <c r="F162" s="18">
        <f t="shared" si="60"/>
        <v>0</v>
      </c>
      <c r="G162" s="18">
        <f t="shared" si="60"/>
        <v>0</v>
      </c>
      <c r="H162" s="18">
        <f t="shared" si="60"/>
        <v>0</v>
      </c>
      <c r="I162" s="18">
        <f t="shared" si="60"/>
        <v>0</v>
      </c>
      <c r="J162" s="18">
        <f t="shared" si="60"/>
        <v>0</v>
      </c>
      <c r="K162" s="18">
        <f t="shared" si="60"/>
        <v>0</v>
      </c>
      <c r="L162" s="18">
        <f t="shared" si="60"/>
        <v>0</v>
      </c>
      <c r="M162" s="18">
        <f t="shared" si="60"/>
        <v>0</v>
      </c>
      <c r="N162" s="18">
        <f t="shared" si="60"/>
        <v>0</v>
      </c>
      <c r="O162" s="18">
        <f t="shared" si="60"/>
        <v>0</v>
      </c>
      <c r="P162" s="18">
        <f t="shared" si="60"/>
        <v>0</v>
      </c>
      <c r="Q162" s="18">
        <f t="shared" si="60"/>
        <v>0</v>
      </c>
      <c r="R162" s="18">
        <f t="shared" si="60"/>
        <v>0</v>
      </c>
      <c r="S162" s="18">
        <f t="shared" si="60"/>
        <v>0</v>
      </c>
      <c r="T162" s="15"/>
      <c r="U162" s="15"/>
      <c r="V162" s="15"/>
      <c r="W162" s="15"/>
    </row>
    <row r="163" spans="1:28" hidden="1" x14ac:dyDescent="0.2">
      <c r="C163" s="5" t="s">
        <v>37</v>
      </c>
      <c r="D163" s="20">
        <f t="shared" ref="D163:S163" si="61">IF(D161=D162,0,1)</f>
        <v>0</v>
      </c>
      <c r="E163" s="21">
        <f t="shared" si="61"/>
        <v>0</v>
      </c>
      <c r="F163" s="21">
        <f t="shared" si="61"/>
        <v>0</v>
      </c>
      <c r="G163" s="21">
        <f t="shared" si="61"/>
        <v>0</v>
      </c>
      <c r="H163" s="21">
        <f t="shared" si="61"/>
        <v>0</v>
      </c>
      <c r="I163" s="21">
        <f t="shared" si="61"/>
        <v>0</v>
      </c>
      <c r="J163" s="21">
        <f t="shared" si="61"/>
        <v>0</v>
      </c>
      <c r="K163" s="21">
        <f t="shared" si="61"/>
        <v>1</v>
      </c>
      <c r="L163" s="21">
        <f t="shared" si="61"/>
        <v>1</v>
      </c>
      <c r="M163" s="21">
        <f t="shared" si="61"/>
        <v>1</v>
      </c>
      <c r="N163" s="21">
        <f t="shared" si="61"/>
        <v>1</v>
      </c>
      <c r="O163" s="21">
        <f t="shared" si="61"/>
        <v>1</v>
      </c>
      <c r="P163" s="21">
        <f t="shared" si="61"/>
        <v>1</v>
      </c>
      <c r="Q163" s="21">
        <f t="shared" si="61"/>
        <v>1</v>
      </c>
      <c r="R163" s="21">
        <f t="shared" si="61"/>
        <v>1</v>
      </c>
      <c r="S163" s="22">
        <f t="shared" si="61"/>
        <v>0</v>
      </c>
      <c r="T163" s="23"/>
      <c r="U163" s="23"/>
      <c r="V163" s="23"/>
      <c r="W163" s="23"/>
    </row>
    <row r="164" spans="1:28" hidden="1" x14ac:dyDescent="0.2">
      <c r="C164" s="5" t="s">
        <v>39</v>
      </c>
      <c r="D164" s="24">
        <f t="shared" ref="D164:D171" si="62">IF($S163=1,IF(D$9=0,0,1),0)</f>
        <v>0</v>
      </c>
      <c r="E164" s="25">
        <f t="shared" ref="E164:S171" si="63">IF($S163=1,IF(E$9=D163,0,1),D163)</f>
        <v>0</v>
      </c>
      <c r="F164" s="25">
        <f t="shared" si="63"/>
        <v>0</v>
      </c>
      <c r="G164" s="25">
        <f t="shared" si="63"/>
        <v>0</v>
      </c>
      <c r="H164" s="25">
        <f t="shared" si="63"/>
        <v>0</v>
      </c>
      <c r="I164" s="25">
        <f t="shared" si="63"/>
        <v>0</v>
      </c>
      <c r="J164" s="25">
        <f t="shared" si="63"/>
        <v>0</v>
      </c>
      <c r="K164" s="25">
        <f t="shared" si="63"/>
        <v>0</v>
      </c>
      <c r="L164" s="25">
        <f t="shared" si="63"/>
        <v>1</v>
      </c>
      <c r="M164" s="25">
        <f t="shared" si="63"/>
        <v>1</v>
      </c>
      <c r="N164" s="25">
        <f t="shared" si="63"/>
        <v>1</v>
      </c>
      <c r="O164" s="25">
        <f t="shared" si="63"/>
        <v>1</v>
      </c>
      <c r="P164" s="25">
        <f t="shared" si="63"/>
        <v>1</v>
      </c>
      <c r="Q164" s="25">
        <f t="shared" si="63"/>
        <v>1</v>
      </c>
      <c r="R164" s="25">
        <f t="shared" si="63"/>
        <v>1</v>
      </c>
      <c r="S164" s="26">
        <f t="shared" si="63"/>
        <v>1</v>
      </c>
      <c r="T164" s="23"/>
      <c r="U164" s="23"/>
      <c r="V164" s="23"/>
    </row>
    <row r="165" spans="1:28" hidden="1" x14ac:dyDescent="0.2">
      <c r="C165" s="5" t="s">
        <v>41</v>
      </c>
      <c r="D165" s="24">
        <f t="shared" si="62"/>
        <v>1</v>
      </c>
      <c r="E165" s="25">
        <f t="shared" si="63"/>
        <v>0</v>
      </c>
      <c r="F165" s="25">
        <f t="shared" si="63"/>
        <v>1</v>
      </c>
      <c r="G165" s="25">
        <f t="shared" si="63"/>
        <v>0</v>
      </c>
      <c r="H165" s="25">
        <f t="shared" si="63"/>
        <v>0</v>
      </c>
      <c r="I165" s="25">
        <f t="shared" si="63"/>
        <v>0</v>
      </c>
      <c r="J165" s="25">
        <f t="shared" si="63"/>
        <v>0</v>
      </c>
      <c r="K165" s="25">
        <f t="shared" si="63"/>
        <v>0</v>
      </c>
      <c r="L165" s="25">
        <f t="shared" si="63"/>
        <v>0</v>
      </c>
      <c r="M165" s="25">
        <f t="shared" si="63"/>
        <v>1</v>
      </c>
      <c r="N165" s="25">
        <f t="shared" si="63"/>
        <v>1</v>
      </c>
      <c r="O165" s="25">
        <f t="shared" si="63"/>
        <v>1</v>
      </c>
      <c r="P165" s="25">
        <f t="shared" si="63"/>
        <v>1</v>
      </c>
      <c r="Q165" s="25">
        <f t="shared" si="63"/>
        <v>1</v>
      </c>
      <c r="R165" s="25">
        <f t="shared" si="63"/>
        <v>1</v>
      </c>
      <c r="S165" s="26">
        <f t="shared" si="63"/>
        <v>0</v>
      </c>
      <c r="T165" s="23"/>
      <c r="U165" s="23"/>
      <c r="V165" s="23"/>
    </row>
    <row r="166" spans="1:28" hidden="1" x14ac:dyDescent="0.2">
      <c r="C166" s="5" t="s">
        <v>43</v>
      </c>
      <c r="D166" s="24">
        <f t="shared" si="62"/>
        <v>0</v>
      </c>
      <c r="E166" s="25">
        <f t="shared" si="63"/>
        <v>1</v>
      </c>
      <c r="F166" s="25">
        <f t="shared" si="63"/>
        <v>0</v>
      </c>
      <c r="G166" s="25">
        <f t="shared" si="63"/>
        <v>1</v>
      </c>
      <c r="H166" s="25">
        <f t="shared" si="63"/>
        <v>0</v>
      </c>
      <c r="I166" s="25">
        <f t="shared" si="63"/>
        <v>0</v>
      </c>
      <c r="J166" s="25">
        <f t="shared" si="63"/>
        <v>0</v>
      </c>
      <c r="K166" s="25">
        <f t="shared" si="63"/>
        <v>0</v>
      </c>
      <c r="L166" s="25">
        <f t="shared" si="63"/>
        <v>0</v>
      </c>
      <c r="M166" s="25">
        <f t="shared" si="63"/>
        <v>0</v>
      </c>
      <c r="N166" s="25">
        <f t="shared" si="63"/>
        <v>1</v>
      </c>
      <c r="O166" s="25">
        <f t="shared" si="63"/>
        <v>1</v>
      </c>
      <c r="P166" s="25">
        <f t="shared" si="63"/>
        <v>1</v>
      </c>
      <c r="Q166" s="25">
        <f t="shared" si="63"/>
        <v>1</v>
      </c>
      <c r="R166" s="25">
        <f t="shared" si="63"/>
        <v>1</v>
      </c>
      <c r="S166" s="26">
        <f t="shared" si="63"/>
        <v>1</v>
      </c>
      <c r="T166" s="23"/>
      <c r="U166" s="23"/>
      <c r="V166" s="23"/>
    </row>
    <row r="167" spans="1:28" hidden="1" x14ac:dyDescent="0.2">
      <c r="C167" s="5" t="s">
        <v>44</v>
      </c>
      <c r="D167" s="24">
        <f t="shared" si="62"/>
        <v>1</v>
      </c>
      <c r="E167" s="25">
        <f t="shared" si="63"/>
        <v>0</v>
      </c>
      <c r="F167" s="25">
        <f t="shared" si="63"/>
        <v>0</v>
      </c>
      <c r="G167" s="25">
        <f t="shared" si="63"/>
        <v>0</v>
      </c>
      <c r="H167" s="25">
        <f t="shared" si="63"/>
        <v>1</v>
      </c>
      <c r="I167" s="25">
        <f t="shared" si="63"/>
        <v>0</v>
      </c>
      <c r="J167" s="25">
        <f t="shared" si="63"/>
        <v>0</v>
      </c>
      <c r="K167" s="25">
        <f t="shared" si="63"/>
        <v>0</v>
      </c>
      <c r="L167" s="25">
        <f t="shared" si="63"/>
        <v>0</v>
      </c>
      <c r="M167" s="25">
        <f t="shared" si="63"/>
        <v>0</v>
      </c>
      <c r="N167" s="25">
        <f t="shared" si="63"/>
        <v>0</v>
      </c>
      <c r="O167" s="25">
        <f t="shared" si="63"/>
        <v>1</v>
      </c>
      <c r="P167" s="25">
        <f t="shared" si="63"/>
        <v>1</v>
      </c>
      <c r="Q167" s="25">
        <f t="shared" si="63"/>
        <v>1</v>
      </c>
      <c r="R167" s="25">
        <f t="shared" si="63"/>
        <v>1</v>
      </c>
      <c r="S167" s="26">
        <f t="shared" si="63"/>
        <v>0</v>
      </c>
      <c r="T167" s="23"/>
      <c r="U167" s="23"/>
      <c r="V167" s="23"/>
    </row>
    <row r="168" spans="1:28" hidden="1" x14ac:dyDescent="0.2">
      <c r="C168" s="5" t="s">
        <v>47</v>
      </c>
      <c r="D168" s="24">
        <f t="shared" si="62"/>
        <v>0</v>
      </c>
      <c r="E168" s="25">
        <f t="shared" si="63"/>
        <v>1</v>
      </c>
      <c r="F168" s="25">
        <f t="shared" si="63"/>
        <v>0</v>
      </c>
      <c r="G168" s="25">
        <f t="shared" si="63"/>
        <v>0</v>
      </c>
      <c r="H168" s="25">
        <f t="shared" si="63"/>
        <v>0</v>
      </c>
      <c r="I168" s="25">
        <f t="shared" si="63"/>
        <v>1</v>
      </c>
      <c r="J168" s="25">
        <f t="shared" si="63"/>
        <v>0</v>
      </c>
      <c r="K168" s="25">
        <f t="shared" si="63"/>
        <v>0</v>
      </c>
      <c r="L168" s="25">
        <f t="shared" si="63"/>
        <v>0</v>
      </c>
      <c r="M168" s="25">
        <f t="shared" si="63"/>
        <v>0</v>
      </c>
      <c r="N168" s="25">
        <f t="shared" si="63"/>
        <v>0</v>
      </c>
      <c r="O168" s="25">
        <f t="shared" si="63"/>
        <v>0</v>
      </c>
      <c r="P168" s="25">
        <f t="shared" si="63"/>
        <v>1</v>
      </c>
      <c r="Q168" s="25">
        <f t="shared" si="63"/>
        <v>1</v>
      </c>
      <c r="R168" s="25">
        <f t="shared" si="63"/>
        <v>1</v>
      </c>
      <c r="S168" s="26">
        <f t="shared" si="63"/>
        <v>1</v>
      </c>
      <c r="T168" s="23"/>
      <c r="U168" s="23"/>
      <c r="V168" s="23"/>
    </row>
    <row r="169" spans="1:28" hidden="1" x14ac:dyDescent="0.2">
      <c r="C169" s="5" t="s">
        <v>49</v>
      </c>
      <c r="D169" s="24">
        <f t="shared" si="62"/>
        <v>1</v>
      </c>
      <c r="E169" s="25">
        <f t="shared" si="63"/>
        <v>0</v>
      </c>
      <c r="F169" s="25">
        <f t="shared" si="63"/>
        <v>0</v>
      </c>
      <c r="G169" s="25">
        <f t="shared" si="63"/>
        <v>0</v>
      </c>
      <c r="H169" s="25">
        <f t="shared" si="63"/>
        <v>0</v>
      </c>
      <c r="I169" s="25">
        <f t="shared" si="63"/>
        <v>0</v>
      </c>
      <c r="J169" s="25">
        <f t="shared" si="63"/>
        <v>1</v>
      </c>
      <c r="K169" s="25">
        <f t="shared" si="63"/>
        <v>0</v>
      </c>
      <c r="L169" s="25">
        <f t="shared" si="63"/>
        <v>0</v>
      </c>
      <c r="M169" s="25">
        <f t="shared" si="63"/>
        <v>0</v>
      </c>
      <c r="N169" s="25">
        <f t="shared" si="63"/>
        <v>0</v>
      </c>
      <c r="O169" s="25">
        <f t="shared" si="63"/>
        <v>0</v>
      </c>
      <c r="P169" s="25">
        <f t="shared" si="63"/>
        <v>0</v>
      </c>
      <c r="Q169" s="25">
        <f t="shared" si="63"/>
        <v>1</v>
      </c>
      <c r="R169" s="25">
        <f t="shared" si="63"/>
        <v>1</v>
      </c>
      <c r="S169" s="26">
        <f t="shared" si="63"/>
        <v>0</v>
      </c>
      <c r="T169" s="23"/>
      <c r="U169" s="23"/>
      <c r="V169" s="23"/>
    </row>
    <row r="170" spans="1:28" hidden="1" x14ac:dyDescent="0.2">
      <c r="C170" s="5" t="s">
        <v>50</v>
      </c>
      <c r="D170" s="24">
        <f t="shared" si="62"/>
        <v>0</v>
      </c>
      <c r="E170" s="25">
        <f t="shared" si="63"/>
        <v>1</v>
      </c>
      <c r="F170" s="25">
        <f t="shared" si="63"/>
        <v>0</v>
      </c>
      <c r="G170" s="25">
        <f t="shared" si="63"/>
        <v>0</v>
      </c>
      <c r="H170" s="25">
        <f t="shared" si="63"/>
        <v>0</v>
      </c>
      <c r="I170" s="25">
        <f t="shared" si="63"/>
        <v>0</v>
      </c>
      <c r="J170" s="25">
        <f t="shared" si="63"/>
        <v>0</v>
      </c>
      <c r="K170" s="25">
        <f t="shared" si="63"/>
        <v>1</v>
      </c>
      <c r="L170" s="25">
        <f t="shared" si="63"/>
        <v>0</v>
      </c>
      <c r="M170" s="25">
        <f t="shared" si="63"/>
        <v>0</v>
      </c>
      <c r="N170" s="25">
        <f t="shared" si="63"/>
        <v>0</v>
      </c>
      <c r="O170" s="25">
        <f t="shared" si="63"/>
        <v>0</v>
      </c>
      <c r="P170" s="25">
        <f t="shared" si="63"/>
        <v>0</v>
      </c>
      <c r="Q170" s="25">
        <f t="shared" si="63"/>
        <v>0</v>
      </c>
      <c r="R170" s="25">
        <f t="shared" si="63"/>
        <v>1</v>
      </c>
      <c r="S170" s="26">
        <f t="shared" si="63"/>
        <v>1</v>
      </c>
      <c r="T170" s="23"/>
      <c r="U170" s="23"/>
      <c r="V170" s="23"/>
      <c r="W170" s="27"/>
      <c r="X170" s="27"/>
      <c r="Y170" s="27"/>
      <c r="Z170" s="27"/>
      <c r="AA170" s="28" t="str">
        <f>IF(B162="","",TEXT(BIN2HEX(L171&amp;M171&amp;N171&amp;O171&amp;P171&amp;Q171&amp;R171&amp;S171),"00"))</f>
        <v/>
      </c>
      <c r="AB170" s="28" t="str">
        <f>IF(B162="","",TEXT(BIN2HEX(D171&amp;E171&amp;F171&amp;G171&amp;H171&amp;I171&amp;J171&amp;K171),"00"))</f>
        <v/>
      </c>
    </row>
    <row r="171" spans="1:28" ht="13.5" thickBot="1" x14ac:dyDescent="0.25">
      <c r="C171" s="5" t="s">
        <v>51</v>
      </c>
      <c r="D171" s="29">
        <f t="shared" si="62"/>
        <v>1</v>
      </c>
      <c r="E171" s="30">
        <f t="shared" si="63"/>
        <v>0</v>
      </c>
      <c r="F171" s="30">
        <f t="shared" si="63"/>
        <v>0</v>
      </c>
      <c r="G171" s="30">
        <f t="shared" si="63"/>
        <v>0</v>
      </c>
      <c r="H171" s="30">
        <f t="shared" si="63"/>
        <v>0</v>
      </c>
      <c r="I171" s="30">
        <f t="shared" si="63"/>
        <v>0</v>
      </c>
      <c r="J171" s="30">
        <f t="shared" si="63"/>
        <v>0</v>
      </c>
      <c r="K171" s="30">
        <f t="shared" si="63"/>
        <v>0</v>
      </c>
      <c r="L171" s="30">
        <f t="shared" si="63"/>
        <v>1</v>
      </c>
      <c r="M171" s="30">
        <f t="shared" si="63"/>
        <v>0</v>
      </c>
      <c r="N171" s="30">
        <f t="shared" si="63"/>
        <v>0</v>
      </c>
      <c r="O171" s="30">
        <f t="shared" si="63"/>
        <v>0</v>
      </c>
      <c r="P171" s="30">
        <f t="shared" si="63"/>
        <v>0</v>
      </c>
      <c r="Q171" s="30">
        <f t="shared" si="63"/>
        <v>0</v>
      </c>
      <c r="R171" s="30">
        <f t="shared" si="63"/>
        <v>0</v>
      </c>
      <c r="S171" s="31">
        <f t="shared" si="63"/>
        <v>0</v>
      </c>
      <c r="T171" s="23">
        <f>A162</f>
        <v>16</v>
      </c>
      <c r="U171" s="23"/>
      <c r="V171" s="23"/>
      <c r="W171" s="32" t="str">
        <f>IF(B162="","",AA171&amp;AB171)</f>
        <v/>
      </c>
      <c r="X171" s="27" t="str">
        <f>"crc for a "&amp;A162&amp;" byte string"</f>
        <v>crc for a 16 byte string</v>
      </c>
      <c r="Y171" s="27"/>
      <c r="Z171" s="27"/>
      <c r="AA171" s="28" t="str">
        <f>IF(B162="","",IF(AA170="A","0A",IF(AA170="B","0B",IF(AA170="C","0C",IF(AA170="D","0D",IF(AA170="E","0E",IF(AA170="F","0F",AA170)))))))</f>
        <v/>
      </c>
      <c r="AB171" s="28" t="str">
        <f>IF(B162="","",IF(AB170="A","0A",IF(AB170="B","0B",IF(AB170="C","0C",IF(AB170="D","0D",IF(AB170="E","0E",IF(AB170="F","0F",AB170)))))))</f>
        <v/>
      </c>
    </row>
    <row r="172" spans="1:28" x14ac:dyDescent="0.2">
      <c r="T172" s="23">
        <v>17</v>
      </c>
      <c r="U172" s="23"/>
      <c r="V172" s="23"/>
      <c r="W172" s="34" t="s">
        <v>52</v>
      </c>
    </row>
  </sheetData>
  <mergeCells count="1">
    <mergeCell ref="C6:R6"/>
  </mergeCells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0" priority="1" stopIfTrue="1" operator="equal">
      <formula>1</formula>
    </cfRule>
  </conditionalFormatting>
  <hyperlinks>
    <hyperlink ref="Y7" r:id="rId1" xr:uid="{A74C5B25-0142-4D98-A278-291B265C1DE8}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Conversão</vt:lpstr>
      <vt:lpstr>CRC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2022-04-17T02:03:49Z</dcterms:created>
  <dcterms:modified xsi:type="dcterms:W3CDTF">2022-05-07T16:26:42Z</dcterms:modified>
</cp:coreProperties>
</file>