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M:\github\BUS 140\BUS-140\Class Demo Files\Excel Ch7\"/>
    </mc:Choice>
  </mc:AlternateContent>
  <bookViews>
    <workbookView xWindow="0" yWindow="0" windowWidth="11520" windowHeight="8790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E37" i="1" l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D69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F11" i="1"/>
  <c r="B12" i="1" s="1"/>
  <c r="F12" i="1" s="1"/>
  <c r="B13" i="1" s="1"/>
  <c r="F13" i="1" s="1"/>
  <c r="B14" i="1" s="1"/>
  <c r="F14" i="1" s="1"/>
  <c r="B15" i="1" s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E11" i="1"/>
  <c r="B11" i="1"/>
  <c r="E10" i="1"/>
  <c r="D10" i="1"/>
  <c r="F10" i="1" s="1"/>
  <c r="C10" i="1"/>
  <c r="B10" i="1"/>
  <c r="J5" i="1"/>
  <c r="J4" i="1"/>
  <c r="J3" i="1"/>
  <c r="F15" i="1" l="1"/>
  <c r="B16" i="1" s="1"/>
  <c r="F16" i="1" s="1"/>
  <c r="B17" i="1" s="1"/>
  <c r="F17" i="1" s="1"/>
  <c r="B18" i="1" s="1"/>
  <c r="F18" i="1" s="1"/>
  <c r="B19" i="1" s="1"/>
  <c r="F19" i="1" s="1"/>
  <c r="B20" i="1" s="1"/>
  <c r="F20" i="1" s="1"/>
  <c r="B21" i="1" s="1"/>
  <c r="F21" i="1" s="1"/>
  <c r="B22" i="1" s="1"/>
  <c r="F22" i="1" s="1"/>
  <c r="B23" i="1" s="1"/>
  <c r="F23" i="1" s="1"/>
  <c r="B24" i="1" s="1"/>
  <c r="F24" i="1" s="1"/>
  <c r="B25" i="1" s="1"/>
  <c r="F25" i="1" s="1"/>
  <c r="B26" i="1" s="1"/>
  <c r="F26" i="1" s="1"/>
  <c r="B27" i="1" s="1"/>
  <c r="F27" i="1" s="1"/>
  <c r="B28" i="1" s="1"/>
  <c r="F28" i="1" s="1"/>
  <c r="B29" i="1" s="1"/>
  <c r="F29" i="1" s="1"/>
  <c r="B30" i="1" s="1"/>
  <c r="F30" i="1" s="1"/>
  <c r="B31" i="1" s="1"/>
  <c r="F31" i="1" s="1"/>
  <c r="B32" i="1" s="1"/>
  <c r="F32" i="1" s="1"/>
  <c r="B33" i="1" s="1"/>
  <c r="F33" i="1" s="1"/>
  <c r="B34" i="1" s="1"/>
  <c r="F34" i="1" s="1"/>
  <c r="B35" i="1" s="1"/>
  <c r="F35" i="1" s="1"/>
  <c r="B36" i="1" s="1"/>
  <c r="F36" i="1" s="1"/>
  <c r="B37" i="1" s="1"/>
  <c r="F37" i="1" s="1"/>
  <c r="B38" i="1" s="1"/>
  <c r="F38" i="1" s="1"/>
  <c r="B39" i="1" s="1"/>
  <c r="F39" i="1" s="1"/>
  <c r="B40" i="1" s="1"/>
  <c r="F40" i="1" l="1"/>
  <c r="B41" i="1" s="1"/>
  <c r="F41" i="1" s="1"/>
  <c r="B42" i="1" s="1"/>
  <c r="F42" i="1" s="1"/>
  <c r="B43" i="1" s="1"/>
  <c r="F43" i="1" s="1"/>
  <c r="B44" i="1" s="1"/>
  <c r="F44" i="1" s="1"/>
  <c r="B45" i="1" s="1"/>
  <c r="F45" i="1" s="1"/>
  <c r="B46" i="1" s="1"/>
  <c r="F46" i="1" s="1"/>
  <c r="B47" i="1" s="1"/>
  <c r="F47" i="1" s="1"/>
  <c r="B48" i="1" s="1"/>
  <c r="F48" i="1" s="1"/>
  <c r="B49" i="1" s="1"/>
  <c r="F49" i="1" s="1"/>
  <c r="B50" i="1" s="1"/>
  <c r="F50" i="1" s="1"/>
  <c r="B51" i="1" s="1"/>
  <c r="F51" i="1" s="1"/>
  <c r="B52" i="1" s="1"/>
  <c r="F52" i="1" s="1"/>
  <c r="B53" i="1" s="1"/>
  <c r="F53" i="1" s="1"/>
  <c r="B54" i="1" s="1"/>
  <c r="F54" i="1" s="1"/>
  <c r="B55" i="1" s="1"/>
  <c r="F55" i="1" s="1"/>
  <c r="B56" i="1" s="1"/>
  <c r="F56" i="1" s="1"/>
  <c r="B57" i="1" s="1"/>
  <c r="F57" i="1" s="1"/>
  <c r="B58" i="1" s="1"/>
  <c r="F58" i="1" s="1"/>
  <c r="B59" i="1" s="1"/>
  <c r="F59" i="1" s="1"/>
  <c r="B60" i="1" s="1"/>
  <c r="F60" i="1" s="1"/>
  <c r="B61" i="1" s="1"/>
  <c r="F61" i="1" s="1"/>
  <c r="B62" i="1" s="1"/>
  <c r="F62" i="1" s="1"/>
  <c r="B63" i="1" s="1"/>
  <c r="F63" i="1" s="1"/>
  <c r="B64" i="1" s="1"/>
  <c r="F64" i="1" s="1"/>
  <c r="B65" i="1" s="1"/>
  <c r="F65" i="1" s="1"/>
  <c r="B66" i="1" s="1"/>
  <c r="F66" i="1" s="1"/>
  <c r="B67" i="1" s="1"/>
  <c r="F67" i="1" s="1"/>
  <c r="B68" i="1" s="1"/>
  <c r="F68" i="1" s="1"/>
  <c r="B69" i="1" s="1"/>
  <c r="F69" i="1" s="1"/>
</calcChain>
</file>

<file path=xl/sharedStrings.xml><?xml version="1.0" encoding="utf-8"?>
<sst xmlns="http://schemas.openxmlformats.org/spreadsheetml/2006/main" count="19" uniqueCount="19">
  <si>
    <t>Balance</t>
  </si>
  <si>
    <t>Interest</t>
  </si>
  <si>
    <t>Payment #</t>
  </si>
  <si>
    <t>Amortization Table for a Loan</t>
  </si>
  <si>
    <t>Principal</t>
  </si>
  <si>
    <t>Loan Amount</t>
  </si>
  <si>
    <t>Annual Interest Rate</t>
  </si>
  <si>
    <t>Term (in Years)</t>
  </si>
  <si>
    <t>Beginning 
Balance</t>
  </si>
  <si>
    <t>Monthly 
Payment</t>
  </si>
  <si>
    <t>Summary Calculations</t>
  </si>
  <si>
    <t>Total No. Periods</t>
  </si>
  <si>
    <t>Monthly Rate</t>
  </si>
  <si>
    <t>Monthly Payment</t>
  </si>
  <si>
    <t># of Payments/Yr.</t>
  </si>
  <si>
    <t>Cumulative Interest</t>
  </si>
  <si>
    <t>Cumulative Principal</t>
  </si>
  <si>
    <t>Total Interest Paid</t>
  </si>
  <si>
    <t>Total Paid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</si>
</sst>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0.000%"/>
  </numFmts>
  <fonts count="5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18">
    <xf numFmtId="0" fontId="0" fillId="0" borderId="0" xfId="0"/>
    <xf numFmtId="8" fontId="0" fillId="0" borderId="0" xfId="0" applyNumberFormat="1"/>
    <xf numFmtId="0" fontId="2" fillId="0" borderId="0" xfId="0" applyFont="1"/>
    <xf numFmtId="0" fontId="2" fillId="0" borderId="0" xfId="0" applyFont="1" applyAlignment="1">
      <alignment horizontal="right"/>
    </xf>
    <xf numFmtId="0" fontId="2" fillId="2" borderId="0" xfId="0" applyFont="1" applyFill="1"/>
    <xf numFmtId="10" fontId="2" fillId="2" borderId="0" xfId="0" applyNumberFormat="1" applyFont="1" applyFill="1"/>
    <xf numFmtId="164" fontId="2" fillId="2" borderId="0" xfId="1" applyNumberFormat="1" applyFont="1" applyFill="1"/>
    <xf numFmtId="43" fontId="0" fillId="0" borderId="0" xfId="0" applyNumberFormat="1"/>
    <xf numFmtId="8" fontId="2" fillId="0" borderId="0" xfId="0" applyNumberFormat="1" applyFont="1"/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165" fontId="0" fillId="0" borderId="0" xfId="2" applyNumberFormat="1" applyFont="1"/>
    <xf numFmtId="164" fontId="0" fillId="0" borderId="0" xfId="0" applyNumberFormat="1"/>
    <xf numFmtId="0" fontId="0" fillId="0" borderId="0" xfId="0" quotePrefix="1" applyNumberFormat="1"/>
    <xf numFmtId="0" fontId="3" fillId="0" borderId="0" xfId="0" applyFont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9"/>
  <sheetViews>
    <sheetView tabSelected="1" workbookViewId="0">
      <selection activeCell="A10" sqref="A10:A69"/>
    </sheetView>
  </sheetViews>
  <sheetFormatPr defaultRowHeight="12.75" x14ac:dyDescent="0.2"/>
  <cols>
    <col min="1" max="1" width="15.140625" bestFit="1" customWidth="1"/>
    <col min="2" max="2" width="18.5703125" bestFit="1" customWidth="1"/>
    <col min="3" max="3" width="19.28515625" customWidth="1"/>
    <col min="4" max="4" width="11.28515625" bestFit="1" customWidth="1"/>
    <col min="6" max="6" width="20.28515625" bestFit="1" customWidth="1"/>
    <col min="7" max="7" width="4.140625" customWidth="1"/>
    <col min="8" max="8" width="4.28515625" customWidth="1"/>
    <col min="9" max="9" width="17.85546875" bestFit="1" customWidth="1"/>
    <col min="10" max="10" width="30.28515625" customWidth="1"/>
    <col min="11" max="11" width="14" bestFit="1" customWidth="1"/>
    <col min="12" max="12" width="12.42578125" bestFit="1" customWidth="1"/>
    <col min="13" max="13" width="19.85546875" bestFit="1" customWidth="1"/>
  </cols>
  <sheetData>
    <row r="1" spans="1:13" ht="27" customHeight="1" x14ac:dyDescent="0.25">
      <c r="A1" s="17" t="s">
        <v>3</v>
      </c>
      <c r="B1" s="17"/>
      <c r="C1" s="17"/>
      <c r="D1" s="17"/>
      <c r="E1" s="17"/>
      <c r="F1" s="17"/>
      <c r="G1" s="12"/>
      <c r="H1" s="13"/>
      <c r="I1" s="17" t="s">
        <v>10</v>
      </c>
      <c r="J1" s="17"/>
    </row>
    <row r="2" spans="1:13" x14ac:dyDescent="0.2">
      <c r="A2" s="2" t="s">
        <v>5</v>
      </c>
      <c r="B2" s="2"/>
      <c r="D2" s="6">
        <v>25000</v>
      </c>
      <c r="I2" s="2" t="s">
        <v>14</v>
      </c>
      <c r="J2">
        <v>12</v>
      </c>
      <c r="K2" s="2"/>
      <c r="L2" s="8"/>
      <c r="M2" s="2"/>
    </row>
    <row r="3" spans="1:13" x14ac:dyDescent="0.2">
      <c r="A3" s="2" t="s">
        <v>6</v>
      </c>
      <c r="B3" s="2"/>
      <c r="D3" s="5">
        <v>6.5000000000000002E-2</v>
      </c>
      <c r="I3" s="2" t="s">
        <v>11</v>
      </c>
      <c r="J3">
        <f>J2*D4</f>
        <v>60</v>
      </c>
      <c r="K3" s="1"/>
      <c r="L3" s="1"/>
      <c r="M3" s="1"/>
    </row>
    <row r="4" spans="1:13" x14ac:dyDescent="0.2">
      <c r="A4" s="2" t="s">
        <v>7</v>
      </c>
      <c r="B4" s="2"/>
      <c r="D4" s="4">
        <v>5</v>
      </c>
      <c r="I4" s="2" t="s">
        <v>12</v>
      </c>
      <c r="J4" s="14">
        <f>D3/J2</f>
        <v>5.4166666666666669E-3</v>
      </c>
    </row>
    <row r="5" spans="1:13" x14ac:dyDescent="0.2">
      <c r="I5" s="2" t="s">
        <v>13</v>
      </c>
      <c r="J5" s="1">
        <f>G7-PMT(J4,J3,D2)</f>
        <v>489.15370546821356</v>
      </c>
    </row>
    <row r="6" spans="1:13" x14ac:dyDescent="0.2">
      <c r="I6" s="2" t="s">
        <v>17</v>
      </c>
    </row>
    <row r="7" spans="1:13" x14ac:dyDescent="0.2">
      <c r="I7" s="2" t="s">
        <v>18</v>
      </c>
    </row>
    <row r="8" spans="1:13" x14ac:dyDescent="0.2">
      <c r="I8" s="2"/>
    </row>
    <row r="9" spans="1:13" ht="25.5" x14ac:dyDescent="0.2">
      <c r="A9" s="3" t="s">
        <v>2</v>
      </c>
      <c r="B9" s="9" t="s">
        <v>8</v>
      </c>
      <c r="C9" s="9" t="s">
        <v>9</v>
      </c>
      <c r="D9" s="10" t="s">
        <v>4</v>
      </c>
      <c r="E9" s="10" t="s">
        <v>1</v>
      </c>
      <c r="F9" s="10" t="s">
        <v>0</v>
      </c>
      <c r="G9" s="10"/>
      <c r="H9" s="11"/>
      <c r="I9" s="9" t="s">
        <v>15</v>
      </c>
      <c r="J9" s="9" t="s">
        <v>16</v>
      </c>
    </row>
    <row r="10" spans="1:13" x14ac:dyDescent="0.2">
      <c r="A10" s="16">
        <v>1</v>
      </c>
      <c r="B10" s="15">
        <f>D2</f>
        <v>25000</v>
      </c>
      <c r="C10" s="1">
        <f>PMT($J$4,$J$3,-$D$2)</f>
        <v>489.15370546821356</v>
      </c>
      <c r="D10" s="1">
        <f>-PPMT($J$4,A10,$J$3,$D$2)</f>
        <v>353.73703880154687</v>
      </c>
      <c r="E10" s="1">
        <f>-IPMT($J$4,A10,$J$3,$D$2)</f>
        <v>135.41666666666666</v>
      </c>
      <c r="F10" s="1">
        <f>B10-D10</f>
        <v>24646.262961198452</v>
      </c>
      <c r="G10" s="1"/>
      <c r="H10" s="7"/>
    </row>
    <row r="11" spans="1:13" x14ac:dyDescent="0.2">
      <c r="A11" s="16">
        <v>2</v>
      </c>
      <c r="B11" s="1">
        <f>F10</f>
        <v>24646.262961198452</v>
      </c>
      <c r="C11" s="1">
        <f t="shared" ref="C11:C69" si="0">PMT($J$4,$J$3,-$D$2)</f>
        <v>489.15370546821356</v>
      </c>
      <c r="D11" s="1">
        <f t="shared" ref="D11:D69" si="1">-PPMT($J$4,A11,$J$3,$D$2)</f>
        <v>355.65311442838856</v>
      </c>
      <c r="E11" s="1">
        <f>-IPMT($J$4,A11,$J$3,$D$2)</f>
        <v>133.50059103982497</v>
      </c>
      <c r="F11" s="1">
        <f t="shared" ref="F11:F69" si="2">B11-D11</f>
        <v>24290.609846770065</v>
      </c>
    </row>
    <row r="12" spans="1:13" x14ac:dyDescent="0.2">
      <c r="A12" s="16">
        <v>3</v>
      </c>
      <c r="B12" s="1">
        <f>F11</f>
        <v>24290.609846770065</v>
      </c>
      <c r="C12" s="1">
        <f t="shared" si="0"/>
        <v>489.15370546821356</v>
      </c>
      <c r="D12" s="1">
        <f t="shared" si="1"/>
        <v>357.57956879820904</v>
      </c>
      <c r="E12" s="1">
        <f t="shared" ref="E12:E69" si="3">-IPMT($J$4,A12,$J$3,$D$2)</f>
        <v>131.57413667000452</v>
      </c>
      <c r="F12" s="1">
        <f t="shared" si="2"/>
        <v>23933.030277971855</v>
      </c>
    </row>
    <row r="13" spans="1:13" x14ac:dyDescent="0.2">
      <c r="A13" s="16">
        <v>4</v>
      </c>
      <c r="B13" s="1">
        <f t="shared" ref="B13:B69" si="4">F12</f>
        <v>23933.030277971855</v>
      </c>
      <c r="C13" s="1">
        <f t="shared" si="0"/>
        <v>489.15370546821356</v>
      </c>
      <c r="D13" s="1">
        <f t="shared" si="1"/>
        <v>359.51645812919929</v>
      </c>
      <c r="E13" s="1">
        <f t="shared" si="3"/>
        <v>129.63724733901427</v>
      </c>
      <c r="F13" s="1">
        <f t="shared" si="2"/>
        <v>23573.513819842654</v>
      </c>
    </row>
    <row r="14" spans="1:13" x14ac:dyDescent="0.2">
      <c r="A14" s="16">
        <v>5</v>
      </c>
      <c r="B14" s="1">
        <f t="shared" si="4"/>
        <v>23573.513819842654</v>
      </c>
      <c r="C14" s="1">
        <f t="shared" si="0"/>
        <v>489.15370546821356</v>
      </c>
      <c r="D14" s="1">
        <f t="shared" si="1"/>
        <v>361.46383894406586</v>
      </c>
      <c r="E14" s="1">
        <f t="shared" si="3"/>
        <v>127.68986652414775</v>
      </c>
      <c r="F14" s="1">
        <f t="shared" si="2"/>
        <v>23212.049980898588</v>
      </c>
    </row>
    <row r="15" spans="1:13" x14ac:dyDescent="0.2">
      <c r="A15" s="16">
        <v>6</v>
      </c>
      <c r="B15" s="1">
        <f t="shared" si="4"/>
        <v>23212.049980898588</v>
      </c>
      <c r="C15" s="1">
        <f t="shared" si="0"/>
        <v>489.15370546821356</v>
      </c>
      <c r="D15" s="1">
        <f t="shared" si="1"/>
        <v>363.42176807167954</v>
      </c>
      <c r="E15" s="1">
        <f t="shared" si="3"/>
        <v>125.73193739653404</v>
      </c>
      <c r="F15" s="1">
        <f t="shared" si="2"/>
        <v>22848.628212826909</v>
      </c>
    </row>
    <row r="16" spans="1:13" x14ac:dyDescent="0.2">
      <c r="A16" s="16">
        <v>7</v>
      </c>
      <c r="B16" s="1">
        <f t="shared" si="4"/>
        <v>22848.628212826909</v>
      </c>
      <c r="C16" s="1">
        <f t="shared" si="0"/>
        <v>489.15370546821356</v>
      </c>
      <c r="D16" s="1">
        <f t="shared" si="1"/>
        <v>365.39030264873446</v>
      </c>
      <c r="E16" s="1">
        <f t="shared" si="3"/>
        <v>123.76340281947911</v>
      </c>
      <c r="F16" s="1">
        <f t="shared" si="2"/>
        <v>22483.237910178173</v>
      </c>
    </row>
    <row r="17" spans="1:8" x14ac:dyDescent="0.2">
      <c r="A17" s="16">
        <v>8</v>
      </c>
      <c r="B17" s="1">
        <f t="shared" si="4"/>
        <v>22483.237910178173</v>
      </c>
      <c r="C17" s="1">
        <f t="shared" si="0"/>
        <v>489.15370546821356</v>
      </c>
      <c r="D17" s="1">
        <f t="shared" si="1"/>
        <v>367.36950012141506</v>
      </c>
      <c r="E17" s="1">
        <f t="shared" si="3"/>
        <v>121.78420534679844</v>
      </c>
      <c r="F17" s="1">
        <f t="shared" si="2"/>
        <v>22115.868410056759</v>
      </c>
      <c r="H17" s="7"/>
    </row>
    <row r="18" spans="1:8" x14ac:dyDescent="0.2">
      <c r="A18" s="16">
        <v>9</v>
      </c>
      <c r="B18" s="1">
        <f t="shared" si="4"/>
        <v>22115.868410056759</v>
      </c>
      <c r="C18" s="1">
        <f t="shared" si="0"/>
        <v>489.15370546821356</v>
      </c>
      <c r="D18" s="1">
        <f t="shared" si="1"/>
        <v>369.35941824707277</v>
      </c>
      <c r="E18" s="1">
        <f t="shared" si="3"/>
        <v>119.79428722114081</v>
      </c>
      <c r="F18" s="1">
        <f t="shared" si="2"/>
        <v>21746.508991809686</v>
      </c>
    </row>
    <row r="19" spans="1:8" x14ac:dyDescent="0.2">
      <c r="A19" s="16">
        <v>10</v>
      </c>
      <c r="B19" s="1">
        <f t="shared" si="4"/>
        <v>21746.508991809686</v>
      </c>
      <c r="C19" s="1">
        <f t="shared" si="0"/>
        <v>489.15370546821356</v>
      </c>
      <c r="D19" s="1">
        <f t="shared" si="1"/>
        <v>371.36011509591106</v>
      </c>
      <c r="E19" s="1">
        <f t="shared" si="3"/>
        <v>117.7935903723025</v>
      </c>
      <c r="F19" s="1">
        <f t="shared" si="2"/>
        <v>21375.148876713774</v>
      </c>
    </row>
    <row r="20" spans="1:8" x14ac:dyDescent="0.2">
      <c r="A20" s="16">
        <v>11</v>
      </c>
      <c r="B20" s="1">
        <f t="shared" si="4"/>
        <v>21375.148876713774</v>
      </c>
      <c r="C20" s="1">
        <f t="shared" si="0"/>
        <v>489.15370546821356</v>
      </c>
      <c r="D20" s="1">
        <f t="shared" si="1"/>
        <v>373.3716490526806</v>
      </c>
      <c r="E20" s="1">
        <f t="shared" si="3"/>
        <v>115.78205641553299</v>
      </c>
      <c r="F20" s="1">
        <f t="shared" si="2"/>
        <v>21001.777227661092</v>
      </c>
    </row>
    <row r="21" spans="1:8" x14ac:dyDescent="0.2">
      <c r="A21" s="16">
        <v>12</v>
      </c>
      <c r="B21" s="1">
        <f t="shared" si="4"/>
        <v>21001.777227661092</v>
      </c>
      <c r="C21" s="1">
        <f t="shared" si="0"/>
        <v>489.15370546821356</v>
      </c>
      <c r="D21" s="1">
        <f t="shared" si="1"/>
        <v>375.39407881838264</v>
      </c>
      <c r="E21" s="1">
        <f t="shared" si="3"/>
        <v>113.75962664983096</v>
      </c>
      <c r="F21" s="1">
        <f t="shared" si="2"/>
        <v>20626.383148842709</v>
      </c>
    </row>
    <row r="22" spans="1:8" x14ac:dyDescent="0.2">
      <c r="A22" s="16">
        <v>13</v>
      </c>
      <c r="B22" s="1">
        <f t="shared" si="4"/>
        <v>20626.383148842709</v>
      </c>
      <c r="C22" s="1">
        <f t="shared" si="0"/>
        <v>489.15370546821356</v>
      </c>
      <c r="D22" s="1">
        <f t="shared" si="1"/>
        <v>377.42746341198222</v>
      </c>
      <c r="E22" s="1">
        <f t="shared" si="3"/>
        <v>111.72624205623137</v>
      </c>
      <c r="F22" s="1">
        <f t="shared" si="2"/>
        <v>20248.955685430727</v>
      </c>
    </row>
    <row r="23" spans="1:8" x14ac:dyDescent="0.2">
      <c r="A23" s="16">
        <v>14</v>
      </c>
      <c r="B23" s="1">
        <f t="shared" si="4"/>
        <v>20248.955685430727</v>
      </c>
      <c r="C23" s="1">
        <f t="shared" si="0"/>
        <v>489.15370546821356</v>
      </c>
      <c r="D23" s="1">
        <f t="shared" si="1"/>
        <v>379.47186217213044</v>
      </c>
      <c r="E23" s="1">
        <f t="shared" si="3"/>
        <v>109.68184329608314</v>
      </c>
      <c r="F23" s="1">
        <f t="shared" si="2"/>
        <v>19869.483823258597</v>
      </c>
    </row>
    <row r="24" spans="1:8" x14ac:dyDescent="0.2">
      <c r="A24" s="16">
        <v>15</v>
      </c>
      <c r="B24" s="1">
        <f t="shared" si="4"/>
        <v>19869.483823258597</v>
      </c>
      <c r="C24" s="1">
        <f t="shared" si="0"/>
        <v>489.15370546821356</v>
      </c>
      <c r="D24" s="1">
        <f t="shared" si="1"/>
        <v>381.52733475889613</v>
      </c>
      <c r="E24" s="1">
        <f t="shared" si="3"/>
        <v>107.62637070931743</v>
      </c>
      <c r="F24" s="1">
        <f t="shared" si="2"/>
        <v>19487.956488499702</v>
      </c>
    </row>
    <row r="25" spans="1:8" x14ac:dyDescent="0.2">
      <c r="A25" s="16">
        <v>16</v>
      </c>
      <c r="B25" s="1">
        <f t="shared" si="4"/>
        <v>19487.956488499702</v>
      </c>
      <c r="C25" s="1">
        <f t="shared" si="0"/>
        <v>489.15370546821356</v>
      </c>
      <c r="D25" s="1">
        <f t="shared" si="1"/>
        <v>383.59394115550685</v>
      </c>
      <c r="E25" s="1">
        <f t="shared" si="3"/>
        <v>105.55976431270675</v>
      </c>
      <c r="F25" s="1">
        <f t="shared" si="2"/>
        <v>19104.362547344193</v>
      </c>
    </row>
    <row r="26" spans="1:8" x14ac:dyDescent="0.2">
      <c r="A26" s="16">
        <v>17</v>
      </c>
      <c r="B26" s="1">
        <f t="shared" si="4"/>
        <v>19104.362547344193</v>
      </c>
      <c r="C26" s="1">
        <f t="shared" si="0"/>
        <v>489.15370546821356</v>
      </c>
      <c r="D26" s="1">
        <f t="shared" si="1"/>
        <v>385.67174167009915</v>
      </c>
      <c r="E26" s="1">
        <f t="shared" si="3"/>
        <v>103.48196379811442</v>
      </c>
      <c r="F26" s="1">
        <f t="shared" si="2"/>
        <v>18718.690805674094</v>
      </c>
    </row>
    <row r="27" spans="1:8" x14ac:dyDescent="0.2">
      <c r="A27" s="16">
        <v>18</v>
      </c>
      <c r="B27" s="1">
        <f t="shared" si="4"/>
        <v>18718.690805674094</v>
      </c>
      <c r="C27" s="1">
        <f t="shared" si="0"/>
        <v>489.15370546821356</v>
      </c>
      <c r="D27" s="1">
        <f t="shared" si="1"/>
        <v>387.7607969374788</v>
      </c>
      <c r="E27" s="1">
        <f t="shared" si="3"/>
        <v>101.3929085307347</v>
      </c>
      <c r="F27" s="1">
        <f t="shared" si="2"/>
        <v>18330.930008736614</v>
      </c>
    </row>
    <row r="28" spans="1:8" x14ac:dyDescent="0.2">
      <c r="A28" s="16">
        <v>19</v>
      </c>
      <c r="B28" s="1">
        <f t="shared" si="4"/>
        <v>18330.930008736614</v>
      </c>
      <c r="C28" s="1">
        <f t="shared" si="0"/>
        <v>489.15370546821356</v>
      </c>
      <c r="D28" s="1">
        <f t="shared" si="1"/>
        <v>389.86116792089018</v>
      </c>
      <c r="E28" s="1">
        <f t="shared" si="3"/>
        <v>99.292537547323363</v>
      </c>
      <c r="F28" s="1">
        <f t="shared" si="2"/>
        <v>17941.068840815722</v>
      </c>
    </row>
    <row r="29" spans="1:8" x14ac:dyDescent="0.2">
      <c r="A29" s="16">
        <v>20</v>
      </c>
      <c r="B29" s="1">
        <f t="shared" si="4"/>
        <v>17941.068840815722</v>
      </c>
      <c r="C29" s="1">
        <f t="shared" si="0"/>
        <v>489.15370546821356</v>
      </c>
      <c r="D29" s="1">
        <f t="shared" si="1"/>
        <v>391.97291591379502</v>
      </c>
      <c r="E29" s="1">
        <f t="shared" si="3"/>
        <v>97.180789554418539</v>
      </c>
      <c r="F29" s="1">
        <f t="shared" si="2"/>
        <v>17549.095924901929</v>
      </c>
    </row>
    <row r="30" spans="1:8" x14ac:dyDescent="0.2">
      <c r="A30" s="16">
        <v>21</v>
      </c>
      <c r="B30" s="1">
        <f t="shared" si="4"/>
        <v>17549.095924901929</v>
      </c>
      <c r="C30" s="1">
        <f t="shared" si="0"/>
        <v>489.15370546821356</v>
      </c>
      <c r="D30" s="1">
        <f t="shared" si="1"/>
        <v>394.09610254166142</v>
      </c>
      <c r="E30" s="1">
        <f t="shared" si="3"/>
        <v>95.057602926552164</v>
      </c>
      <c r="F30" s="1">
        <f t="shared" si="2"/>
        <v>17154.999822360267</v>
      </c>
    </row>
    <row r="31" spans="1:8" x14ac:dyDescent="0.2">
      <c r="A31" s="16">
        <v>22</v>
      </c>
      <c r="B31" s="1">
        <f t="shared" si="4"/>
        <v>17154.999822360267</v>
      </c>
      <c r="C31" s="1">
        <f t="shared" si="0"/>
        <v>489.15370546821356</v>
      </c>
      <c r="D31" s="1">
        <f t="shared" si="1"/>
        <v>396.23078976376206</v>
      </c>
      <c r="E31" s="1">
        <f t="shared" si="3"/>
        <v>92.922915704451484</v>
      </c>
      <c r="F31" s="1">
        <f t="shared" si="2"/>
        <v>16758.769032596505</v>
      </c>
    </row>
    <row r="32" spans="1:8" x14ac:dyDescent="0.2">
      <c r="A32" s="16">
        <v>23</v>
      </c>
      <c r="B32" s="1">
        <f t="shared" si="4"/>
        <v>16758.769032596505</v>
      </c>
      <c r="C32" s="1">
        <f t="shared" si="0"/>
        <v>489.15370546821356</v>
      </c>
      <c r="D32" s="1">
        <f t="shared" si="1"/>
        <v>398.37703987498242</v>
      </c>
      <c r="E32" s="1">
        <f t="shared" si="3"/>
        <v>90.776665593231115</v>
      </c>
      <c r="F32" s="1">
        <f t="shared" si="2"/>
        <v>16360.391992721523</v>
      </c>
    </row>
    <row r="33" spans="1:6" x14ac:dyDescent="0.2">
      <c r="A33" s="16">
        <v>24</v>
      </c>
      <c r="B33" s="1">
        <f t="shared" si="4"/>
        <v>16360.391992721523</v>
      </c>
      <c r="C33" s="1">
        <f t="shared" si="0"/>
        <v>489.15370546821356</v>
      </c>
      <c r="D33" s="1">
        <f t="shared" si="1"/>
        <v>400.53491550763857</v>
      </c>
      <c r="E33" s="1">
        <f t="shared" si="3"/>
        <v>88.618789960574958</v>
      </c>
      <c r="F33" s="1">
        <f t="shared" si="2"/>
        <v>15959.857077213885</v>
      </c>
    </row>
    <row r="34" spans="1:6" x14ac:dyDescent="0.2">
      <c r="A34" s="16">
        <v>25</v>
      </c>
      <c r="B34" s="1">
        <f t="shared" si="4"/>
        <v>15959.857077213885</v>
      </c>
      <c r="C34" s="1">
        <f t="shared" si="0"/>
        <v>489.15370546821356</v>
      </c>
      <c r="D34" s="1">
        <f t="shared" si="1"/>
        <v>402.70447963330497</v>
      </c>
      <c r="E34" s="1">
        <f t="shared" si="3"/>
        <v>86.449225834908574</v>
      </c>
      <c r="F34" s="1">
        <f t="shared" si="2"/>
        <v>15557.15259758058</v>
      </c>
    </row>
    <row r="35" spans="1:6" x14ac:dyDescent="0.2">
      <c r="A35" s="16">
        <v>26</v>
      </c>
      <c r="B35" s="1">
        <f t="shared" si="4"/>
        <v>15557.15259758058</v>
      </c>
      <c r="C35" s="1">
        <f t="shared" si="0"/>
        <v>489.15370546821356</v>
      </c>
      <c r="D35" s="1">
        <f t="shared" si="1"/>
        <v>404.88579556465203</v>
      </c>
      <c r="E35" s="1">
        <f t="shared" si="3"/>
        <v>84.267909903561502</v>
      </c>
      <c r="F35" s="1">
        <f t="shared" si="2"/>
        <v>15152.266802015927</v>
      </c>
    </row>
    <row r="36" spans="1:6" x14ac:dyDescent="0.2">
      <c r="A36" s="16">
        <v>27</v>
      </c>
      <c r="B36" s="1">
        <f t="shared" si="4"/>
        <v>15152.266802015927</v>
      </c>
      <c r="C36" s="1">
        <f t="shared" si="0"/>
        <v>489.15370546821356</v>
      </c>
      <c r="D36" s="1">
        <f t="shared" si="1"/>
        <v>407.0789269572939</v>
      </c>
      <c r="E36" s="1">
        <f t="shared" si="3"/>
        <v>82.074778510919643</v>
      </c>
      <c r="F36" s="1">
        <f t="shared" si="2"/>
        <v>14745.187875058633</v>
      </c>
    </row>
    <row r="37" spans="1:6" x14ac:dyDescent="0.2">
      <c r="A37" s="16">
        <v>28</v>
      </c>
      <c r="B37" s="1">
        <f t="shared" si="4"/>
        <v>14745.187875058633</v>
      </c>
      <c r="C37" s="1">
        <f t="shared" si="0"/>
        <v>489.15370546821356</v>
      </c>
      <c r="D37" s="1">
        <f t="shared" si="1"/>
        <v>409.28393781164596</v>
      </c>
      <c r="E37" s="1">
        <f t="shared" si="3"/>
        <v>79.869767656567632</v>
      </c>
      <c r="F37" s="1">
        <f t="shared" si="2"/>
        <v>14335.903937246987</v>
      </c>
    </row>
    <row r="38" spans="1:6" x14ac:dyDescent="0.2">
      <c r="A38" s="16">
        <v>29</v>
      </c>
      <c r="B38" s="1">
        <f t="shared" si="4"/>
        <v>14335.903937246987</v>
      </c>
      <c r="C38" s="1">
        <f t="shared" si="0"/>
        <v>489.15370546821356</v>
      </c>
      <c r="D38" s="1">
        <f t="shared" si="1"/>
        <v>411.50089247479241</v>
      </c>
      <c r="E38" s="1">
        <f t="shared" si="3"/>
        <v>77.652812993421236</v>
      </c>
      <c r="F38" s="1">
        <f t="shared" si="2"/>
        <v>13924.403044772194</v>
      </c>
    </row>
    <row r="39" spans="1:6" x14ac:dyDescent="0.2">
      <c r="A39" s="16">
        <v>30</v>
      </c>
      <c r="B39" s="1">
        <f t="shared" si="4"/>
        <v>13924.403044772194</v>
      </c>
      <c r="C39" s="1">
        <f t="shared" si="0"/>
        <v>489.15370546821356</v>
      </c>
      <c r="D39" s="1">
        <f t="shared" si="1"/>
        <v>413.7298556423641</v>
      </c>
      <c r="E39" s="1">
        <f t="shared" si="3"/>
        <v>75.42384982584943</v>
      </c>
      <c r="F39" s="1">
        <f t="shared" si="2"/>
        <v>13510.67318912983</v>
      </c>
    </row>
    <row r="40" spans="1:6" x14ac:dyDescent="0.2">
      <c r="A40" s="16">
        <v>31</v>
      </c>
      <c r="B40" s="1">
        <f t="shared" si="4"/>
        <v>13510.67318912983</v>
      </c>
      <c r="C40" s="1">
        <f t="shared" si="0"/>
        <v>489.15370546821356</v>
      </c>
      <c r="D40" s="1">
        <f t="shared" si="1"/>
        <v>415.97089236042694</v>
      </c>
      <c r="E40" s="1">
        <f t="shared" si="3"/>
        <v>73.182813107786615</v>
      </c>
      <c r="F40" s="1">
        <f t="shared" si="2"/>
        <v>13094.702296769403</v>
      </c>
    </row>
    <row r="41" spans="1:6" x14ac:dyDescent="0.2">
      <c r="A41" s="16">
        <v>32</v>
      </c>
      <c r="B41" s="1">
        <f t="shared" si="4"/>
        <v>13094.702296769403</v>
      </c>
      <c r="C41" s="1">
        <f t="shared" si="0"/>
        <v>489.15370546821356</v>
      </c>
      <c r="D41" s="1">
        <f t="shared" si="1"/>
        <v>418.22406802737925</v>
      </c>
      <c r="E41" s="1">
        <f t="shared" si="3"/>
        <v>70.929637440834313</v>
      </c>
      <c r="F41" s="1">
        <f t="shared" si="2"/>
        <v>12676.478228742024</v>
      </c>
    </row>
    <row r="42" spans="1:6" x14ac:dyDescent="0.2">
      <c r="A42" s="16">
        <v>33</v>
      </c>
      <c r="B42" s="1">
        <f t="shared" si="4"/>
        <v>12676.478228742024</v>
      </c>
      <c r="C42" s="1">
        <f t="shared" si="0"/>
        <v>489.15370546821356</v>
      </c>
      <c r="D42" s="1">
        <f t="shared" si="1"/>
        <v>420.4894483958609</v>
      </c>
      <c r="E42" s="1">
        <f t="shared" si="3"/>
        <v>68.664257072352669</v>
      </c>
      <c r="F42" s="1">
        <f t="shared" si="2"/>
        <v>12255.988780346162</v>
      </c>
    </row>
    <row r="43" spans="1:6" x14ac:dyDescent="0.2">
      <c r="A43" s="16">
        <v>34</v>
      </c>
      <c r="B43" s="1">
        <f t="shared" si="4"/>
        <v>12255.988780346162</v>
      </c>
      <c r="C43" s="1">
        <f t="shared" si="0"/>
        <v>489.15370546821356</v>
      </c>
      <c r="D43" s="1">
        <f t="shared" si="1"/>
        <v>422.76709957467176</v>
      </c>
      <c r="E43" s="1">
        <f t="shared" si="3"/>
        <v>66.386605893541756</v>
      </c>
      <c r="F43" s="1">
        <f t="shared" si="2"/>
        <v>11833.22168077149</v>
      </c>
    </row>
    <row r="44" spans="1:6" x14ac:dyDescent="0.2">
      <c r="A44" s="16">
        <v>35</v>
      </c>
      <c r="B44" s="1">
        <f t="shared" si="4"/>
        <v>11833.22168077149</v>
      </c>
      <c r="C44" s="1">
        <f t="shared" si="0"/>
        <v>489.15370546821356</v>
      </c>
      <c r="D44" s="1">
        <f t="shared" si="1"/>
        <v>425.05708803070127</v>
      </c>
      <c r="E44" s="1">
        <f t="shared" si="3"/>
        <v>64.096617437512279</v>
      </c>
      <c r="F44" s="1">
        <f t="shared" si="2"/>
        <v>11408.16459274079</v>
      </c>
    </row>
    <row r="45" spans="1:6" x14ac:dyDescent="0.2">
      <c r="A45" s="16">
        <v>36</v>
      </c>
      <c r="B45" s="1">
        <f t="shared" si="4"/>
        <v>11408.16459274079</v>
      </c>
      <c r="C45" s="1">
        <f t="shared" si="0"/>
        <v>489.15370546821356</v>
      </c>
      <c r="D45" s="1">
        <f t="shared" si="1"/>
        <v>427.35948059086758</v>
      </c>
      <c r="E45" s="1">
        <f t="shared" si="3"/>
        <v>61.794224877345997</v>
      </c>
      <c r="F45" s="1">
        <f t="shared" si="2"/>
        <v>10980.805112149923</v>
      </c>
    </row>
    <row r="46" spans="1:6" x14ac:dyDescent="0.2">
      <c r="A46" s="16">
        <v>37</v>
      </c>
      <c r="B46" s="1">
        <f t="shared" si="4"/>
        <v>10980.805112149923</v>
      </c>
      <c r="C46" s="1">
        <f t="shared" si="0"/>
        <v>489.15370546821356</v>
      </c>
      <c r="D46" s="1">
        <f t="shared" si="1"/>
        <v>429.67434444406808</v>
      </c>
      <c r="E46" s="1">
        <f t="shared" si="3"/>
        <v>59.479361024145447</v>
      </c>
      <c r="F46" s="1">
        <f t="shared" si="2"/>
        <v>10551.130767705854</v>
      </c>
    </row>
    <row r="47" spans="1:6" x14ac:dyDescent="0.2">
      <c r="A47" s="16">
        <v>38</v>
      </c>
      <c r="B47" s="1">
        <f t="shared" si="4"/>
        <v>10551.130767705854</v>
      </c>
      <c r="C47" s="1">
        <f t="shared" si="0"/>
        <v>489.15370546821356</v>
      </c>
      <c r="D47" s="1">
        <f t="shared" si="1"/>
        <v>432.00174714314011</v>
      </c>
      <c r="E47" s="1">
        <f t="shared" si="3"/>
        <v>57.151958325073416</v>
      </c>
      <c r="F47" s="1">
        <f t="shared" si="2"/>
        <v>10119.129020562714</v>
      </c>
    </row>
    <row r="48" spans="1:6" x14ac:dyDescent="0.2">
      <c r="A48" s="16">
        <v>39</v>
      </c>
      <c r="B48" s="1">
        <f t="shared" si="4"/>
        <v>10119.129020562714</v>
      </c>
      <c r="C48" s="1">
        <f t="shared" si="0"/>
        <v>489.15370546821356</v>
      </c>
      <c r="D48" s="1">
        <f t="shared" si="1"/>
        <v>434.34175660683212</v>
      </c>
      <c r="E48" s="1">
        <f t="shared" si="3"/>
        <v>54.811948861381417</v>
      </c>
      <c r="F48" s="1">
        <f t="shared" si="2"/>
        <v>9684.7872639558809</v>
      </c>
    </row>
    <row r="49" spans="1:6" x14ac:dyDescent="0.2">
      <c r="A49" s="16">
        <v>40</v>
      </c>
      <c r="B49" s="1">
        <f t="shared" si="4"/>
        <v>9684.7872639558809</v>
      </c>
      <c r="C49" s="1">
        <f t="shared" si="0"/>
        <v>489.15370546821356</v>
      </c>
      <c r="D49" s="1">
        <f t="shared" si="1"/>
        <v>436.69444112178587</v>
      </c>
      <c r="E49" s="1">
        <f t="shared" si="3"/>
        <v>52.45926434642773</v>
      </c>
      <c r="F49" s="1">
        <f t="shared" si="2"/>
        <v>9248.0928228340945</v>
      </c>
    </row>
    <row r="50" spans="1:6" x14ac:dyDescent="0.2">
      <c r="A50" s="16">
        <v>41</v>
      </c>
      <c r="B50" s="1">
        <f t="shared" si="4"/>
        <v>9248.0928228340945</v>
      </c>
      <c r="C50" s="1">
        <f t="shared" si="0"/>
        <v>489.15370546821356</v>
      </c>
      <c r="D50" s="1">
        <f t="shared" si="1"/>
        <v>439.05986934452881</v>
      </c>
      <c r="E50" s="1">
        <f t="shared" si="3"/>
        <v>50.093836123684731</v>
      </c>
      <c r="F50" s="1">
        <f t="shared" si="2"/>
        <v>8809.0329534895664</v>
      </c>
    </row>
    <row r="51" spans="1:6" x14ac:dyDescent="0.2">
      <c r="A51" s="16">
        <v>42</v>
      </c>
      <c r="B51" s="1">
        <f t="shared" si="4"/>
        <v>8809.0329534895664</v>
      </c>
      <c r="C51" s="1">
        <f t="shared" si="0"/>
        <v>489.15370546821356</v>
      </c>
      <c r="D51" s="1">
        <f t="shared" si="1"/>
        <v>441.43811030347837</v>
      </c>
      <c r="E51" s="1">
        <f t="shared" si="3"/>
        <v>47.715595164735191</v>
      </c>
      <c r="F51" s="1">
        <f t="shared" si="2"/>
        <v>8367.5948431860888</v>
      </c>
    </row>
    <row r="52" spans="1:6" x14ac:dyDescent="0.2">
      <c r="A52" s="16">
        <v>43</v>
      </c>
      <c r="B52" s="1">
        <f t="shared" si="4"/>
        <v>8367.5948431860888</v>
      </c>
      <c r="C52" s="1">
        <f t="shared" si="0"/>
        <v>489.15370546821356</v>
      </c>
      <c r="D52" s="1">
        <f t="shared" si="1"/>
        <v>443.8292334009555</v>
      </c>
      <c r="E52" s="1">
        <f t="shared" si="3"/>
        <v>45.324472067258021</v>
      </c>
      <c r="F52" s="1">
        <f t="shared" si="2"/>
        <v>7923.7656097851332</v>
      </c>
    </row>
    <row r="53" spans="1:6" x14ac:dyDescent="0.2">
      <c r="A53" s="16">
        <v>44</v>
      </c>
      <c r="B53" s="1">
        <f t="shared" si="4"/>
        <v>7923.7656097851332</v>
      </c>
      <c r="C53" s="1">
        <f t="shared" si="0"/>
        <v>489.15370546821356</v>
      </c>
      <c r="D53" s="1">
        <f t="shared" si="1"/>
        <v>446.23330841521073</v>
      </c>
      <c r="E53" s="1">
        <f t="shared" si="3"/>
        <v>42.920397053002844</v>
      </c>
      <c r="F53" s="1">
        <f t="shared" si="2"/>
        <v>7477.5323013699226</v>
      </c>
    </row>
    <row r="54" spans="1:6" x14ac:dyDescent="0.2">
      <c r="A54" s="16">
        <v>45</v>
      </c>
      <c r="B54" s="1">
        <f t="shared" si="4"/>
        <v>7477.5323013699226</v>
      </c>
      <c r="C54" s="1">
        <f t="shared" si="0"/>
        <v>489.15370546821356</v>
      </c>
      <c r="D54" s="1">
        <f t="shared" si="1"/>
        <v>448.65040550245982</v>
      </c>
      <c r="E54" s="1">
        <f t="shared" si="3"/>
        <v>40.503299965753776</v>
      </c>
      <c r="F54" s="1">
        <f t="shared" si="2"/>
        <v>7028.8818958674628</v>
      </c>
    </row>
    <row r="55" spans="1:6" x14ac:dyDescent="0.2">
      <c r="A55" s="16">
        <v>46</v>
      </c>
      <c r="B55" s="1">
        <f t="shared" si="4"/>
        <v>7028.8818958674628</v>
      </c>
      <c r="C55" s="1">
        <f t="shared" si="0"/>
        <v>489.15370546821356</v>
      </c>
      <c r="D55" s="1">
        <f t="shared" si="1"/>
        <v>451.08059519893146</v>
      </c>
      <c r="E55" s="1">
        <f t="shared" si="3"/>
        <v>38.073110269282118</v>
      </c>
      <c r="F55" s="1">
        <f t="shared" si="2"/>
        <v>6577.8013006685314</v>
      </c>
    </row>
    <row r="56" spans="1:6" x14ac:dyDescent="0.2">
      <c r="A56" s="16">
        <v>47</v>
      </c>
      <c r="B56" s="1">
        <f t="shared" si="4"/>
        <v>6577.8013006685314</v>
      </c>
      <c r="C56" s="1">
        <f t="shared" si="0"/>
        <v>489.15370546821356</v>
      </c>
      <c r="D56" s="1">
        <f t="shared" si="1"/>
        <v>453.52394842292568</v>
      </c>
      <c r="E56" s="1">
        <f t="shared" si="3"/>
        <v>35.629757045287917</v>
      </c>
      <c r="F56" s="1">
        <f t="shared" si="2"/>
        <v>6124.2773522456055</v>
      </c>
    </row>
    <row r="57" spans="1:6" x14ac:dyDescent="0.2">
      <c r="A57" s="16">
        <v>48</v>
      </c>
      <c r="B57" s="1">
        <f t="shared" si="4"/>
        <v>6124.2773522456055</v>
      </c>
      <c r="C57" s="1">
        <f t="shared" si="0"/>
        <v>489.15370546821356</v>
      </c>
      <c r="D57" s="1">
        <f t="shared" si="1"/>
        <v>455.98053647688317</v>
      </c>
      <c r="E57" s="1">
        <f t="shared" si="3"/>
        <v>33.1731689913304</v>
      </c>
      <c r="F57" s="1">
        <f t="shared" si="2"/>
        <v>5668.2968157687219</v>
      </c>
    </row>
    <row r="58" spans="1:6" x14ac:dyDescent="0.2">
      <c r="A58" s="16">
        <v>49</v>
      </c>
      <c r="B58" s="1">
        <f t="shared" si="4"/>
        <v>5668.2968157687219</v>
      </c>
      <c r="C58" s="1">
        <f t="shared" si="0"/>
        <v>489.15370546821356</v>
      </c>
      <c r="D58" s="1">
        <f t="shared" si="1"/>
        <v>458.45043104946626</v>
      </c>
      <c r="E58" s="1">
        <f t="shared" si="3"/>
        <v>30.703274418747281</v>
      </c>
      <c r="F58" s="1">
        <f t="shared" si="2"/>
        <v>5209.8463847192561</v>
      </c>
    </row>
    <row r="59" spans="1:6" x14ac:dyDescent="0.2">
      <c r="A59" s="16">
        <v>50</v>
      </c>
      <c r="B59" s="1">
        <f t="shared" si="4"/>
        <v>5209.8463847192561</v>
      </c>
      <c r="C59" s="1">
        <f t="shared" si="0"/>
        <v>489.15370546821356</v>
      </c>
      <c r="D59" s="1">
        <f t="shared" si="1"/>
        <v>460.93370421765087</v>
      </c>
      <c r="E59" s="1">
        <f t="shared" si="3"/>
        <v>28.220001250562671</v>
      </c>
      <c r="F59" s="1">
        <f t="shared" si="2"/>
        <v>4748.9126805016049</v>
      </c>
    </row>
    <row r="60" spans="1:6" x14ac:dyDescent="0.2">
      <c r="A60" s="16">
        <v>51</v>
      </c>
      <c r="B60" s="1">
        <f t="shared" si="4"/>
        <v>4748.9126805016049</v>
      </c>
      <c r="C60" s="1">
        <f t="shared" si="0"/>
        <v>489.15370546821356</v>
      </c>
      <c r="D60" s="1">
        <f t="shared" si="1"/>
        <v>463.43042844882984</v>
      </c>
      <c r="E60" s="1">
        <f t="shared" si="3"/>
        <v>25.72327701938373</v>
      </c>
      <c r="F60" s="1">
        <f t="shared" si="2"/>
        <v>4285.482252052775</v>
      </c>
    </row>
    <row r="61" spans="1:6" x14ac:dyDescent="0.2">
      <c r="A61" s="16">
        <v>52</v>
      </c>
      <c r="B61" s="1">
        <f t="shared" si="4"/>
        <v>4285.482252052775</v>
      </c>
      <c r="C61" s="1">
        <f t="shared" si="0"/>
        <v>489.15370546821356</v>
      </c>
      <c r="D61" s="1">
        <f t="shared" si="1"/>
        <v>465.94067660292768</v>
      </c>
      <c r="E61" s="1">
        <f t="shared" si="3"/>
        <v>23.213028865285899</v>
      </c>
      <c r="F61" s="1">
        <f t="shared" si="2"/>
        <v>3819.5415754498472</v>
      </c>
    </row>
    <row r="62" spans="1:6" x14ac:dyDescent="0.2">
      <c r="A62" s="16">
        <v>53</v>
      </c>
      <c r="B62" s="1">
        <f t="shared" si="4"/>
        <v>3819.5415754498472</v>
      </c>
      <c r="C62" s="1">
        <f t="shared" si="0"/>
        <v>489.15370546821356</v>
      </c>
      <c r="D62" s="1">
        <f t="shared" si="1"/>
        <v>468.46452193452683</v>
      </c>
      <c r="E62" s="1">
        <f t="shared" si="3"/>
        <v>20.689183533686709</v>
      </c>
      <c r="F62" s="1">
        <f t="shared" si="2"/>
        <v>3351.0770535153206</v>
      </c>
    </row>
    <row r="63" spans="1:6" x14ac:dyDescent="0.2">
      <c r="A63" s="16">
        <v>54</v>
      </c>
      <c r="B63" s="1">
        <f t="shared" si="4"/>
        <v>3351.0770535153206</v>
      </c>
      <c r="C63" s="1">
        <f t="shared" si="0"/>
        <v>489.15370546821356</v>
      </c>
      <c r="D63" s="1">
        <f t="shared" si="1"/>
        <v>471.00203809500556</v>
      </c>
      <c r="E63" s="1">
        <f t="shared" si="3"/>
        <v>18.151667373208021</v>
      </c>
      <c r="F63" s="1">
        <f t="shared" si="2"/>
        <v>2880.0750154203151</v>
      </c>
    </row>
    <row r="64" spans="1:6" x14ac:dyDescent="0.2">
      <c r="A64" s="16">
        <v>55</v>
      </c>
      <c r="B64" s="1">
        <f t="shared" si="4"/>
        <v>2880.0750154203151</v>
      </c>
      <c r="C64" s="1">
        <f t="shared" si="0"/>
        <v>489.15370546821356</v>
      </c>
      <c r="D64" s="1">
        <f t="shared" si="1"/>
        <v>473.55329913468688</v>
      </c>
      <c r="E64" s="1">
        <f t="shared" si="3"/>
        <v>15.60040633352674</v>
      </c>
      <c r="F64" s="1">
        <f t="shared" si="2"/>
        <v>2406.5217162856284</v>
      </c>
    </row>
    <row r="65" spans="1:6" x14ac:dyDescent="0.2">
      <c r="A65" s="16">
        <v>56</v>
      </c>
      <c r="B65" s="1">
        <f t="shared" si="4"/>
        <v>2406.5217162856284</v>
      </c>
      <c r="C65" s="1">
        <f t="shared" si="0"/>
        <v>489.15370546821356</v>
      </c>
      <c r="D65" s="1">
        <f t="shared" si="1"/>
        <v>476.11837950499972</v>
      </c>
      <c r="E65" s="1">
        <f t="shared" si="3"/>
        <v>13.035325963213852</v>
      </c>
      <c r="F65" s="1">
        <f t="shared" si="2"/>
        <v>1930.4033367806287</v>
      </c>
    </row>
    <row r="66" spans="1:6" x14ac:dyDescent="0.2">
      <c r="A66" s="16">
        <v>57</v>
      </c>
      <c r="B66" s="1">
        <f t="shared" si="4"/>
        <v>1930.4033367806287</v>
      </c>
      <c r="C66" s="1">
        <f t="shared" si="0"/>
        <v>489.15370546821356</v>
      </c>
      <c r="D66" s="1">
        <f t="shared" si="1"/>
        <v>478.69735406065183</v>
      </c>
      <c r="E66" s="1">
        <f t="shared" si="3"/>
        <v>10.456351407561771</v>
      </c>
      <c r="F66" s="1">
        <f t="shared" si="2"/>
        <v>1451.7059827199769</v>
      </c>
    </row>
    <row r="67" spans="1:6" x14ac:dyDescent="0.2">
      <c r="A67" s="16">
        <v>58</v>
      </c>
      <c r="B67" s="1">
        <f t="shared" si="4"/>
        <v>1451.7059827199769</v>
      </c>
      <c r="C67" s="1">
        <f t="shared" si="0"/>
        <v>489.15370546821356</v>
      </c>
      <c r="D67" s="1">
        <f t="shared" si="1"/>
        <v>481.29029806181364</v>
      </c>
      <c r="E67" s="1">
        <f t="shared" si="3"/>
        <v>7.8634074063999062</v>
      </c>
      <c r="F67" s="1">
        <f t="shared" si="2"/>
        <v>970.41568465816317</v>
      </c>
    </row>
    <row r="68" spans="1:6" x14ac:dyDescent="0.2">
      <c r="A68" s="16">
        <v>59</v>
      </c>
      <c r="B68" s="1">
        <f t="shared" si="4"/>
        <v>970.41568465816317</v>
      </c>
      <c r="C68" s="1">
        <f t="shared" si="0"/>
        <v>489.15370546821356</v>
      </c>
      <c r="D68" s="1">
        <f t="shared" si="1"/>
        <v>483.89728717631522</v>
      </c>
      <c r="E68" s="1">
        <f t="shared" si="3"/>
        <v>5.2564182918984148</v>
      </c>
      <c r="F68" s="1">
        <f t="shared" si="2"/>
        <v>486.51839748184796</v>
      </c>
    </row>
    <row r="69" spans="1:6" x14ac:dyDescent="0.2">
      <c r="A69" s="16">
        <v>60</v>
      </c>
      <c r="B69" s="1">
        <f t="shared" si="4"/>
        <v>486.51839748184796</v>
      </c>
      <c r="C69" s="1">
        <f t="shared" si="0"/>
        <v>489.15370546821356</v>
      </c>
      <c r="D69" s="1">
        <f t="shared" si="1"/>
        <v>486.51839748185353</v>
      </c>
      <c r="E69" s="1">
        <f t="shared" si="3"/>
        <v>2.6353079863600408</v>
      </c>
      <c r="F69" s="1">
        <f t="shared" si="2"/>
        <v>-5.5706550483591855E-12</v>
      </c>
    </row>
  </sheetData>
  <mergeCells count="2">
    <mergeCell ref="I1:J1"/>
    <mergeCell ref="A1:F1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School of Business, Camosun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McLeish</dc:creator>
  <cp:lastModifiedBy>Diksha Bansal</cp:lastModifiedBy>
  <dcterms:created xsi:type="dcterms:W3CDTF">2002-06-24T17:36:32Z</dcterms:created>
  <dcterms:modified xsi:type="dcterms:W3CDTF">2017-05-09T18:21:58Z</dcterms:modified>
</cp:coreProperties>
</file>