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\Dropbox\Chapter 8 - Stats\Start Files\"/>
    </mc:Choice>
  </mc:AlternateContent>
  <bookViews>
    <workbookView xWindow="-150" yWindow="-480" windowWidth="15600" windowHeight="10170"/>
  </bookViews>
  <sheets>
    <sheet name="Loan" sheetId="3" r:id="rId1"/>
    <sheet name="PV and NPV" sheetId="2" r:id="rId2"/>
  </sheets>
  <definedNames>
    <definedName name="_xlnm._FilterDatabase" localSheetId="0" hidden="1">Loan!$F$1:$F$3</definedName>
    <definedName name="_xlnm.Criteria" localSheetId="0">Loan!#REF!</definedName>
    <definedName name="dow30_" localSheetId="0">Loan!$A$3:$F$33</definedName>
    <definedName name="dow30_" localSheetId="1">'PV and NPV'!$A$18:$F$49</definedName>
    <definedName name="_xlnm.Extract" localSheetId="0">Loan!$A$3:$A$3</definedName>
    <definedName name="_xlnm.Print_Titles" localSheetId="0">Loan!$3:$3</definedName>
  </definedNames>
  <calcPr calcId="152511"/>
</workbook>
</file>

<file path=xl/calcChain.xml><?xml version="1.0" encoding="utf-8"?>
<calcChain xmlns="http://schemas.openxmlformats.org/spreadsheetml/2006/main">
  <c r="H12" i="2" l="1"/>
  <c r="B13" i="2"/>
  <c r="H13" i="2" s="1"/>
  <c r="H14" i="2"/>
  <c r="D14" i="2"/>
  <c r="E14" i="2"/>
  <c r="F14" i="2"/>
  <c r="G14" i="2"/>
  <c r="C14" i="2"/>
  <c r="D12" i="2"/>
  <c r="E12" i="2"/>
  <c r="F12" i="2"/>
  <c r="G12" i="2"/>
  <c r="C12" i="2"/>
  <c r="G15" i="2" l="1"/>
  <c r="E15" i="2"/>
  <c r="C15" i="2"/>
  <c r="D15" i="2"/>
  <c r="F15" i="2"/>
  <c r="H15" i="2"/>
  <c r="I15" i="2" l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money.cnn.com/data/dow30" htmlTables="1">
      <tables count="1">
        <x v="4"/>
      </tables>
    </webPr>
  </connection>
  <connection id="2" name="Connection1" type="4" refreshedVersion="5" background="1" saveData="1">
    <webPr sourceData="1" parsePre="1" consecutive="1" xl2000="1" url="http://money.cnn.com/data/dow30" htmlTables="1">
      <tables count="1">
        <x v="4"/>
      </tables>
    </webPr>
  </connection>
</connections>
</file>

<file path=xl/sharedStrings.xml><?xml version="1.0" encoding="utf-8"?>
<sst xmlns="http://schemas.openxmlformats.org/spreadsheetml/2006/main" count="96" uniqueCount="60">
  <si>
    <t>Year 1</t>
  </si>
  <si>
    <t>Year 2</t>
  </si>
  <si>
    <t>Year 3</t>
  </si>
  <si>
    <t>Recurring Costs</t>
  </si>
  <si>
    <t>Year 0</t>
  </si>
  <si>
    <t>Year 4</t>
  </si>
  <si>
    <t>Year 5</t>
  </si>
  <si>
    <t>Net Income</t>
  </si>
  <si>
    <t>Studio Recording Equipment Analysis</t>
  </si>
  <si>
    <t>Discount Rate:</t>
  </si>
  <si>
    <t>Upfront Cost (Year 0):</t>
  </si>
  <si>
    <t>Present Value</t>
  </si>
  <si>
    <t>Upfront Cost</t>
  </si>
  <si>
    <t>Net Yearly Benefit</t>
  </si>
  <si>
    <t>NPV Check</t>
  </si>
  <si>
    <t>Input Area</t>
  </si>
  <si>
    <t>No. of Useful Years:</t>
  </si>
  <si>
    <t>Yearly Net Income:</t>
  </si>
  <si>
    <t>Yearly Recurring Costs:</t>
  </si>
  <si>
    <t>Stock Market Data</t>
  </si>
  <si>
    <t>Price</t>
  </si>
  <si>
    <t>Company</t>
  </si>
  <si>
    <t>Change</t>
  </si>
  <si>
    <t>% Change</t>
  </si>
  <si>
    <t>Volume</t>
  </si>
  <si>
    <t>YTD</t>
  </si>
  <si>
    <t>change</t>
  </si>
  <si>
    <t>MMM 3M Co</t>
  </si>
  <si>
    <t>AA Alcoa Inc</t>
  </si>
  <si>
    <t>AXP American Express Co</t>
  </si>
  <si>
    <t>T AT&amp;T Inc</t>
  </si>
  <si>
    <t>BAC Bank of America Corp</t>
  </si>
  <si>
    <t>BA Boeing Co</t>
  </si>
  <si>
    <t>CAT Caterpillar Inc</t>
  </si>
  <si>
    <t>CVX Chevron Corp</t>
  </si>
  <si>
    <t>CSCO Cisco Systems Inc</t>
  </si>
  <si>
    <t>DD E. I. du Pont de Nemours and Co</t>
  </si>
  <si>
    <t>XOM Exxon Mobil Corp</t>
  </si>
  <si>
    <t>GE General Electric Co</t>
  </si>
  <si>
    <t>HPQ Hewlett-Packard Co</t>
  </si>
  <si>
    <t>HD Home Depot Inc</t>
  </si>
  <si>
    <t>INTC Intel Corp</t>
  </si>
  <si>
    <t>IBM International Business Machines Co...</t>
  </si>
  <si>
    <t>JNJ Johnson &amp; Johnson</t>
  </si>
  <si>
    <t>JPM JPMorgan Chase and Co</t>
  </si>
  <si>
    <t>MCD McDonald's Corp</t>
  </si>
  <si>
    <t>MRK Merck &amp; Co Inc</t>
  </si>
  <si>
    <t>MSFT Microsoft Corp</t>
  </si>
  <si>
    <t>PFE Pfizer Inc</t>
  </si>
  <si>
    <t>PG Procter &amp; Gamble Co</t>
  </si>
  <si>
    <t>KO The Coca-Cola Co</t>
  </si>
  <si>
    <t>TRV Travelers Companies Inc</t>
  </si>
  <si>
    <t>UTX United Technologies Corp</t>
  </si>
  <si>
    <t>UNH UnitedHealth Group Inc</t>
  </si>
  <si>
    <t>VZ Verizon Communications Inc</t>
  </si>
  <si>
    <t>WMT Wal-Mart Stores Inc</t>
  </si>
  <si>
    <t>DIS Walt Disney Co</t>
  </si>
  <si>
    <t>Quartile</t>
  </si>
  <si>
    <t>Rank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</si>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</sst>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8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44" fontId="0" fillId="0" borderId="0" xfId="0" applyNumberFormat="1"/>
    <xf numFmtId="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3" fontId="0" fillId="0" borderId="0" xfId="1" applyFont="1"/>
    <xf numFmtId="43" fontId="6" fillId="0" borderId="0" xfId="1" applyFont="1"/>
    <xf numFmtId="165" fontId="6" fillId="0" borderId="0" xfId="1" applyNumberFormat="1" applyFont="1"/>
    <xf numFmtId="164" fontId="2" fillId="0" borderId="0" xfId="2" applyNumberFormat="1" applyFont="1"/>
    <xf numFmtId="44" fontId="2" fillId="0" borderId="0" xfId="0" applyNumberFormat="1" applyFont="1"/>
    <xf numFmtId="9" fontId="3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/>
    <xf numFmtId="9" fontId="0" fillId="0" borderId="4" xfId="0" applyNumberFormat="1" applyBorder="1"/>
    <xf numFmtId="0" fontId="0" fillId="0" borderId="4" xfId="0" applyBorder="1"/>
    <xf numFmtId="164" fontId="0" fillId="0" borderId="4" xfId="2" applyNumberFormat="1" applyFont="1" applyBorder="1"/>
    <xf numFmtId="0" fontId="0" fillId="0" borderId="5" xfId="0" applyBorder="1"/>
    <xf numFmtId="164" fontId="0" fillId="0" borderId="6" xfId="2" applyNumberFormat="1" applyFont="1" applyBorder="1"/>
    <xf numFmtId="8" fontId="0" fillId="0" borderId="0" xfId="2" applyNumberFormat="1" applyFont="1"/>
    <xf numFmtId="0" fontId="5" fillId="2" borderId="0" xfId="0" applyFont="1" applyFill="1" applyAlignment="1">
      <alignment horizontal="center"/>
    </xf>
    <xf numFmtId="10" fontId="0" fillId="0" borderId="0" xfId="0" applyNumberFormat="1"/>
    <xf numFmtId="3" fontId="0" fillId="0" borderId="0" xfId="0" applyNumberFormat="1"/>
    <xf numFmtId="0" fontId="4" fillId="2" borderId="0" xfId="0" applyFont="1" applyFill="1"/>
    <xf numFmtId="0" fontId="0" fillId="0" borderId="1" xfId="0" applyBorder="1"/>
    <xf numFmtId="0" fontId="0" fillId="0" borderId="7" xfId="0" applyBorder="1"/>
    <xf numFmtId="10" fontId="0" fillId="0" borderId="7" xfId="0" applyNumberFormat="1" applyBorder="1"/>
    <xf numFmtId="3" fontId="0" fillId="0" borderId="7" xfId="0" applyNumberFormat="1" applyBorder="1"/>
    <xf numFmtId="10" fontId="0" fillId="0" borderId="2" xfId="0" applyNumberFormat="1" applyBorder="1"/>
    <xf numFmtId="0" fontId="0" fillId="0" borderId="0" xfId="0" applyBorder="1"/>
    <xf numFmtId="10" fontId="0" fillId="0" borderId="0" xfId="0" applyNumberFormat="1" applyBorder="1"/>
    <xf numFmtId="3" fontId="0" fillId="0" borderId="0" xfId="0" applyNumberFormat="1" applyBorder="1"/>
    <xf numFmtId="10" fontId="0" fillId="0" borderId="4" xfId="0" applyNumberFormat="1" applyBorder="1"/>
    <xf numFmtId="0" fontId="0" fillId="0" borderId="8" xfId="0" applyBorder="1"/>
    <xf numFmtId="10" fontId="0" fillId="0" borderId="8" xfId="0" applyNumberFormat="1" applyBorder="1"/>
    <xf numFmtId="3" fontId="0" fillId="0" borderId="8" xfId="0" applyNumberFormat="1" applyBorder="1"/>
    <xf numFmtId="10" fontId="0" fillId="0" borderId="6" xfId="0" applyNumberFormat="1" applyBorder="1"/>
    <xf numFmtId="0" fontId="4" fillId="0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w3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ow3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K4" sqref="K4"/>
    </sheetView>
  </sheetViews>
  <sheetFormatPr defaultRowHeight="15" x14ac:dyDescent="0.25"/>
  <cols>
    <col min="1" max="1" width="38.85546875" bestFit="1" customWidth="1"/>
    <col min="2" max="2" width="11.5703125" bestFit="1" customWidth="1"/>
    <col min="3" max="3" width="7.5703125" bestFit="1" customWidth="1"/>
    <col min="4" max="5" width="13.7109375" customWidth="1"/>
  </cols>
  <sheetData>
    <row r="1" spans="1:11" ht="26.25" x14ac:dyDescent="0.4">
      <c r="A1" s="21" t="s">
        <v>19</v>
      </c>
      <c r="B1" s="21"/>
      <c r="C1" s="21"/>
      <c r="D1" s="21"/>
      <c r="E1" s="21"/>
      <c r="F1" s="21"/>
      <c r="G1" s="21"/>
    </row>
    <row r="3" spans="1:11" x14ac:dyDescent="0.25">
      <c r="A3" s="24" t="s">
        <v>21</v>
      </c>
      <c r="B3" s="24" t="s">
        <v>20</v>
      </c>
      <c r="C3" s="24" t="s">
        <v>22</v>
      </c>
      <c r="D3" s="24" t="s">
        <v>23</v>
      </c>
      <c r="E3" s="24" t="s">
        <v>24</v>
      </c>
      <c r="F3" s="24" t="s">
        <v>25</v>
      </c>
      <c r="G3" s="24" t="s">
        <v>58</v>
      </c>
      <c r="H3" s="38"/>
      <c r="J3" s="24" t="s">
        <v>57</v>
      </c>
      <c r="K3" s="24" t="s">
        <v>59</v>
      </c>
    </row>
    <row r="4" spans="1:11" x14ac:dyDescent="0.25">
      <c r="A4" s="25" t="s">
        <v>27</v>
      </c>
      <c r="B4" s="26">
        <v>93.68</v>
      </c>
      <c r="C4" s="26">
        <v>1.81</v>
      </c>
      <c r="D4" s="27">
        <v>1.9699999999999999E-2</v>
      </c>
      <c r="E4" s="28">
        <v>3821863</v>
      </c>
      <c r="F4" s="29">
        <v>0.1462</v>
      </c>
      <c r="J4">
        <v>0</v>
      </c>
    </row>
    <row r="5" spans="1:11" x14ac:dyDescent="0.25">
      <c r="A5" s="14" t="s">
        <v>28</v>
      </c>
      <c r="B5" s="30">
        <v>8.68</v>
      </c>
      <c r="C5" s="30">
        <v>0.11</v>
      </c>
      <c r="D5" s="31">
        <v>1.2800000000000001E-2</v>
      </c>
      <c r="E5" s="32">
        <v>17208274</v>
      </c>
      <c r="F5" s="33">
        <v>3.5000000000000001E-3</v>
      </c>
      <c r="J5">
        <v>1</v>
      </c>
    </row>
    <row r="6" spans="1:11" x14ac:dyDescent="0.25">
      <c r="A6" s="14" t="s">
        <v>29</v>
      </c>
      <c r="B6" s="30">
        <v>57.06</v>
      </c>
      <c r="C6" s="30">
        <v>0.31</v>
      </c>
      <c r="D6" s="31">
        <v>5.4999999999999997E-3</v>
      </c>
      <c r="E6" s="32">
        <v>4343155</v>
      </c>
      <c r="F6" s="33">
        <v>0.2097</v>
      </c>
      <c r="J6">
        <v>2</v>
      </c>
    </row>
    <row r="7" spans="1:11" x14ac:dyDescent="0.25">
      <c r="A7" s="14" t="s">
        <v>30</v>
      </c>
      <c r="B7" s="30">
        <v>34.15</v>
      </c>
      <c r="C7" s="30">
        <v>0.42</v>
      </c>
      <c r="D7" s="31">
        <v>1.2500000000000001E-2</v>
      </c>
      <c r="E7" s="32">
        <v>23733399</v>
      </c>
      <c r="F7" s="33">
        <v>0.1293</v>
      </c>
      <c r="J7">
        <v>3</v>
      </c>
    </row>
    <row r="8" spans="1:11" x14ac:dyDescent="0.25">
      <c r="A8" s="14" t="s">
        <v>31</v>
      </c>
      <c r="B8" s="30">
        <v>10.51</v>
      </c>
      <c r="C8" s="30">
        <v>-0.06</v>
      </c>
      <c r="D8" s="31">
        <v>-5.7000000000000002E-3</v>
      </c>
      <c r="E8" s="32">
        <v>159126647</v>
      </c>
      <c r="F8" s="33">
        <v>0.89029999999999998</v>
      </c>
      <c r="J8">
        <v>4</v>
      </c>
    </row>
    <row r="9" spans="1:11" x14ac:dyDescent="0.25">
      <c r="A9" s="14" t="s">
        <v>32</v>
      </c>
      <c r="B9" s="30">
        <v>75.819999999999993</v>
      </c>
      <c r="C9" s="30">
        <v>0.28999999999999998</v>
      </c>
      <c r="D9" s="31">
        <v>3.8E-3</v>
      </c>
      <c r="E9" s="32">
        <v>5960259</v>
      </c>
      <c r="F9" s="33">
        <v>3.3700000000000001E-2</v>
      </c>
    </row>
    <row r="10" spans="1:11" x14ac:dyDescent="0.25">
      <c r="A10" s="14" t="s">
        <v>33</v>
      </c>
      <c r="B10" s="30">
        <v>87.33</v>
      </c>
      <c r="C10" s="30">
        <v>0.1</v>
      </c>
      <c r="D10" s="31">
        <v>1.1000000000000001E-3</v>
      </c>
      <c r="E10" s="32">
        <v>5374285</v>
      </c>
      <c r="F10" s="33">
        <v>-3.61E-2</v>
      </c>
    </row>
    <row r="11" spans="1:11" x14ac:dyDescent="0.25">
      <c r="A11" s="14" t="s">
        <v>34</v>
      </c>
      <c r="B11" s="30">
        <v>107.74</v>
      </c>
      <c r="C11" s="30">
        <v>0.78</v>
      </c>
      <c r="D11" s="31">
        <v>7.3000000000000001E-3</v>
      </c>
      <c r="E11" s="32">
        <v>5923214</v>
      </c>
      <c r="F11" s="33">
        <v>1.26E-2</v>
      </c>
    </row>
    <row r="12" spans="1:11" x14ac:dyDescent="0.25">
      <c r="A12" s="14" t="s">
        <v>35</v>
      </c>
      <c r="B12" s="30">
        <v>19.78</v>
      </c>
      <c r="C12" s="30">
        <v>-0.01</v>
      </c>
      <c r="D12" s="31">
        <v>-5.0000000000000001E-4</v>
      </c>
      <c r="E12" s="32">
        <v>58464166</v>
      </c>
      <c r="F12" s="33">
        <v>9.4E-2</v>
      </c>
    </row>
    <row r="13" spans="1:11" x14ac:dyDescent="0.25">
      <c r="A13" s="14" t="s">
        <v>36</v>
      </c>
      <c r="B13" s="30">
        <v>43.69</v>
      </c>
      <c r="C13" s="30">
        <v>0.47</v>
      </c>
      <c r="D13" s="31">
        <v>1.09E-2</v>
      </c>
      <c r="E13" s="32">
        <v>5833233</v>
      </c>
      <c r="F13" s="33">
        <v>-4.5699999999999998E-2</v>
      </c>
    </row>
    <row r="14" spans="1:11" x14ac:dyDescent="0.25">
      <c r="A14" s="14" t="s">
        <v>37</v>
      </c>
      <c r="B14" s="30">
        <v>88.99</v>
      </c>
      <c r="C14" s="30">
        <v>0.57999999999999996</v>
      </c>
      <c r="D14" s="31">
        <v>6.6E-3</v>
      </c>
      <c r="E14" s="32">
        <v>12634952</v>
      </c>
      <c r="F14" s="33">
        <v>4.99E-2</v>
      </c>
    </row>
    <row r="15" spans="1:11" x14ac:dyDescent="0.25">
      <c r="A15" s="14" t="s">
        <v>38</v>
      </c>
      <c r="B15" s="30">
        <v>21.51</v>
      </c>
      <c r="C15" s="30">
        <v>0.12</v>
      </c>
      <c r="D15" s="31">
        <v>5.5999999999999999E-3</v>
      </c>
      <c r="E15" s="32">
        <v>45769284</v>
      </c>
      <c r="F15" s="33">
        <v>0.20100000000000001</v>
      </c>
    </row>
    <row r="16" spans="1:11" x14ac:dyDescent="0.25">
      <c r="A16" s="14" t="s">
        <v>39</v>
      </c>
      <c r="B16" s="30">
        <v>14.26</v>
      </c>
      <c r="C16" s="30">
        <v>0.1</v>
      </c>
      <c r="D16" s="31">
        <v>7.1000000000000004E-3</v>
      </c>
      <c r="E16" s="32">
        <v>31968510</v>
      </c>
      <c r="F16" s="33">
        <v>-0.44640000000000002</v>
      </c>
    </row>
    <row r="17" spans="1:6" x14ac:dyDescent="0.25">
      <c r="A17" s="14" t="s">
        <v>40</v>
      </c>
      <c r="B17" s="30">
        <v>62.89</v>
      </c>
      <c r="C17" s="30">
        <v>-0.15</v>
      </c>
      <c r="D17" s="31">
        <v>-2.3999999999999998E-3</v>
      </c>
      <c r="E17" s="32">
        <v>6880559</v>
      </c>
      <c r="F17" s="33">
        <v>0.496</v>
      </c>
    </row>
    <row r="18" spans="1:6" x14ac:dyDescent="0.25">
      <c r="A18" s="14" t="s">
        <v>41</v>
      </c>
      <c r="B18" s="30">
        <v>20.65</v>
      </c>
      <c r="C18" s="30">
        <v>0.56999999999999995</v>
      </c>
      <c r="D18" s="31">
        <v>2.8400000000000002E-2</v>
      </c>
      <c r="E18" s="32">
        <v>51039795</v>
      </c>
      <c r="F18" s="33">
        <v>-0.14849999999999999</v>
      </c>
    </row>
    <row r="19" spans="1:6" x14ac:dyDescent="0.25">
      <c r="A19" s="14" t="s">
        <v>42</v>
      </c>
      <c r="B19" s="30">
        <v>194.2</v>
      </c>
      <c r="C19" s="30">
        <v>1.58</v>
      </c>
      <c r="D19" s="31">
        <v>8.2000000000000007E-3</v>
      </c>
      <c r="E19" s="32">
        <v>4143997</v>
      </c>
      <c r="F19" s="33">
        <v>5.6099999999999997E-2</v>
      </c>
    </row>
    <row r="20" spans="1:6" x14ac:dyDescent="0.25">
      <c r="A20" s="14" t="s">
        <v>43</v>
      </c>
      <c r="B20" s="30">
        <v>71.099999999999994</v>
      </c>
      <c r="C20" s="30">
        <v>0.5</v>
      </c>
      <c r="D20" s="31">
        <v>7.1000000000000004E-3</v>
      </c>
      <c r="E20" s="32">
        <v>14934575</v>
      </c>
      <c r="F20" s="33">
        <v>8.4199999999999997E-2</v>
      </c>
    </row>
    <row r="21" spans="1:6" x14ac:dyDescent="0.25">
      <c r="A21" s="14" t="s">
        <v>44</v>
      </c>
      <c r="B21" s="30">
        <v>42.64</v>
      </c>
      <c r="C21" s="30">
        <v>0.33</v>
      </c>
      <c r="D21" s="31">
        <v>7.7999999999999996E-3</v>
      </c>
      <c r="E21" s="32">
        <v>21959925</v>
      </c>
      <c r="F21" s="33">
        <v>0.28239999999999998</v>
      </c>
    </row>
    <row r="22" spans="1:6" x14ac:dyDescent="0.25">
      <c r="A22" s="14" t="s">
        <v>45</v>
      </c>
      <c r="B22" s="30">
        <v>89.62</v>
      </c>
      <c r="C22" s="30">
        <v>0.21</v>
      </c>
      <c r="D22" s="31">
        <v>2.3E-3</v>
      </c>
      <c r="E22" s="32">
        <v>7333180</v>
      </c>
      <c r="F22" s="33">
        <v>-0.1067</v>
      </c>
    </row>
    <row r="23" spans="1:6" x14ac:dyDescent="0.25">
      <c r="A23" s="14" t="s">
        <v>46</v>
      </c>
      <c r="B23" s="30">
        <v>45.19</v>
      </c>
      <c r="C23" s="30">
        <v>0.71</v>
      </c>
      <c r="D23" s="31">
        <v>1.6E-2</v>
      </c>
      <c r="E23" s="32">
        <v>13584439</v>
      </c>
      <c r="F23" s="33">
        <v>0.19869999999999999</v>
      </c>
    </row>
    <row r="24" spans="1:6" x14ac:dyDescent="0.25">
      <c r="A24" s="14" t="s">
        <v>47</v>
      </c>
      <c r="B24" s="30">
        <v>27.32</v>
      </c>
      <c r="C24" s="30">
        <v>0.38</v>
      </c>
      <c r="D24" s="31">
        <v>1.41E-2</v>
      </c>
      <c r="E24" s="32">
        <v>52288386</v>
      </c>
      <c r="F24" s="33">
        <v>5.2400000000000002E-2</v>
      </c>
    </row>
    <row r="25" spans="1:6" x14ac:dyDescent="0.25">
      <c r="A25" s="14" t="s">
        <v>48</v>
      </c>
      <c r="B25" s="30">
        <v>25.64</v>
      </c>
      <c r="C25" s="30">
        <v>0.23</v>
      </c>
      <c r="D25" s="31">
        <v>9.1000000000000004E-3</v>
      </c>
      <c r="E25" s="32">
        <v>30689306</v>
      </c>
      <c r="F25" s="33">
        <v>0.18479999999999999</v>
      </c>
    </row>
    <row r="26" spans="1:6" x14ac:dyDescent="0.25">
      <c r="A26" s="14" t="s">
        <v>49</v>
      </c>
      <c r="B26" s="30">
        <v>70.66</v>
      </c>
      <c r="C26" s="30">
        <v>0.44</v>
      </c>
      <c r="D26" s="31">
        <v>6.3E-3</v>
      </c>
      <c r="E26" s="32">
        <v>9298121</v>
      </c>
      <c r="F26" s="33">
        <v>5.9200000000000003E-2</v>
      </c>
    </row>
    <row r="27" spans="1:6" x14ac:dyDescent="0.25">
      <c r="A27" s="14" t="s">
        <v>50</v>
      </c>
      <c r="B27" s="30">
        <v>37.86</v>
      </c>
      <c r="C27" s="30">
        <v>0.22</v>
      </c>
      <c r="D27" s="31">
        <v>5.7999999999999996E-3</v>
      </c>
      <c r="E27" s="32">
        <v>10675145</v>
      </c>
      <c r="F27" s="33">
        <v>8.2199999999999995E-2</v>
      </c>
    </row>
    <row r="28" spans="1:6" x14ac:dyDescent="0.25">
      <c r="A28" s="14" t="s">
        <v>51</v>
      </c>
      <c r="B28" s="30">
        <v>73.430000000000007</v>
      </c>
      <c r="C28" s="30">
        <v>0.09</v>
      </c>
      <c r="D28" s="31">
        <v>1.1999999999999999E-3</v>
      </c>
      <c r="E28" s="32">
        <v>2005259</v>
      </c>
      <c r="F28" s="33">
        <v>0.24099999999999999</v>
      </c>
    </row>
    <row r="29" spans="1:6" x14ac:dyDescent="0.25">
      <c r="A29" s="14" t="s">
        <v>52</v>
      </c>
      <c r="B29" s="30">
        <v>81.19</v>
      </c>
      <c r="C29" s="30">
        <v>0.18</v>
      </c>
      <c r="D29" s="31">
        <v>2.2000000000000001E-3</v>
      </c>
      <c r="E29" s="32">
        <v>3744990</v>
      </c>
      <c r="F29" s="33">
        <v>0.1108</v>
      </c>
    </row>
    <row r="30" spans="1:6" x14ac:dyDescent="0.25">
      <c r="A30" s="14" t="s">
        <v>53</v>
      </c>
      <c r="B30" s="30">
        <v>54.76</v>
      </c>
      <c r="C30" s="30">
        <v>0.56999999999999995</v>
      </c>
      <c r="D30" s="31">
        <v>1.0500000000000001E-2</v>
      </c>
      <c r="E30" s="32">
        <v>4970823</v>
      </c>
      <c r="F30" s="33">
        <v>8.0500000000000002E-2</v>
      </c>
    </row>
    <row r="31" spans="1:6" x14ac:dyDescent="0.25">
      <c r="A31" s="14" t="s">
        <v>54</v>
      </c>
      <c r="B31" s="30">
        <v>44.44</v>
      </c>
      <c r="C31" s="30">
        <v>0.41</v>
      </c>
      <c r="D31" s="31">
        <v>9.2999999999999992E-3</v>
      </c>
      <c r="E31" s="32">
        <v>8734839</v>
      </c>
      <c r="F31" s="33">
        <v>0.1077</v>
      </c>
    </row>
    <row r="32" spans="1:6" x14ac:dyDescent="0.25">
      <c r="A32" s="14" t="s">
        <v>55</v>
      </c>
      <c r="B32" s="30">
        <v>70.89</v>
      </c>
      <c r="C32" s="30">
        <v>-1.26</v>
      </c>
      <c r="D32" s="31">
        <v>-1.7500000000000002E-2</v>
      </c>
      <c r="E32" s="32">
        <v>14596092</v>
      </c>
      <c r="F32" s="33">
        <v>0.1862</v>
      </c>
    </row>
    <row r="33" spans="1:6" x14ac:dyDescent="0.25">
      <c r="A33" s="18" t="s">
        <v>56</v>
      </c>
      <c r="B33" s="34">
        <v>49.48</v>
      </c>
      <c r="C33" s="34">
        <v>0.18</v>
      </c>
      <c r="D33" s="35">
        <v>3.7000000000000002E-3</v>
      </c>
      <c r="E33" s="36">
        <v>9040039</v>
      </c>
      <c r="F33" s="37">
        <v>0.31950000000000001</v>
      </c>
    </row>
  </sheetData>
  <mergeCells count="1">
    <mergeCell ref="A1:G1"/>
  </mergeCells>
  <pageMargins left="0.2" right="0.2" top="0.75" bottom="0.75" header="0.3" footer="0.3"/>
  <pageSetup orientation="portrait" horizontalDpi="4294967293" r:id="rId1"/>
  <headerFooter>
    <oddFooter>&amp;LStudent Name&amp;C&amp;A&amp;R&amp;F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1" workbookViewId="0">
      <selection activeCell="A18" sqref="A18:F49"/>
    </sheetView>
  </sheetViews>
  <sheetFormatPr defaultRowHeight="15" x14ac:dyDescent="0.25"/>
  <cols>
    <col min="1" max="1" width="38.85546875" customWidth="1"/>
    <col min="2" max="2" width="7" customWidth="1"/>
    <col min="3" max="3" width="7.5703125" customWidth="1"/>
    <col min="4" max="4" width="9.5703125" customWidth="1"/>
    <col min="5" max="5" width="11.140625" customWidth="1"/>
    <col min="6" max="6" width="7.85546875" customWidth="1"/>
    <col min="7" max="7" width="8.85546875" customWidth="1"/>
    <col min="8" max="8" width="13.5703125" bestFit="1" customWidth="1"/>
    <col min="9" max="9" width="12.5703125" bestFit="1" customWidth="1"/>
  </cols>
  <sheetData>
    <row r="1" spans="1:9" ht="26.25" x14ac:dyDescent="0.4">
      <c r="A1" s="21" t="s">
        <v>8</v>
      </c>
      <c r="B1" s="21"/>
      <c r="C1" s="21"/>
      <c r="D1" s="21"/>
      <c r="E1" s="21"/>
      <c r="F1" s="21"/>
      <c r="G1" s="21"/>
      <c r="H1" s="21"/>
      <c r="I1" s="21"/>
    </row>
    <row r="3" spans="1:9" x14ac:dyDescent="0.25">
      <c r="A3" s="12" t="s">
        <v>15</v>
      </c>
      <c r="B3" s="13"/>
    </row>
    <row r="4" spans="1:9" x14ac:dyDescent="0.25">
      <c r="A4" s="14" t="s">
        <v>9</v>
      </c>
      <c r="B4" s="15">
        <v>0.08</v>
      </c>
    </row>
    <row r="5" spans="1:9" x14ac:dyDescent="0.25">
      <c r="A5" s="14" t="s">
        <v>16</v>
      </c>
      <c r="B5" s="16">
        <v>5</v>
      </c>
    </row>
    <row r="6" spans="1:9" x14ac:dyDescent="0.25">
      <c r="A6" s="14" t="s">
        <v>10</v>
      </c>
      <c r="B6" s="17">
        <v>25000</v>
      </c>
    </row>
    <row r="7" spans="1:9" x14ac:dyDescent="0.25">
      <c r="A7" s="14" t="s">
        <v>17</v>
      </c>
      <c r="B7" s="17">
        <v>50000</v>
      </c>
      <c r="D7" s="1"/>
    </row>
    <row r="8" spans="1:9" x14ac:dyDescent="0.25">
      <c r="A8" s="18" t="s">
        <v>18</v>
      </c>
      <c r="B8" s="19">
        <v>20000</v>
      </c>
      <c r="D8" s="1"/>
    </row>
    <row r="9" spans="1:9" x14ac:dyDescent="0.25">
      <c r="B9" s="2"/>
    </row>
    <row r="10" spans="1:9" x14ac:dyDescent="0.25">
      <c r="B10" s="2"/>
    </row>
    <row r="11" spans="1:9" x14ac:dyDescent="0.25">
      <c r="B11" s="5" t="s">
        <v>4</v>
      </c>
      <c r="C11" s="6" t="s">
        <v>0</v>
      </c>
      <c r="D11" s="6" t="s">
        <v>1</v>
      </c>
      <c r="E11" s="6" t="s">
        <v>2</v>
      </c>
      <c r="F11" s="6" t="s">
        <v>5</v>
      </c>
      <c r="G11" s="6" t="s">
        <v>6</v>
      </c>
      <c r="H11" s="6" t="s">
        <v>11</v>
      </c>
      <c r="I11" s="6" t="s">
        <v>14</v>
      </c>
    </row>
    <row r="12" spans="1:9" x14ac:dyDescent="0.25">
      <c r="A12" t="s">
        <v>7</v>
      </c>
      <c r="B12" s="3"/>
      <c r="C12" s="3">
        <f>$B7</f>
        <v>50000</v>
      </c>
      <c r="D12" s="3">
        <f>$B7</f>
        <v>50000</v>
      </c>
      <c r="E12" s="3">
        <f>$B7</f>
        <v>50000</v>
      </c>
      <c r="F12" s="3">
        <f>$B7</f>
        <v>50000</v>
      </c>
      <c r="G12" s="3">
        <f>$B7</f>
        <v>50000</v>
      </c>
      <c r="H12" s="20">
        <f>PV(B4,B5,-B7)</f>
        <v>199635.50185390437</v>
      </c>
    </row>
    <row r="13" spans="1:9" x14ac:dyDescent="0.25">
      <c r="A13" t="s">
        <v>12</v>
      </c>
      <c r="B13" s="3">
        <f>B6</f>
        <v>25000</v>
      </c>
      <c r="C13" s="3"/>
      <c r="D13" s="3"/>
      <c r="E13" s="3"/>
      <c r="F13" s="3"/>
      <c r="G13" s="3"/>
      <c r="H13" s="7">
        <f>B13</f>
        <v>25000</v>
      </c>
    </row>
    <row r="14" spans="1:9" ht="17.25" x14ac:dyDescent="0.4">
      <c r="A14" t="s">
        <v>3</v>
      </c>
      <c r="B14" s="3"/>
      <c r="C14" s="9">
        <f>$B8</f>
        <v>20000</v>
      </c>
      <c r="D14" s="9">
        <f>$B8</f>
        <v>20000</v>
      </c>
      <c r="E14" s="9">
        <f>$B8</f>
        <v>20000</v>
      </c>
      <c r="F14" s="9">
        <f>$B8</f>
        <v>20000</v>
      </c>
      <c r="G14" s="9">
        <f>$B8</f>
        <v>20000</v>
      </c>
      <c r="H14" s="8">
        <f>PV(B4,B5,B8)</f>
        <v>-79854.200741561741</v>
      </c>
    </row>
    <row r="15" spans="1:9" ht="17.25" x14ac:dyDescent="0.4">
      <c r="A15" t="s">
        <v>13</v>
      </c>
      <c r="B15" s="3"/>
      <c r="C15" s="10">
        <f>C12-C14</f>
        <v>30000</v>
      </c>
      <c r="D15" s="10">
        <f t="shared" ref="D15:G15" si="0">D12-D14</f>
        <v>30000</v>
      </c>
      <c r="E15" s="10">
        <f t="shared" si="0"/>
        <v>30000</v>
      </c>
      <c r="F15" s="10">
        <f t="shared" si="0"/>
        <v>30000</v>
      </c>
      <c r="G15" s="10">
        <f t="shared" si="0"/>
        <v>30000</v>
      </c>
      <c r="H15" s="11">
        <f>SUM(H12:H14)</f>
        <v>144781.30111234263</v>
      </c>
      <c r="I15" s="4">
        <f>NPV(B4,C15,D15,E15,F15,G15)+B13</f>
        <v>144781.30111234257</v>
      </c>
    </row>
    <row r="16" spans="1:9" x14ac:dyDescent="0.25">
      <c r="B16" s="3"/>
      <c r="C16" s="3"/>
      <c r="D16" s="3"/>
      <c r="E16" s="3"/>
      <c r="F16" s="3"/>
      <c r="G16" s="3"/>
    </row>
    <row r="18" spans="1:6" x14ac:dyDescent="0.25">
      <c r="A18" t="s">
        <v>21</v>
      </c>
      <c r="B18" t="s">
        <v>20</v>
      </c>
      <c r="C18" t="s">
        <v>22</v>
      </c>
      <c r="D18" t="s">
        <v>23</v>
      </c>
      <c r="E18" t="s">
        <v>24</v>
      </c>
      <c r="F18" t="s">
        <v>25</v>
      </c>
    </row>
    <row r="19" spans="1:6" x14ac:dyDescent="0.25">
      <c r="F19" t="s">
        <v>26</v>
      </c>
    </row>
    <row r="20" spans="1:6" x14ac:dyDescent="0.25">
      <c r="A20" t="s">
        <v>27</v>
      </c>
      <c r="B20">
        <v>93.68</v>
      </c>
      <c r="C20">
        <v>1.81</v>
      </c>
      <c r="D20" s="22">
        <v>1.9699999999999999E-2</v>
      </c>
      <c r="E20" s="23">
        <v>3821863</v>
      </c>
      <c r="F20" s="22">
        <v>0.1462</v>
      </c>
    </row>
    <row r="21" spans="1:6" x14ac:dyDescent="0.25">
      <c r="A21" t="s">
        <v>28</v>
      </c>
      <c r="B21">
        <v>8.68</v>
      </c>
      <c r="C21">
        <v>0.11</v>
      </c>
      <c r="D21" s="22">
        <v>1.2800000000000001E-2</v>
      </c>
      <c r="E21" s="23">
        <v>17208274</v>
      </c>
      <c r="F21" s="22">
        <v>3.5000000000000001E-3</v>
      </c>
    </row>
    <row r="22" spans="1:6" x14ac:dyDescent="0.25">
      <c r="A22" t="s">
        <v>29</v>
      </c>
      <c r="B22">
        <v>57.06</v>
      </c>
      <c r="C22">
        <v>0.31</v>
      </c>
      <c r="D22" s="22">
        <v>5.4999999999999997E-3</v>
      </c>
      <c r="E22" s="23">
        <v>4343155</v>
      </c>
      <c r="F22" s="22">
        <v>0.2097</v>
      </c>
    </row>
    <row r="23" spans="1:6" x14ac:dyDescent="0.25">
      <c r="A23" t="s">
        <v>30</v>
      </c>
      <c r="B23">
        <v>34.15</v>
      </c>
      <c r="C23">
        <v>0.42</v>
      </c>
      <c r="D23" s="22">
        <v>1.2500000000000001E-2</v>
      </c>
      <c r="E23" s="23">
        <v>23733399</v>
      </c>
      <c r="F23" s="22">
        <v>0.1293</v>
      </c>
    </row>
    <row r="24" spans="1:6" x14ac:dyDescent="0.25">
      <c r="A24" t="s">
        <v>31</v>
      </c>
      <c r="B24">
        <v>10.51</v>
      </c>
      <c r="C24">
        <v>-0.06</v>
      </c>
      <c r="D24" s="22">
        <v>-5.7000000000000002E-3</v>
      </c>
      <c r="E24" s="23">
        <v>159126647</v>
      </c>
      <c r="F24" s="22">
        <v>0.89029999999999998</v>
      </c>
    </row>
    <row r="25" spans="1:6" x14ac:dyDescent="0.25">
      <c r="A25" t="s">
        <v>32</v>
      </c>
      <c r="B25">
        <v>75.819999999999993</v>
      </c>
      <c r="C25">
        <v>0.28999999999999998</v>
      </c>
      <c r="D25" s="22">
        <v>3.8E-3</v>
      </c>
      <c r="E25" s="23">
        <v>5960259</v>
      </c>
      <c r="F25" s="22">
        <v>3.3700000000000001E-2</v>
      </c>
    </row>
    <row r="26" spans="1:6" x14ac:dyDescent="0.25">
      <c r="A26" t="s">
        <v>33</v>
      </c>
      <c r="B26">
        <v>87.33</v>
      </c>
      <c r="C26">
        <v>0.1</v>
      </c>
      <c r="D26" s="22">
        <v>1.1000000000000001E-3</v>
      </c>
      <c r="E26" s="23">
        <v>5374285</v>
      </c>
      <c r="F26" s="22">
        <v>-3.61E-2</v>
      </c>
    </row>
    <row r="27" spans="1:6" x14ac:dyDescent="0.25">
      <c r="A27" t="s">
        <v>34</v>
      </c>
      <c r="B27">
        <v>107.74</v>
      </c>
      <c r="C27">
        <v>0.78</v>
      </c>
      <c r="D27" s="22">
        <v>7.3000000000000001E-3</v>
      </c>
      <c r="E27" s="23">
        <v>5923214</v>
      </c>
      <c r="F27" s="22">
        <v>1.26E-2</v>
      </c>
    </row>
    <row r="28" spans="1:6" x14ac:dyDescent="0.25">
      <c r="A28" t="s">
        <v>35</v>
      </c>
      <c r="B28">
        <v>19.78</v>
      </c>
      <c r="C28">
        <v>-0.01</v>
      </c>
      <c r="D28" s="22">
        <v>-5.0000000000000001E-4</v>
      </c>
      <c r="E28" s="23">
        <v>58464166</v>
      </c>
      <c r="F28" s="22">
        <v>9.4E-2</v>
      </c>
    </row>
    <row r="29" spans="1:6" x14ac:dyDescent="0.25">
      <c r="A29" t="s">
        <v>36</v>
      </c>
      <c r="B29">
        <v>43.69</v>
      </c>
      <c r="C29">
        <v>0.47</v>
      </c>
      <c r="D29" s="22">
        <v>1.09E-2</v>
      </c>
      <c r="E29" s="23">
        <v>5833233</v>
      </c>
      <c r="F29" s="22">
        <v>-4.5699999999999998E-2</v>
      </c>
    </row>
    <row r="30" spans="1:6" x14ac:dyDescent="0.25">
      <c r="A30" t="s">
        <v>37</v>
      </c>
      <c r="B30">
        <v>88.99</v>
      </c>
      <c r="C30">
        <v>0.57999999999999996</v>
      </c>
      <c r="D30" s="22">
        <v>6.6E-3</v>
      </c>
      <c r="E30" s="23">
        <v>12634952</v>
      </c>
      <c r="F30" s="22">
        <v>4.99E-2</v>
      </c>
    </row>
    <row r="31" spans="1:6" x14ac:dyDescent="0.25">
      <c r="A31" t="s">
        <v>38</v>
      </c>
      <c r="B31">
        <v>21.51</v>
      </c>
      <c r="C31">
        <v>0.12</v>
      </c>
      <c r="D31" s="22">
        <v>5.5999999999999999E-3</v>
      </c>
      <c r="E31" s="23">
        <v>45769284</v>
      </c>
      <c r="F31" s="22">
        <v>0.20100000000000001</v>
      </c>
    </row>
    <row r="32" spans="1:6" x14ac:dyDescent="0.25">
      <c r="A32" t="s">
        <v>39</v>
      </c>
      <c r="B32">
        <v>14.26</v>
      </c>
      <c r="C32">
        <v>0.1</v>
      </c>
      <c r="D32" s="22">
        <v>7.1000000000000004E-3</v>
      </c>
      <c r="E32" s="23">
        <v>31968510</v>
      </c>
      <c r="F32" s="22">
        <v>-0.44640000000000002</v>
      </c>
    </row>
    <row r="33" spans="1:6" x14ac:dyDescent="0.25">
      <c r="A33" t="s">
        <v>40</v>
      </c>
      <c r="B33">
        <v>62.89</v>
      </c>
      <c r="C33">
        <v>-0.15</v>
      </c>
      <c r="D33" s="22">
        <v>-2.3999999999999998E-3</v>
      </c>
      <c r="E33" s="23">
        <v>6880559</v>
      </c>
      <c r="F33" s="22">
        <v>0.496</v>
      </c>
    </row>
    <row r="34" spans="1:6" x14ac:dyDescent="0.25">
      <c r="A34" t="s">
        <v>41</v>
      </c>
      <c r="B34">
        <v>20.65</v>
      </c>
      <c r="C34">
        <v>0.56999999999999995</v>
      </c>
      <c r="D34" s="22">
        <v>2.8400000000000002E-2</v>
      </c>
      <c r="E34" s="23">
        <v>51039795</v>
      </c>
      <c r="F34" s="22">
        <v>-0.14849999999999999</v>
      </c>
    </row>
    <row r="35" spans="1:6" x14ac:dyDescent="0.25">
      <c r="A35" t="s">
        <v>42</v>
      </c>
      <c r="B35">
        <v>194.2</v>
      </c>
      <c r="C35">
        <v>1.58</v>
      </c>
      <c r="D35" s="22">
        <v>8.2000000000000007E-3</v>
      </c>
      <c r="E35" s="23">
        <v>4143997</v>
      </c>
      <c r="F35" s="22">
        <v>5.6099999999999997E-2</v>
      </c>
    </row>
    <row r="36" spans="1:6" x14ac:dyDescent="0.25">
      <c r="A36" t="s">
        <v>43</v>
      </c>
      <c r="B36">
        <v>71.099999999999994</v>
      </c>
      <c r="C36">
        <v>0.5</v>
      </c>
      <c r="D36" s="22">
        <v>7.1000000000000004E-3</v>
      </c>
      <c r="E36" s="23">
        <v>14934575</v>
      </c>
      <c r="F36" s="22">
        <v>8.4199999999999997E-2</v>
      </c>
    </row>
    <row r="37" spans="1:6" x14ac:dyDescent="0.25">
      <c r="A37" t="s">
        <v>44</v>
      </c>
      <c r="B37">
        <v>42.64</v>
      </c>
      <c r="C37">
        <v>0.33</v>
      </c>
      <c r="D37" s="22">
        <v>7.7999999999999996E-3</v>
      </c>
      <c r="E37" s="23">
        <v>21959925</v>
      </c>
      <c r="F37" s="22">
        <v>0.28239999999999998</v>
      </c>
    </row>
    <row r="38" spans="1:6" x14ac:dyDescent="0.25">
      <c r="A38" t="s">
        <v>45</v>
      </c>
      <c r="B38">
        <v>89.62</v>
      </c>
      <c r="C38">
        <v>0.21</v>
      </c>
      <c r="D38" s="22">
        <v>2.3E-3</v>
      </c>
      <c r="E38" s="23">
        <v>7333180</v>
      </c>
      <c r="F38" s="22">
        <v>-0.1067</v>
      </c>
    </row>
    <row r="39" spans="1:6" x14ac:dyDescent="0.25">
      <c r="A39" t="s">
        <v>46</v>
      </c>
      <c r="B39">
        <v>45.19</v>
      </c>
      <c r="C39">
        <v>0.71</v>
      </c>
      <c r="D39" s="22">
        <v>1.6E-2</v>
      </c>
      <c r="E39" s="23">
        <v>13584439</v>
      </c>
      <c r="F39" s="22">
        <v>0.19869999999999999</v>
      </c>
    </row>
    <row r="40" spans="1:6" x14ac:dyDescent="0.25">
      <c r="A40" t="s">
        <v>47</v>
      </c>
      <c r="B40">
        <v>27.32</v>
      </c>
      <c r="C40">
        <v>0.38</v>
      </c>
      <c r="D40" s="22">
        <v>1.41E-2</v>
      </c>
      <c r="E40" s="23">
        <v>52288386</v>
      </c>
      <c r="F40" s="22">
        <v>5.2400000000000002E-2</v>
      </c>
    </row>
    <row r="41" spans="1:6" x14ac:dyDescent="0.25">
      <c r="A41" t="s">
        <v>48</v>
      </c>
      <c r="B41">
        <v>25.64</v>
      </c>
      <c r="C41">
        <v>0.23</v>
      </c>
      <c r="D41" s="22">
        <v>9.1000000000000004E-3</v>
      </c>
      <c r="E41" s="23">
        <v>30689306</v>
      </c>
      <c r="F41" s="22">
        <v>0.18479999999999999</v>
      </c>
    </row>
    <row r="42" spans="1:6" x14ac:dyDescent="0.25">
      <c r="A42" t="s">
        <v>49</v>
      </c>
      <c r="B42">
        <v>70.66</v>
      </c>
      <c r="C42">
        <v>0.44</v>
      </c>
      <c r="D42" s="22">
        <v>6.3E-3</v>
      </c>
      <c r="E42" s="23">
        <v>9298121</v>
      </c>
      <c r="F42" s="22">
        <v>5.9200000000000003E-2</v>
      </c>
    </row>
    <row r="43" spans="1:6" x14ac:dyDescent="0.25">
      <c r="A43" t="s">
        <v>50</v>
      </c>
      <c r="B43">
        <v>37.86</v>
      </c>
      <c r="C43">
        <v>0.22</v>
      </c>
      <c r="D43" s="22">
        <v>5.7999999999999996E-3</v>
      </c>
      <c r="E43" s="23">
        <v>10675145</v>
      </c>
      <c r="F43" s="22">
        <v>8.2199999999999995E-2</v>
      </c>
    </row>
    <row r="44" spans="1:6" x14ac:dyDescent="0.25">
      <c r="A44" t="s">
        <v>51</v>
      </c>
      <c r="B44">
        <v>73.430000000000007</v>
      </c>
      <c r="C44">
        <v>0.09</v>
      </c>
      <c r="D44" s="22">
        <v>1.1999999999999999E-3</v>
      </c>
      <c r="E44" s="23">
        <v>2005259</v>
      </c>
      <c r="F44" s="22">
        <v>0.24099999999999999</v>
      </c>
    </row>
    <row r="45" spans="1:6" x14ac:dyDescent="0.25">
      <c r="A45" t="s">
        <v>52</v>
      </c>
      <c r="B45">
        <v>81.19</v>
      </c>
      <c r="C45">
        <v>0.18</v>
      </c>
      <c r="D45" s="22">
        <v>2.2000000000000001E-3</v>
      </c>
      <c r="E45" s="23">
        <v>3744990</v>
      </c>
      <c r="F45" s="22">
        <v>0.1108</v>
      </c>
    </row>
    <row r="46" spans="1:6" x14ac:dyDescent="0.25">
      <c r="A46" t="s">
        <v>53</v>
      </c>
      <c r="B46">
        <v>54.76</v>
      </c>
      <c r="C46">
        <v>0.56999999999999995</v>
      </c>
      <c r="D46" s="22">
        <v>1.0500000000000001E-2</v>
      </c>
      <c r="E46" s="23">
        <v>4970823</v>
      </c>
      <c r="F46" s="22">
        <v>8.0500000000000002E-2</v>
      </c>
    </row>
    <row r="47" spans="1:6" x14ac:dyDescent="0.25">
      <c r="A47" t="s">
        <v>54</v>
      </c>
      <c r="B47">
        <v>44.44</v>
      </c>
      <c r="C47">
        <v>0.41</v>
      </c>
      <c r="D47" s="22">
        <v>9.2999999999999992E-3</v>
      </c>
      <c r="E47" s="23">
        <v>8734839</v>
      </c>
      <c r="F47" s="22">
        <v>0.1077</v>
      </c>
    </row>
    <row r="48" spans="1:6" x14ac:dyDescent="0.25">
      <c r="A48" t="s">
        <v>55</v>
      </c>
      <c r="B48">
        <v>70.89</v>
      </c>
      <c r="C48">
        <v>-1.26</v>
      </c>
      <c r="D48" s="22">
        <v>-1.7500000000000002E-2</v>
      </c>
      <c r="E48" s="23">
        <v>14596092</v>
      </c>
      <c r="F48" s="22">
        <v>0.1862</v>
      </c>
    </row>
    <row r="49" spans="1:6" x14ac:dyDescent="0.25">
      <c r="A49" t="s">
        <v>56</v>
      </c>
      <c r="B49">
        <v>49.48</v>
      </c>
      <c r="C49">
        <v>0.18</v>
      </c>
      <c r="D49" s="22">
        <v>3.7000000000000002E-3</v>
      </c>
      <c r="E49" s="23">
        <v>9040039</v>
      </c>
      <c r="F49" s="22">
        <v>0.31950000000000001</v>
      </c>
    </row>
  </sheetData>
  <mergeCells count="1">
    <mergeCell ref="A1:I1"/>
  </mergeCells>
  <pageMargins left="0.2" right="0.2" top="0.75" bottom="0.75" header="0.3" footer="0.3"/>
  <pageSetup orientation="portrait" horizontalDpi="4294967293" r:id="rId1"/>
  <headerFooter>
    <oddFooter>&amp;LStudent Name&amp;C&amp;A&amp;R&amp;F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2009-10-26T00:14:32Z</outs:dateTime>
      <outs:isPinned>true</outs:isPinned>
    </outs:relatedDate>
    <outs:relatedDate>
      <outs:type>2</outs:type>
      <outs:displayName>Created</outs:displayName>
      <outs:dateTime>2007-09-19T15:17:00Z</outs:dateTime>
      <outs:isPinned>true</outs:isPinned>
    </outs:relatedDate>
    <outs:relatedDate>
      <outs:type>4</outs:type>
      <outs:displayName>Last Printed</outs:displayName>
      <outs:dateTime>2009-10-26T00:10:59Z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50F9DCF-200A-4FDD-B15A-62EB1B0CFB2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Loan</vt:lpstr>
      <vt:lpstr>PV and NPV</vt:lpstr>
      <vt:lpstr>Loan!dow30_</vt:lpstr>
      <vt:lpstr>'PV and NPV'!dow30_</vt:lpstr>
      <vt:lpstr>Loan!Extract</vt:lpstr>
      <vt:lpstr>Loan!Print_Titles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2010-05-10T03:33:14Z</cp:lastPrinted>
  <dcterms:created xsi:type="dcterms:W3CDTF">2007-09-19T15:17:00Z</dcterms:created>
  <dcterms:modified xsi:type="dcterms:W3CDTF">2012-12-12T13:29:26Z</dcterms:modified>
</cp:coreProperties>
</file>