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250" windowHeight="6090" tabRatio="730"/>
  </bookViews>
  <sheets>
    <sheet name="Block Wise" sheetId="11" r:id="rId1"/>
  </sheets>
  <definedNames>
    <definedName name="_xlnm._FilterDatabase" localSheetId="0" hidden="1">'Block Wise'!$A$5:$S$5</definedName>
    <definedName name="_xlnm.Print_Area" localSheetId="0">'Block Wise'!$A$1:$Q$329</definedName>
    <definedName name="_xlnm.Print_Titles" localSheetId="0">'Block Wise'!$2:$5</definedName>
  </definedNames>
  <calcPr calcId="144525"/>
</workbook>
</file>

<file path=xl/calcChain.xml><?xml version="1.0" encoding="utf-8"?>
<calcChain xmlns="http://schemas.openxmlformats.org/spreadsheetml/2006/main">
  <c r="A8" i="11" l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1" i="11" s="1"/>
  <c r="A22" i="11" l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H6" i="11"/>
  <c r="J6" i="11" s="1"/>
  <c r="S263" i="11"/>
  <c r="A36" i="11" l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5" i="11" l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54" i="11"/>
  <c r="S219" i="11"/>
  <c r="S220" i="11"/>
  <c r="S208" i="11"/>
  <c r="S202" i="11"/>
  <c r="A74" i="11" l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D20" i="11"/>
  <c r="A92" i="11" l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K268" i="11"/>
  <c r="L268" i="11"/>
  <c r="M268" i="11"/>
  <c r="N268" i="11"/>
  <c r="K148" i="11"/>
  <c r="L148" i="11"/>
  <c r="M148" i="11"/>
  <c r="N148" i="11"/>
  <c r="D268" i="11"/>
  <c r="E268" i="11"/>
  <c r="F268" i="11"/>
  <c r="G268" i="11"/>
  <c r="I268" i="11"/>
  <c r="K181" i="11"/>
  <c r="L181" i="11"/>
  <c r="M181" i="11"/>
  <c r="A104" i="11" l="1"/>
  <c r="A105" i="11" s="1"/>
  <c r="A106" i="11" s="1"/>
  <c r="A107" i="11" s="1"/>
  <c r="A108" i="11" s="1"/>
  <c r="A109" i="11" s="1"/>
  <c r="A110" i="11" s="1"/>
  <c r="A111" i="11" s="1"/>
  <c r="A112" i="11" s="1"/>
  <c r="N181" i="11"/>
  <c r="D181" i="11"/>
  <c r="E181" i="11"/>
  <c r="F181" i="11"/>
  <c r="G181" i="11"/>
  <c r="I181" i="11"/>
  <c r="D148" i="11"/>
  <c r="E148" i="11"/>
  <c r="F148" i="11"/>
  <c r="G148" i="11"/>
  <c r="I148" i="11"/>
  <c r="E20" i="11"/>
  <c r="F20" i="11"/>
  <c r="G20" i="11"/>
  <c r="I20" i="11"/>
  <c r="K20" i="11"/>
  <c r="L20" i="11"/>
  <c r="M20" i="11"/>
  <c r="N20" i="11"/>
  <c r="A115" i="11" l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14" i="11"/>
  <c r="D328" i="11"/>
  <c r="E328" i="11"/>
  <c r="F328" i="11"/>
  <c r="G328" i="11"/>
  <c r="I328" i="11"/>
  <c r="K328" i="11"/>
  <c r="L328" i="11"/>
  <c r="M328" i="11"/>
  <c r="N328" i="11"/>
  <c r="A128" i="11" l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D304" i="11"/>
  <c r="E304" i="11"/>
  <c r="F304" i="11"/>
  <c r="G304" i="11"/>
  <c r="I304" i="11"/>
  <c r="K304" i="11"/>
  <c r="L304" i="11"/>
  <c r="M304" i="11"/>
  <c r="N304" i="11"/>
  <c r="A149" i="11" l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K246" i="11"/>
  <c r="L246" i="11"/>
  <c r="M246" i="11"/>
  <c r="N246" i="11"/>
  <c r="D246" i="11"/>
  <c r="E246" i="11"/>
  <c r="F246" i="11"/>
  <c r="G246" i="11"/>
  <c r="I246" i="11"/>
  <c r="A182" i="11" l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K103" i="11"/>
  <c r="L103" i="11"/>
  <c r="M103" i="11"/>
  <c r="N103" i="11"/>
  <c r="D103" i="11"/>
  <c r="E103" i="11"/>
  <c r="F103" i="11"/>
  <c r="G103" i="11"/>
  <c r="I103" i="11"/>
  <c r="A202" i="11" l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01" i="11"/>
  <c r="D53" i="11"/>
  <c r="E53" i="11"/>
  <c r="F53" i="11"/>
  <c r="G53" i="11"/>
  <c r="I53" i="11"/>
  <c r="K53" i="11"/>
  <c r="L53" i="11"/>
  <c r="M53" i="11"/>
  <c r="N53" i="11"/>
  <c r="A223" i="11" l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D222" i="11"/>
  <c r="E222" i="11"/>
  <c r="F222" i="11"/>
  <c r="G222" i="11"/>
  <c r="I222" i="11"/>
  <c r="K222" i="11"/>
  <c r="L222" i="11"/>
  <c r="M222" i="11"/>
  <c r="N222" i="11"/>
  <c r="A247" i="11" l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D289" i="11"/>
  <c r="E289" i="11"/>
  <c r="F289" i="11"/>
  <c r="G289" i="11"/>
  <c r="I289" i="11"/>
  <c r="K289" i="11"/>
  <c r="L289" i="11"/>
  <c r="M289" i="11"/>
  <c r="N289" i="11"/>
  <c r="A259" i="11" l="1"/>
  <c r="A260" i="11" s="1"/>
  <c r="A261" i="11" s="1"/>
  <c r="A262" i="11" s="1"/>
  <c r="A263" i="11" s="1"/>
  <c r="A264" i="11" s="1"/>
  <c r="A265" i="11" s="1"/>
  <c r="A266" i="11" s="1"/>
  <c r="A267" i="11" s="1"/>
  <c r="D200" i="11"/>
  <c r="E200" i="11"/>
  <c r="F200" i="11"/>
  <c r="G200" i="11"/>
  <c r="I200" i="11"/>
  <c r="K200" i="11"/>
  <c r="L200" i="11"/>
  <c r="M200" i="11"/>
  <c r="N200" i="11"/>
  <c r="A269" i="11" l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D127" i="11"/>
  <c r="E127" i="11"/>
  <c r="F127" i="11"/>
  <c r="G127" i="11"/>
  <c r="I127" i="11"/>
  <c r="K127" i="11"/>
  <c r="L127" i="11"/>
  <c r="M127" i="11"/>
  <c r="N127" i="11"/>
  <c r="A290" i="11" l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D73" i="11"/>
  <c r="E73" i="11"/>
  <c r="F73" i="11"/>
  <c r="G73" i="11"/>
  <c r="I73" i="11"/>
  <c r="K73" i="11"/>
  <c r="L73" i="11"/>
  <c r="M73" i="11"/>
  <c r="N73" i="11"/>
  <c r="A305" i="11" l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D35" i="11"/>
  <c r="E35" i="11"/>
  <c r="F35" i="11"/>
  <c r="G35" i="11"/>
  <c r="I35" i="11"/>
  <c r="K35" i="11"/>
  <c r="L35" i="11"/>
  <c r="M35" i="11"/>
  <c r="N35" i="11"/>
  <c r="D258" i="11" l="1"/>
  <c r="E258" i="11"/>
  <c r="F258" i="11"/>
  <c r="G258" i="11"/>
  <c r="I258" i="11"/>
  <c r="K258" i="11"/>
  <c r="L258" i="11"/>
  <c r="M258" i="11"/>
  <c r="N258" i="11"/>
  <c r="D113" i="11" l="1"/>
  <c r="E113" i="11"/>
  <c r="F113" i="11"/>
  <c r="G113" i="11"/>
  <c r="I113" i="11"/>
  <c r="K113" i="11"/>
  <c r="L113" i="11"/>
  <c r="M113" i="11"/>
  <c r="N113" i="11"/>
  <c r="O107" i="11"/>
  <c r="E91" i="11" l="1"/>
  <c r="E329" i="11" s="1"/>
  <c r="F91" i="11"/>
  <c r="F329" i="11" s="1"/>
  <c r="G91" i="11"/>
  <c r="G329" i="11" s="1"/>
  <c r="I91" i="11"/>
  <c r="I329" i="11" s="1"/>
  <c r="K91" i="11"/>
  <c r="K329" i="11" s="1"/>
  <c r="L91" i="11"/>
  <c r="L329" i="11" s="1"/>
  <c r="M91" i="11"/>
  <c r="M329" i="11" s="1"/>
  <c r="N91" i="11"/>
  <c r="N329" i="11" s="1"/>
  <c r="D91" i="11"/>
  <c r="D329" i="11" s="1"/>
  <c r="H291" i="11" l="1"/>
  <c r="J291" i="11" s="1"/>
  <c r="O291" i="11"/>
  <c r="H292" i="11"/>
  <c r="J292" i="11" s="1"/>
  <c r="O292" i="11"/>
  <c r="H293" i="11"/>
  <c r="J293" i="11" s="1"/>
  <c r="O293" i="11"/>
  <c r="H294" i="11"/>
  <c r="J294" i="11" s="1"/>
  <c r="O294" i="11"/>
  <c r="H295" i="11"/>
  <c r="J295" i="11" s="1"/>
  <c r="O295" i="11"/>
  <c r="H296" i="11"/>
  <c r="J296" i="11" s="1"/>
  <c r="O296" i="11"/>
  <c r="H297" i="11"/>
  <c r="J297" i="11" s="1"/>
  <c r="O297" i="11"/>
  <c r="H298" i="11"/>
  <c r="J298" i="11" s="1"/>
  <c r="O298" i="11"/>
  <c r="H299" i="11"/>
  <c r="J299" i="11" s="1"/>
  <c r="O299" i="11"/>
  <c r="H300" i="11"/>
  <c r="J300" i="11" s="1"/>
  <c r="O300" i="11"/>
  <c r="H301" i="11"/>
  <c r="J301" i="11" s="1"/>
  <c r="O301" i="11"/>
  <c r="H302" i="11"/>
  <c r="J302" i="11" s="1"/>
  <c r="O302" i="11"/>
  <c r="H303" i="11"/>
  <c r="J303" i="11" s="1"/>
  <c r="O303" i="11"/>
  <c r="H128" i="11"/>
  <c r="O128" i="11"/>
  <c r="H129" i="11"/>
  <c r="J129" i="11" s="1"/>
  <c r="O129" i="11"/>
  <c r="H130" i="11"/>
  <c r="J130" i="11" s="1"/>
  <c r="O130" i="11"/>
  <c r="H131" i="11"/>
  <c r="J131" i="11" s="1"/>
  <c r="O131" i="11"/>
  <c r="H132" i="11"/>
  <c r="J132" i="11" s="1"/>
  <c r="O132" i="11"/>
  <c r="H133" i="11"/>
  <c r="J133" i="11" s="1"/>
  <c r="O133" i="11"/>
  <c r="H134" i="11"/>
  <c r="J134" i="11" s="1"/>
  <c r="O134" i="11"/>
  <c r="H135" i="11"/>
  <c r="J135" i="11" s="1"/>
  <c r="O135" i="11"/>
  <c r="H136" i="11"/>
  <c r="J136" i="11" s="1"/>
  <c r="O136" i="11"/>
  <c r="H137" i="11"/>
  <c r="J137" i="11" s="1"/>
  <c r="O137" i="11"/>
  <c r="H138" i="11"/>
  <c r="J138" i="11" s="1"/>
  <c r="O138" i="11"/>
  <c r="H139" i="11"/>
  <c r="J139" i="11" s="1"/>
  <c r="O139" i="11"/>
  <c r="H140" i="11"/>
  <c r="J140" i="11" s="1"/>
  <c r="O140" i="11"/>
  <c r="H141" i="11"/>
  <c r="J141" i="11" s="1"/>
  <c r="O141" i="11"/>
  <c r="H142" i="11"/>
  <c r="J142" i="11" s="1"/>
  <c r="O142" i="11"/>
  <c r="H143" i="11"/>
  <c r="J143" i="11" s="1"/>
  <c r="O143" i="11"/>
  <c r="H144" i="11"/>
  <c r="J144" i="11" s="1"/>
  <c r="O144" i="11"/>
  <c r="H145" i="11"/>
  <c r="J145" i="11" s="1"/>
  <c r="O145" i="11"/>
  <c r="H146" i="11"/>
  <c r="J146" i="11" s="1"/>
  <c r="O146" i="11"/>
  <c r="H147" i="11"/>
  <c r="J147" i="11" s="1"/>
  <c r="O147" i="11"/>
  <c r="H223" i="11"/>
  <c r="O223" i="11"/>
  <c r="H224" i="11"/>
  <c r="J224" i="11" s="1"/>
  <c r="O224" i="11"/>
  <c r="H225" i="11"/>
  <c r="J225" i="11" s="1"/>
  <c r="O225" i="11"/>
  <c r="H226" i="11"/>
  <c r="J226" i="11" s="1"/>
  <c r="O226" i="11"/>
  <c r="H227" i="11"/>
  <c r="J227" i="11" s="1"/>
  <c r="O227" i="11"/>
  <c r="H228" i="11"/>
  <c r="J228" i="11" s="1"/>
  <c r="O228" i="11"/>
  <c r="H229" i="11"/>
  <c r="J229" i="11" s="1"/>
  <c r="O229" i="11"/>
  <c r="H230" i="11"/>
  <c r="J230" i="11" s="1"/>
  <c r="O230" i="11"/>
  <c r="H231" i="11"/>
  <c r="J231" i="11" s="1"/>
  <c r="O231" i="11"/>
  <c r="H232" i="11"/>
  <c r="J232" i="11" s="1"/>
  <c r="O232" i="11"/>
  <c r="H233" i="11"/>
  <c r="J233" i="11" s="1"/>
  <c r="O233" i="11"/>
  <c r="H234" i="11"/>
  <c r="J234" i="11" s="1"/>
  <c r="O234" i="11"/>
  <c r="H235" i="11"/>
  <c r="J235" i="11" s="1"/>
  <c r="O235" i="11"/>
  <c r="H236" i="11"/>
  <c r="J236" i="11" s="1"/>
  <c r="O236" i="11"/>
  <c r="H237" i="11"/>
  <c r="J237" i="11" s="1"/>
  <c r="O237" i="11"/>
  <c r="H238" i="11"/>
  <c r="J238" i="11" s="1"/>
  <c r="O238" i="11"/>
  <c r="H239" i="11"/>
  <c r="J239" i="11" s="1"/>
  <c r="O239" i="11"/>
  <c r="H240" i="11"/>
  <c r="J240" i="11" s="1"/>
  <c r="O240" i="11"/>
  <c r="H241" i="11"/>
  <c r="J241" i="11" s="1"/>
  <c r="O241" i="11"/>
  <c r="H242" i="11"/>
  <c r="J242" i="11" s="1"/>
  <c r="O242" i="11"/>
  <c r="H243" i="11"/>
  <c r="J243" i="11" s="1"/>
  <c r="O243" i="11"/>
  <c r="H244" i="11"/>
  <c r="J244" i="11" s="1"/>
  <c r="O244" i="11"/>
  <c r="H245" i="11"/>
  <c r="J245" i="11" s="1"/>
  <c r="O245" i="11"/>
  <c r="H54" i="11"/>
  <c r="O54" i="11"/>
  <c r="H55" i="11"/>
  <c r="J55" i="11" s="1"/>
  <c r="O55" i="11"/>
  <c r="H56" i="11"/>
  <c r="J56" i="11" s="1"/>
  <c r="O56" i="11"/>
  <c r="H57" i="11"/>
  <c r="J57" i="11" s="1"/>
  <c r="O57" i="11"/>
  <c r="H58" i="11"/>
  <c r="J58" i="11" s="1"/>
  <c r="O58" i="11"/>
  <c r="H59" i="11"/>
  <c r="J59" i="11" s="1"/>
  <c r="O59" i="11"/>
  <c r="H60" i="11"/>
  <c r="J60" i="11" s="1"/>
  <c r="O60" i="11"/>
  <c r="H61" i="11"/>
  <c r="J61" i="11" s="1"/>
  <c r="O61" i="11"/>
  <c r="H62" i="11"/>
  <c r="J62" i="11" s="1"/>
  <c r="O62" i="11"/>
  <c r="H63" i="11"/>
  <c r="J63" i="11" s="1"/>
  <c r="O63" i="11"/>
  <c r="H64" i="11"/>
  <c r="J64" i="11" s="1"/>
  <c r="O64" i="11"/>
  <c r="H65" i="11"/>
  <c r="J65" i="11" s="1"/>
  <c r="O65" i="11"/>
  <c r="H66" i="11"/>
  <c r="J66" i="11" s="1"/>
  <c r="O66" i="11"/>
  <c r="H67" i="11"/>
  <c r="J67" i="11" s="1"/>
  <c r="O67" i="11"/>
  <c r="H68" i="11"/>
  <c r="J68" i="11" s="1"/>
  <c r="O68" i="11"/>
  <c r="H69" i="11"/>
  <c r="J69" i="11" s="1"/>
  <c r="O69" i="11"/>
  <c r="H70" i="11"/>
  <c r="J70" i="11" s="1"/>
  <c r="O70" i="11"/>
  <c r="H71" i="11"/>
  <c r="J71" i="11" s="1"/>
  <c r="O71" i="11"/>
  <c r="H72" i="11"/>
  <c r="J72" i="11" s="1"/>
  <c r="O72" i="11"/>
  <c r="H149" i="11"/>
  <c r="O149" i="11"/>
  <c r="H150" i="11"/>
  <c r="J150" i="11" s="1"/>
  <c r="O150" i="11"/>
  <c r="H151" i="11"/>
  <c r="J151" i="11" s="1"/>
  <c r="O151" i="11"/>
  <c r="H152" i="11"/>
  <c r="J152" i="11" s="1"/>
  <c r="O152" i="11"/>
  <c r="H153" i="11"/>
  <c r="J153" i="11" s="1"/>
  <c r="O153" i="11"/>
  <c r="H154" i="11"/>
  <c r="J154" i="11" s="1"/>
  <c r="O154" i="11"/>
  <c r="H155" i="11"/>
  <c r="J155" i="11" s="1"/>
  <c r="O155" i="11"/>
  <c r="H156" i="11"/>
  <c r="J156" i="11" s="1"/>
  <c r="O156" i="11"/>
  <c r="H157" i="11"/>
  <c r="J157" i="11" s="1"/>
  <c r="O157" i="11"/>
  <c r="H158" i="11"/>
  <c r="J158" i="11" s="1"/>
  <c r="O158" i="11"/>
  <c r="H159" i="11"/>
  <c r="J159" i="11" s="1"/>
  <c r="O159" i="11"/>
  <c r="H160" i="11"/>
  <c r="J160" i="11" s="1"/>
  <c r="O160" i="11"/>
  <c r="H161" i="11"/>
  <c r="J161" i="11" s="1"/>
  <c r="O161" i="11"/>
  <c r="H162" i="11"/>
  <c r="J162" i="11" s="1"/>
  <c r="O162" i="11"/>
  <c r="H163" i="11"/>
  <c r="J163" i="11" s="1"/>
  <c r="O163" i="11"/>
  <c r="H164" i="11"/>
  <c r="J164" i="11" s="1"/>
  <c r="O164" i="11"/>
  <c r="H165" i="11"/>
  <c r="J165" i="11" s="1"/>
  <c r="O165" i="11"/>
  <c r="H166" i="11"/>
  <c r="J166" i="11" s="1"/>
  <c r="O166" i="11"/>
  <c r="H167" i="11"/>
  <c r="J167" i="11" s="1"/>
  <c r="O167" i="11"/>
  <c r="H168" i="11"/>
  <c r="J168" i="11" s="1"/>
  <c r="O168" i="11"/>
  <c r="H169" i="11"/>
  <c r="J169" i="11" s="1"/>
  <c r="O169" i="11"/>
  <c r="H170" i="11"/>
  <c r="J170" i="11" s="1"/>
  <c r="O170" i="11"/>
  <c r="H171" i="11"/>
  <c r="J171" i="11" s="1"/>
  <c r="O171" i="11"/>
  <c r="H172" i="11"/>
  <c r="J172" i="11" s="1"/>
  <c r="O172" i="11"/>
  <c r="H173" i="11"/>
  <c r="J173" i="11" s="1"/>
  <c r="O173" i="11"/>
  <c r="H174" i="11"/>
  <c r="J174" i="11" s="1"/>
  <c r="O174" i="11"/>
  <c r="H175" i="11"/>
  <c r="J175" i="11" s="1"/>
  <c r="O175" i="11"/>
  <c r="H176" i="11"/>
  <c r="J176" i="11" s="1"/>
  <c r="O176" i="11"/>
  <c r="H177" i="11"/>
  <c r="J177" i="11" s="1"/>
  <c r="O177" i="11"/>
  <c r="H178" i="11"/>
  <c r="J178" i="11" s="1"/>
  <c r="O178" i="11"/>
  <c r="H179" i="11"/>
  <c r="J179" i="11" s="1"/>
  <c r="O179" i="11"/>
  <c r="H180" i="11"/>
  <c r="J180" i="11" s="1"/>
  <c r="O180" i="11"/>
  <c r="H36" i="11"/>
  <c r="O36" i="11"/>
  <c r="H37" i="11"/>
  <c r="J37" i="11" s="1"/>
  <c r="O37" i="11"/>
  <c r="H38" i="11"/>
  <c r="J38" i="11" s="1"/>
  <c r="O38" i="11"/>
  <c r="H39" i="11"/>
  <c r="J39" i="11" s="1"/>
  <c r="O39" i="11"/>
  <c r="H40" i="11"/>
  <c r="J40" i="11" s="1"/>
  <c r="O40" i="11"/>
  <c r="H41" i="11"/>
  <c r="J41" i="11" s="1"/>
  <c r="O41" i="11"/>
  <c r="H42" i="11"/>
  <c r="J42" i="11" s="1"/>
  <c r="O42" i="11"/>
  <c r="H43" i="11"/>
  <c r="J43" i="11" s="1"/>
  <c r="O43" i="11"/>
  <c r="H44" i="11"/>
  <c r="J44" i="11" s="1"/>
  <c r="O44" i="11"/>
  <c r="H45" i="11"/>
  <c r="J45" i="11" s="1"/>
  <c r="O45" i="11"/>
  <c r="H46" i="11"/>
  <c r="J46" i="11" s="1"/>
  <c r="O46" i="11"/>
  <c r="H47" i="11"/>
  <c r="J47" i="11" s="1"/>
  <c r="O47" i="11"/>
  <c r="H48" i="11"/>
  <c r="J48" i="11" s="1"/>
  <c r="O48" i="11"/>
  <c r="H49" i="11"/>
  <c r="J49" i="11" s="1"/>
  <c r="O49" i="11"/>
  <c r="H50" i="11"/>
  <c r="J50" i="11" s="1"/>
  <c r="O50" i="11"/>
  <c r="H51" i="11"/>
  <c r="J51" i="11" s="1"/>
  <c r="O51" i="11"/>
  <c r="H52" i="11"/>
  <c r="J52" i="11" s="1"/>
  <c r="O52" i="11"/>
  <c r="H21" i="11"/>
  <c r="O21" i="11"/>
  <c r="H22" i="11"/>
  <c r="J22" i="11" s="1"/>
  <c r="O22" i="11"/>
  <c r="H23" i="11"/>
  <c r="J23" i="11" s="1"/>
  <c r="O23" i="11"/>
  <c r="H24" i="11"/>
  <c r="J24" i="11" s="1"/>
  <c r="O24" i="11"/>
  <c r="H25" i="11"/>
  <c r="J25" i="11" s="1"/>
  <c r="O25" i="11"/>
  <c r="H26" i="11"/>
  <c r="J26" i="11" s="1"/>
  <c r="O26" i="11"/>
  <c r="H27" i="11"/>
  <c r="J27" i="11" s="1"/>
  <c r="O27" i="11"/>
  <c r="H28" i="11"/>
  <c r="J28" i="11" s="1"/>
  <c r="O28" i="11"/>
  <c r="H29" i="11"/>
  <c r="J29" i="11" s="1"/>
  <c r="O29" i="11"/>
  <c r="H30" i="11"/>
  <c r="J30" i="11" s="1"/>
  <c r="O30" i="11"/>
  <c r="H31" i="11"/>
  <c r="J31" i="11" s="1"/>
  <c r="O31" i="11"/>
  <c r="H32" i="11"/>
  <c r="J32" i="11" s="1"/>
  <c r="O32" i="11"/>
  <c r="H33" i="11"/>
  <c r="J33" i="11" s="1"/>
  <c r="O33" i="11"/>
  <c r="H34" i="11"/>
  <c r="J34" i="11" s="1"/>
  <c r="O34" i="11"/>
  <c r="H247" i="11"/>
  <c r="O247" i="11"/>
  <c r="H248" i="11"/>
  <c r="J248" i="11" s="1"/>
  <c r="O248" i="11"/>
  <c r="H249" i="11"/>
  <c r="J249" i="11" s="1"/>
  <c r="O249" i="11"/>
  <c r="H250" i="11"/>
  <c r="J250" i="11" s="1"/>
  <c r="O250" i="11"/>
  <c r="H251" i="11"/>
  <c r="J251" i="11" s="1"/>
  <c r="O251" i="11"/>
  <c r="H252" i="11"/>
  <c r="J252" i="11" s="1"/>
  <c r="O252" i="11"/>
  <c r="H253" i="11"/>
  <c r="J253" i="11" s="1"/>
  <c r="O253" i="11"/>
  <c r="H254" i="11"/>
  <c r="J254" i="11" s="1"/>
  <c r="O254" i="11"/>
  <c r="H255" i="11"/>
  <c r="J255" i="11" s="1"/>
  <c r="O255" i="11"/>
  <c r="H256" i="11"/>
  <c r="J256" i="11" s="1"/>
  <c r="O256" i="11"/>
  <c r="H257" i="11"/>
  <c r="J257" i="11" s="1"/>
  <c r="O257" i="11"/>
  <c r="H201" i="11"/>
  <c r="O201" i="11"/>
  <c r="H202" i="11"/>
  <c r="J202" i="11" s="1"/>
  <c r="H203" i="11"/>
  <c r="J203" i="11" s="1"/>
  <c r="O203" i="11"/>
  <c r="H204" i="11"/>
  <c r="J204" i="11" s="1"/>
  <c r="O204" i="11"/>
  <c r="H205" i="11"/>
  <c r="J205" i="11" s="1"/>
  <c r="O205" i="11"/>
  <c r="H206" i="11"/>
  <c r="J206" i="11" s="1"/>
  <c r="O206" i="11"/>
  <c r="H207" i="11"/>
  <c r="J207" i="11" s="1"/>
  <c r="O207" i="11"/>
  <c r="H208" i="11"/>
  <c r="J208" i="11" s="1"/>
  <c r="O208" i="11"/>
  <c r="H209" i="11"/>
  <c r="J209" i="11" s="1"/>
  <c r="O209" i="11"/>
  <c r="H210" i="11"/>
  <c r="J210" i="11" s="1"/>
  <c r="O210" i="11"/>
  <c r="H211" i="11"/>
  <c r="J211" i="11" s="1"/>
  <c r="O211" i="11"/>
  <c r="H212" i="11"/>
  <c r="J212" i="11" s="1"/>
  <c r="O212" i="11"/>
  <c r="H213" i="11"/>
  <c r="J213" i="11" s="1"/>
  <c r="O213" i="11"/>
  <c r="H214" i="11"/>
  <c r="J214" i="11" s="1"/>
  <c r="O214" i="11"/>
  <c r="H215" i="11"/>
  <c r="J215" i="11" s="1"/>
  <c r="O215" i="11"/>
  <c r="H216" i="11"/>
  <c r="J216" i="11" s="1"/>
  <c r="O216" i="11"/>
  <c r="H217" i="11"/>
  <c r="J217" i="11" s="1"/>
  <c r="O217" i="11"/>
  <c r="H218" i="11"/>
  <c r="J218" i="11" s="1"/>
  <c r="O218" i="11"/>
  <c r="H219" i="11"/>
  <c r="J219" i="11" s="1"/>
  <c r="O219" i="11"/>
  <c r="H220" i="11"/>
  <c r="J220" i="11" s="1"/>
  <c r="O220" i="11"/>
  <c r="H221" i="11"/>
  <c r="J221" i="11" s="1"/>
  <c r="O221" i="11"/>
  <c r="H114" i="11"/>
  <c r="O114" i="11"/>
  <c r="H115" i="11"/>
  <c r="J115" i="11" s="1"/>
  <c r="O115" i="11"/>
  <c r="H116" i="11"/>
  <c r="J116" i="11" s="1"/>
  <c r="O116" i="11"/>
  <c r="H117" i="11"/>
  <c r="J117" i="11" s="1"/>
  <c r="O117" i="11"/>
  <c r="H118" i="11"/>
  <c r="J118" i="11" s="1"/>
  <c r="O118" i="11"/>
  <c r="H119" i="11"/>
  <c r="J119" i="11" s="1"/>
  <c r="O119" i="11"/>
  <c r="H120" i="11"/>
  <c r="J120" i="11" s="1"/>
  <c r="O120" i="11"/>
  <c r="H121" i="11"/>
  <c r="J121" i="11" s="1"/>
  <c r="O121" i="11"/>
  <c r="H122" i="11"/>
  <c r="J122" i="11" s="1"/>
  <c r="O122" i="11"/>
  <c r="H123" i="11"/>
  <c r="J123" i="11" s="1"/>
  <c r="O123" i="11"/>
  <c r="H124" i="11"/>
  <c r="J124" i="11" s="1"/>
  <c r="O124" i="11"/>
  <c r="H125" i="11"/>
  <c r="J125" i="11" s="1"/>
  <c r="O125" i="11"/>
  <c r="H126" i="11"/>
  <c r="J126" i="11" s="1"/>
  <c r="O126" i="11"/>
  <c r="O6" i="11"/>
  <c r="H7" i="11"/>
  <c r="J7" i="11" s="1"/>
  <c r="O7" i="11"/>
  <c r="H8" i="11"/>
  <c r="J8" i="11" s="1"/>
  <c r="O8" i="11"/>
  <c r="H9" i="11"/>
  <c r="J9" i="11" s="1"/>
  <c r="O9" i="11"/>
  <c r="H10" i="11"/>
  <c r="J10" i="11" s="1"/>
  <c r="O10" i="11"/>
  <c r="H11" i="11"/>
  <c r="J11" i="11" s="1"/>
  <c r="O11" i="11"/>
  <c r="H12" i="11"/>
  <c r="J12" i="11" s="1"/>
  <c r="O12" i="11"/>
  <c r="H13" i="11"/>
  <c r="J13" i="11" s="1"/>
  <c r="O13" i="11"/>
  <c r="H14" i="11"/>
  <c r="J14" i="11" s="1"/>
  <c r="O14" i="11"/>
  <c r="H15" i="11"/>
  <c r="J15" i="11" s="1"/>
  <c r="O15" i="11"/>
  <c r="H16" i="11"/>
  <c r="J16" i="11" s="1"/>
  <c r="O16" i="11"/>
  <c r="H17" i="11"/>
  <c r="J17" i="11" s="1"/>
  <c r="O17" i="11"/>
  <c r="H18" i="11"/>
  <c r="J18" i="11" s="1"/>
  <c r="O18" i="11"/>
  <c r="H19" i="11"/>
  <c r="J19" i="11" s="1"/>
  <c r="O19" i="11"/>
  <c r="H74" i="11"/>
  <c r="O74" i="11"/>
  <c r="H75" i="11"/>
  <c r="J75" i="11" s="1"/>
  <c r="O75" i="11"/>
  <c r="H76" i="11"/>
  <c r="J76" i="11" s="1"/>
  <c r="O76" i="11"/>
  <c r="H77" i="11"/>
  <c r="J77" i="11" s="1"/>
  <c r="O77" i="11"/>
  <c r="H78" i="11"/>
  <c r="J78" i="11" s="1"/>
  <c r="O78" i="11"/>
  <c r="H79" i="11"/>
  <c r="J79" i="11" s="1"/>
  <c r="O79" i="11"/>
  <c r="H80" i="11"/>
  <c r="J80" i="11" s="1"/>
  <c r="O80" i="11"/>
  <c r="H81" i="11"/>
  <c r="J81" i="11" s="1"/>
  <c r="O81" i="11"/>
  <c r="H82" i="11"/>
  <c r="J82" i="11" s="1"/>
  <c r="O82" i="11"/>
  <c r="H83" i="11"/>
  <c r="J83" i="11" s="1"/>
  <c r="O83" i="11"/>
  <c r="H84" i="11"/>
  <c r="J84" i="11" s="1"/>
  <c r="O84" i="11"/>
  <c r="H85" i="11"/>
  <c r="J85" i="11" s="1"/>
  <c r="O85" i="11"/>
  <c r="H86" i="11"/>
  <c r="J86" i="11" s="1"/>
  <c r="O86" i="11"/>
  <c r="H87" i="11"/>
  <c r="J87" i="11" s="1"/>
  <c r="O87" i="11"/>
  <c r="H88" i="11"/>
  <c r="J88" i="11" s="1"/>
  <c r="O88" i="11"/>
  <c r="H89" i="11"/>
  <c r="J89" i="11" s="1"/>
  <c r="O89" i="11"/>
  <c r="H90" i="11"/>
  <c r="J90" i="11" s="1"/>
  <c r="O90" i="11"/>
  <c r="H92" i="11"/>
  <c r="O92" i="11"/>
  <c r="H93" i="11"/>
  <c r="J93" i="11" s="1"/>
  <c r="O93" i="11"/>
  <c r="H94" i="11"/>
  <c r="J94" i="11" s="1"/>
  <c r="O94" i="11"/>
  <c r="H95" i="11"/>
  <c r="J95" i="11" s="1"/>
  <c r="O95" i="11"/>
  <c r="H96" i="11"/>
  <c r="J96" i="11" s="1"/>
  <c r="O96" i="11"/>
  <c r="H97" i="11"/>
  <c r="J97" i="11" s="1"/>
  <c r="O97" i="11"/>
  <c r="H98" i="11"/>
  <c r="J98" i="11" s="1"/>
  <c r="O98" i="11"/>
  <c r="H99" i="11"/>
  <c r="J99" i="11" s="1"/>
  <c r="O99" i="11"/>
  <c r="H100" i="11"/>
  <c r="J100" i="11" s="1"/>
  <c r="O100" i="11"/>
  <c r="H101" i="11"/>
  <c r="J101" i="11" s="1"/>
  <c r="O101" i="11"/>
  <c r="H102" i="11"/>
  <c r="J102" i="11" s="1"/>
  <c r="O102" i="11"/>
  <c r="H182" i="11"/>
  <c r="O182" i="11"/>
  <c r="H183" i="11"/>
  <c r="J183" i="11" s="1"/>
  <c r="O183" i="11"/>
  <c r="H184" i="11"/>
  <c r="J184" i="11" s="1"/>
  <c r="O184" i="11"/>
  <c r="H185" i="11"/>
  <c r="J185" i="11" s="1"/>
  <c r="O185" i="11"/>
  <c r="H186" i="11"/>
  <c r="J186" i="11" s="1"/>
  <c r="O186" i="11"/>
  <c r="H187" i="11"/>
  <c r="J187" i="11" s="1"/>
  <c r="O187" i="11"/>
  <c r="H188" i="11"/>
  <c r="J188" i="11" s="1"/>
  <c r="O188" i="11"/>
  <c r="H189" i="11"/>
  <c r="J189" i="11" s="1"/>
  <c r="O189" i="11"/>
  <c r="H190" i="11"/>
  <c r="J190" i="11" s="1"/>
  <c r="O190" i="11"/>
  <c r="H191" i="11"/>
  <c r="J191" i="11" s="1"/>
  <c r="O191" i="11"/>
  <c r="H192" i="11"/>
  <c r="J192" i="11" s="1"/>
  <c r="O192" i="11"/>
  <c r="H193" i="11"/>
  <c r="J193" i="11" s="1"/>
  <c r="O193" i="11"/>
  <c r="H194" i="11"/>
  <c r="J194" i="11" s="1"/>
  <c r="O194" i="11"/>
  <c r="H195" i="11"/>
  <c r="J195" i="11" s="1"/>
  <c r="O195" i="11"/>
  <c r="H196" i="11"/>
  <c r="J196" i="11" s="1"/>
  <c r="O196" i="11"/>
  <c r="H197" i="11"/>
  <c r="J197" i="11" s="1"/>
  <c r="O197" i="11"/>
  <c r="H198" i="11"/>
  <c r="J198" i="11" s="1"/>
  <c r="O198" i="11"/>
  <c r="H199" i="11"/>
  <c r="J199" i="11" s="1"/>
  <c r="O199" i="11"/>
  <c r="H305" i="11"/>
  <c r="J305" i="11" s="1"/>
  <c r="O305" i="11"/>
  <c r="H306" i="11"/>
  <c r="J306" i="11" s="1"/>
  <c r="O306" i="11"/>
  <c r="H307" i="11"/>
  <c r="J307" i="11" s="1"/>
  <c r="O307" i="11"/>
  <c r="H308" i="11"/>
  <c r="J308" i="11" s="1"/>
  <c r="O308" i="11"/>
  <c r="H309" i="11"/>
  <c r="J309" i="11" s="1"/>
  <c r="O309" i="11"/>
  <c r="H310" i="11"/>
  <c r="J310" i="11" s="1"/>
  <c r="O310" i="11"/>
  <c r="H311" i="11"/>
  <c r="J311" i="11" s="1"/>
  <c r="O311" i="11"/>
  <c r="H312" i="11"/>
  <c r="J312" i="11" s="1"/>
  <c r="O312" i="11"/>
  <c r="H313" i="11"/>
  <c r="J313" i="11" s="1"/>
  <c r="O313" i="11"/>
  <c r="H314" i="11"/>
  <c r="J314" i="11" s="1"/>
  <c r="O314" i="11"/>
  <c r="H315" i="11"/>
  <c r="J315" i="11" s="1"/>
  <c r="O315" i="11"/>
  <c r="H316" i="11"/>
  <c r="J316" i="11" s="1"/>
  <c r="O316" i="11"/>
  <c r="H317" i="11"/>
  <c r="J317" i="11" s="1"/>
  <c r="O317" i="11"/>
  <c r="H318" i="11"/>
  <c r="J318" i="11" s="1"/>
  <c r="O318" i="11"/>
  <c r="H319" i="11"/>
  <c r="J319" i="11" s="1"/>
  <c r="O319" i="11"/>
  <c r="H320" i="11"/>
  <c r="J320" i="11" s="1"/>
  <c r="O320" i="11"/>
  <c r="H321" i="11"/>
  <c r="J321" i="11" s="1"/>
  <c r="O321" i="11"/>
  <c r="H322" i="11"/>
  <c r="O322" i="11"/>
  <c r="H323" i="11"/>
  <c r="J323" i="11" s="1"/>
  <c r="O323" i="11"/>
  <c r="H324" i="11"/>
  <c r="J324" i="11" s="1"/>
  <c r="O324" i="11"/>
  <c r="H325" i="11"/>
  <c r="J325" i="11" s="1"/>
  <c r="O325" i="11"/>
  <c r="H326" i="11"/>
  <c r="J326" i="11" s="1"/>
  <c r="O326" i="11"/>
  <c r="H327" i="11"/>
  <c r="J327" i="11" s="1"/>
  <c r="O327" i="11"/>
  <c r="H269" i="11"/>
  <c r="O269" i="11"/>
  <c r="H270" i="11"/>
  <c r="J270" i="11" s="1"/>
  <c r="O270" i="11"/>
  <c r="H271" i="11"/>
  <c r="J271" i="11" s="1"/>
  <c r="O271" i="11"/>
  <c r="H272" i="11"/>
  <c r="J272" i="11" s="1"/>
  <c r="O272" i="11"/>
  <c r="H273" i="11"/>
  <c r="J273" i="11" s="1"/>
  <c r="O273" i="11"/>
  <c r="H274" i="11"/>
  <c r="J274" i="11" s="1"/>
  <c r="O274" i="11"/>
  <c r="H275" i="11"/>
  <c r="J275" i="11" s="1"/>
  <c r="O275" i="11"/>
  <c r="H276" i="11"/>
  <c r="J276" i="11" s="1"/>
  <c r="O276" i="11"/>
  <c r="H277" i="11"/>
  <c r="J277" i="11" s="1"/>
  <c r="O277" i="11"/>
  <c r="H278" i="11"/>
  <c r="J278" i="11" s="1"/>
  <c r="O278" i="11"/>
  <c r="H279" i="11"/>
  <c r="J279" i="11" s="1"/>
  <c r="O279" i="11"/>
  <c r="H280" i="11"/>
  <c r="J280" i="11" s="1"/>
  <c r="O280" i="11"/>
  <c r="H281" i="11"/>
  <c r="J281" i="11" s="1"/>
  <c r="O281" i="11"/>
  <c r="H282" i="11"/>
  <c r="J282" i="11" s="1"/>
  <c r="O282" i="11"/>
  <c r="H283" i="11"/>
  <c r="J283" i="11" s="1"/>
  <c r="O283" i="11"/>
  <c r="H284" i="11"/>
  <c r="J284" i="11" s="1"/>
  <c r="O284" i="11"/>
  <c r="H285" i="11"/>
  <c r="J285" i="11" s="1"/>
  <c r="O285" i="11"/>
  <c r="H286" i="11"/>
  <c r="J286" i="11" s="1"/>
  <c r="O286" i="11"/>
  <c r="H287" i="11"/>
  <c r="J287" i="11" s="1"/>
  <c r="O287" i="11"/>
  <c r="H288" i="11"/>
  <c r="J288" i="11" s="1"/>
  <c r="O288" i="11"/>
  <c r="H104" i="11"/>
  <c r="O104" i="11"/>
  <c r="H105" i="11"/>
  <c r="J105" i="11" s="1"/>
  <c r="O105" i="11"/>
  <c r="H106" i="11"/>
  <c r="J106" i="11" s="1"/>
  <c r="O106" i="11"/>
  <c r="H107" i="11"/>
  <c r="J107" i="11" s="1"/>
  <c r="Q107" i="11" s="1"/>
  <c r="H108" i="11"/>
  <c r="J108" i="11" s="1"/>
  <c r="O108" i="11"/>
  <c r="H109" i="11"/>
  <c r="J109" i="11" s="1"/>
  <c r="O109" i="11"/>
  <c r="H110" i="11"/>
  <c r="J110" i="11" s="1"/>
  <c r="O110" i="11"/>
  <c r="H111" i="11"/>
  <c r="J111" i="11" s="1"/>
  <c r="O111" i="11"/>
  <c r="H112" i="11"/>
  <c r="J112" i="11" s="1"/>
  <c r="O112" i="11"/>
  <c r="H259" i="11"/>
  <c r="O259" i="11"/>
  <c r="H260" i="11"/>
  <c r="J260" i="11" s="1"/>
  <c r="O260" i="11"/>
  <c r="H261" i="11"/>
  <c r="J261" i="11" s="1"/>
  <c r="O261" i="11"/>
  <c r="H262" i="11"/>
  <c r="J262" i="11" s="1"/>
  <c r="O262" i="11"/>
  <c r="H263" i="11"/>
  <c r="J263" i="11" s="1"/>
  <c r="O263" i="11"/>
  <c r="H264" i="11"/>
  <c r="J264" i="11" s="1"/>
  <c r="O264" i="11"/>
  <c r="H265" i="11"/>
  <c r="J265" i="11" s="1"/>
  <c r="O265" i="11"/>
  <c r="H266" i="11"/>
  <c r="J266" i="11" s="1"/>
  <c r="O266" i="11"/>
  <c r="H267" i="11"/>
  <c r="J267" i="11" s="1"/>
  <c r="O267" i="11"/>
  <c r="H290" i="11"/>
  <c r="O290" i="11"/>
  <c r="Q265" i="11" l="1"/>
  <c r="Q263" i="11"/>
  <c r="Q111" i="11"/>
  <c r="Q109" i="11"/>
  <c r="Q257" i="11"/>
  <c r="Q255" i="11"/>
  <c r="Q253" i="11"/>
  <c r="Q251" i="11"/>
  <c r="Q249" i="11"/>
  <c r="Q33" i="11"/>
  <c r="Q31" i="11"/>
  <c r="Q29" i="11"/>
  <c r="Q27" i="11"/>
  <c r="Q25" i="11"/>
  <c r="Q23" i="11"/>
  <c r="Q51" i="11"/>
  <c r="Q49" i="11"/>
  <c r="Q47" i="11"/>
  <c r="Q45" i="11"/>
  <c r="Q43" i="11"/>
  <c r="Q41" i="11"/>
  <c r="Q39" i="11"/>
  <c r="Q37" i="11"/>
  <c r="Q180" i="11"/>
  <c r="Q178" i="11"/>
  <c r="Q176" i="11"/>
  <c r="Q174" i="11"/>
  <c r="Q172" i="11"/>
  <c r="Q170" i="11"/>
  <c r="Q168" i="11"/>
  <c r="Q166" i="11"/>
  <c r="Q164" i="11"/>
  <c r="Q162" i="11"/>
  <c r="Q160" i="11"/>
  <c r="Q158" i="11"/>
  <c r="Q156" i="11"/>
  <c r="Q154" i="11"/>
  <c r="Q152" i="11"/>
  <c r="Q150" i="11"/>
  <c r="Q72" i="11"/>
  <c r="Q70" i="11"/>
  <c r="Q68" i="11"/>
  <c r="Q66" i="11"/>
  <c r="Q64" i="11"/>
  <c r="Q62" i="11"/>
  <c r="Q60" i="11"/>
  <c r="Q58" i="11"/>
  <c r="Q56" i="11"/>
  <c r="Q244" i="11"/>
  <c r="Q242" i="11"/>
  <c r="Q240" i="11"/>
  <c r="Q238" i="11"/>
  <c r="Q236" i="11"/>
  <c r="Q234" i="11"/>
  <c r="Q232" i="11"/>
  <c r="Q230" i="11"/>
  <c r="Q228" i="11"/>
  <c r="Q226" i="11"/>
  <c r="Q224" i="11"/>
  <c r="Q147" i="11"/>
  <c r="Q145" i="11"/>
  <c r="Q143" i="11"/>
  <c r="Q141" i="11"/>
  <c r="Q139" i="11"/>
  <c r="Q137" i="11"/>
  <c r="Q135" i="11"/>
  <c r="Q133" i="11"/>
  <c r="Q131" i="11"/>
  <c r="Q129" i="11"/>
  <c r="Q303" i="11"/>
  <c r="Q301" i="11"/>
  <c r="Q299" i="11"/>
  <c r="Q297" i="11"/>
  <c r="Q295" i="11"/>
  <c r="Q293" i="11"/>
  <c r="Q291" i="11"/>
  <c r="Q267" i="11"/>
  <c r="Q261" i="11"/>
  <c r="Q19" i="11"/>
  <c r="Q17" i="11"/>
  <c r="Q15" i="11"/>
  <c r="Q13" i="11"/>
  <c r="Q11" i="11"/>
  <c r="Q9" i="11"/>
  <c r="Q7" i="11"/>
  <c r="Q126" i="11"/>
  <c r="Q124" i="11"/>
  <c r="Q122" i="11"/>
  <c r="Q120" i="11"/>
  <c r="Q118" i="11"/>
  <c r="Q116" i="11"/>
  <c r="Q220" i="11"/>
  <c r="Q218" i="11"/>
  <c r="Q216" i="11"/>
  <c r="Q214" i="11"/>
  <c r="Q212" i="11"/>
  <c r="Q210" i="11"/>
  <c r="Q208" i="11"/>
  <c r="Q206" i="11"/>
  <c r="Q204" i="11"/>
  <c r="O268" i="11"/>
  <c r="J182" i="11"/>
  <c r="J200" i="11" s="1"/>
  <c r="H200" i="11"/>
  <c r="J20" i="11"/>
  <c r="H20" i="11"/>
  <c r="O258" i="11"/>
  <c r="O35" i="11"/>
  <c r="J290" i="11"/>
  <c r="J304" i="11" s="1"/>
  <c r="H304" i="11"/>
  <c r="O200" i="11"/>
  <c r="J201" i="11"/>
  <c r="J222" i="11" s="1"/>
  <c r="H222" i="11"/>
  <c r="O304" i="11"/>
  <c r="J104" i="11"/>
  <c r="J113" i="11" s="1"/>
  <c r="H113" i="11"/>
  <c r="J269" i="11"/>
  <c r="J289" i="11" s="1"/>
  <c r="H289" i="11"/>
  <c r="J92" i="11"/>
  <c r="J103" i="11" s="1"/>
  <c r="H103" i="11"/>
  <c r="J114" i="11"/>
  <c r="J127" i="11" s="1"/>
  <c r="H127" i="11"/>
  <c r="O53" i="11"/>
  <c r="Q105" i="11"/>
  <c r="Q286" i="11"/>
  <c r="Q282" i="11"/>
  <c r="Q278" i="11"/>
  <c r="Q274" i="11"/>
  <c r="Q270" i="11"/>
  <c r="Q325" i="11"/>
  <c r="Q321" i="11"/>
  <c r="Q317" i="11"/>
  <c r="Q313" i="11"/>
  <c r="Q309" i="11"/>
  <c r="Q196" i="11"/>
  <c r="Q192" i="11"/>
  <c r="Q190" i="11"/>
  <c r="Q186" i="11"/>
  <c r="Q99" i="11"/>
  <c r="Q95" i="11"/>
  <c r="O91" i="11"/>
  <c r="Q16" i="11"/>
  <c r="Q10" i="11"/>
  <c r="Q125" i="11"/>
  <c r="Q121" i="11"/>
  <c r="Q117" i="11"/>
  <c r="Q221" i="11"/>
  <c r="Q217" i="11"/>
  <c r="Q213" i="11"/>
  <c r="Q209" i="11"/>
  <c r="Q205" i="11"/>
  <c r="Q264" i="11"/>
  <c r="Q260" i="11"/>
  <c r="Q112" i="11"/>
  <c r="Q110" i="11"/>
  <c r="Q108" i="11"/>
  <c r="Q256" i="11"/>
  <c r="Q254" i="11"/>
  <c r="Q252" i="11"/>
  <c r="Q250" i="11"/>
  <c r="Q248" i="11"/>
  <c r="Q34" i="11"/>
  <c r="Q32" i="11"/>
  <c r="Q30" i="11"/>
  <c r="Q28" i="11"/>
  <c r="Q26" i="11"/>
  <c r="Q24" i="11"/>
  <c r="Q22" i="11"/>
  <c r="Q52" i="11"/>
  <c r="Q50" i="11"/>
  <c r="Q48" i="11"/>
  <c r="Q46" i="11"/>
  <c r="Q44" i="11"/>
  <c r="Q42" i="11"/>
  <c r="Q40" i="11"/>
  <c r="Q38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71" i="11"/>
  <c r="Q69" i="11"/>
  <c r="Q67" i="11"/>
  <c r="Q65" i="11"/>
  <c r="Q63" i="11"/>
  <c r="Q61" i="11"/>
  <c r="Q59" i="11"/>
  <c r="Q57" i="11"/>
  <c r="Q55" i="11"/>
  <c r="Q245" i="11"/>
  <c r="Q243" i="11"/>
  <c r="Q241" i="11"/>
  <c r="Q239" i="11"/>
  <c r="Q237" i="11"/>
  <c r="Q235" i="11"/>
  <c r="Q233" i="11"/>
  <c r="Q231" i="11"/>
  <c r="Q229" i="11"/>
  <c r="Q227" i="11"/>
  <c r="Q225" i="11"/>
  <c r="Q146" i="11"/>
  <c r="Q144" i="11"/>
  <c r="Q142" i="11"/>
  <c r="Q140" i="11"/>
  <c r="Q138" i="11"/>
  <c r="Q136" i="11"/>
  <c r="Q134" i="11"/>
  <c r="Q132" i="11"/>
  <c r="Q130" i="11"/>
  <c r="Q302" i="11"/>
  <c r="Q300" i="11"/>
  <c r="Q298" i="11"/>
  <c r="Q296" i="11"/>
  <c r="Q294" i="11"/>
  <c r="Q292" i="11"/>
  <c r="O20" i="11"/>
  <c r="P207" i="11"/>
  <c r="Q207" i="11"/>
  <c r="J36" i="11"/>
  <c r="J53" i="11" s="1"/>
  <c r="H53" i="11"/>
  <c r="J149" i="11"/>
  <c r="J181" i="11" s="1"/>
  <c r="H181" i="11"/>
  <c r="J223" i="11"/>
  <c r="J246" i="11" s="1"/>
  <c r="H246" i="11"/>
  <c r="J128" i="11"/>
  <c r="J148" i="11" s="1"/>
  <c r="H148" i="11"/>
  <c r="J259" i="11"/>
  <c r="J268" i="11" s="1"/>
  <c r="H268" i="11"/>
  <c r="O113" i="11"/>
  <c r="O289" i="11"/>
  <c r="O127" i="11"/>
  <c r="J247" i="11"/>
  <c r="J258" i="11" s="1"/>
  <c r="H258" i="11"/>
  <c r="J21" i="11"/>
  <c r="J35" i="11" s="1"/>
  <c r="H35" i="11"/>
  <c r="J54" i="11"/>
  <c r="J73" i="11" s="1"/>
  <c r="H73" i="11"/>
  <c r="H91" i="11"/>
  <c r="Q288" i="11"/>
  <c r="Q284" i="11"/>
  <c r="Q280" i="11"/>
  <c r="Q276" i="11"/>
  <c r="Q272" i="11"/>
  <c r="Q327" i="11"/>
  <c r="Q319" i="11"/>
  <c r="Q315" i="11"/>
  <c r="Q311" i="11"/>
  <c r="Q307" i="11"/>
  <c r="Q198" i="11"/>
  <c r="Q194" i="11"/>
  <c r="Q188" i="11"/>
  <c r="Q184" i="11"/>
  <c r="Q101" i="11"/>
  <c r="Q97" i="11"/>
  <c r="Q93" i="11"/>
  <c r="Q18" i="11"/>
  <c r="Q14" i="11"/>
  <c r="Q12" i="11"/>
  <c r="Q8" i="11"/>
  <c r="Q123" i="11"/>
  <c r="Q119" i="11"/>
  <c r="Q115" i="11"/>
  <c r="Q219" i="11"/>
  <c r="Q215" i="11"/>
  <c r="Q211" i="11"/>
  <c r="Q203" i="11"/>
  <c r="Q266" i="11"/>
  <c r="Q262" i="11"/>
  <c r="Q106" i="11"/>
  <c r="Q287" i="11"/>
  <c r="Q285" i="11"/>
  <c r="Q283" i="11"/>
  <c r="Q281" i="11"/>
  <c r="Q279" i="11"/>
  <c r="Q277" i="11"/>
  <c r="Q275" i="11"/>
  <c r="Q273" i="11"/>
  <c r="Q271" i="11"/>
  <c r="Q326" i="11"/>
  <c r="Q324" i="11"/>
  <c r="Q320" i="11"/>
  <c r="Q318" i="11"/>
  <c r="Q316" i="11"/>
  <c r="Q314" i="11"/>
  <c r="Q312" i="11"/>
  <c r="Q310" i="11"/>
  <c r="Q308" i="11"/>
  <c r="Q306" i="11"/>
  <c r="Q199" i="11"/>
  <c r="Q197" i="11"/>
  <c r="Q195" i="11"/>
  <c r="Q193" i="11"/>
  <c r="Q191" i="11"/>
  <c r="Q189" i="11"/>
  <c r="Q187" i="11"/>
  <c r="Q185" i="11"/>
  <c r="Q183" i="11"/>
  <c r="Q102" i="11"/>
  <c r="Q100" i="11"/>
  <c r="Q98" i="11"/>
  <c r="Q96" i="11"/>
  <c r="Q94" i="11"/>
  <c r="O148" i="11"/>
  <c r="J322" i="11"/>
  <c r="J328" i="11" s="1"/>
  <c r="H328" i="11"/>
  <c r="Q323" i="11"/>
  <c r="O181" i="11"/>
  <c r="Q305" i="11"/>
  <c r="O328" i="11"/>
  <c r="O246" i="11"/>
  <c r="O103" i="11"/>
  <c r="O73" i="11"/>
  <c r="Q89" i="11"/>
  <c r="Q87" i="11"/>
  <c r="Q85" i="11"/>
  <c r="Q83" i="11"/>
  <c r="Q81" i="11"/>
  <c r="Q79" i="11"/>
  <c r="Q77" i="11"/>
  <c r="Q75" i="11"/>
  <c r="J74" i="11"/>
  <c r="J91" i="11" s="1"/>
  <c r="Q90" i="11"/>
  <c r="Q88" i="11"/>
  <c r="Q86" i="11"/>
  <c r="Q84" i="11"/>
  <c r="Q82" i="11"/>
  <c r="Q80" i="11"/>
  <c r="Q78" i="11"/>
  <c r="Q76" i="11"/>
  <c r="P62" i="11"/>
  <c r="P60" i="11"/>
  <c r="P145" i="11"/>
  <c r="P129" i="11"/>
  <c r="P297" i="11"/>
  <c r="P293" i="11"/>
  <c r="P291" i="11"/>
  <c r="P15" i="11"/>
  <c r="P13" i="11"/>
  <c r="P210" i="11"/>
  <c r="P251" i="11"/>
  <c r="P315" i="11"/>
  <c r="P12" i="11"/>
  <c r="P10" i="11"/>
  <c r="P313" i="11"/>
  <c r="P31" i="11"/>
  <c r="P27" i="11"/>
  <c r="P316" i="11"/>
  <c r="P100" i="11"/>
  <c r="P83" i="11"/>
  <c r="P75" i="11"/>
  <c r="P17" i="11"/>
  <c r="P22" i="11"/>
  <c r="P52" i="11"/>
  <c r="P168" i="11"/>
  <c r="P152" i="11"/>
  <c r="P68" i="11"/>
  <c r="P64" i="11"/>
  <c r="P59" i="11"/>
  <c r="P57" i="11"/>
  <c r="P266" i="11"/>
  <c r="P264" i="11"/>
  <c r="P262" i="11"/>
  <c r="P260" i="11"/>
  <c r="P112" i="11"/>
  <c r="P110" i="11"/>
  <c r="P108" i="11"/>
  <c r="P106" i="11"/>
  <c r="P287" i="11"/>
  <c r="P285" i="11"/>
  <c r="P283" i="11"/>
  <c r="P281" i="11"/>
  <c r="P279" i="11"/>
  <c r="P277" i="11"/>
  <c r="P275" i="11"/>
  <c r="P273" i="11"/>
  <c r="P271" i="11"/>
  <c r="P326" i="11"/>
  <c r="P324" i="11"/>
  <c r="P320" i="11"/>
  <c r="P318" i="11"/>
  <c r="P25" i="11"/>
  <c r="P23" i="11"/>
  <c r="P102" i="11"/>
  <c r="P212" i="11"/>
  <c r="P170" i="11"/>
  <c r="P147" i="11"/>
  <c r="P195" i="11"/>
  <c r="P187" i="11"/>
  <c r="P183" i="11"/>
  <c r="P99" i="11"/>
  <c r="P97" i="11"/>
  <c r="P118" i="11"/>
  <c r="P218" i="11"/>
  <c r="P214" i="11"/>
  <c r="P209" i="11"/>
  <c r="P39" i="11"/>
  <c r="P176" i="11"/>
  <c r="P172" i="11"/>
  <c r="P167" i="11"/>
  <c r="P165" i="11"/>
  <c r="P236" i="11"/>
  <c r="P228" i="11"/>
  <c r="P224" i="11"/>
  <c r="P144" i="11"/>
  <c r="P142" i="11"/>
  <c r="P197" i="11"/>
  <c r="P85" i="11"/>
  <c r="P120" i="11"/>
  <c r="P253" i="11"/>
  <c r="P41" i="11"/>
  <c r="P154" i="11"/>
  <c r="P238" i="11"/>
  <c r="P131" i="11"/>
  <c r="P308" i="11"/>
  <c r="P199" i="11"/>
  <c r="P194" i="11"/>
  <c r="P192" i="11"/>
  <c r="P87" i="11"/>
  <c r="P82" i="11"/>
  <c r="P80" i="11"/>
  <c r="P126" i="11"/>
  <c r="P122" i="11"/>
  <c r="P117" i="11"/>
  <c r="P115" i="11"/>
  <c r="P255" i="11"/>
  <c r="P250" i="11"/>
  <c r="P248" i="11"/>
  <c r="P47" i="11"/>
  <c r="P43" i="11"/>
  <c r="P38" i="11"/>
  <c r="P160" i="11"/>
  <c r="P156" i="11"/>
  <c r="P151" i="11"/>
  <c r="P244" i="11"/>
  <c r="P240" i="11"/>
  <c r="P235" i="11"/>
  <c r="P233" i="11"/>
  <c r="P137" i="11"/>
  <c r="P133" i="11"/>
  <c r="P302" i="11"/>
  <c r="P267" i="11"/>
  <c r="P265" i="11"/>
  <c r="P263" i="11"/>
  <c r="P261" i="11"/>
  <c r="P111" i="11"/>
  <c r="P109" i="11"/>
  <c r="P107" i="11"/>
  <c r="P310" i="11"/>
  <c r="P189" i="11"/>
  <c r="P94" i="11"/>
  <c r="P77" i="11"/>
  <c r="P7" i="11"/>
  <c r="P220" i="11"/>
  <c r="P204" i="11"/>
  <c r="P33" i="11"/>
  <c r="P49" i="11"/>
  <c r="P178" i="11"/>
  <c r="P162" i="11"/>
  <c r="P70" i="11"/>
  <c r="P230" i="11"/>
  <c r="P139" i="11"/>
  <c r="P299" i="11"/>
  <c r="P312" i="11"/>
  <c r="P307" i="11"/>
  <c r="P305" i="11"/>
  <c r="P191" i="11"/>
  <c r="P186" i="11"/>
  <c r="P184" i="11"/>
  <c r="P96" i="11"/>
  <c r="P90" i="11"/>
  <c r="P88" i="11"/>
  <c r="P79" i="11"/>
  <c r="P18" i="11"/>
  <c r="P9" i="11"/>
  <c r="P125" i="11"/>
  <c r="P123" i="11"/>
  <c r="P217" i="11"/>
  <c r="P215" i="11"/>
  <c r="P206" i="11"/>
  <c r="P256" i="11"/>
  <c r="P30" i="11"/>
  <c r="P28" i="11"/>
  <c r="P51" i="11"/>
  <c r="P46" i="11"/>
  <c r="P44" i="11"/>
  <c r="P180" i="11"/>
  <c r="P175" i="11"/>
  <c r="P173" i="11"/>
  <c r="P164" i="11"/>
  <c r="P159" i="11"/>
  <c r="P157" i="11"/>
  <c r="P72" i="11"/>
  <c r="P67" i="11"/>
  <c r="P65" i="11"/>
  <c r="P56" i="11"/>
  <c r="P243" i="11"/>
  <c r="P241" i="11"/>
  <c r="P232" i="11"/>
  <c r="P227" i="11"/>
  <c r="P225" i="11"/>
  <c r="P141" i="11"/>
  <c r="P136" i="11"/>
  <c r="P134" i="11"/>
  <c r="P301" i="11"/>
  <c r="P296" i="11"/>
  <c r="P294" i="11"/>
  <c r="P105" i="11"/>
  <c r="P288" i="11"/>
  <c r="P286" i="11"/>
  <c r="P284" i="11"/>
  <c r="P282" i="11"/>
  <c r="P280" i="11"/>
  <c r="P278" i="11"/>
  <c r="P276" i="11"/>
  <c r="P274" i="11"/>
  <c r="P272" i="11"/>
  <c r="P270" i="11"/>
  <c r="P327" i="11"/>
  <c r="P325" i="11"/>
  <c r="P323" i="11"/>
  <c r="P321" i="11"/>
  <c r="P319" i="11"/>
  <c r="P317" i="11"/>
  <c r="P314" i="11"/>
  <c r="P309" i="11"/>
  <c r="P306" i="11"/>
  <c r="P196" i="11"/>
  <c r="P193" i="11"/>
  <c r="P188" i="11"/>
  <c r="P185" i="11"/>
  <c r="P101" i="11"/>
  <c r="P98" i="11"/>
  <c r="P93" i="11"/>
  <c r="P89" i="11"/>
  <c r="P84" i="11"/>
  <c r="P81" i="11"/>
  <c r="P76" i="11"/>
  <c r="P19" i="11"/>
  <c r="P14" i="11"/>
  <c r="P11" i="11"/>
  <c r="P124" i="11"/>
  <c r="P119" i="11"/>
  <c r="P116" i="11"/>
  <c r="P219" i="11"/>
  <c r="P216" i="11"/>
  <c r="P211" i="11"/>
  <c r="P208" i="11"/>
  <c r="P203" i="11"/>
  <c r="P257" i="11"/>
  <c r="P252" i="11"/>
  <c r="P249" i="11"/>
  <c r="P32" i="11"/>
  <c r="P29" i="11"/>
  <c r="P24" i="11"/>
  <c r="P48" i="11"/>
  <c r="P45" i="11"/>
  <c r="P40" i="11"/>
  <c r="P37" i="11"/>
  <c r="P177" i="11"/>
  <c r="P174" i="11"/>
  <c r="P169" i="11"/>
  <c r="P166" i="11"/>
  <c r="P161" i="11"/>
  <c r="P158" i="11"/>
  <c r="P153" i="11"/>
  <c r="P150" i="11"/>
  <c r="P69" i="11"/>
  <c r="P66" i="11"/>
  <c r="P61" i="11"/>
  <c r="P58" i="11"/>
  <c r="P245" i="11"/>
  <c r="P242" i="11"/>
  <c r="P237" i="11"/>
  <c r="P234" i="11"/>
  <c r="P229" i="11"/>
  <c r="P226" i="11"/>
  <c r="P146" i="11"/>
  <c r="P143" i="11"/>
  <c r="P138" i="11"/>
  <c r="P135" i="11"/>
  <c r="P130" i="11"/>
  <c r="P303" i="11"/>
  <c r="P298" i="11"/>
  <c r="P295" i="11"/>
  <c r="P311" i="11"/>
  <c r="P198" i="11"/>
  <c r="P190" i="11"/>
  <c r="P95" i="11"/>
  <c r="P86" i="11"/>
  <c r="P78" i="11"/>
  <c r="P16" i="11"/>
  <c r="P8" i="11"/>
  <c r="P121" i="11"/>
  <c r="P221" i="11"/>
  <c r="P213" i="11"/>
  <c r="P205" i="11"/>
  <c r="P254" i="11"/>
  <c r="P34" i="11"/>
  <c r="P26" i="11"/>
  <c r="P50" i="11"/>
  <c r="P42" i="11"/>
  <c r="P179" i="11"/>
  <c r="P171" i="11"/>
  <c r="P163" i="11"/>
  <c r="P155" i="11"/>
  <c r="P71" i="11"/>
  <c r="P63" i="11"/>
  <c r="P55" i="11"/>
  <c r="P239" i="11"/>
  <c r="P231" i="11"/>
  <c r="P140" i="11"/>
  <c r="P132" i="11"/>
  <c r="P300" i="11"/>
  <c r="P292" i="11"/>
  <c r="Q92" i="11" l="1"/>
  <c r="Q114" i="11"/>
  <c r="H329" i="11"/>
  <c r="J329" i="11"/>
  <c r="P247" i="11"/>
  <c r="P258" i="11" s="1"/>
  <c r="P54" i="11"/>
  <c r="P73" i="11" s="1"/>
  <c r="P149" i="11"/>
  <c r="P181" i="11" s="1"/>
  <c r="P223" i="11"/>
  <c r="P246" i="11" s="1"/>
  <c r="P128" i="11"/>
  <c r="P148" i="11" s="1"/>
  <c r="Q128" i="11"/>
  <c r="Q201" i="11"/>
  <c r="P36" i="11"/>
  <c r="P53" i="11" s="1"/>
  <c r="P290" i="11"/>
  <c r="P304" i="11" s="1"/>
  <c r="Q322" i="11"/>
  <c r="Q104" i="11"/>
  <c r="Q290" i="11"/>
  <c r="P259" i="11"/>
  <c r="P268" i="11" s="1"/>
  <c r="P201" i="11"/>
  <c r="P92" i="11"/>
  <c r="P103" i="11" s="1"/>
  <c r="P322" i="11"/>
  <c r="P104" i="11"/>
  <c r="P113" i="11" s="1"/>
  <c r="Q182" i="11"/>
  <c r="Q21" i="11"/>
  <c r="Q259" i="11"/>
  <c r="P182" i="11"/>
  <c r="P200" i="11" s="1"/>
  <c r="P21" i="11"/>
  <c r="Q113" i="11"/>
  <c r="Q53" i="11"/>
  <c r="Q200" i="11"/>
  <c r="Q35" i="11"/>
  <c r="Q20" i="11"/>
  <c r="Q304" i="11"/>
  <c r="Q268" i="11"/>
  <c r="Q289" i="11"/>
  <c r="Q258" i="11"/>
  <c r="P35" i="11"/>
  <c r="Q74" i="11"/>
  <c r="Q269" i="11"/>
  <c r="Q36" i="11"/>
  <c r="P6" i="11"/>
  <c r="P20" i="11" s="1"/>
  <c r="Q54" i="11"/>
  <c r="Q149" i="11"/>
  <c r="Q6" i="11"/>
  <c r="Q127" i="11"/>
  <c r="Q91" i="11"/>
  <c r="P114" i="11"/>
  <c r="P127" i="11" s="1"/>
  <c r="P269" i="11"/>
  <c r="P289" i="11" s="1"/>
  <c r="Q223" i="11"/>
  <c r="Q247" i="11"/>
  <c r="Q148" i="11"/>
  <c r="Q328" i="11"/>
  <c r="Q181" i="11"/>
  <c r="P328" i="11"/>
  <c r="Q246" i="11"/>
  <c r="Q103" i="11"/>
  <c r="Q73" i="11"/>
  <c r="P74" i="11"/>
  <c r="P91" i="11" s="1"/>
  <c r="O202" i="11" l="1"/>
  <c r="P202" i="11" l="1"/>
  <c r="P222" i="11" s="1"/>
  <c r="P329" i="11" s="1"/>
  <c r="Q202" i="11"/>
  <c r="O222" i="11"/>
  <c r="O329" i="11" l="1"/>
  <c r="Q329" i="11" s="1"/>
  <c r="Q222" i="11"/>
</calcChain>
</file>

<file path=xl/sharedStrings.xml><?xml version="1.0" encoding="utf-8"?>
<sst xmlns="http://schemas.openxmlformats.org/spreadsheetml/2006/main" count="650" uniqueCount="338">
  <si>
    <t>lkekU; vuqnku dh jkf'k</t>
  </si>
  <si>
    <t>2017&amp;18 esa i=kad 45¼vkå½ fnukad 25-01-2018 }kjk lkekU; ijQksZesUl vuqnku vUrxZr çkIr jkf'k</t>
  </si>
  <si>
    <r>
      <t xml:space="preserve"> 'ks"k jkf'k
¼</t>
    </r>
    <r>
      <rPr>
        <b/>
        <sz val="12"/>
        <color theme="1"/>
        <rFont val="Times New Roman"/>
        <family val="1"/>
      </rPr>
      <t>10-15</t>
    </r>
    <r>
      <rPr>
        <b/>
        <sz val="12"/>
        <color theme="1"/>
        <rFont val="Kruti Dev 010"/>
      </rPr>
      <t>½
fnukad 01-04-2019 dks vo'ks"k jkf'k</t>
    </r>
  </si>
  <si>
    <t>foÙkh; çfrosnu ¼jkf'k yk[k :i;s esa½ fnukad 01-05-2019</t>
  </si>
  <si>
    <t>S.No</t>
  </si>
  <si>
    <t>Block</t>
  </si>
  <si>
    <t>Panchayat</t>
  </si>
  <si>
    <t>Sum of Column No. (4+5+6+7)</t>
  </si>
  <si>
    <t>Expenditure Percentage</t>
  </si>
  <si>
    <t>Total-</t>
  </si>
  <si>
    <t>Total Sum-</t>
  </si>
  <si>
    <t>KHELARI</t>
  </si>
  <si>
    <t xml:space="preserve">CHANHO
</t>
  </si>
  <si>
    <t>MANDAR</t>
  </si>
  <si>
    <t>TAMAR</t>
  </si>
  <si>
    <t>SONAHATU</t>
  </si>
  <si>
    <t>SILLI</t>
  </si>
  <si>
    <t>RAHE</t>
  </si>
  <si>
    <t>BUNDU</t>
  </si>
  <si>
    <t>NAMKUM</t>
  </si>
  <si>
    <t>ANGARA</t>
  </si>
  <si>
    <t>ORMANJHI</t>
  </si>
  <si>
    <t>KANKE</t>
  </si>
  <si>
    <t>RATU</t>
  </si>
  <si>
    <t>NAGRI</t>
  </si>
  <si>
    <t>ITKI</t>
  </si>
  <si>
    <t>LAPUNG</t>
  </si>
  <si>
    <t>BERO</t>
  </si>
  <si>
    <t>BURMU</t>
  </si>
  <si>
    <t>Lapra</t>
  </si>
  <si>
    <t>Tumang</t>
  </si>
  <si>
    <t>Mayapur</t>
  </si>
  <si>
    <t>Hutap</t>
  </si>
  <si>
    <t>Bishrampur</t>
  </si>
  <si>
    <t>Bukbuka</t>
  </si>
  <si>
    <t>Khelari</t>
  </si>
  <si>
    <t>Churi (South)</t>
  </si>
  <si>
    <t>Churi (Middle)</t>
  </si>
  <si>
    <t>Churi (West)</t>
  </si>
  <si>
    <t>Churi (North)</t>
  </si>
  <si>
    <t>Churi (East)</t>
  </si>
  <si>
    <t>Ray</t>
  </si>
  <si>
    <t>Bamne</t>
  </si>
  <si>
    <t>Sarle</t>
  </si>
  <si>
    <t>Chapper</t>
  </si>
  <si>
    <t>Umedanda</t>
  </si>
  <si>
    <t>MAKKA</t>
  </si>
  <si>
    <t>Ojhasaram</t>
  </si>
  <si>
    <t>Murupiri</t>
  </si>
  <si>
    <t>Burmu</t>
  </si>
  <si>
    <t>Chakme</t>
  </si>
  <si>
    <t>Chaingara</t>
  </si>
  <si>
    <t>Hesalpiri</t>
  </si>
  <si>
    <t>Bade</t>
  </si>
  <si>
    <t>Ginjothakurgaon</t>
  </si>
  <si>
    <t>Gurgain</t>
  </si>
  <si>
    <t>Khakhra</t>
  </si>
  <si>
    <t>Pandri</t>
  </si>
  <si>
    <t>Balsokra</t>
  </si>
  <si>
    <t>Patratu</t>
  </si>
  <si>
    <t>Chama</t>
  </si>
  <si>
    <t>Tala</t>
  </si>
  <si>
    <t>Chatwal</t>
  </si>
  <si>
    <t>Sons</t>
  </si>
  <si>
    <t xml:space="preserve">Raghunathpur </t>
  </si>
  <si>
    <t xml:space="preserve">Murto </t>
  </si>
  <si>
    <t>Beyasi</t>
  </si>
  <si>
    <t>Silagain</t>
  </si>
  <si>
    <t>Lundri</t>
  </si>
  <si>
    <t>Tanger</t>
  </si>
  <si>
    <t>Roll</t>
  </si>
  <si>
    <t>Taranga</t>
  </si>
  <si>
    <t>Choreya</t>
  </si>
  <si>
    <t>Karkat</t>
  </si>
  <si>
    <t>Mandro</t>
  </si>
  <si>
    <t>Mandar</t>
  </si>
  <si>
    <t>Malti</t>
  </si>
  <si>
    <t>Sarwa</t>
  </si>
  <si>
    <t>Bishakhatanga</t>
  </si>
  <si>
    <t>Mahuajari</t>
  </si>
  <si>
    <t>Kaimbo</t>
  </si>
  <si>
    <t>Banjhila</t>
  </si>
  <si>
    <t>Kanjia</t>
  </si>
  <si>
    <t>Tigoiambatoli</t>
  </si>
  <si>
    <t>Karge</t>
  </si>
  <si>
    <t>Bargari</t>
  </si>
  <si>
    <t>Brambey</t>
  </si>
  <si>
    <t>Murma</t>
  </si>
  <si>
    <t>Sursa</t>
  </si>
  <si>
    <t>Nagra</t>
  </si>
  <si>
    <t>Tangarbasli</t>
  </si>
  <si>
    <t>Loyo</t>
  </si>
  <si>
    <t>Jhinjhri</t>
  </si>
  <si>
    <t>Doranda</t>
  </si>
  <si>
    <t>Karkari</t>
  </si>
  <si>
    <t>Tutlo</t>
  </si>
  <si>
    <t>Khukhra</t>
  </si>
  <si>
    <t>Murto</t>
  </si>
  <si>
    <t>Tero</t>
  </si>
  <si>
    <t>Dighia</t>
  </si>
  <si>
    <t>Ita</t>
  </si>
  <si>
    <t>Nehalukapariya</t>
  </si>
  <si>
    <t>Hariharpur Jamtoli</t>
  </si>
  <si>
    <t>Bero</t>
  </si>
  <si>
    <t>Karanji</t>
  </si>
  <si>
    <t>Purio</t>
  </si>
  <si>
    <t>Chachkapi</t>
  </si>
  <si>
    <t>Kesha</t>
  </si>
  <si>
    <t>Jaria</t>
  </si>
  <si>
    <t>Danekera</t>
  </si>
  <si>
    <t>Bokranda</t>
  </si>
  <si>
    <t>Mahugaon</t>
  </si>
  <si>
    <t>Hulsu</t>
  </si>
  <si>
    <t>Sapukera</t>
  </si>
  <si>
    <t>Malgo</t>
  </si>
  <si>
    <t>Dolaicha</t>
  </si>
  <si>
    <t>Deogaon</t>
  </si>
  <si>
    <t>Latratu</t>
  </si>
  <si>
    <t>Kakaria</t>
  </si>
  <si>
    <t>Dadi</t>
  </si>
  <si>
    <t>Itki (West)</t>
  </si>
  <si>
    <t>Itki (East)</t>
  </si>
  <si>
    <t>Ranikhatanga</t>
  </si>
  <si>
    <t>Kundi</t>
  </si>
  <si>
    <t>Kurgi</t>
  </si>
  <si>
    <t>Gargaon</t>
  </si>
  <si>
    <t>Kulli</t>
  </si>
  <si>
    <t>Edchero</t>
  </si>
  <si>
    <t>Dewri</t>
  </si>
  <si>
    <t>Saher</t>
  </si>
  <si>
    <t>Nagri</t>
  </si>
  <si>
    <t>Naro</t>
  </si>
  <si>
    <t>Chipra</t>
  </si>
  <si>
    <t>Saparom</t>
  </si>
  <si>
    <t>Lalgutua</t>
  </si>
  <si>
    <t>Tundul (North)</t>
  </si>
  <si>
    <t>Tundul (South)</t>
  </si>
  <si>
    <t>Kudlong</t>
  </si>
  <si>
    <t>Balalong</t>
  </si>
  <si>
    <t>Chete</t>
  </si>
  <si>
    <t>Tarup</t>
  </si>
  <si>
    <t>Banapiri</t>
  </si>
  <si>
    <t>Hurhuri</t>
  </si>
  <si>
    <t>Ratu (North)</t>
  </si>
  <si>
    <t>Ratu (East)</t>
  </si>
  <si>
    <t>Ratu (South)</t>
  </si>
  <si>
    <t>Ratu (West)</t>
  </si>
  <si>
    <t>Lahna</t>
  </si>
  <si>
    <t>Pali</t>
  </si>
  <si>
    <t>Bajpur</t>
  </si>
  <si>
    <t>Tigra</t>
  </si>
  <si>
    <t>Bijulia</t>
  </si>
  <si>
    <t>Gudu</t>
  </si>
  <si>
    <t>Simalia</t>
  </si>
  <si>
    <t>Futkaltoli</t>
  </si>
  <si>
    <t>Sundil</t>
  </si>
  <si>
    <t>Chatakpur</t>
  </si>
  <si>
    <t>Pandra</t>
  </si>
  <si>
    <t>Kamre</t>
  </si>
  <si>
    <t>Urugutu</t>
  </si>
  <si>
    <t>Uparkonki</t>
  </si>
  <si>
    <t>Katamkuli</t>
  </si>
  <si>
    <t>Malsiring</t>
  </si>
  <si>
    <t>Manatu</t>
  </si>
  <si>
    <t>Jaipur</t>
  </si>
  <si>
    <t>Sukurhutu (South)</t>
  </si>
  <si>
    <t>Sukurhutu (North)</t>
  </si>
  <si>
    <t>Gagi</t>
  </si>
  <si>
    <t>Ichapiri</t>
  </si>
  <si>
    <t>Pithoria</t>
  </si>
  <si>
    <t>Rarha</t>
  </si>
  <si>
    <t>Badhu</t>
  </si>
  <si>
    <t>Kokdoro</t>
  </si>
  <si>
    <t>Husir</t>
  </si>
  <si>
    <t>Kanke (West)</t>
  </si>
  <si>
    <t>Kanke (South)</t>
  </si>
  <si>
    <t>Kanke (North)</t>
  </si>
  <si>
    <t>Arsande</t>
  </si>
  <si>
    <t>Boreya</t>
  </si>
  <si>
    <t>Hochar</t>
  </si>
  <si>
    <t>Sataknadu</t>
  </si>
  <si>
    <t>Ulatu</t>
  </si>
  <si>
    <t>Chandwe</t>
  </si>
  <si>
    <t>Hundur</t>
  </si>
  <si>
    <t>Neori</t>
  </si>
  <si>
    <t>Chutu</t>
  </si>
  <si>
    <t>Kedal</t>
  </si>
  <si>
    <t>Mesra (West)</t>
  </si>
  <si>
    <t>Mesra (East)</t>
  </si>
  <si>
    <t>Dumardaga</t>
  </si>
  <si>
    <t>Khatanga</t>
  </si>
  <si>
    <t>Chandra</t>
  </si>
  <si>
    <t>Sadma</t>
  </si>
  <si>
    <t>Hendebili</t>
  </si>
  <si>
    <t>Tundahuli</t>
  </si>
  <si>
    <t>Kucchu</t>
  </si>
  <si>
    <t>Gagari</t>
  </si>
  <si>
    <t>Barwe</t>
  </si>
  <si>
    <t>Irba</t>
  </si>
  <si>
    <t>Karma</t>
  </si>
  <si>
    <t>Chakla</t>
  </si>
  <si>
    <t>Baridih</t>
  </si>
  <si>
    <t>Ormanjhi</t>
  </si>
  <si>
    <t>Ichadag</t>
  </si>
  <si>
    <t>Chutupalu</t>
  </si>
  <si>
    <t>Jaidih A</t>
  </si>
  <si>
    <t>Paancha</t>
  </si>
  <si>
    <t>Kute</t>
  </si>
  <si>
    <t>Chadu</t>
  </si>
  <si>
    <t>Childag</t>
  </si>
  <si>
    <t>Salhan</t>
  </si>
  <si>
    <t>Hesal</t>
  </si>
  <si>
    <t>Lupung</t>
  </si>
  <si>
    <t>Chatra</t>
  </si>
  <si>
    <t>Bongaibera</t>
  </si>
  <si>
    <t>Angara</t>
  </si>
  <si>
    <t>Sirka</t>
  </si>
  <si>
    <t>Getalsud</t>
  </si>
  <si>
    <t>Haratu</t>
  </si>
  <si>
    <t>Nawagarh</t>
  </si>
  <si>
    <t>Hesatu</t>
  </si>
  <si>
    <t>Bisa</t>
  </si>
  <si>
    <t>Sursu</t>
  </si>
  <si>
    <t>Tati</t>
  </si>
  <si>
    <t>Barwadag</t>
  </si>
  <si>
    <t>Jonha</t>
  </si>
  <si>
    <t>Rajadera</t>
  </si>
  <si>
    <t>Guridih</t>
  </si>
  <si>
    <t>Paika</t>
  </si>
  <si>
    <t>Tati (East)</t>
  </si>
  <si>
    <t>Tati (West)</t>
  </si>
  <si>
    <t>Silway</t>
  </si>
  <si>
    <t>Mahilong</t>
  </si>
  <si>
    <t>Aara</t>
  </si>
  <si>
    <t>Baram</t>
  </si>
  <si>
    <t>Sidroll</t>
  </si>
  <si>
    <t>Bargawan</t>
  </si>
  <si>
    <t>Khijri</t>
  </si>
  <si>
    <t>Chandaghasi</t>
  </si>
  <si>
    <t>Kutiyatu</t>
  </si>
  <si>
    <t>Hahap</t>
  </si>
  <si>
    <t>Lalkhatanga</t>
  </si>
  <si>
    <t>Dungri</t>
  </si>
  <si>
    <t>Sithio</t>
  </si>
  <si>
    <t>Sodag</t>
  </si>
  <si>
    <t>Hardag</t>
  </si>
  <si>
    <t>Hudwa</t>
  </si>
  <si>
    <t>Bandhuwa</t>
  </si>
  <si>
    <t>Huwanghatu</t>
  </si>
  <si>
    <t>Rampur</t>
  </si>
  <si>
    <t>Rajaulatu</t>
  </si>
  <si>
    <t>Lali</t>
  </si>
  <si>
    <t>Taimara</t>
  </si>
  <si>
    <t>Churgi</t>
  </si>
  <si>
    <t>Baruhatu</t>
  </si>
  <si>
    <t>Tunju</t>
  </si>
  <si>
    <t>Edalhatu</t>
  </si>
  <si>
    <t>Gabhedya</t>
  </si>
  <si>
    <t>Humta</t>
  </si>
  <si>
    <t>Reladih</t>
  </si>
  <si>
    <t>Tau</t>
  </si>
  <si>
    <t>Kanchi</t>
  </si>
  <si>
    <t>Sumandih</t>
  </si>
  <si>
    <t>Sataki</t>
  </si>
  <si>
    <t>Ambajharia</t>
  </si>
  <si>
    <t>Hotlo</t>
  </si>
  <si>
    <t>Rahe</t>
  </si>
  <si>
    <t>Dokad</t>
  </si>
  <si>
    <t>Bansia</t>
  </si>
  <si>
    <t>Basantpur</t>
  </si>
  <si>
    <t>Nawadih</t>
  </si>
  <si>
    <t>Lowahatu</t>
  </si>
  <si>
    <t>Halmada</t>
  </si>
  <si>
    <t>Hakedag</t>
  </si>
  <si>
    <t>Nagedih</t>
  </si>
  <si>
    <t>Goradih</t>
  </si>
  <si>
    <t>Lota</t>
  </si>
  <si>
    <t>Dobadu</t>
  </si>
  <si>
    <t>Patrahatu</t>
  </si>
  <si>
    <t>Badachangru</t>
  </si>
  <si>
    <t>Bantahajam (North)</t>
  </si>
  <si>
    <t>Lowadag</t>
  </si>
  <si>
    <t>Piska</t>
  </si>
  <si>
    <t>Bisaria</t>
  </si>
  <si>
    <t>Bansaruli</t>
  </si>
  <si>
    <t>Muri (West)</t>
  </si>
  <si>
    <t>Muri (East)</t>
  </si>
  <si>
    <t>Kocho</t>
  </si>
  <si>
    <t>Silli</t>
  </si>
  <si>
    <t>Tutki</t>
  </si>
  <si>
    <t>Bantahajam (South)</t>
  </si>
  <si>
    <t>Jintu</t>
  </si>
  <si>
    <t>Sonahatu</t>
  </si>
  <si>
    <t>Galau</t>
  </si>
  <si>
    <t>Jamudag</t>
  </si>
  <si>
    <t>Tetla</t>
  </si>
  <si>
    <t>Telwadih</t>
  </si>
  <si>
    <t>Barenda</t>
  </si>
  <si>
    <t>Dulmi</t>
  </si>
  <si>
    <t>Jilingsereng</t>
  </si>
  <si>
    <t>Pandadih</t>
  </si>
  <si>
    <t>Harin</t>
  </si>
  <si>
    <t>Landupdih</t>
  </si>
  <si>
    <t>Hesadih</t>
  </si>
  <si>
    <t>Peraidih</t>
  </si>
  <si>
    <t>Tamar (West)</t>
  </si>
  <si>
    <t>Tamar (East)</t>
  </si>
  <si>
    <t>Pundidiri</t>
  </si>
  <si>
    <t>Mankidih</t>
  </si>
  <si>
    <t>Lungtu</t>
  </si>
  <si>
    <t>Kundla</t>
  </si>
  <si>
    <t>Parasi</t>
  </si>
  <si>
    <t>Birgaon</t>
  </si>
  <si>
    <t>Amlesha</t>
  </si>
  <si>
    <t>Janumpiri</t>
  </si>
  <si>
    <t>Dimbujarda</t>
  </si>
  <si>
    <t>Ulilohar</t>
  </si>
  <si>
    <t>Kurkutta</t>
  </si>
  <si>
    <t>Ragrabaram</t>
  </si>
  <si>
    <t>Sarjamdih</t>
  </si>
  <si>
    <t>Ulidih</t>
  </si>
  <si>
    <t>Hadamlohar</t>
  </si>
  <si>
    <t>Malhan (Bhuiyandih)</t>
  </si>
  <si>
    <t>Mardhan</t>
  </si>
  <si>
    <t>Jargo</t>
  </si>
  <si>
    <t>Rargaon</t>
  </si>
  <si>
    <t>Aarahanga</t>
  </si>
  <si>
    <t>Amount Received (2015-2016)</t>
  </si>
  <si>
    <t>Amount Received (2016-2017)</t>
  </si>
  <si>
    <t>Amount Received (2017-2018)</t>
  </si>
  <si>
    <t>Amount Received (2018-2019)</t>
  </si>
  <si>
    <t>Sum of total amount received (8+9)</t>
  </si>
  <si>
    <t>Amount Expenditure (2015-2016)</t>
  </si>
  <si>
    <t>Amount Expenditure (2016-2017)</t>
  </si>
  <si>
    <t>Amount Expenditure (2017-2018)</t>
  </si>
  <si>
    <t>Amount Expenditure (2018-2019)</t>
  </si>
  <si>
    <t xml:space="preserve">Sum of total Amount expenditure (11+12+13+14) </t>
  </si>
  <si>
    <t>CHANHO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</si>
</sst>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Kruti Dev 010"/>
    </font>
    <font>
      <b/>
      <sz val="16"/>
      <color theme="1"/>
      <name val="Kruti Dev 010"/>
    </font>
    <font>
      <b/>
      <sz val="11"/>
      <color theme="1"/>
      <name val="Kruti Dev 010"/>
    </font>
    <font>
      <b/>
      <sz val="12"/>
      <color theme="1"/>
      <name val="Kruti Dev 010"/>
    </font>
    <font>
      <b/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2.5"/>
      <color theme="1"/>
      <name val="Kruti Dev 010"/>
    </font>
    <font>
      <b/>
      <sz val="10"/>
      <color theme="1"/>
      <name val="Kruti Dev 010"/>
    </font>
    <font>
      <b/>
      <sz val="10"/>
      <color theme="1"/>
      <name val="Calibri"/>
      <family val="2"/>
      <scheme val="minor"/>
    </font>
    <font>
      <sz val="12"/>
      <color theme="1"/>
      <name val="Kruti Dev 010"/>
    </font>
    <font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3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329"/>
  <sheetViews>
    <sheetView tabSelected="1" view="pageBreakPreview" topLeftCell="A32" zoomScaleSheetLayoutView="100" workbookViewId="0">
      <selection activeCell="B38" sqref="B38"/>
    </sheetView>
  </sheetViews>
  <sheetFormatPr defaultColWidth="9.140625" defaultRowHeight="14.25"/>
  <cols>
    <col min="1" max="1" width="5.85546875" style="1" customWidth="1"/>
    <col min="2" max="2" width="12.85546875" style="1" customWidth="1"/>
    <col min="3" max="3" width="18" style="1" customWidth="1"/>
    <col min="4" max="4" width="10.42578125" style="1" customWidth="1"/>
    <col min="5" max="5" width="10.7109375" style="1" customWidth="1"/>
    <col min="6" max="6" width="10.28515625" style="1" customWidth="1"/>
    <col min="7" max="7" width="9.5703125" style="1" customWidth="1"/>
    <col min="8" max="8" width="11.28515625" style="1" customWidth="1"/>
    <col min="9" max="9" width="10.28515625" style="1" customWidth="1"/>
    <col min="10" max="10" width="10.140625" style="1" customWidth="1"/>
    <col min="11" max="12" width="13.5703125" style="1" customWidth="1"/>
    <col min="13" max="13" width="13.42578125" style="1" customWidth="1"/>
    <col min="14" max="14" width="13.7109375" style="1" customWidth="1"/>
    <col min="15" max="15" width="13.28515625" style="1" customWidth="1"/>
    <col min="16" max="16" width="11.5703125" style="1" customWidth="1"/>
    <col min="17" max="17" width="13.85546875" style="1" customWidth="1"/>
    <col min="18" max="18" width="9.42578125" style="1" bestFit="1" customWidth="1"/>
    <col min="19" max="16384" width="9.140625" style="1"/>
  </cols>
  <sheetData>
    <row r="2" spans="1:17" ht="20.25" customHeight="1">
      <c r="A2" s="26" t="s">
        <v>4</v>
      </c>
      <c r="B2" s="26" t="s">
        <v>5</v>
      </c>
      <c r="C2" s="26" t="s">
        <v>6</v>
      </c>
      <c r="D2" s="27" t="s">
        <v>3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s="4" customFormat="1" ht="36.75" customHeight="1">
      <c r="A3" s="26"/>
      <c r="B3" s="26"/>
      <c r="C3" s="26"/>
      <c r="D3" s="26" t="s">
        <v>327</v>
      </c>
      <c r="E3" s="26" t="s">
        <v>328</v>
      </c>
      <c r="F3" s="26" t="s">
        <v>329</v>
      </c>
      <c r="G3" s="26" t="s">
        <v>1</v>
      </c>
      <c r="H3" s="26" t="s">
        <v>7</v>
      </c>
      <c r="I3" s="26" t="s">
        <v>330</v>
      </c>
      <c r="J3" s="26" t="s">
        <v>331</v>
      </c>
      <c r="K3" s="26" t="s">
        <v>332</v>
      </c>
      <c r="L3" s="26" t="s">
        <v>333</v>
      </c>
      <c r="M3" s="26" t="s">
        <v>334</v>
      </c>
      <c r="N3" s="26" t="s">
        <v>335</v>
      </c>
      <c r="O3" s="26" t="s">
        <v>336</v>
      </c>
      <c r="P3" s="26" t="s">
        <v>2</v>
      </c>
      <c r="Q3" s="26" t="s">
        <v>8</v>
      </c>
    </row>
    <row r="4" spans="1:17" s="4" customFormat="1" ht="45" customHeight="1">
      <c r="A4" s="26"/>
      <c r="B4" s="26"/>
      <c r="C4" s="26"/>
      <c r="D4" s="26"/>
      <c r="E4" s="26" t="s">
        <v>0</v>
      </c>
      <c r="F4" s="26" t="s">
        <v>0</v>
      </c>
      <c r="G4" s="26"/>
      <c r="H4" s="26"/>
      <c r="I4" s="26" t="s">
        <v>0</v>
      </c>
      <c r="J4" s="26"/>
      <c r="K4" s="26"/>
      <c r="L4" s="26"/>
      <c r="M4" s="26"/>
      <c r="N4" s="26"/>
      <c r="O4" s="26"/>
      <c r="P4" s="26"/>
      <c r="Q4" s="26"/>
    </row>
    <row r="5" spans="1:17" s="2" customFormat="1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</row>
    <row r="6" spans="1:17" ht="24.95" customHeight="1">
      <c r="A6" s="5">
        <v>1</v>
      </c>
      <c r="B6" s="6" t="s">
        <v>11</v>
      </c>
      <c r="C6" s="12" t="s">
        <v>29</v>
      </c>
      <c r="D6" s="15">
        <v>1912098</v>
      </c>
      <c r="E6" s="15">
        <v>2647599</v>
      </c>
      <c r="F6" s="15">
        <v>3063356</v>
      </c>
      <c r="G6" s="15">
        <v>243415</v>
      </c>
      <c r="H6" s="15">
        <f>G6+F6+E6+D6</f>
        <v>7866468</v>
      </c>
      <c r="I6" s="15">
        <v>1793003</v>
      </c>
      <c r="J6" s="15">
        <f>H6+I6</f>
        <v>9659471</v>
      </c>
      <c r="K6" s="15">
        <v>0</v>
      </c>
      <c r="L6" s="15">
        <v>4073528</v>
      </c>
      <c r="M6" s="15">
        <v>1682383.05</v>
      </c>
      <c r="N6" s="15">
        <v>2941450</v>
      </c>
      <c r="O6" s="15">
        <f t="shared" ref="O6:O19" si="0">K6+L6+M6+N6</f>
        <v>8697361.0500000007</v>
      </c>
      <c r="P6" s="15">
        <f t="shared" ref="P6:P19" si="1">J6-O6</f>
        <v>962109.94999999925</v>
      </c>
      <c r="Q6" s="23">
        <f t="shared" ref="Q6:Q20" si="2">O6/J6*100</f>
        <v>90.039724225063679</v>
      </c>
    </row>
    <row r="7" spans="1:17" ht="24.95" customHeight="1">
      <c r="A7" s="5">
        <v>2</v>
      </c>
      <c r="B7" s="6" t="s">
        <v>11</v>
      </c>
      <c r="C7" s="12" t="s">
        <v>30</v>
      </c>
      <c r="D7" s="15">
        <v>1423802</v>
      </c>
      <c r="E7" s="15">
        <v>1971480</v>
      </c>
      <c r="F7" s="15">
        <v>2281380</v>
      </c>
      <c r="G7" s="15">
        <v>243415</v>
      </c>
      <c r="H7" s="15">
        <f t="shared" ref="H7:H19" si="3">G7+F7+E7+D7</f>
        <v>5920077</v>
      </c>
      <c r="I7" s="15">
        <v>1336460</v>
      </c>
      <c r="J7" s="15">
        <f t="shared" ref="J7:J19" si="4">H7+I7</f>
        <v>7256537</v>
      </c>
      <c r="K7" s="15">
        <v>0</v>
      </c>
      <c r="L7" s="15">
        <v>2417158</v>
      </c>
      <c r="M7" s="15">
        <v>2173069.7000000002</v>
      </c>
      <c r="N7" s="15">
        <v>1644262</v>
      </c>
      <c r="O7" s="15">
        <f t="shared" si="0"/>
        <v>6234489.7000000002</v>
      </c>
      <c r="P7" s="15">
        <f t="shared" si="1"/>
        <v>1022047.2999999998</v>
      </c>
      <c r="Q7" s="23">
        <f t="shared" si="2"/>
        <v>85.915495228646947</v>
      </c>
    </row>
    <row r="8" spans="1:17" ht="24.95" customHeight="1">
      <c r="A8" s="5">
        <f>A7+1</f>
        <v>3</v>
      </c>
      <c r="B8" s="6" t="s">
        <v>11</v>
      </c>
      <c r="C8" s="12" t="s">
        <v>31</v>
      </c>
      <c r="D8" s="15">
        <v>1337572</v>
      </c>
      <c r="E8" s="15">
        <v>1852081</v>
      </c>
      <c r="F8" s="15">
        <v>2142606</v>
      </c>
      <c r="G8" s="15">
        <v>243415</v>
      </c>
      <c r="H8" s="15">
        <f t="shared" si="3"/>
        <v>5575674</v>
      </c>
      <c r="I8" s="15">
        <v>1252950</v>
      </c>
      <c r="J8" s="15">
        <f t="shared" si="4"/>
        <v>6828624</v>
      </c>
      <c r="K8" s="15">
        <v>0</v>
      </c>
      <c r="L8" s="15">
        <v>2021649</v>
      </c>
      <c r="M8" s="15">
        <v>1923212</v>
      </c>
      <c r="N8" s="15">
        <v>2348051</v>
      </c>
      <c r="O8" s="15">
        <f t="shared" si="0"/>
        <v>6292912</v>
      </c>
      <c r="P8" s="15">
        <f t="shared" si="1"/>
        <v>535712</v>
      </c>
      <c r="Q8" s="23">
        <f t="shared" si="2"/>
        <v>92.15490558566411</v>
      </c>
    </row>
    <row r="9" spans="1:17" ht="24.95" customHeight="1">
      <c r="A9" s="5">
        <f t="shared" ref="A9:A72" si="5">A8+1</f>
        <v>4</v>
      </c>
      <c r="B9" s="6" t="s">
        <v>11</v>
      </c>
      <c r="C9" s="12" t="s">
        <v>32</v>
      </c>
      <c r="D9" s="15">
        <v>1331934</v>
      </c>
      <c r="E9" s="15">
        <v>1844273</v>
      </c>
      <c r="F9" s="15">
        <v>2134212</v>
      </c>
      <c r="G9" s="15">
        <v>243415</v>
      </c>
      <c r="H9" s="15">
        <f t="shared" si="3"/>
        <v>5553834</v>
      </c>
      <c r="I9" s="15">
        <v>1250369</v>
      </c>
      <c r="J9" s="15">
        <f t="shared" si="4"/>
        <v>6804203</v>
      </c>
      <c r="K9" s="15">
        <v>0</v>
      </c>
      <c r="L9" s="15">
        <v>2171037</v>
      </c>
      <c r="M9" s="15">
        <v>1955865</v>
      </c>
      <c r="N9" s="15">
        <v>2053746</v>
      </c>
      <c r="O9" s="15">
        <f t="shared" si="0"/>
        <v>6180648</v>
      </c>
      <c r="P9" s="15">
        <f t="shared" si="1"/>
        <v>623555</v>
      </c>
      <c r="Q9" s="23">
        <f t="shared" si="2"/>
        <v>90.835737852030576</v>
      </c>
    </row>
    <row r="10" spans="1:17" ht="24.95" customHeight="1">
      <c r="A10" s="5">
        <f t="shared" si="5"/>
        <v>5</v>
      </c>
      <c r="B10" s="6" t="s">
        <v>11</v>
      </c>
      <c r="C10" s="12" t="s">
        <v>33</v>
      </c>
      <c r="D10" s="15">
        <v>1017052</v>
      </c>
      <c r="E10" s="15">
        <v>1408269</v>
      </c>
      <c r="F10" s="15">
        <v>1629614</v>
      </c>
      <c r="G10" s="15">
        <v>243415</v>
      </c>
      <c r="H10" s="15">
        <f t="shared" si="3"/>
        <v>4298350</v>
      </c>
      <c r="I10" s="15">
        <v>954561</v>
      </c>
      <c r="J10" s="15">
        <f t="shared" si="4"/>
        <v>5252911</v>
      </c>
      <c r="K10" s="15">
        <v>0</v>
      </c>
      <c r="L10" s="15">
        <v>1701167</v>
      </c>
      <c r="M10" s="15">
        <v>2374114</v>
      </c>
      <c r="N10" s="15">
        <v>991153</v>
      </c>
      <c r="O10" s="15">
        <f t="shared" si="0"/>
        <v>5066434</v>
      </c>
      <c r="P10" s="15">
        <f t="shared" si="1"/>
        <v>186477</v>
      </c>
      <c r="Q10" s="23">
        <f t="shared" si="2"/>
        <v>96.450025519183555</v>
      </c>
    </row>
    <row r="11" spans="1:17" ht="24.95" customHeight="1">
      <c r="A11" s="5">
        <f t="shared" si="5"/>
        <v>6</v>
      </c>
      <c r="B11" s="6" t="s">
        <v>11</v>
      </c>
      <c r="C11" s="12" t="s">
        <v>34</v>
      </c>
      <c r="D11" s="15">
        <v>1635080</v>
      </c>
      <c r="E11" s="15">
        <v>2264024</v>
      </c>
      <c r="F11" s="15">
        <v>2619960</v>
      </c>
      <c r="G11" s="15">
        <v>243415</v>
      </c>
      <c r="H11" s="15">
        <f t="shared" si="3"/>
        <v>6762479</v>
      </c>
      <c r="I11" s="15">
        <v>1534984</v>
      </c>
      <c r="J11" s="15">
        <f t="shared" si="4"/>
        <v>8297463</v>
      </c>
      <c r="K11" s="15">
        <v>0</v>
      </c>
      <c r="L11" s="15">
        <v>1330555.3</v>
      </c>
      <c r="M11" s="15">
        <v>3462362.65</v>
      </c>
      <c r="N11" s="15">
        <v>2333376.9</v>
      </c>
      <c r="O11" s="15">
        <f t="shared" si="0"/>
        <v>7126294.8499999996</v>
      </c>
      <c r="P11" s="15">
        <f t="shared" si="1"/>
        <v>1171168.1500000004</v>
      </c>
      <c r="Q11" s="23">
        <f t="shared" si="2"/>
        <v>85.88522600221296</v>
      </c>
    </row>
    <row r="12" spans="1:17" ht="24.95" customHeight="1">
      <c r="A12" s="5">
        <f t="shared" si="5"/>
        <v>7</v>
      </c>
      <c r="B12" s="6" t="s">
        <v>11</v>
      </c>
      <c r="C12" s="12" t="s">
        <v>35</v>
      </c>
      <c r="D12" s="15">
        <v>1105894</v>
      </c>
      <c r="E12" s="15">
        <v>1531284</v>
      </c>
      <c r="F12" s="15">
        <v>1772008</v>
      </c>
      <c r="G12" s="15">
        <v>243415</v>
      </c>
      <c r="H12" s="15">
        <f t="shared" si="3"/>
        <v>4652601</v>
      </c>
      <c r="I12" s="15">
        <v>1038135</v>
      </c>
      <c r="J12" s="15">
        <f t="shared" si="4"/>
        <v>5690736</v>
      </c>
      <c r="K12" s="15">
        <v>0</v>
      </c>
      <c r="L12" s="15">
        <v>1709288</v>
      </c>
      <c r="M12" s="15">
        <v>1866355</v>
      </c>
      <c r="N12" s="15">
        <v>1823823</v>
      </c>
      <c r="O12" s="15">
        <f t="shared" si="0"/>
        <v>5399466</v>
      </c>
      <c r="P12" s="15">
        <f t="shared" si="1"/>
        <v>291270</v>
      </c>
      <c r="Q12" s="23">
        <f t="shared" si="2"/>
        <v>94.881681385325194</v>
      </c>
    </row>
    <row r="13" spans="1:17" ht="24.95" customHeight="1">
      <c r="A13" s="5">
        <f t="shared" si="5"/>
        <v>8</v>
      </c>
      <c r="B13" s="6" t="s">
        <v>11</v>
      </c>
      <c r="C13" s="12" t="s">
        <v>36</v>
      </c>
      <c r="D13" s="15">
        <v>1041422</v>
      </c>
      <c r="E13" s="15">
        <v>1442013</v>
      </c>
      <c r="F13" s="15">
        <v>1668706</v>
      </c>
      <c r="G13" s="15">
        <v>243415</v>
      </c>
      <c r="H13" s="15">
        <f t="shared" si="3"/>
        <v>4395556</v>
      </c>
      <c r="I13" s="15">
        <v>977628</v>
      </c>
      <c r="J13" s="15">
        <f t="shared" si="4"/>
        <v>5373184</v>
      </c>
      <c r="K13" s="15">
        <v>0</v>
      </c>
      <c r="L13" s="15">
        <v>1566850.41</v>
      </c>
      <c r="M13" s="15">
        <v>2123436.5</v>
      </c>
      <c r="N13" s="15">
        <v>1682897</v>
      </c>
      <c r="O13" s="15">
        <f t="shared" si="0"/>
        <v>5373183.9100000001</v>
      </c>
      <c r="P13" s="15">
        <f t="shared" si="1"/>
        <v>8.9999999850988388E-2</v>
      </c>
      <c r="Q13" s="23">
        <f t="shared" si="2"/>
        <v>99.999998325015483</v>
      </c>
    </row>
    <row r="14" spans="1:17" ht="24.95" customHeight="1">
      <c r="A14" s="5">
        <f t="shared" si="5"/>
        <v>9</v>
      </c>
      <c r="B14" s="6" t="s">
        <v>11</v>
      </c>
      <c r="C14" s="12" t="s">
        <v>37</v>
      </c>
      <c r="D14" s="15">
        <v>1291596</v>
      </c>
      <c r="E14" s="15">
        <v>1788421</v>
      </c>
      <c r="F14" s="15">
        <v>2069572</v>
      </c>
      <c r="G14" s="15">
        <v>243415</v>
      </c>
      <c r="H14" s="8">
        <f t="shared" si="3"/>
        <v>5393004</v>
      </c>
      <c r="I14" s="15">
        <v>1212473</v>
      </c>
      <c r="J14" s="8">
        <f t="shared" si="4"/>
        <v>6605477</v>
      </c>
      <c r="K14" s="15">
        <v>0</v>
      </c>
      <c r="L14" s="15">
        <v>1811339.91</v>
      </c>
      <c r="M14" s="15">
        <v>2637266</v>
      </c>
      <c r="N14" s="15">
        <v>1953466</v>
      </c>
      <c r="O14" s="15">
        <f t="shared" si="0"/>
        <v>6402071.9100000001</v>
      </c>
      <c r="P14" s="8">
        <f t="shared" si="1"/>
        <v>203405.08999999985</v>
      </c>
      <c r="Q14" s="23">
        <f t="shared" si="2"/>
        <v>96.920660082534539</v>
      </c>
    </row>
    <row r="15" spans="1:17" ht="17.25">
      <c r="A15" s="5">
        <f t="shared" si="5"/>
        <v>10</v>
      </c>
      <c r="B15" s="6" t="s">
        <v>11</v>
      </c>
      <c r="C15" s="12" t="s">
        <v>38</v>
      </c>
      <c r="D15" s="15">
        <v>1262184</v>
      </c>
      <c r="E15" s="15">
        <v>1747695</v>
      </c>
      <c r="F15" s="15">
        <v>2022444</v>
      </c>
      <c r="G15" s="15">
        <v>243414</v>
      </c>
      <c r="H15" s="8">
        <f t="shared" si="3"/>
        <v>5275737</v>
      </c>
      <c r="I15" s="15">
        <v>1184865</v>
      </c>
      <c r="J15" s="8">
        <f t="shared" si="4"/>
        <v>6460602</v>
      </c>
      <c r="K15" s="15">
        <v>0</v>
      </c>
      <c r="L15" s="15">
        <v>1969264.9</v>
      </c>
      <c r="M15" s="15">
        <v>2241509</v>
      </c>
      <c r="N15" s="15">
        <v>2111144</v>
      </c>
      <c r="O15" s="15">
        <f t="shared" si="0"/>
        <v>6321917.9000000004</v>
      </c>
      <c r="P15" s="8">
        <f t="shared" si="1"/>
        <v>138684.09999999963</v>
      </c>
      <c r="Q15" s="23">
        <f t="shared" si="2"/>
        <v>97.853387346875735</v>
      </c>
    </row>
    <row r="16" spans="1:17" ht="24.95" customHeight="1">
      <c r="A16" s="5">
        <f t="shared" si="5"/>
        <v>11</v>
      </c>
      <c r="B16" s="6" t="s">
        <v>11</v>
      </c>
      <c r="C16" s="12" t="s">
        <v>39</v>
      </c>
      <c r="D16" s="15">
        <v>1297932</v>
      </c>
      <c r="E16" s="15">
        <v>1797191</v>
      </c>
      <c r="F16" s="15">
        <v>2079708</v>
      </c>
      <c r="G16" s="15">
        <v>243414</v>
      </c>
      <c r="H16" s="8">
        <f t="shared" si="3"/>
        <v>5418245</v>
      </c>
      <c r="I16" s="15">
        <v>1218369</v>
      </c>
      <c r="J16" s="8">
        <f t="shared" si="4"/>
        <v>6636614</v>
      </c>
      <c r="K16" s="15">
        <v>0</v>
      </c>
      <c r="L16" s="15">
        <v>1519976</v>
      </c>
      <c r="M16" s="15">
        <v>2518942</v>
      </c>
      <c r="N16" s="15">
        <v>2122226</v>
      </c>
      <c r="O16" s="15">
        <f t="shared" si="0"/>
        <v>6161144</v>
      </c>
      <c r="P16" s="8">
        <f t="shared" si="1"/>
        <v>475470</v>
      </c>
      <c r="Q16" s="23">
        <f t="shared" si="2"/>
        <v>92.8356538439632</v>
      </c>
    </row>
    <row r="17" spans="1:17" ht="24.95" customHeight="1">
      <c r="A17" s="5">
        <f t="shared" si="5"/>
        <v>12</v>
      </c>
      <c r="B17" s="6" t="s">
        <v>11</v>
      </c>
      <c r="C17" s="12" t="s">
        <v>40</v>
      </c>
      <c r="D17" s="15">
        <v>1063582</v>
      </c>
      <c r="E17" s="15">
        <v>1472696</v>
      </c>
      <c r="F17" s="15">
        <v>1704198</v>
      </c>
      <c r="G17" s="15">
        <v>243414</v>
      </c>
      <c r="H17" s="8">
        <f t="shared" si="3"/>
        <v>4483890</v>
      </c>
      <c r="I17" s="15">
        <v>998358</v>
      </c>
      <c r="J17" s="8">
        <f t="shared" si="4"/>
        <v>5482248</v>
      </c>
      <c r="K17" s="15">
        <v>0</v>
      </c>
      <c r="L17" s="15">
        <v>2107263.75</v>
      </c>
      <c r="M17" s="15">
        <v>1211819</v>
      </c>
      <c r="N17" s="15">
        <v>2013547</v>
      </c>
      <c r="O17" s="15">
        <f t="shared" si="0"/>
        <v>5332629.75</v>
      </c>
      <c r="P17" s="8">
        <f t="shared" si="1"/>
        <v>149618.25</v>
      </c>
      <c r="Q17" s="23">
        <f t="shared" si="2"/>
        <v>97.270859508727085</v>
      </c>
    </row>
    <row r="18" spans="1:17" ht="24.95" customHeight="1">
      <c r="A18" s="5">
        <f t="shared" si="5"/>
        <v>13</v>
      </c>
      <c r="B18" s="6" t="s">
        <v>11</v>
      </c>
      <c r="C18" s="12" t="s">
        <v>41</v>
      </c>
      <c r="D18" s="15">
        <v>1556464</v>
      </c>
      <c r="E18" s="15">
        <v>2155169</v>
      </c>
      <c r="F18" s="15">
        <v>2493966</v>
      </c>
      <c r="G18" s="15">
        <v>243414</v>
      </c>
      <c r="H18" s="8">
        <f t="shared" si="3"/>
        <v>6449013</v>
      </c>
      <c r="I18" s="15">
        <v>1461075</v>
      </c>
      <c r="J18" s="8">
        <f t="shared" si="4"/>
        <v>7910088</v>
      </c>
      <c r="K18" s="15">
        <v>0</v>
      </c>
      <c r="L18" s="15">
        <v>2396393</v>
      </c>
      <c r="M18" s="15">
        <v>2250602</v>
      </c>
      <c r="N18" s="15">
        <v>2701075</v>
      </c>
      <c r="O18" s="15">
        <f t="shared" si="0"/>
        <v>7348070</v>
      </c>
      <c r="P18" s="8">
        <f t="shared" si="1"/>
        <v>562018</v>
      </c>
      <c r="Q18" s="23">
        <f t="shared" si="2"/>
        <v>92.894921017313592</v>
      </c>
    </row>
    <row r="19" spans="1:17" ht="24.95" customHeight="1">
      <c r="A19" s="5">
        <f t="shared" si="5"/>
        <v>14</v>
      </c>
      <c r="B19" s="6" t="s">
        <v>11</v>
      </c>
      <c r="C19" s="12" t="s">
        <v>42</v>
      </c>
      <c r="D19" s="15">
        <v>688542</v>
      </c>
      <c r="E19" s="15">
        <v>953395</v>
      </c>
      <c r="F19" s="15">
        <v>1103142</v>
      </c>
      <c r="G19" s="15">
        <v>243414</v>
      </c>
      <c r="H19" s="8">
        <f t="shared" si="3"/>
        <v>2988493</v>
      </c>
      <c r="I19" s="15">
        <v>645798</v>
      </c>
      <c r="J19" s="8">
        <f t="shared" si="4"/>
        <v>3634291</v>
      </c>
      <c r="K19" s="15">
        <v>0</v>
      </c>
      <c r="L19" s="15">
        <v>1148989</v>
      </c>
      <c r="M19" s="15">
        <v>1198559</v>
      </c>
      <c r="N19" s="15">
        <v>1096575</v>
      </c>
      <c r="O19" s="15">
        <f t="shared" si="0"/>
        <v>3444123</v>
      </c>
      <c r="P19" s="8">
        <f t="shared" si="1"/>
        <v>190168</v>
      </c>
      <c r="Q19" s="23">
        <f t="shared" si="2"/>
        <v>94.76739754741709</v>
      </c>
    </row>
    <row r="20" spans="1:17" s="9" customFormat="1" ht="24.95" customHeight="1">
      <c r="A20" s="29" t="s">
        <v>9</v>
      </c>
      <c r="B20" s="29"/>
      <c r="C20" s="29"/>
      <c r="D20" s="17">
        <f>SUM(D6:D19)</f>
        <v>17965154</v>
      </c>
      <c r="E20" s="17">
        <f t="shared" ref="E20:P20" si="6">SUM(E6:E19)</f>
        <v>24875590</v>
      </c>
      <c r="F20" s="17">
        <f t="shared" si="6"/>
        <v>28784872</v>
      </c>
      <c r="G20" s="17">
        <f t="shared" si="6"/>
        <v>3407805</v>
      </c>
      <c r="H20" s="17">
        <f t="shared" si="6"/>
        <v>75033421</v>
      </c>
      <c r="I20" s="17">
        <f t="shared" si="6"/>
        <v>16859028</v>
      </c>
      <c r="J20" s="17">
        <f t="shared" si="6"/>
        <v>91892449</v>
      </c>
      <c r="K20" s="17">
        <f t="shared" si="6"/>
        <v>0</v>
      </c>
      <c r="L20" s="17">
        <f t="shared" si="6"/>
        <v>27944459.27</v>
      </c>
      <c r="M20" s="17">
        <f t="shared" si="6"/>
        <v>29619494.899999999</v>
      </c>
      <c r="N20" s="17">
        <f t="shared" si="6"/>
        <v>27816791.899999999</v>
      </c>
      <c r="O20" s="17">
        <f t="shared" si="6"/>
        <v>85380746.069999993</v>
      </c>
      <c r="P20" s="17">
        <f t="shared" si="6"/>
        <v>6511702.9299999988</v>
      </c>
      <c r="Q20" s="22">
        <f t="shared" si="2"/>
        <v>92.91377800802762</v>
      </c>
    </row>
    <row r="21" spans="1:17" ht="24.95" customHeight="1">
      <c r="A21" s="5">
        <f>A19+1</f>
        <v>15</v>
      </c>
      <c r="B21" s="6" t="s">
        <v>28</v>
      </c>
      <c r="C21" s="12" t="s">
        <v>43</v>
      </c>
      <c r="D21" s="15">
        <v>1680948</v>
      </c>
      <c r="E21" s="15">
        <v>2327537</v>
      </c>
      <c r="F21" s="15">
        <v>2692794</v>
      </c>
      <c r="G21" s="15">
        <v>243415</v>
      </c>
      <c r="H21" s="8">
        <f t="shared" ref="H21:H34" si="7">G21+F21+E21+D21</f>
        <v>6944694</v>
      </c>
      <c r="I21" s="15">
        <v>1575236</v>
      </c>
      <c r="J21" s="8">
        <f t="shared" ref="J21:J34" si="8">H21+I21</f>
        <v>8519930</v>
      </c>
      <c r="K21" s="15">
        <v>0</v>
      </c>
      <c r="L21" s="15">
        <v>2203700</v>
      </c>
      <c r="M21" s="15">
        <v>1849335</v>
      </c>
      <c r="N21" s="15">
        <v>3862790</v>
      </c>
      <c r="O21" s="15">
        <f t="shared" ref="O21:O34" si="9">K21+L21+M21+N21</f>
        <v>7915825</v>
      </c>
      <c r="P21" s="8">
        <f t="shared" ref="P21:P34" si="10">J21-O21</f>
        <v>604105</v>
      </c>
      <c r="Q21" s="23">
        <f t="shared" ref="Q21:Q53" si="11">O21/J21*100</f>
        <v>92.909507472479234</v>
      </c>
    </row>
    <row r="22" spans="1:17" ht="24.95" customHeight="1">
      <c r="A22" s="5">
        <f t="shared" si="5"/>
        <v>16</v>
      </c>
      <c r="B22" s="6" t="s">
        <v>28</v>
      </c>
      <c r="C22" s="12" t="s">
        <v>44</v>
      </c>
      <c r="D22" s="15">
        <v>1357960</v>
      </c>
      <c r="E22" s="15">
        <v>1880308</v>
      </c>
      <c r="F22" s="15">
        <v>2175408</v>
      </c>
      <c r="G22" s="15">
        <v>243415</v>
      </c>
      <c r="H22" s="8">
        <f t="shared" si="7"/>
        <v>5657091</v>
      </c>
      <c r="I22" s="15">
        <v>1272667</v>
      </c>
      <c r="J22" s="8">
        <f t="shared" si="8"/>
        <v>6929758</v>
      </c>
      <c r="K22" s="15">
        <v>0</v>
      </c>
      <c r="L22" s="15">
        <v>1061777</v>
      </c>
      <c r="M22" s="15">
        <v>1396222</v>
      </c>
      <c r="N22" s="15">
        <v>3413084</v>
      </c>
      <c r="O22" s="15">
        <f t="shared" si="9"/>
        <v>5871083</v>
      </c>
      <c r="P22" s="8">
        <f t="shared" si="10"/>
        <v>1058675</v>
      </c>
      <c r="Q22" s="23">
        <f t="shared" si="11"/>
        <v>84.722770982767358</v>
      </c>
    </row>
    <row r="23" spans="1:17" ht="24.95" customHeight="1">
      <c r="A23" s="5">
        <f t="shared" si="5"/>
        <v>17</v>
      </c>
      <c r="B23" s="6" t="s">
        <v>28</v>
      </c>
      <c r="C23" s="12" t="s">
        <v>45</v>
      </c>
      <c r="D23" s="15">
        <v>1638228</v>
      </c>
      <c r="E23" s="15">
        <v>2268382</v>
      </c>
      <c r="F23" s="15">
        <v>2624650</v>
      </c>
      <c r="G23" s="15">
        <v>243415</v>
      </c>
      <c r="H23" s="8">
        <f t="shared" si="7"/>
        <v>6774675</v>
      </c>
      <c r="I23" s="15">
        <v>1536441</v>
      </c>
      <c r="J23" s="8">
        <f t="shared" si="8"/>
        <v>8311116</v>
      </c>
      <c r="K23" s="15">
        <v>0</v>
      </c>
      <c r="L23" s="15">
        <v>1569481</v>
      </c>
      <c r="M23" s="15">
        <v>1460208</v>
      </c>
      <c r="N23" s="15">
        <v>3616708</v>
      </c>
      <c r="O23" s="15">
        <f t="shared" si="9"/>
        <v>6646397</v>
      </c>
      <c r="P23" s="8">
        <f t="shared" si="10"/>
        <v>1664719</v>
      </c>
      <c r="Q23" s="23">
        <f t="shared" si="11"/>
        <v>79.969970338520127</v>
      </c>
    </row>
    <row r="24" spans="1:17" ht="24.95" customHeight="1">
      <c r="A24" s="5">
        <f t="shared" si="5"/>
        <v>18</v>
      </c>
      <c r="B24" s="6" t="s">
        <v>28</v>
      </c>
      <c r="C24" s="12" t="s">
        <v>46</v>
      </c>
      <c r="D24" s="15">
        <v>1766710</v>
      </c>
      <c r="E24" s="15">
        <v>2446289</v>
      </c>
      <c r="F24" s="15">
        <v>2830288</v>
      </c>
      <c r="G24" s="15">
        <v>243415</v>
      </c>
      <c r="H24" s="8">
        <f t="shared" si="7"/>
        <v>7286702</v>
      </c>
      <c r="I24" s="15">
        <v>1656053</v>
      </c>
      <c r="J24" s="8">
        <f t="shared" si="8"/>
        <v>8942755</v>
      </c>
      <c r="K24" s="15">
        <v>0</v>
      </c>
      <c r="L24" s="15">
        <v>2179426</v>
      </c>
      <c r="M24" s="15">
        <v>2114313</v>
      </c>
      <c r="N24" s="15">
        <v>4055847</v>
      </c>
      <c r="O24" s="15">
        <f t="shared" si="9"/>
        <v>8349586</v>
      </c>
      <c r="P24" s="8">
        <f t="shared" si="10"/>
        <v>593169</v>
      </c>
      <c r="Q24" s="23">
        <f t="shared" si="11"/>
        <v>93.367044048506315</v>
      </c>
    </row>
    <row r="25" spans="1:17" ht="24.95" customHeight="1">
      <c r="A25" s="5">
        <f t="shared" si="5"/>
        <v>19</v>
      </c>
      <c r="B25" s="6" t="s">
        <v>28</v>
      </c>
      <c r="C25" s="12" t="s">
        <v>47</v>
      </c>
      <c r="D25" s="15">
        <v>1485164</v>
      </c>
      <c r="E25" s="15">
        <v>2056446</v>
      </c>
      <c r="F25" s="15">
        <v>2379268</v>
      </c>
      <c r="G25" s="15">
        <v>243415</v>
      </c>
      <c r="H25" s="8">
        <f t="shared" si="7"/>
        <v>6164293</v>
      </c>
      <c r="I25" s="15">
        <v>1392226</v>
      </c>
      <c r="J25" s="8">
        <f t="shared" si="8"/>
        <v>7556519</v>
      </c>
      <c r="K25" s="15">
        <v>0</v>
      </c>
      <c r="L25" s="15">
        <v>1661386</v>
      </c>
      <c r="M25" s="15">
        <v>1716669</v>
      </c>
      <c r="N25" s="15">
        <v>3706720</v>
      </c>
      <c r="O25" s="15">
        <f t="shared" si="9"/>
        <v>7084775</v>
      </c>
      <c r="P25" s="8">
        <f t="shared" si="10"/>
        <v>471744</v>
      </c>
      <c r="Q25" s="23">
        <f t="shared" si="11"/>
        <v>93.757125470074257</v>
      </c>
    </row>
    <row r="26" spans="1:17" ht="24.95" customHeight="1">
      <c r="A26" s="5">
        <f t="shared" si="5"/>
        <v>20</v>
      </c>
      <c r="B26" s="6" t="s">
        <v>28</v>
      </c>
      <c r="C26" s="12" t="s">
        <v>48</v>
      </c>
      <c r="D26" s="15">
        <v>1599354</v>
      </c>
      <c r="E26" s="15">
        <v>2214558</v>
      </c>
      <c r="F26" s="15">
        <v>2562182</v>
      </c>
      <c r="G26" s="15">
        <v>243415</v>
      </c>
      <c r="H26" s="8">
        <f t="shared" si="7"/>
        <v>6619509</v>
      </c>
      <c r="I26" s="15">
        <v>1499186</v>
      </c>
      <c r="J26" s="8">
        <f t="shared" si="8"/>
        <v>8118695</v>
      </c>
      <c r="K26" s="15">
        <v>0</v>
      </c>
      <c r="L26" s="15">
        <v>1787770</v>
      </c>
      <c r="M26" s="15">
        <v>1424808</v>
      </c>
      <c r="N26" s="15">
        <v>4221787</v>
      </c>
      <c r="O26" s="15">
        <f t="shared" si="9"/>
        <v>7434365</v>
      </c>
      <c r="P26" s="8">
        <f t="shared" si="10"/>
        <v>684330</v>
      </c>
      <c r="Q26" s="23">
        <f t="shared" si="11"/>
        <v>91.570935969389168</v>
      </c>
    </row>
    <row r="27" spans="1:17" ht="24.95" customHeight="1">
      <c r="A27" s="5">
        <f t="shared" si="5"/>
        <v>21</v>
      </c>
      <c r="B27" s="6" t="s">
        <v>28</v>
      </c>
      <c r="C27" s="12" t="s">
        <v>49</v>
      </c>
      <c r="D27" s="15">
        <v>1654592</v>
      </c>
      <c r="E27" s="15">
        <v>2291042</v>
      </c>
      <c r="F27" s="15">
        <v>2650750</v>
      </c>
      <c r="G27" s="15">
        <v>243415</v>
      </c>
      <c r="H27" s="8">
        <f t="shared" si="7"/>
        <v>6839799</v>
      </c>
      <c r="I27" s="15">
        <v>1551287</v>
      </c>
      <c r="J27" s="8">
        <f t="shared" si="8"/>
        <v>8391086</v>
      </c>
      <c r="K27" s="15">
        <v>0</v>
      </c>
      <c r="L27" s="15">
        <v>2231363</v>
      </c>
      <c r="M27" s="15">
        <v>1515979</v>
      </c>
      <c r="N27" s="15">
        <v>2924562</v>
      </c>
      <c r="O27" s="15">
        <f t="shared" si="9"/>
        <v>6671904</v>
      </c>
      <c r="P27" s="8">
        <f t="shared" si="10"/>
        <v>1719182</v>
      </c>
      <c r="Q27" s="23">
        <f t="shared" si="11"/>
        <v>79.511805742427143</v>
      </c>
    </row>
    <row r="28" spans="1:17" ht="24.95" customHeight="1">
      <c r="A28" s="5">
        <f t="shared" si="5"/>
        <v>22</v>
      </c>
      <c r="B28" s="6" t="s">
        <v>28</v>
      </c>
      <c r="C28" s="12" t="s">
        <v>50</v>
      </c>
      <c r="D28" s="15">
        <v>1424134</v>
      </c>
      <c r="E28" s="15">
        <v>1971938</v>
      </c>
      <c r="F28" s="15">
        <v>2281814</v>
      </c>
      <c r="G28" s="15">
        <v>243415</v>
      </c>
      <c r="H28" s="8">
        <f t="shared" si="7"/>
        <v>5921301</v>
      </c>
      <c r="I28" s="15">
        <v>1336357</v>
      </c>
      <c r="J28" s="8">
        <f t="shared" si="8"/>
        <v>7257658</v>
      </c>
      <c r="K28" s="15">
        <v>0</v>
      </c>
      <c r="L28" s="15">
        <v>2304622</v>
      </c>
      <c r="M28" s="15">
        <v>1500902</v>
      </c>
      <c r="N28" s="15">
        <v>2451098</v>
      </c>
      <c r="O28" s="15">
        <f t="shared" si="9"/>
        <v>6256622</v>
      </c>
      <c r="P28" s="8">
        <f t="shared" si="10"/>
        <v>1001036</v>
      </c>
      <c r="Q28" s="23">
        <f t="shared" si="11"/>
        <v>86.207175923693285</v>
      </c>
    </row>
    <row r="29" spans="1:17" ht="24.95" customHeight="1">
      <c r="A29" s="5">
        <f t="shared" si="5"/>
        <v>23</v>
      </c>
      <c r="B29" s="6" t="s">
        <v>28</v>
      </c>
      <c r="C29" s="12" t="s">
        <v>51</v>
      </c>
      <c r="D29" s="15">
        <v>1776386</v>
      </c>
      <c r="E29" s="15">
        <v>2459685</v>
      </c>
      <c r="F29" s="15">
        <v>2845842</v>
      </c>
      <c r="G29" s="15">
        <v>243415</v>
      </c>
      <c r="H29" s="8">
        <f t="shared" si="7"/>
        <v>7325328</v>
      </c>
      <c r="I29" s="15">
        <v>1665354</v>
      </c>
      <c r="J29" s="8">
        <f t="shared" si="8"/>
        <v>8990682</v>
      </c>
      <c r="K29" s="15">
        <v>0</v>
      </c>
      <c r="L29" s="15">
        <v>1612150</v>
      </c>
      <c r="M29" s="15">
        <v>2670385</v>
      </c>
      <c r="N29" s="15">
        <v>2757553</v>
      </c>
      <c r="O29" s="15">
        <f t="shared" si="9"/>
        <v>7040088</v>
      </c>
      <c r="P29" s="8">
        <f t="shared" si="10"/>
        <v>1950594</v>
      </c>
      <c r="Q29" s="23">
        <f t="shared" si="11"/>
        <v>78.30427102193137</v>
      </c>
    </row>
    <row r="30" spans="1:17" ht="24.95" customHeight="1">
      <c r="A30" s="5">
        <f t="shared" si="5"/>
        <v>24</v>
      </c>
      <c r="B30" s="6" t="s">
        <v>28</v>
      </c>
      <c r="C30" s="12" t="s">
        <v>52</v>
      </c>
      <c r="D30" s="15">
        <v>1497056</v>
      </c>
      <c r="E30" s="15">
        <v>2072909</v>
      </c>
      <c r="F30" s="15">
        <v>2398520</v>
      </c>
      <c r="G30" s="15">
        <v>243414</v>
      </c>
      <c r="H30" s="8">
        <f t="shared" si="7"/>
        <v>6211899</v>
      </c>
      <c r="I30" s="15">
        <v>1404235</v>
      </c>
      <c r="J30" s="8">
        <f t="shared" si="8"/>
        <v>7616134</v>
      </c>
      <c r="K30" s="15">
        <v>0</v>
      </c>
      <c r="L30" s="15">
        <v>1589772</v>
      </c>
      <c r="M30" s="15">
        <v>1989043</v>
      </c>
      <c r="N30" s="15">
        <v>3158516</v>
      </c>
      <c r="O30" s="15">
        <f t="shared" si="9"/>
        <v>6737331</v>
      </c>
      <c r="P30" s="8">
        <f t="shared" si="10"/>
        <v>878803</v>
      </c>
      <c r="Q30" s="23">
        <f t="shared" si="11"/>
        <v>88.461298081152464</v>
      </c>
    </row>
    <row r="31" spans="1:17" ht="24.95" customHeight="1">
      <c r="A31" s="5">
        <f t="shared" si="5"/>
        <v>25</v>
      </c>
      <c r="B31" s="6" t="s">
        <v>28</v>
      </c>
      <c r="C31" s="12" t="s">
        <v>53</v>
      </c>
      <c r="D31" s="15">
        <v>1599632</v>
      </c>
      <c r="E31" s="15">
        <v>2214942</v>
      </c>
      <c r="F31" s="15">
        <v>2562762</v>
      </c>
      <c r="G31" s="15">
        <v>243414</v>
      </c>
      <c r="H31" s="8">
        <f t="shared" si="7"/>
        <v>6620750</v>
      </c>
      <c r="I31" s="15">
        <v>1500010</v>
      </c>
      <c r="J31" s="8">
        <f t="shared" si="8"/>
        <v>8120760</v>
      </c>
      <c r="K31" s="15">
        <v>0</v>
      </c>
      <c r="L31" s="15">
        <v>1642351</v>
      </c>
      <c r="M31" s="15">
        <v>2395171</v>
      </c>
      <c r="N31" s="15">
        <v>4009432</v>
      </c>
      <c r="O31" s="15">
        <f t="shared" si="9"/>
        <v>8046954</v>
      </c>
      <c r="P31" s="8">
        <f t="shared" si="10"/>
        <v>73806</v>
      </c>
      <c r="Q31" s="23">
        <f t="shared" si="11"/>
        <v>99.091144178623679</v>
      </c>
    </row>
    <row r="32" spans="1:17" ht="33">
      <c r="A32" s="5">
        <f t="shared" si="5"/>
        <v>26</v>
      </c>
      <c r="B32" s="6" t="s">
        <v>28</v>
      </c>
      <c r="C32" s="12" t="s">
        <v>54</v>
      </c>
      <c r="D32" s="15">
        <v>1312838</v>
      </c>
      <c r="E32" s="15">
        <v>1817830</v>
      </c>
      <c r="F32" s="15">
        <v>2103584</v>
      </c>
      <c r="G32" s="15">
        <v>243414</v>
      </c>
      <c r="H32" s="8">
        <f t="shared" si="7"/>
        <v>5477666</v>
      </c>
      <c r="I32" s="15">
        <v>1232329</v>
      </c>
      <c r="J32" s="8">
        <f t="shared" si="8"/>
        <v>6709995</v>
      </c>
      <c r="K32" s="15">
        <v>0</v>
      </c>
      <c r="L32" s="15">
        <v>1142717</v>
      </c>
      <c r="M32" s="15">
        <v>1026177</v>
      </c>
      <c r="N32" s="15">
        <v>2177654</v>
      </c>
      <c r="O32" s="15">
        <f t="shared" si="9"/>
        <v>4346548</v>
      </c>
      <c r="P32" s="8">
        <f t="shared" si="10"/>
        <v>2363447</v>
      </c>
      <c r="Q32" s="23">
        <f t="shared" si="11"/>
        <v>64.777216674528077</v>
      </c>
    </row>
    <row r="33" spans="1:18" ht="24.95" customHeight="1">
      <c r="A33" s="5">
        <f t="shared" si="5"/>
        <v>27</v>
      </c>
      <c r="B33" s="6" t="s">
        <v>28</v>
      </c>
      <c r="C33" s="12" t="s">
        <v>55</v>
      </c>
      <c r="D33" s="15">
        <v>1735514</v>
      </c>
      <c r="E33" s="15">
        <v>2403093</v>
      </c>
      <c r="F33" s="15">
        <v>2780704</v>
      </c>
      <c r="G33" s="15">
        <v>243414</v>
      </c>
      <c r="H33" s="8">
        <f t="shared" si="7"/>
        <v>7162725</v>
      </c>
      <c r="I33" s="15">
        <v>1628472</v>
      </c>
      <c r="J33" s="8">
        <f t="shared" si="8"/>
        <v>8791197</v>
      </c>
      <c r="K33" s="15">
        <v>0</v>
      </c>
      <c r="L33" s="15">
        <v>1363857</v>
      </c>
      <c r="M33" s="15">
        <v>2482537</v>
      </c>
      <c r="N33" s="15">
        <v>1448950</v>
      </c>
      <c r="O33" s="15">
        <f t="shared" si="9"/>
        <v>5295344</v>
      </c>
      <c r="P33" s="8">
        <f t="shared" si="10"/>
        <v>3495853</v>
      </c>
      <c r="Q33" s="23">
        <f t="shared" si="11"/>
        <v>60.23461878968245</v>
      </c>
    </row>
    <row r="34" spans="1:18" ht="24.95" customHeight="1">
      <c r="A34" s="5">
        <f t="shared" si="5"/>
        <v>28</v>
      </c>
      <c r="B34" s="6" t="s">
        <v>28</v>
      </c>
      <c r="C34" s="12" t="s">
        <v>56</v>
      </c>
      <c r="D34" s="15">
        <v>1656750</v>
      </c>
      <c r="E34" s="15">
        <v>2294032</v>
      </c>
      <c r="F34" s="15">
        <v>2654510</v>
      </c>
      <c r="G34" s="15">
        <v>243414</v>
      </c>
      <c r="H34" s="8">
        <f t="shared" si="7"/>
        <v>6848706</v>
      </c>
      <c r="I34" s="15">
        <v>1554589</v>
      </c>
      <c r="J34" s="8">
        <f t="shared" si="8"/>
        <v>8403295</v>
      </c>
      <c r="K34" s="15">
        <v>0</v>
      </c>
      <c r="L34" s="15">
        <v>1887200</v>
      </c>
      <c r="M34" s="15">
        <v>1392994</v>
      </c>
      <c r="N34" s="15">
        <v>2863451</v>
      </c>
      <c r="O34" s="15">
        <f t="shared" si="9"/>
        <v>6143645</v>
      </c>
      <c r="P34" s="8">
        <f t="shared" si="10"/>
        <v>2259650</v>
      </c>
      <c r="Q34" s="23">
        <f t="shared" si="11"/>
        <v>73.109952703076587</v>
      </c>
    </row>
    <row r="35" spans="1:18" s="9" customFormat="1" ht="24.95" customHeight="1">
      <c r="A35" s="29" t="s">
        <v>9</v>
      </c>
      <c r="B35" s="29"/>
      <c r="C35" s="29"/>
      <c r="D35" s="17">
        <f t="shared" ref="D35:N35" si="12">SUM(D21:D34)</f>
        <v>22185266</v>
      </c>
      <c r="E35" s="17">
        <f t="shared" si="12"/>
        <v>30718991</v>
      </c>
      <c r="F35" s="17">
        <f t="shared" si="12"/>
        <v>35543076</v>
      </c>
      <c r="G35" s="17">
        <f t="shared" si="12"/>
        <v>3407805</v>
      </c>
      <c r="H35" s="17">
        <f t="shared" si="12"/>
        <v>91855138</v>
      </c>
      <c r="I35" s="17">
        <f t="shared" si="12"/>
        <v>20804442</v>
      </c>
      <c r="J35" s="17">
        <f t="shared" si="12"/>
        <v>112659580</v>
      </c>
      <c r="K35" s="17">
        <f t="shared" si="12"/>
        <v>0</v>
      </c>
      <c r="L35" s="17">
        <f t="shared" si="12"/>
        <v>24237572</v>
      </c>
      <c r="M35" s="17">
        <f t="shared" si="12"/>
        <v>24934743</v>
      </c>
      <c r="N35" s="17">
        <f t="shared" si="12"/>
        <v>44668152</v>
      </c>
      <c r="O35" s="17">
        <f t="shared" ref="O35:P35" si="13">SUM(O21:O34)</f>
        <v>93840467</v>
      </c>
      <c r="P35" s="17">
        <f t="shared" si="13"/>
        <v>18819113</v>
      </c>
      <c r="Q35" s="22">
        <f t="shared" si="11"/>
        <v>83.295594569054842</v>
      </c>
    </row>
    <row r="36" spans="1:18" ht="24.95" customHeight="1">
      <c r="A36" s="5">
        <f>A34+1</f>
        <v>29</v>
      </c>
      <c r="B36" s="25" t="s">
        <v>337</v>
      </c>
      <c r="C36" s="12" t="s">
        <v>57</v>
      </c>
      <c r="D36" s="15">
        <v>1120070</v>
      </c>
      <c r="E36" s="15">
        <v>1550914</v>
      </c>
      <c r="F36" s="15">
        <v>1794648</v>
      </c>
      <c r="G36" s="15">
        <v>243415</v>
      </c>
      <c r="H36" s="8">
        <f t="shared" ref="H36:H52" si="14">G36+F36+E36+D36</f>
        <v>4709047</v>
      </c>
      <c r="I36" s="15">
        <v>1051122</v>
      </c>
      <c r="J36" s="8">
        <f t="shared" ref="J36:J52" si="15">H36+I36</f>
        <v>5760169</v>
      </c>
      <c r="K36" s="15">
        <v>112500</v>
      </c>
      <c r="L36" s="15">
        <v>2478156</v>
      </c>
      <c r="M36" s="15">
        <v>351360</v>
      </c>
      <c r="N36" s="15">
        <v>1902905</v>
      </c>
      <c r="O36" s="15">
        <f t="shared" ref="O36:O52" si="16">K36+L36+M36+N36</f>
        <v>4844921</v>
      </c>
      <c r="P36" s="8">
        <f t="shared" ref="P36:P52" si="17">J36-O36</f>
        <v>915248</v>
      </c>
      <c r="Q36" s="23">
        <f t="shared" si="11"/>
        <v>84.110743972963292</v>
      </c>
    </row>
    <row r="37" spans="1:18" ht="24.95" customHeight="1">
      <c r="A37" s="5">
        <f t="shared" si="5"/>
        <v>30</v>
      </c>
      <c r="B37" s="25" t="s">
        <v>337</v>
      </c>
      <c r="C37" s="12" t="s">
        <v>58</v>
      </c>
      <c r="D37" s="15">
        <v>1416512</v>
      </c>
      <c r="E37" s="15">
        <v>1961385</v>
      </c>
      <c r="F37" s="15">
        <v>2269726</v>
      </c>
      <c r="G37" s="15">
        <v>243415</v>
      </c>
      <c r="H37" s="8">
        <f t="shared" si="14"/>
        <v>5891038</v>
      </c>
      <c r="I37" s="15">
        <v>1329732</v>
      </c>
      <c r="J37" s="8">
        <f t="shared" si="15"/>
        <v>7220770</v>
      </c>
      <c r="K37" s="15">
        <v>367152</v>
      </c>
      <c r="L37" s="15">
        <v>2283642</v>
      </c>
      <c r="M37" s="15">
        <v>894030</v>
      </c>
      <c r="N37" s="15">
        <v>1284612</v>
      </c>
      <c r="O37" s="15">
        <f t="shared" si="16"/>
        <v>4829436</v>
      </c>
      <c r="P37" s="8">
        <f t="shared" si="17"/>
        <v>2391334</v>
      </c>
      <c r="Q37" s="23">
        <f t="shared" si="11"/>
        <v>66.88256238600593</v>
      </c>
    </row>
    <row r="38" spans="1:18" ht="24.95" customHeight="1">
      <c r="A38" s="5">
        <f t="shared" si="5"/>
        <v>31</v>
      </c>
      <c r="B38" s="25" t="s">
        <v>12</v>
      </c>
      <c r="C38" s="12" t="s">
        <v>59</v>
      </c>
      <c r="D38" s="15">
        <v>1942012</v>
      </c>
      <c r="E38" s="15">
        <v>2689025</v>
      </c>
      <c r="F38" s="15">
        <v>3111308</v>
      </c>
      <c r="G38" s="15">
        <v>243415</v>
      </c>
      <c r="H38" s="8">
        <f t="shared" si="14"/>
        <v>7985760</v>
      </c>
      <c r="I38" s="15">
        <v>1821146</v>
      </c>
      <c r="J38" s="8">
        <f t="shared" si="15"/>
        <v>9806906</v>
      </c>
      <c r="K38" s="15">
        <v>0</v>
      </c>
      <c r="L38" s="15">
        <v>3371110</v>
      </c>
      <c r="M38" s="15">
        <v>1922304</v>
      </c>
      <c r="N38" s="15">
        <v>4513492</v>
      </c>
      <c r="O38" s="15">
        <f t="shared" si="16"/>
        <v>9806906</v>
      </c>
      <c r="P38" s="8">
        <f t="shared" si="17"/>
        <v>0</v>
      </c>
      <c r="Q38" s="23">
        <f t="shared" si="11"/>
        <v>100</v>
      </c>
      <c r="R38" s="7"/>
    </row>
    <row r="39" spans="1:18" ht="24.95" customHeight="1">
      <c r="A39" s="5">
        <f t="shared" si="5"/>
        <v>32</v>
      </c>
      <c r="B39" s="25" t="s">
        <v>12</v>
      </c>
      <c r="C39" s="12" t="s">
        <v>60</v>
      </c>
      <c r="D39" s="15">
        <v>1990784</v>
      </c>
      <c r="E39" s="15">
        <v>2756555</v>
      </c>
      <c r="F39" s="15">
        <v>3189052</v>
      </c>
      <c r="G39" s="15">
        <v>243415</v>
      </c>
      <c r="H39" s="8">
        <f t="shared" si="14"/>
        <v>8179806</v>
      </c>
      <c r="I39" s="15">
        <v>1865220</v>
      </c>
      <c r="J39" s="8">
        <f t="shared" si="15"/>
        <v>10045026</v>
      </c>
      <c r="K39" s="15">
        <v>514300</v>
      </c>
      <c r="L39" s="15">
        <v>3903786</v>
      </c>
      <c r="M39" s="15">
        <v>1947099</v>
      </c>
      <c r="N39" s="15">
        <v>2214531</v>
      </c>
      <c r="O39" s="15">
        <f t="shared" si="16"/>
        <v>8579716</v>
      </c>
      <c r="P39" s="8">
        <f t="shared" si="17"/>
        <v>1465310</v>
      </c>
      <c r="Q39" s="23">
        <f t="shared" si="11"/>
        <v>85.412581311387342</v>
      </c>
    </row>
    <row r="40" spans="1:18" ht="21" customHeight="1">
      <c r="A40" s="5">
        <f t="shared" si="5"/>
        <v>33</v>
      </c>
      <c r="B40" s="25" t="s">
        <v>12</v>
      </c>
      <c r="C40" s="12" t="s">
        <v>61</v>
      </c>
      <c r="D40" s="15">
        <v>1682486</v>
      </c>
      <c r="E40" s="15">
        <v>2329668</v>
      </c>
      <c r="F40" s="15">
        <v>2695540</v>
      </c>
      <c r="G40" s="15">
        <v>243415</v>
      </c>
      <c r="H40" s="8">
        <f t="shared" si="14"/>
        <v>6951109</v>
      </c>
      <c r="I40" s="15">
        <v>1577867</v>
      </c>
      <c r="J40" s="8">
        <f t="shared" si="15"/>
        <v>8528976</v>
      </c>
      <c r="K40" s="15">
        <v>0</v>
      </c>
      <c r="L40" s="15">
        <v>2912908</v>
      </c>
      <c r="M40" s="15">
        <v>2088475</v>
      </c>
      <c r="N40" s="15">
        <v>2190440</v>
      </c>
      <c r="O40" s="15">
        <f t="shared" si="16"/>
        <v>7191823</v>
      </c>
      <c r="P40" s="8">
        <f t="shared" si="17"/>
        <v>1337153</v>
      </c>
      <c r="Q40" s="23">
        <f t="shared" si="11"/>
        <v>84.322232821384418</v>
      </c>
    </row>
    <row r="41" spans="1:18" ht="24.95" customHeight="1">
      <c r="A41" s="5">
        <f t="shared" si="5"/>
        <v>34</v>
      </c>
      <c r="B41" s="25" t="s">
        <v>12</v>
      </c>
      <c r="C41" s="12" t="s">
        <v>62</v>
      </c>
      <c r="D41" s="15">
        <v>1618526</v>
      </c>
      <c r="E41" s="15">
        <v>2241105</v>
      </c>
      <c r="F41" s="15">
        <v>2593332</v>
      </c>
      <c r="G41" s="15">
        <v>243415</v>
      </c>
      <c r="H41" s="8">
        <f t="shared" si="14"/>
        <v>6696378</v>
      </c>
      <c r="I41" s="15">
        <v>1519001</v>
      </c>
      <c r="J41" s="8">
        <f t="shared" si="15"/>
        <v>8215379</v>
      </c>
      <c r="K41" s="15">
        <v>0</v>
      </c>
      <c r="L41" s="15">
        <v>1580051</v>
      </c>
      <c r="M41" s="15">
        <v>2601000</v>
      </c>
      <c r="N41" s="15">
        <v>2400000</v>
      </c>
      <c r="O41" s="15">
        <f t="shared" si="16"/>
        <v>6581051</v>
      </c>
      <c r="P41" s="8">
        <f t="shared" si="17"/>
        <v>1634328</v>
      </c>
      <c r="Q41" s="23">
        <f t="shared" si="11"/>
        <v>80.106480784392303</v>
      </c>
    </row>
    <row r="42" spans="1:18" ht="24.95" customHeight="1">
      <c r="A42" s="5">
        <f t="shared" si="5"/>
        <v>35</v>
      </c>
      <c r="B42" s="25" t="s">
        <v>12</v>
      </c>
      <c r="C42" s="12" t="s">
        <v>63</v>
      </c>
      <c r="D42" s="15">
        <v>1593574</v>
      </c>
      <c r="E42" s="15">
        <v>2206555</v>
      </c>
      <c r="F42" s="15">
        <v>2553310</v>
      </c>
      <c r="G42" s="15">
        <v>243415</v>
      </c>
      <c r="H42" s="8">
        <f t="shared" si="14"/>
        <v>6596854</v>
      </c>
      <c r="I42" s="15">
        <v>1495407</v>
      </c>
      <c r="J42" s="8">
        <f t="shared" si="15"/>
        <v>8092261</v>
      </c>
      <c r="K42" s="15">
        <v>517815</v>
      </c>
      <c r="L42" s="15">
        <v>489393</v>
      </c>
      <c r="M42" s="15">
        <v>1664327</v>
      </c>
      <c r="N42" s="15">
        <v>2232294</v>
      </c>
      <c r="O42" s="15">
        <f t="shared" si="16"/>
        <v>4903829</v>
      </c>
      <c r="P42" s="8">
        <f t="shared" si="17"/>
        <v>3188432</v>
      </c>
      <c r="Q42" s="23">
        <f t="shared" si="11"/>
        <v>60.598996992311541</v>
      </c>
    </row>
    <row r="43" spans="1:18" ht="24.95" customHeight="1">
      <c r="A43" s="5">
        <f t="shared" si="5"/>
        <v>36</v>
      </c>
      <c r="B43" s="25" t="s">
        <v>12</v>
      </c>
      <c r="C43" s="12" t="s">
        <v>64</v>
      </c>
      <c r="D43" s="15">
        <v>1554552</v>
      </c>
      <c r="E43" s="15">
        <v>2152523</v>
      </c>
      <c r="F43" s="15">
        <v>2490738</v>
      </c>
      <c r="G43" s="15">
        <v>243415</v>
      </c>
      <c r="H43" s="8">
        <f t="shared" si="14"/>
        <v>6441228</v>
      </c>
      <c r="I43" s="15">
        <v>1458580</v>
      </c>
      <c r="J43" s="8">
        <f t="shared" si="15"/>
        <v>7899808</v>
      </c>
      <c r="K43" s="15">
        <v>0</v>
      </c>
      <c r="L43" s="15">
        <v>2969499</v>
      </c>
      <c r="M43" s="15">
        <v>2940341.75</v>
      </c>
      <c r="N43" s="15">
        <v>1849563</v>
      </c>
      <c r="O43" s="15">
        <f t="shared" si="16"/>
        <v>7759403.75</v>
      </c>
      <c r="P43" s="8">
        <f t="shared" si="17"/>
        <v>140404.25</v>
      </c>
      <c r="Q43" s="23">
        <f t="shared" si="11"/>
        <v>98.222687817222891</v>
      </c>
    </row>
    <row r="44" spans="1:18" ht="24.95" customHeight="1">
      <c r="A44" s="5">
        <f t="shared" si="5"/>
        <v>37</v>
      </c>
      <c r="B44" s="25" t="s">
        <v>12</v>
      </c>
      <c r="C44" s="12" t="s">
        <v>65</v>
      </c>
      <c r="D44" s="15">
        <v>1129670</v>
      </c>
      <c r="E44" s="15">
        <v>1564206</v>
      </c>
      <c r="F44" s="15">
        <v>1809834</v>
      </c>
      <c r="G44" s="15">
        <v>243415</v>
      </c>
      <c r="H44" s="8">
        <f t="shared" si="14"/>
        <v>4747125</v>
      </c>
      <c r="I44" s="15">
        <v>1059305</v>
      </c>
      <c r="J44" s="8">
        <f t="shared" si="15"/>
        <v>5806430</v>
      </c>
      <c r="K44" s="15">
        <v>0</v>
      </c>
      <c r="L44" s="15">
        <v>1196071</v>
      </c>
      <c r="M44" s="15">
        <v>2119791</v>
      </c>
      <c r="N44" s="15">
        <v>1492866</v>
      </c>
      <c r="O44" s="15">
        <f t="shared" si="16"/>
        <v>4808728</v>
      </c>
      <c r="P44" s="8">
        <f t="shared" si="17"/>
        <v>997702</v>
      </c>
      <c r="Q44" s="23">
        <f t="shared" si="11"/>
        <v>82.817290486581257</v>
      </c>
    </row>
    <row r="45" spans="1:18" ht="24.95" customHeight="1">
      <c r="A45" s="5">
        <f t="shared" si="5"/>
        <v>38</v>
      </c>
      <c r="B45" s="25" t="s">
        <v>337</v>
      </c>
      <c r="C45" s="12" t="s">
        <v>66</v>
      </c>
      <c r="D45" s="15">
        <v>1232094</v>
      </c>
      <c r="E45" s="15">
        <v>1706029</v>
      </c>
      <c r="F45" s="15">
        <v>1974042</v>
      </c>
      <c r="G45" s="15">
        <v>243415</v>
      </c>
      <c r="H45" s="8">
        <f t="shared" si="14"/>
        <v>5155580</v>
      </c>
      <c r="I45" s="15">
        <v>1155830</v>
      </c>
      <c r="J45" s="8">
        <f t="shared" si="15"/>
        <v>6311410</v>
      </c>
      <c r="K45" s="15">
        <v>0</v>
      </c>
      <c r="L45" s="15">
        <v>2359810</v>
      </c>
      <c r="M45" s="15">
        <v>1462726</v>
      </c>
      <c r="N45" s="15">
        <v>1936126</v>
      </c>
      <c r="O45" s="15">
        <f t="shared" si="16"/>
        <v>5758662</v>
      </c>
      <c r="P45" s="8">
        <f t="shared" si="17"/>
        <v>552748</v>
      </c>
      <c r="Q45" s="23">
        <f t="shared" si="11"/>
        <v>91.242083781595554</v>
      </c>
    </row>
    <row r="46" spans="1:18" ht="24.95" customHeight="1">
      <c r="A46" s="5">
        <f t="shared" si="5"/>
        <v>39</v>
      </c>
      <c r="B46" s="25" t="s">
        <v>12</v>
      </c>
      <c r="C46" s="12" t="s">
        <v>67</v>
      </c>
      <c r="D46" s="15">
        <v>1231108</v>
      </c>
      <c r="E46" s="15">
        <v>1704662</v>
      </c>
      <c r="F46" s="15">
        <v>1972444</v>
      </c>
      <c r="G46" s="15">
        <v>243415</v>
      </c>
      <c r="H46" s="8">
        <f t="shared" si="14"/>
        <v>5151629</v>
      </c>
      <c r="I46" s="15">
        <v>1154835</v>
      </c>
      <c r="J46" s="8">
        <f t="shared" si="15"/>
        <v>6306464</v>
      </c>
      <c r="K46" s="15">
        <v>0</v>
      </c>
      <c r="L46" s="15">
        <v>2339592</v>
      </c>
      <c r="M46" s="15">
        <v>1655539</v>
      </c>
      <c r="N46" s="15">
        <v>2311333</v>
      </c>
      <c r="O46" s="15">
        <f t="shared" si="16"/>
        <v>6306464</v>
      </c>
      <c r="P46" s="8">
        <f t="shared" si="17"/>
        <v>0</v>
      </c>
      <c r="Q46" s="23">
        <f t="shared" si="11"/>
        <v>100</v>
      </c>
      <c r="R46" s="7"/>
    </row>
    <row r="47" spans="1:18" ht="24.95" customHeight="1">
      <c r="A47" s="5">
        <f t="shared" si="5"/>
        <v>40</v>
      </c>
      <c r="B47" s="25" t="s">
        <v>12</v>
      </c>
      <c r="C47" s="12" t="s">
        <v>68</v>
      </c>
      <c r="D47" s="15">
        <v>1555560</v>
      </c>
      <c r="E47" s="15">
        <v>2153918</v>
      </c>
      <c r="F47" s="15">
        <v>2492302</v>
      </c>
      <c r="G47" s="15">
        <v>243415</v>
      </c>
      <c r="H47" s="8">
        <f t="shared" si="14"/>
        <v>6445195</v>
      </c>
      <c r="I47" s="15">
        <v>1459318</v>
      </c>
      <c r="J47" s="8">
        <f t="shared" si="15"/>
        <v>7904513</v>
      </c>
      <c r="K47" s="15">
        <v>693015</v>
      </c>
      <c r="L47" s="15">
        <v>2690062</v>
      </c>
      <c r="M47" s="15">
        <v>2855215</v>
      </c>
      <c r="N47" s="15">
        <v>1666221</v>
      </c>
      <c r="O47" s="15">
        <f t="shared" si="16"/>
        <v>7904513</v>
      </c>
      <c r="P47" s="8">
        <f t="shared" si="17"/>
        <v>0</v>
      </c>
      <c r="Q47" s="23">
        <f t="shared" si="11"/>
        <v>100</v>
      </c>
      <c r="R47" s="7"/>
    </row>
    <row r="48" spans="1:18" ht="24.95" customHeight="1">
      <c r="A48" s="5">
        <f t="shared" si="5"/>
        <v>41</v>
      </c>
      <c r="B48" s="25" t="s">
        <v>12</v>
      </c>
      <c r="C48" s="12" t="s">
        <v>69</v>
      </c>
      <c r="D48" s="15">
        <v>1609280</v>
      </c>
      <c r="E48" s="15">
        <v>2228302</v>
      </c>
      <c r="F48" s="15">
        <v>2578508</v>
      </c>
      <c r="G48" s="15">
        <v>243414</v>
      </c>
      <c r="H48" s="8">
        <f t="shared" si="14"/>
        <v>6659504</v>
      </c>
      <c r="I48" s="15">
        <v>1510283</v>
      </c>
      <c r="J48" s="8">
        <f t="shared" si="15"/>
        <v>8169787</v>
      </c>
      <c r="K48" s="15">
        <v>148745</v>
      </c>
      <c r="L48" s="15">
        <v>2593430</v>
      </c>
      <c r="M48" s="15">
        <v>2136808</v>
      </c>
      <c r="N48" s="15">
        <v>2512168</v>
      </c>
      <c r="O48" s="15">
        <f t="shared" si="16"/>
        <v>7391151</v>
      </c>
      <c r="P48" s="8">
        <f t="shared" si="17"/>
        <v>778636</v>
      </c>
      <c r="Q48" s="23">
        <f t="shared" si="11"/>
        <v>90.469323129232137</v>
      </c>
      <c r="R48" s="7"/>
    </row>
    <row r="49" spans="1:17" ht="24.95" customHeight="1">
      <c r="A49" s="5">
        <f t="shared" si="5"/>
        <v>42</v>
      </c>
      <c r="B49" s="25" t="s">
        <v>12</v>
      </c>
      <c r="C49" s="12" t="s">
        <v>70</v>
      </c>
      <c r="D49" s="15">
        <v>1428568</v>
      </c>
      <c r="E49" s="15">
        <v>1978079</v>
      </c>
      <c r="F49" s="15">
        <v>2288788</v>
      </c>
      <c r="G49" s="15">
        <v>243414</v>
      </c>
      <c r="H49" s="8">
        <f t="shared" si="14"/>
        <v>5938849</v>
      </c>
      <c r="I49" s="15">
        <v>1339963</v>
      </c>
      <c r="J49" s="8">
        <f t="shared" si="15"/>
        <v>7278812</v>
      </c>
      <c r="K49" s="15">
        <v>0</v>
      </c>
      <c r="L49" s="15">
        <v>2115400</v>
      </c>
      <c r="M49" s="15">
        <v>2031824</v>
      </c>
      <c r="N49" s="15">
        <v>1831824</v>
      </c>
      <c r="O49" s="15">
        <f t="shared" si="16"/>
        <v>5979048</v>
      </c>
      <c r="P49" s="8">
        <f t="shared" si="17"/>
        <v>1299764</v>
      </c>
      <c r="Q49" s="23">
        <f t="shared" si="11"/>
        <v>82.143184904349781</v>
      </c>
    </row>
    <row r="50" spans="1:17" ht="24.95" customHeight="1">
      <c r="A50" s="5">
        <f t="shared" si="5"/>
        <v>43</v>
      </c>
      <c r="B50" s="25" t="s">
        <v>12</v>
      </c>
      <c r="C50" s="12" t="s">
        <v>71</v>
      </c>
      <c r="D50" s="15">
        <v>1603136</v>
      </c>
      <c r="E50" s="15">
        <v>2219794</v>
      </c>
      <c r="F50" s="15">
        <v>2568444</v>
      </c>
      <c r="G50" s="15">
        <v>243414</v>
      </c>
      <c r="H50" s="8">
        <f t="shared" si="14"/>
        <v>6634788</v>
      </c>
      <c r="I50" s="15">
        <v>1503594</v>
      </c>
      <c r="J50" s="8">
        <f t="shared" si="15"/>
        <v>8138382</v>
      </c>
      <c r="K50" s="15">
        <v>1479453</v>
      </c>
      <c r="L50" s="15">
        <v>2197998</v>
      </c>
      <c r="M50" s="15">
        <v>731130</v>
      </c>
      <c r="N50" s="15">
        <v>1414610</v>
      </c>
      <c r="O50" s="15">
        <f t="shared" si="16"/>
        <v>5823191</v>
      </c>
      <c r="P50" s="8">
        <f t="shared" si="17"/>
        <v>2315191</v>
      </c>
      <c r="Q50" s="23">
        <f t="shared" si="11"/>
        <v>71.552195510114913</v>
      </c>
    </row>
    <row r="51" spans="1:17" ht="24.95" customHeight="1">
      <c r="A51" s="5">
        <f t="shared" si="5"/>
        <v>44</v>
      </c>
      <c r="B51" s="25" t="s">
        <v>12</v>
      </c>
      <c r="C51" s="12" t="s">
        <v>72</v>
      </c>
      <c r="D51" s="15">
        <v>1488344</v>
      </c>
      <c r="E51" s="15">
        <v>2060848</v>
      </c>
      <c r="F51" s="15">
        <v>2384756</v>
      </c>
      <c r="G51" s="15">
        <v>243414</v>
      </c>
      <c r="H51" s="8">
        <f t="shared" si="14"/>
        <v>6177362</v>
      </c>
      <c r="I51" s="15">
        <v>1396872</v>
      </c>
      <c r="J51" s="8">
        <f t="shared" si="15"/>
        <v>7574234</v>
      </c>
      <c r="K51" s="15">
        <v>1329051</v>
      </c>
      <c r="L51" s="15">
        <v>657948</v>
      </c>
      <c r="M51" s="15">
        <v>169365</v>
      </c>
      <c r="N51" s="15">
        <v>1283668</v>
      </c>
      <c r="O51" s="15">
        <f t="shared" si="16"/>
        <v>3440032</v>
      </c>
      <c r="P51" s="8">
        <f t="shared" si="17"/>
        <v>4134202</v>
      </c>
      <c r="Q51" s="23">
        <f t="shared" si="11"/>
        <v>45.417556415605851</v>
      </c>
    </row>
    <row r="52" spans="1:17" ht="24.95" customHeight="1">
      <c r="A52" s="5">
        <f t="shared" si="5"/>
        <v>45</v>
      </c>
      <c r="B52" s="25" t="s">
        <v>12</v>
      </c>
      <c r="C52" s="12" t="s">
        <v>73</v>
      </c>
      <c r="D52" s="15">
        <v>1393680</v>
      </c>
      <c r="E52" s="15">
        <v>1929771</v>
      </c>
      <c r="F52" s="15">
        <v>2232984</v>
      </c>
      <c r="G52" s="15">
        <v>243414</v>
      </c>
      <c r="H52" s="8">
        <f t="shared" si="14"/>
        <v>5799849</v>
      </c>
      <c r="I52" s="15">
        <v>1307623</v>
      </c>
      <c r="J52" s="8">
        <f t="shared" si="15"/>
        <v>7107472</v>
      </c>
      <c r="K52" s="15">
        <v>667282</v>
      </c>
      <c r="L52" s="15">
        <v>2137568.81</v>
      </c>
      <c r="M52" s="15">
        <v>1977022.4</v>
      </c>
      <c r="N52" s="15">
        <v>1927188.09</v>
      </c>
      <c r="O52" s="15">
        <f t="shared" si="16"/>
        <v>6709061.2999999998</v>
      </c>
      <c r="P52" s="8">
        <f t="shared" si="17"/>
        <v>398410.70000000019</v>
      </c>
      <c r="Q52" s="23">
        <f t="shared" si="11"/>
        <v>94.394480906854085</v>
      </c>
    </row>
    <row r="53" spans="1:17" s="9" customFormat="1" ht="24.95" customHeight="1">
      <c r="A53" s="29" t="s">
        <v>9</v>
      </c>
      <c r="B53" s="29"/>
      <c r="C53" s="29"/>
      <c r="D53" s="17">
        <f t="shared" ref="D53:P53" si="18">SUM(D36:D52)</f>
        <v>25589956</v>
      </c>
      <c r="E53" s="17">
        <f t="shared" si="18"/>
        <v>35433339</v>
      </c>
      <c r="F53" s="17">
        <f t="shared" si="18"/>
        <v>40999756</v>
      </c>
      <c r="G53" s="17">
        <f t="shared" si="18"/>
        <v>4138050</v>
      </c>
      <c r="H53" s="17">
        <f t="shared" si="18"/>
        <v>106161101</v>
      </c>
      <c r="I53" s="17">
        <f t="shared" si="18"/>
        <v>24005698</v>
      </c>
      <c r="J53" s="17">
        <f t="shared" si="18"/>
        <v>130166799</v>
      </c>
      <c r="K53" s="17">
        <f t="shared" si="18"/>
        <v>5829313</v>
      </c>
      <c r="L53" s="17">
        <f t="shared" si="18"/>
        <v>38276424.810000002</v>
      </c>
      <c r="M53" s="17">
        <f t="shared" si="18"/>
        <v>29548357.149999999</v>
      </c>
      <c r="N53" s="17">
        <f t="shared" si="18"/>
        <v>34963841.090000004</v>
      </c>
      <c r="O53" s="17">
        <f t="shared" si="18"/>
        <v>108617936.05</v>
      </c>
      <c r="P53" s="17">
        <f t="shared" si="18"/>
        <v>21548862.949999999</v>
      </c>
      <c r="Q53" s="22">
        <f t="shared" si="11"/>
        <v>83.445192540995023</v>
      </c>
    </row>
    <row r="54" spans="1:17" ht="24.95" customHeight="1">
      <c r="A54" s="5">
        <f>A52+1</f>
        <v>46</v>
      </c>
      <c r="B54" s="6" t="s">
        <v>13</v>
      </c>
      <c r="C54" s="12" t="s">
        <v>74</v>
      </c>
      <c r="D54" s="15">
        <v>1679826</v>
      </c>
      <c r="E54" s="15">
        <v>2325984</v>
      </c>
      <c r="F54" s="15">
        <v>2691360</v>
      </c>
      <c r="G54" s="15">
        <v>243415</v>
      </c>
      <c r="H54" s="8">
        <f t="shared" ref="H54:H72" si="19">G54+F54+E54+D54</f>
        <v>6940585</v>
      </c>
      <c r="I54" s="15">
        <v>1575714</v>
      </c>
      <c r="J54" s="8">
        <f t="shared" ref="J54:J72" si="20">H54+I54</f>
        <v>8516299</v>
      </c>
      <c r="K54" s="15">
        <v>0</v>
      </c>
      <c r="L54" s="15">
        <v>2595627</v>
      </c>
      <c r="M54" s="15">
        <v>2326028</v>
      </c>
      <c r="N54" s="15">
        <v>3031802</v>
      </c>
      <c r="O54" s="15">
        <f t="shared" ref="O54:O72" si="21">K54+L54+M54+N54</f>
        <v>7953457</v>
      </c>
      <c r="P54" s="8">
        <f t="shared" ref="P54:P72" si="22">J54-O54</f>
        <v>562842</v>
      </c>
      <c r="Q54" s="23">
        <f t="shared" ref="Q54:Q73" si="23">O54/J54*100</f>
        <v>93.391002359123362</v>
      </c>
    </row>
    <row r="55" spans="1:17" ht="24.95" customHeight="1">
      <c r="A55" s="5">
        <f t="shared" si="5"/>
        <v>47</v>
      </c>
      <c r="B55" s="6" t="s">
        <v>13</v>
      </c>
      <c r="C55" s="12" t="s">
        <v>77</v>
      </c>
      <c r="D55" s="15">
        <v>1441618</v>
      </c>
      <c r="E55" s="15">
        <v>1996147</v>
      </c>
      <c r="F55" s="15">
        <v>2309852</v>
      </c>
      <c r="G55" s="15">
        <v>243415</v>
      </c>
      <c r="H55" s="8">
        <f t="shared" si="19"/>
        <v>5991032</v>
      </c>
      <c r="I55" s="15">
        <v>1352870</v>
      </c>
      <c r="J55" s="8">
        <f t="shared" si="20"/>
        <v>7343902</v>
      </c>
      <c r="K55" s="15">
        <v>0</v>
      </c>
      <c r="L55" s="15">
        <v>1859492</v>
      </c>
      <c r="M55" s="15">
        <v>1772022</v>
      </c>
      <c r="N55" s="15">
        <v>3154933</v>
      </c>
      <c r="O55" s="15">
        <f t="shared" si="21"/>
        <v>6786447</v>
      </c>
      <c r="P55" s="8">
        <f t="shared" si="22"/>
        <v>557455</v>
      </c>
      <c r="Q55" s="23">
        <f t="shared" si="23"/>
        <v>92.409280515998176</v>
      </c>
    </row>
    <row r="56" spans="1:17" ht="17.25">
      <c r="A56" s="5">
        <f t="shared" si="5"/>
        <v>48</v>
      </c>
      <c r="B56" s="6" t="s">
        <v>13</v>
      </c>
      <c r="C56" s="12" t="s">
        <v>78</v>
      </c>
      <c r="D56" s="15">
        <v>1524882</v>
      </c>
      <c r="E56" s="15">
        <v>2111438</v>
      </c>
      <c r="F56" s="15">
        <v>2443178</v>
      </c>
      <c r="G56" s="15">
        <v>243415</v>
      </c>
      <c r="H56" s="8">
        <f t="shared" si="19"/>
        <v>6322913</v>
      </c>
      <c r="I56" s="15">
        <v>1430656</v>
      </c>
      <c r="J56" s="8">
        <f t="shared" si="20"/>
        <v>7753569</v>
      </c>
      <c r="K56" s="15">
        <v>0</v>
      </c>
      <c r="L56" s="15">
        <v>2509395</v>
      </c>
      <c r="M56" s="15">
        <v>2817763</v>
      </c>
      <c r="N56" s="15">
        <v>1847398</v>
      </c>
      <c r="O56" s="15">
        <f t="shared" si="21"/>
        <v>7174556</v>
      </c>
      <c r="P56" s="8">
        <f t="shared" si="22"/>
        <v>579013</v>
      </c>
      <c r="Q56" s="23">
        <f t="shared" si="23"/>
        <v>92.532303510809015</v>
      </c>
    </row>
    <row r="57" spans="1:17" ht="24.95" customHeight="1">
      <c r="A57" s="5">
        <f t="shared" si="5"/>
        <v>49</v>
      </c>
      <c r="B57" s="6" t="s">
        <v>13</v>
      </c>
      <c r="C57" s="12" t="s">
        <v>79</v>
      </c>
      <c r="D57" s="15">
        <v>1604902</v>
      </c>
      <c r="E57" s="15">
        <v>2222240</v>
      </c>
      <c r="F57" s="15">
        <v>2571386</v>
      </c>
      <c r="G57" s="15">
        <v>243415</v>
      </c>
      <c r="H57" s="8">
        <f t="shared" si="19"/>
        <v>6641943</v>
      </c>
      <c r="I57" s="15">
        <v>1505722</v>
      </c>
      <c r="J57" s="8">
        <f t="shared" si="20"/>
        <v>8147665</v>
      </c>
      <c r="K57" s="15">
        <v>0</v>
      </c>
      <c r="L57" s="15">
        <v>1946447</v>
      </c>
      <c r="M57" s="15">
        <v>2622187</v>
      </c>
      <c r="N57" s="15">
        <v>3568530</v>
      </c>
      <c r="O57" s="15">
        <f t="shared" si="21"/>
        <v>8137164</v>
      </c>
      <c r="P57" s="8">
        <f t="shared" si="22"/>
        <v>10501</v>
      </c>
      <c r="Q57" s="23">
        <f t="shared" si="23"/>
        <v>99.871116448700334</v>
      </c>
    </row>
    <row r="58" spans="1:17" ht="24.95" customHeight="1">
      <c r="A58" s="5">
        <f t="shared" si="5"/>
        <v>50</v>
      </c>
      <c r="B58" s="6" t="s">
        <v>13</v>
      </c>
      <c r="C58" s="12" t="s">
        <v>80</v>
      </c>
      <c r="D58" s="15">
        <v>1717364</v>
      </c>
      <c r="E58" s="15">
        <v>2377960</v>
      </c>
      <c r="F58" s="15">
        <v>2751662</v>
      </c>
      <c r="G58" s="15">
        <v>243415</v>
      </c>
      <c r="H58" s="8">
        <f t="shared" si="19"/>
        <v>7090401</v>
      </c>
      <c r="I58" s="15">
        <v>1611608</v>
      </c>
      <c r="J58" s="8">
        <f t="shared" si="20"/>
        <v>8702009</v>
      </c>
      <c r="K58" s="15">
        <v>0</v>
      </c>
      <c r="L58" s="15">
        <v>2295642</v>
      </c>
      <c r="M58" s="15">
        <v>3238244</v>
      </c>
      <c r="N58" s="15">
        <v>3073123</v>
      </c>
      <c r="O58" s="15">
        <f t="shared" si="21"/>
        <v>8607009</v>
      </c>
      <c r="P58" s="8">
        <f t="shared" si="22"/>
        <v>95000</v>
      </c>
      <c r="Q58" s="23">
        <f t="shared" si="23"/>
        <v>98.908298072318701</v>
      </c>
    </row>
    <row r="59" spans="1:17" ht="24.95" customHeight="1">
      <c r="A59" s="5">
        <f t="shared" si="5"/>
        <v>51</v>
      </c>
      <c r="B59" s="6" t="s">
        <v>13</v>
      </c>
      <c r="C59" s="12" t="s">
        <v>81</v>
      </c>
      <c r="D59" s="15">
        <v>1264406</v>
      </c>
      <c r="E59" s="15">
        <v>1750769</v>
      </c>
      <c r="F59" s="15">
        <v>2025876</v>
      </c>
      <c r="G59" s="15">
        <v>243415</v>
      </c>
      <c r="H59" s="8">
        <f t="shared" si="19"/>
        <v>5284466</v>
      </c>
      <c r="I59" s="15">
        <v>1186418</v>
      </c>
      <c r="J59" s="8">
        <f t="shared" si="20"/>
        <v>6470884</v>
      </c>
      <c r="K59" s="15">
        <v>0</v>
      </c>
      <c r="L59" s="15">
        <v>1785965</v>
      </c>
      <c r="M59" s="15">
        <v>1798167</v>
      </c>
      <c r="N59" s="15">
        <v>1693867</v>
      </c>
      <c r="O59" s="15">
        <f t="shared" si="21"/>
        <v>5277999</v>
      </c>
      <c r="P59" s="8">
        <f t="shared" si="22"/>
        <v>1192885</v>
      </c>
      <c r="Q59" s="23">
        <f t="shared" si="23"/>
        <v>81.565347176676326</v>
      </c>
    </row>
    <row r="60" spans="1:17" ht="24.95" customHeight="1">
      <c r="A60" s="5">
        <f t="shared" si="5"/>
        <v>52</v>
      </c>
      <c r="B60" s="6" t="s">
        <v>13</v>
      </c>
      <c r="C60" s="12" t="s">
        <v>82</v>
      </c>
      <c r="D60" s="15">
        <v>1853786</v>
      </c>
      <c r="E60" s="15">
        <v>2566859</v>
      </c>
      <c r="F60" s="15">
        <v>2970240</v>
      </c>
      <c r="G60" s="15">
        <v>243415</v>
      </c>
      <c r="H60" s="8">
        <f t="shared" si="19"/>
        <v>7634300</v>
      </c>
      <c r="I60" s="15">
        <v>1739613</v>
      </c>
      <c r="J60" s="8">
        <f t="shared" si="20"/>
        <v>9373913</v>
      </c>
      <c r="K60" s="15">
        <v>0</v>
      </c>
      <c r="L60" s="15">
        <v>2438664</v>
      </c>
      <c r="M60" s="15">
        <v>1913568</v>
      </c>
      <c r="N60" s="15">
        <v>3859131</v>
      </c>
      <c r="O60" s="15">
        <f t="shared" si="21"/>
        <v>8211363</v>
      </c>
      <c r="P60" s="8">
        <f t="shared" si="22"/>
        <v>1162550</v>
      </c>
      <c r="Q60" s="23">
        <f t="shared" si="23"/>
        <v>87.598028699434266</v>
      </c>
    </row>
    <row r="61" spans="1:17" ht="24.95" customHeight="1">
      <c r="A61" s="5">
        <f t="shared" si="5"/>
        <v>53</v>
      </c>
      <c r="B61" s="6" t="s">
        <v>13</v>
      </c>
      <c r="C61" s="12" t="s">
        <v>75</v>
      </c>
      <c r="D61" s="15">
        <v>1584706</v>
      </c>
      <c r="E61" s="15">
        <v>2194274</v>
      </c>
      <c r="F61" s="15">
        <v>2539216</v>
      </c>
      <c r="G61" s="15">
        <v>243415</v>
      </c>
      <c r="H61" s="8">
        <f t="shared" si="19"/>
        <v>6561611</v>
      </c>
      <c r="I61" s="15">
        <v>1487580</v>
      </c>
      <c r="J61" s="8">
        <f t="shared" si="20"/>
        <v>8049191</v>
      </c>
      <c r="K61" s="15">
        <v>0</v>
      </c>
      <c r="L61" s="15">
        <v>2019491</v>
      </c>
      <c r="M61" s="15">
        <v>1792230</v>
      </c>
      <c r="N61" s="15">
        <v>2548300</v>
      </c>
      <c r="O61" s="15">
        <f t="shared" si="21"/>
        <v>6360021</v>
      </c>
      <c r="P61" s="8">
        <f t="shared" si="22"/>
        <v>1689170</v>
      </c>
      <c r="Q61" s="23">
        <f t="shared" si="23"/>
        <v>79.014412752784722</v>
      </c>
    </row>
    <row r="62" spans="1:17" ht="24.95" customHeight="1">
      <c r="A62" s="5">
        <f t="shared" si="5"/>
        <v>54</v>
      </c>
      <c r="B62" s="6" t="s">
        <v>13</v>
      </c>
      <c r="C62" s="12" t="s">
        <v>76</v>
      </c>
      <c r="D62" s="15">
        <v>1150602</v>
      </c>
      <c r="E62" s="15">
        <v>1593186</v>
      </c>
      <c r="F62" s="15">
        <v>1843548</v>
      </c>
      <c r="G62" s="15">
        <v>243415</v>
      </c>
      <c r="H62" s="8">
        <f t="shared" si="19"/>
        <v>4830751</v>
      </c>
      <c r="I62" s="15">
        <v>1079702</v>
      </c>
      <c r="J62" s="8">
        <f t="shared" si="20"/>
        <v>5910453</v>
      </c>
      <c r="K62" s="15">
        <v>0</v>
      </c>
      <c r="L62" s="15">
        <v>1785962</v>
      </c>
      <c r="M62" s="15">
        <v>2154440</v>
      </c>
      <c r="N62" s="15">
        <v>607266</v>
      </c>
      <c r="O62" s="15">
        <f t="shared" si="21"/>
        <v>4547668</v>
      </c>
      <c r="P62" s="8">
        <f t="shared" si="22"/>
        <v>1362785</v>
      </c>
      <c r="Q62" s="23">
        <f t="shared" si="23"/>
        <v>76.942799477468142</v>
      </c>
    </row>
    <row r="63" spans="1:17" ht="39.6" customHeight="1">
      <c r="A63" s="5">
        <f t="shared" si="5"/>
        <v>55</v>
      </c>
      <c r="B63" s="6" t="s">
        <v>13</v>
      </c>
      <c r="C63" s="12" t="s">
        <v>83</v>
      </c>
      <c r="D63" s="15">
        <v>1482370</v>
      </c>
      <c r="E63" s="15">
        <v>2052576</v>
      </c>
      <c r="F63" s="15">
        <v>2375190</v>
      </c>
      <c r="G63" s="15">
        <v>243415</v>
      </c>
      <c r="H63" s="8">
        <f t="shared" si="19"/>
        <v>6153551</v>
      </c>
      <c r="I63" s="15">
        <v>1391291</v>
      </c>
      <c r="J63" s="8">
        <f t="shared" si="20"/>
        <v>7544842</v>
      </c>
      <c r="K63" s="15">
        <v>0</v>
      </c>
      <c r="L63" s="15">
        <v>2074957</v>
      </c>
      <c r="M63" s="15">
        <v>2688568</v>
      </c>
      <c r="N63" s="15">
        <v>2300657</v>
      </c>
      <c r="O63" s="15">
        <f t="shared" si="21"/>
        <v>7064182</v>
      </c>
      <c r="P63" s="8">
        <f t="shared" si="22"/>
        <v>480660</v>
      </c>
      <c r="Q63" s="23">
        <f t="shared" si="23"/>
        <v>93.629290050076591</v>
      </c>
    </row>
    <row r="64" spans="1:17" ht="24.95" customHeight="1">
      <c r="A64" s="5">
        <f t="shared" si="5"/>
        <v>56</v>
      </c>
      <c r="B64" s="6" t="s">
        <v>13</v>
      </c>
      <c r="C64" s="12" t="s">
        <v>84</v>
      </c>
      <c r="D64" s="15">
        <v>1526482</v>
      </c>
      <c r="E64" s="15">
        <v>2113655</v>
      </c>
      <c r="F64" s="15">
        <v>2445760</v>
      </c>
      <c r="G64" s="15">
        <v>243415</v>
      </c>
      <c r="H64" s="8">
        <f t="shared" si="19"/>
        <v>6329312</v>
      </c>
      <c r="I64" s="15">
        <v>1432233</v>
      </c>
      <c r="J64" s="8">
        <f t="shared" si="20"/>
        <v>7761545</v>
      </c>
      <c r="K64" s="15">
        <v>0</v>
      </c>
      <c r="L64" s="15">
        <v>1612830</v>
      </c>
      <c r="M64" s="15">
        <v>4971958</v>
      </c>
      <c r="N64" s="15">
        <v>1088651</v>
      </c>
      <c r="O64" s="15">
        <f t="shared" si="21"/>
        <v>7673439</v>
      </c>
      <c r="P64" s="8">
        <f t="shared" si="22"/>
        <v>88106</v>
      </c>
      <c r="Q64" s="23">
        <f t="shared" si="23"/>
        <v>98.864839410194747</v>
      </c>
    </row>
    <row r="65" spans="1:18" ht="24.95" customHeight="1">
      <c r="A65" s="5">
        <f t="shared" si="5"/>
        <v>57</v>
      </c>
      <c r="B65" s="6" t="s">
        <v>13</v>
      </c>
      <c r="C65" s="12" t="s">
        <v>85</v>
      </c>
      <c r="D65" s="15">
        <v>1278372</v>
      </c>
      <c r="E65" s="15">
        <v>1770109</v>
      </c>
      <c r="F65" s="15">
        <v>2048190</v>
      </c>
      <c r="G65" s="15">
        <v>243415</v>
      </c>
      <c r="H65" s="8">
        <f t="shared" si="19"/>
        <v>5340086</v>
      </c>
      <c r="I65" s="15">
        <v>1199251</v>
      </c>
      <c r="J65" s="8">
        <f t="shared" si="20"/>
        <v>6539337</v>
      </c>
      <c r="K65" s="15">
        <v>0</v>
      </c>
      <c r="L65" s="15">
        <v>1820845</v>
      </c>
      <c r="M65" s="15">
        <v>2172107</v>
      </c>
      <c r="N65" s="15">
        <v>1684826</v>
      </c>
      <c r="O65" s="15">
        <f t="shared" si="21"/>
        <v>5677778</v>
      </c>
      <c r="P65" s="8">
        <f t="shared" si="22"/>
        <v>861559</v>
      </c>
      <c r="Q65" s="23">
        <f t="shared" si="23"/>
        <v>86.824979351882305</v>
      </c>
    </row>
    <row r="66" spans="1:18" ht="24.95" customHeight="1">
      <c r="A66" s="5">
        <f t="shared" si="5"/>
        <v>58</v>
      </c>
      <c r="B66" s="6" t="s">
        <v>13</v>
      </c>
      <c r="C66" s="12" t="s">
        <v>86</v>
      </c>
      <c r="D66" s="15">
        <v>1754062</v>
      </c>
      <c r="E66" s="15">
        <v>2428776</v>
      </c>
      <c r="F66" s="15">
        <v>2810410</v>
      </c>
      <c r="G66" s="15">
        <v>243415</v>
      </c>
      <c r="H66" s="8">
        <f t="shared" si="19"/>
        <v>7236663</v>
      </c>
      <c r="I66" s="15">
        <v>1645825</v>
      </c>
      <c r="J66" s="8">
        <f t="shared" si="20"/>
        <v>8882488</v>
      </c>
      <c r="K66" s="15">
        <v>0</v>
      </c>
      <c r="L66" s="15">
        <v>2487704</v>
      </c>
      <c r="M66" s="15">
        <v>1838832</v>
      </c>
      <c r="N66" s="15">
        <v>3837251</v>
      </c>
      <c r="O66" s="15">
        <f t="shared" si="21"/>
        <v>8163787</v>
      </c>
      <c r="P66" s="8">
        <f t="shared" si="22"/>
        <v>718701</v>
      </c>
      <c r="Q66" s="23">
        <f t="shared" si="23"/>
        <v>91.908787267711475</v>
      </c>
    </row>
    <row r="67" spans="1:18" ht="24.95" customHeight="1">
      <c r="A67" s="5">
        <f t="shared" si="5"/>
        <v>59</v>
      </c>
      <c r="B67" s="6" t="s">
        <v>13</v>
      </c>
      <c r="C67" s="12" t="s">
        <v>87</v>
      </c>
      <c r="D67" s="15">
        <v>1461368</v>
      </c>
      <c r="E67" s="15">
        <v>2023493</v>
      </c>
      <c r="F67" s="15">
        <v>2341490</v>
      </c>
      <c r="G67" s="15">
        <v>243415</v>
      </c>
      <c r="H67" s="8">
        <f t="shared" si="19"/>
        <v>6069766</v>
      </c>
      <c r="I67" s="15">
        <v>1371382</v>
      </c>
      <c r="J67" s="8">
        <f t="shared" si="20"/>
        <v>7441148</v>
      </c>
      <c r="K67" s="15">
        <v>0</v>
      </c>
      <c r="L67" s="15">
        <v>1818421</v>
      </c>
      <c r="M67" s="15">
        <v>2088970</v>
      </c>
      <c r="N67" s="15">
        <v>2835032</v>
      </c>
      <c r="O67" s="15">
        <f t="shared" si="21"/>
        <v>6742423</v>
      </c>
      <c r="P67" s="8">
        <f t="shared" si="22"/>
        <v>698725</v>
      </c>
      <c r="Q67" s="23">
        <f t="shared" si="23"/>
        <v>90.609983835827478</v>
      </c>
    </row>
    <row r="68" spans="1:18" ht="24.95" customHeight="1">
      <c r="A68" s="5">
        <f t="shared" si="5"/>
        <v>60</v>
      </c>
      <c r="B68" s="6" t="s">
        <v>13</v>
      </c>
      <c r="C68" s="12" t="s">
        <v>88</v>
      </c>
      <c r="D68" s="15">
        <v>1441738</v>
      </c>
      <c r="E68" s="15">
        <v>1996312</v>
      </c>
      <c r="F68" s="15">
        <v>2309816</v>
      </c>
      <c r="G68" s="15">
        <v>243414</v>
      </c>
      <c r="H68" s="8">
        <f t="shared" si="19"/>
        <v>5991280</v>
      </c>
      <c r="I68" s="15">
        <v>1352026</v>
      </c>
      <c r="J68" s="8">
        <f t="shared" si="20"/>
        <v>7343306</v>
      </c>
      <c r="K68" s="15">
        <v>0</v>
      </c>
      <c r="L68" s="15">
        <v>2178799</v>
      </c>
      <c r="M68" s="15">
        <v>2399644</v>
      </c>
      <c r="N68" s="15">
        <v>2573247</v>
      </c>
      <c r="O68" s="15">
        <f t="shared" si="21"/>
        <v>7151690</v>
      </c>
      <c r="P68" s="8">
        <f t="shared" si="22"/>
        <v>191616</v>
      </c>
      <c r="Q68" s="23">
        <f t="shared" si="23"/>
        <v>97.390603088036912</v>
      </c>
    </row>
    <row r="69" spans="1:18" ht="24.95" customHeight="1">
      <c r="A69" s="5">
        <f t="shared" si="5"/>
        <v>61</v>
      </c>
      <c r="B69" s="6" t="s">
        <v>13</v>
      </c>
      <c r="C69" s="12" t="s">
        <v>89</v>
      </c>
      <c r="D69" s="15">
        <v>1692644</v>
      </c>
      <c r="E69" s="15">
        <v>2343732</v>
      </c>
      <c r="F69" s="15">
        <v>2712022</v>
      </c>
      <c r="G69" s="15">
        <v>243414</v>
      </c>
      <c r="H69" s="8">
        <f t="shared" si="19"/>
        <v>6991812</v>
      </c>
      <c r="I69" s="15">
        <v>1588283</v>
      </c>
      <c r="J69" s="8">
        <f t="shared" si="20"/>
        <v>8580095</v>
      </c>
      <c r="K69" s="15">
        <v>0</v>
      </c>
      <c r="L69" s="15">
        <v>2641914</v>
      </c>
      <c r="M69" s="15">
        <v>3648399</v>
      </c>
      <c r="N69" s="15">
        <v>1469158</v>
      </c>
      <c r="O69" s="15">
        <f t="shared" si="21"/>
        <v>7759471</v>
      </c>
      <c r="P69" s="8">
        <f t="shared" si="22"/>
        <v>820624</v>
      </c>
      <c r="Q69" s="23">
        <f t="shared" si="23"/>
        <v>90.435723613782827</v>
      </c>
    </row>
    <row r="70" spans="1:18" ht="24.95" customHeight="1">
      <c r="A70" s="5">
        <f t="shared" si="5"/>
        <v>62</v>
      </c>
      <c r="B70" s="6" t="s">
        <v>13</v>
      </c>
      <c r="C70" s="12" t="s">
        <v>90</v>
      </c>
      <c r="D70" s="15">
        <v>1855792</v>
      </c>
      <c r="E70" s="15">
        <v>2569637</v>
      </c>
      <c r="F70" s="15">
        <v>2973434</v>
      </c>
      <c r="G70" s="15">
        <v>243414</v>
      </c>
      <c r="H70" s="8">
        <f t="shared" si="19"/>
        <v>7642277</v>
      </c>
      <c r="I70" s="15">
        <v>1741403</v>
      </c>
      <c r="J70" s="8">
        <f t="shared" si="20"/>
        <v>9383680</v>
      </c>
      <c r="K70" s="15">
        <v>0</v>
      </c>
      <c r="L70" s="15">
        <v>2716226</v>
      </c>
      <c r="M70" s="15">
        <v>2198241</v>
      </c>
      <c r="N70" s="15">
        <v>3389660</v>
      </c>
      <c r="O70" s="15">
        <f t="shared" si="21"/>
        <v>8304127</v>
      </c>
      <c r="P70" s="8">
        <f t="shared" si="22"/>
        <v>1079553</v>
      </c>
      <c r="Q70" s="23">
        <f t="shared" si="23"/>
        <v>88.495419707406896</v>
      </c>
    </row>
    <row r="71" spans="1:18" ht="24.95" customHeight="1">
      <c r="A71" s="5">
        <f t="shared" si="5"/>
        <v>63</v>
      </c>
      <c r="B71" s="6" t="s">
        <v>13</v>
      </c>
      <c r="C71" s="12" t="s">
        <v>91</v>
      </c>
      <c r="D71" s="15">
        <v>1560326</v>
      </c>
      <c r="E71" s="15">
        <v>2160518</v>
      </c>
      <c r="F71" s="15">
        <v>2500056</v>
      </c>
      <c r="G71" s="15">
        <v>243414</v>
      </c>
      <c r="H71" s="8">
        <f t="shared" si="19"/>
        <v>6464314</v>
      </c>
      <c r="I71" s="15">
        <v>1464279</v>
      </c>
      <c r="J71" s="8">
        <f t="shared" si="20"/>
        <v>7928593</v>
      </c>
      <c r="K71" s="15">
        <v>0</v>
      </c>
      <c r="L71" s="15">
        <v>2119234</v>
      </c>
      <c r="M71" s="15">
        <v>2943984</v>
      </c>
      <c r="N71" s="15">
        <v>2403187</v>
      </c>
      <c r="O71" s="15">
        <f t="shared" si="21"/>
        <v>7466405</v>
      </c>
      <c r="P71" s="8">
        <f t="shared" si="22"/>
        <v>462188</v>
      </c>
      <c r="Q71" s="23">
        <f t="shared" si="23"/>
        <v>94.170617661923117</v>
      </c>
    </row>
    <row r="72" spans="1:18" ht="24.95" customHeight="1">
      <c r="A72" s="5">
        <f t="shared" si="5"/>
        <v>64</v>
      </c>
      <c r="B72" s="6" t="s">
        <v>13</v>
      </c>
      <c r="C72" s="12" t="s">
        <v>92</v>
      </c>
      <c r="D72" s="15">
        <v>2002124</v>
      </c>
      <c r="E72" s="15">
        <v>2772257</v>
      </c>
      <c r="F72" s="15">
        <v>3207872</v>
      </c>
      <c r="G72" s="15">
        <v>243414</v>
      </c>
      <c r="H72" s="8">
        <f t="shared" si="19"/>
        <v>8225667</v>
      </c>
      <c r="I72" s="15">
        <v>1878617</v>
      </c>
      <c r="J72" s="8">
        <f t="shared" si="20"/>
        <v>10104284</v>
      </c>
      <c r="K72" s="15">
        <v>0</v>
      </c>
      <c r="L72" s="15">
        <v>3450856</v>
      </c>
      <c r="M72" s="15">
        <v>3219475</v>
      </c>
      <c r="N72" s="15">
        <v>3200970</v>
      </c>
      <c r="O72" s="15">
        <f t="shared" si="21"/>
        <v>9871301</v>
      </c>
      <c r="P72" s="8">
        <f t="shared" si="22"/>
        <v>232983</v>
      </c>
      <c r="Q72" s="23">
        <f t="shared" si="23"/>
        <v>97.694215641603108</v>
      </c>
    </row>
    <row r="73" spans="1:18" s="9" customFormat="1" ht="24.95" customHeight="1">
      <c r="A73" s="29" t="s">
        <v>9</v>
      </c>
      <c r="B73" s="29"/>
      <c r="C73" s="29"/>
      <c r="D73" s="17">
        <f t="shared" ref="D73:P73" si="24">SUM(D54:D72)</f>
        <v>29877370</v>
      </c>
      <c r="E73" s="17">
        <f t="shared" si="24"/>
        <v>41369922</v>
      </c>
      <c r="F73" s="17">
        <f t="shared" si="24"/>
        <v>47870558</v>
      </c>
      <c r="G73" s="17">
        <f t="shared" si="24"/>
        <v>4624880</v>
      </c>
      <c r="H73" s="17">
        <f t="shared" si="24"/>
        <v>123742730</v>
      </c>
      <c r="I73" s="17">
        <f t="shared" si="24"/>
        <v>28034473</v>
      </c>
      <c r="J73" s="17">
        <f t="shared" si="24"/>
        <v>151777203</v>
      </c>
      <c r="K73" s="17">
        <f t="shared" si="24"/>
        <v>0</v>
      </c>
      <c r="L73" s="17">
        <f t="shared" si="24"/>
        <v>42158471</v>
      </c>
      <c r="M73" s="17">
        <f t="shared" si="24"/>
        <v>48604827</v>
      </c>
      <c r="N73" s="17">
        <f t="shared" si="24"/>
        <v>48166989</v>
      </c>
      <c r="O73" s="17">
        <f t="shared" si="24"/>
        <v>138930287</v>
      </c>
      <c r="P73" s="17">
        <f t="shared" si="24"/>
        <v>12846916</v>
      </c>
      <c r="Q73" s="22">
        <f t="shared" si="23"/>
        <v>91.535674827266391</v>
      </c>
    </row>
    <row r="74" spans="1:18" ht="24.95" customHeight="1">
      <c r="A74" s="5">
        <f>A72+1</f>
        <v>65</v>
      </c>
      <c r="B74" s="6" t="s">
        <v>27</v>
      </c>
      <c r="C74" s="12" t="s">
        <v>93</v>
      </c>
      <c r="D74" s="15">
        <v>1755262</v>
      </c>
      <c r="E74" s="15">
        <v>2430437</v>
      </c>
      <c r="F74" s="15">
        <v>2812236</v>
      </c>
      <c r="G74" s="15">
        <v>243415</v>
      </c>
      <c r="H74" s="8">
        <f t="shared" ref="H74:H90" si="25">G74+F74+E74+D74</f>
        <v>7241350</v>
      </c>
      <c r="I74" s="15">
        <v>1646543</v>
      </c>
      <c r="J74" s="8">
        <f t="shared" ref="J74:J90" si="26">H74+I74</f>
        <v>8887893</v>
      </c>
      <c r="K74" s="15">
        <v>0</v>
      </c>
      <c r="L74" s="15">
        <v>2833477</v>
      </c>
      <c r="M74" s="15">
        <v>446753</v>
      </c>
      <c r="N74" s="15">
        <v>4908034</v>
      </c>
      <c r="O74" s="15">
        <f t="shared" ref="O74:O90" si="27">K74+L74+M74+N74</f>
        <v>8188264</v>
      </c>
      <c r="P74" s="8">
        <f t="shared" ref="P74:P90" si="28">J74-O74</f>
        <v>699629</v>
      </c>
      <c r="Q74" s="23">
        <f>O74/J74*100</f>
        <v>92.128291823495175</v>
      </c>
    </row>
    <row r="75" spans="1:18" ht="24.95" customHeight="1">
      <c r="A75" s="5">
        <f t="shared" ref="A75:A136" si="29">A74+1</f>
        <v>66</v>
      </c>
      <c r="B75" s="6" t="s">
        <v>27</v>
      </c>
      <c r="C75" s="12" t="s">
        <v>94</v>
      </c>
      <c r="D75" s="15">
        <v>1573722</v>
      </c>
      <c r="E75" s="15">
        <v>2179064</v>
      </c>
      <c r="F75" s="15">
        <v>2521424</v>
      </c>
      <c r="G75" s="15">
        <v>243415</v>
      </c>
      <c r="H75" s="8">
        <f t="shared" si="25"/>
        <v>6517625</v>
      </c>
      <c r="I75" s="15">
        <v>1476456</v>
      </c>
      <c r="J75" s="8">
        <f t="shared" si="26"/>
        <v>7994081</v>
      </c>
      <c r="K75" s="15">
        <v>0</v>
      </c>
      <c r="L75" s="15">
        <v>2272802</v>
      </c>
      <c r="M75" s="15">
        <v>2514135</v>
      </c>
      <c r="N75" s="15">
        <v>1462486</v>
      </c>
      <c r="O75" s="15">
        <f t="shared" si="27"/>
        <v>6249423</v>
      </c>
      <c r="P75" s="8">
        <f t="shared" si="28"/>
        <v>1744658</v>
      </c>
      <c r="Q75" s="23">
        <f t="shared" ref="Q75:Q103" si="30">O75/J75*100</f>
        <v>78.175627692539024</v>
      </c>
    </row>
    <row r="76" spans="1:18" ht="24.95" customHeight="1">
      <c r="A76" s="5">
        <f t="shared" si="29"/>
        <v>67</v>
      </c>
      <c r="B76" s="6" t="s">
        <v>27</v>
      </c>
      <c r="C76" s="12" t="s">
        <v>95</v>
      </c>
      <c r="D76" s="15">
        <v>1384346</v>
      </c>
      <c r="E76" s="15">
        <v>1916844</v>
      </c>
      <c r="F76" s="15">
        <v>2217928</v>
      </c>
      <c r="G76" s="15">
        <v>243415</v>
      </c>
      <c r="H76" s="8">
        <f t="shared" si="25"/>
        <v>5762533</v>
      </c>
      <c r="I76" s="15">
        <v>1298454</v>
      </c>
      <c r="J76" s="8">
        <f t="shared" si="26"/>
        <v>7060987</v>
      </c>
      <c r="K76" s="15">
        <v>0</v>
      </c>
      <c r="L76" s="15">
        <v>2377389</v>
      </c>
      <c r="M76" s="15">
        <v>1934532</v>
      </c>
      <c r="N76" s="15">
        <v>1454224</v>
      </c>
      <c r="O76" s="15">
        <f t="shared" si="27"/>
        <v>5766145</v>
      </c>
      <c r="P76" s="8">
        <f t="shared" si="28"/>
        <v>1294842</v>
      </c>
      <c r="Q76" s="23">
        <f t="shared" si="30"/>
        <v>81.662025436387296</v>
      </c>
    </row>
    <row r="77" spans="1:18" ht="24.95" customHeight="1">
      <c r="A77" s="5">
        <f t="shared" si="29"/>
        <v>68</v>
      </c>
      <c r="B77" s="6" t="s">
        <v>27</v>
      </c>
      <c r="C77" s="12" t="s">
        <v>96</v>
      </c>
      <c r="D77" s="15">
        <v>1523016</v>
      </c>
      <c r="E77" s="15">
        <v>2108856</v>
      </c>
      <c r="F77" s="15">
        <v>2440214</v>
      </c>
      <c r="G77" s="15">
        <v>243415</v>
      </c>
      <c r="H77" s="8">
        <f t="shared" si="25"/>
        <v>6315501</v>
      </c>
      <c r="I77" s="15">
        <v>1429007</v>
      </c>
      <c r="J77" s="8">
        <f t="shared" si="26"/>
        <v>7744508</v>
      </c>
      <c r="K77" s="15">
        <v>0</v>
      </c>
      <c r="L77" s="15">
        <v>2425199</v>
      </c>
      <c r="M77" s="15">
        <v>2631117</v>
      </c>
      <c r="N77" s="15">
        <v>2297420</v>
      </c>
      <c r="O77" s="15">
        <f t="shared" si="27"/>
        <v>7353736</v>
      </c>
      <c r="P77" s="8">
        <f t="shared" si="28"/>
        <v>390772</v>
      </c>
      <c r="Q77" s="23">
        <f t="shared" si="30"/>
        <v>94.954204966926241</v>
      </c>
    </row>
    <row r="78" spans="1:18" ht="24.95" customHeight="1">
      <c r="A78" s="5">
        <f t="shared" si="29"/>
        <v>69</v>
      </c>
      <c r="B78" s="6" t="s">
        <v>27</v>
      </c>
      <c r="C78" s="12" t="s">
        <v>97</v>
      </c>
      <c r="D78" s="15">
        <v>1511630</v>
      </c>
      <c r="E78" s="15">
        <v>2093091</v>
      </c>
      <c r="F78" s="15">
        <v>2421966</v>
      </c>
      <c r="G78" s="15">
        <v>243415</v>
      </c>
      <c r="H78" s="8">
        <f t="shared" si="25"/>
        <v>6270102</v>
      </c>
      <c r="I78" s="15">
        <v>1418298</v>
      </c>
      <c r="J78" s="8">
        <f t="shared" si="26"/>
        <v>7688400</v>
      </c>
      <c r="K78" s="15">
        <v>0</v>
      </c>
      <c r="L78" s="15">
        <v>2495732</v>
      </c>
      <c r="M78" s="15">
        <v>2492046</v>
      </c>
      <c r="N78" s="15">
        <v>2324963</v>
      </c>
      <c r="O78" s="15">
        <f t="shared" si="27"/>
        <v>7312741</v>
      </c>
      <c r="P78" s="8">
        <f t="shared" si="28"/>
        <v>375659</v>
      </c>
      <c r="Q78" s="23">
        <f t="shared" si="30"/>
        <v>95.113950887050621</v>
      </c>
    </row>
    <row r="79" spans="1:18" s="11" customFormat="1" ht="24.95" customHeight="1">
      <c r="A79" s="5">
        <f t="shared" si="29"/>
        <v>70</v>
      </c>
      <c r="B79" s="6" t="s">
        <v>27</v>
      </c>
      <c r="C79" s="12" t="s">
        <v>98</v>
      </c>
      <c r="D79" s="18">
        <v>1629764</v>
      </c>
      <c r="E79" s="18">
        <v>2256666</v>
      </c>
      <c r="F79" s="18">
        <v>2611238</v>
      </c>
      <c r="G79" s="18">
        <v>243415</v>
      </c>
      <c r="H79" s="19">
        <f t="shared" si="25"/>
        <v>6741083</v>
      </c>
      <c r="I79" s="18">
        <v>1529119</v>
      </c>
      <c r="J79" s="19">
        <f t="shared" si="26"/>
        <v>8270202</v>
      </c>
      <c r="K79" s="18">
        <v>0</v>
      </c>
      <c r="L79" s="18">
        <v>2973757</v>
      </c>
      <c r="M79" s="18">
        <v>3614380</v>
      </c>
      <c r="N79" s="18">
        <v>1229193</v>
      </c>
      <c r="O79" s="15">
        <f t="shared" si="27"/>
        <v>7817330</v>
      </c>
      <c r="P79" s="19">
        <f t="shared" si="28"/>
        <v>452872</v>
      </c>
      <c r="Q79" s="24">
        <f t="shared" si="30"/>
        <v>94.524051528608368</v>
      </c>
    </row>
    <row r="80" spans="1:18" s="11" customFormat="1" ht="24.95" customHeight="1">
      <c r="A80" s="5">
        <f t="shared" si="29"/>
        <v>71</v>
      </c>
      <c r="B80" s="6" t="s">
        <v>27</v>
      </c>
      <c r="C80" s="12" t="s">
        <v>99</v>
      </c>
      <c r="D80" s="18">
        <v>1464590</v>
      </c>
      <c r="E80" s="18">
        <v>2027958</v>
      </c>
      <c r="F80" s="18">
        <v>2346620</v>
      </c>
      <c r="G80" s="18">
        <v>243415</v>
      </c>
      <c r="H80" s="19">
        <f t="shared" si="25"/>
        <v>6082583</v>
      </c>
      <c r="I80" s="18">
        <v>1374250</v>
      </c>
      <c r="J80" s="19">
        <f t="shared" si="26"/>
        <v>7456833</v>
      </c>
      <c r="K80" s="18">
        <v>10000</v>
      </c>
      <c r="L80" s="18">
        <v>999132</v>
      </c>
      <c r="M80" s="18">
        <v>3761829</v>
      </c>
      <c r="N80" s="18">
        <v>2685872</v>
      </c>
      <c r="O80" s="15">
        <f t="shared" si="27"/>
        <v>7456833</v>
      </c>
      <c r="P80" s="19">
        <f t="shared" si="28"/>
        <v>0</v>
      </c>
      <c r="Q80" s="24">
        <f t="shared" si="30"/>
        <v>100</v>
      </c>
      <c r="R80" s="16"/>
    </row>
    <row r="81" spans="1:18" s="11" customFormat="1" ht="24.95" customHeight="1">
      <c r="A81" s="5">
        <f t="shared" si="29"/>
        <v>72</v>
      </c>
      <c r="B81" s="6" t="s">
        <v>27</v>
      </c>
      <c r="C81" s="12" t="s">
        <v>94</v>
      </c>
      <c r="D81" s="18">
        <v>1874766</v>
      </c>
      <c r="E81" s="18">
        <v>2595912</v>
      </c>
      <c r="F81" s="18">
        <v>3003584</v>
      </c>
      <c r="G81" s="18">
        <v>243415</v>
      </c>
      <c r="H81" s="19">
        <f t="shared" si="25"/>
        <v>7717677</v>
      </c>
      <c r="I81" s="18">
        <v>1758134</v>
      </c>
      <c r="J81" s="19">
        <f t="shared" si="26"/>
        <v>9475811</v>
      </c>
      <c r="K81" s="18">
        <v>178682</v>
      </c>
      <c r="L81" s="18">
        <v>3251149</v>
      </c>
      <c r="M81" s="18">
        <v>3512554</v>
      </c>
      <c r="N81" s="18">
        <v>1884270</v>
      </c>
      <c r="O81" s="15">
        <f t="shared" si="27"/>
        <v>8826655</v>
      </c>
      <c r="P81" s="19">
        <f t="shared" si="28"/>
        <v>649156</v>
      </c>
      <c r="Q81" s="24">
        <f t="shared" si="30"/>
        <v>93.14933571385076</v>
      </c>
    </row>
    <row r="82" spans="1:18" s="11" customFormat="1" ht="24.95" customHeight="1">
      <c r="A82" s="5">
        <f t="shared" si="29"/>
        <v>73</v>
      </c>
      <c r="B82" s="6" t="s">
        <v>27</v>
      </c>
      <c r="C82" s="12" t="s">
        <v>100</v>
      </c>
      <c r="D82" s="18">
        <v>1641294</v>
      </c>
      <c r="E82" s="18">
        <v>2272629</v>
      </c>
      <c r="F82" s="18">
        <v>2629606</v>
      </c>
      <c r="G82" s="18">
        <v>243415</v>
      </c>
      <c r="H82" s="19">
        <f t="shared" si="25"/>
        <v>6786944</v>
      </c>
      <c r="I82" s="18">
        <v>1539502</v>
      </c>
      <c r="J82" s="19">
        <f t="shared" si="26"/>
        <v>8326446</v>
      </c>
      <c r="K82" s="18">
        <v>134555</v>
      </c>
      <c r="L82" s="18">
        <v>3100688</v>
      </c>
      <c r="M82" s="18">
        <v>3880695</v>
      </c>
      <c r="N82" s="18">
        <v>1210508</v>
      </c>
      <c r="O82" s="15">
        <f t="shared" si="27"/>
        <v>8326446</v>
      </c>
      <c r="P82" s="19">
        <f t="shared" si="28"/>
        <v>0</v>
      </c>
      <c r="Q82" s="24">
        <f t="shared" si="30"/>
        <v>100</v>
      </c>
      <c r="R82" s="10"/>
    </row>
    <row r="83" spans="1:18" s="11" customFormat="1" ht="17.25">
      <c r="A83" s="5">
        <f t="shared" si="29"/>
        <v>74</v>
      </c>
      <c r="B83" s="6" t="s">
        <v>27</v>
      </c>
      <c r="C83" s="12" t="s">
        <v>101</v>
      </c>
      <c r="D83" s="18">
        <v>1817778</v>
      </c>
      <c r="E83" s="18">
        <v>2517000</v>
      </c>
      <c r="F83" s="18">
        <v>2912212</v>
      </c>
      <c r="G83" s="18">
        <v>243415</v>
      </c>
      <c r="H83" s="19">
        <f t="shared" si="25"/>
        <v>7490405</v>
      </c>
      <c r="I83" s="18">
        <v>1704404</v>
      </c>
      <c r="J83" s="19">
        <f t="shared" si="26"/>
        <v>9194809</v>
      </c>
      <c r="K83" s="18">
        <v>60000</v>
      </c>
      <c r="L83" s="18">
        <v>617423</v>
      </c>
      <c r="M83" s="18">
        <v>2067442</v>
      </c>
      <c r="N83" s="18">
        <v>6449944</v>
      </c>
      <c r="O83" s="15">
        <f t="shared" si="27"/>
        <v>9194809</v>
      </c>
      <c r="P83" s="19">
        <f t="shared" si="28"/>
        <v>0</v>
      </c>
      <c r="Q83" s="24">
        <f t="shared" si="30"/>
        <v>100</v>
      </c>
      <c r="R83" s="10"/>
    </row>
    <row r="84" spans="1:18" s="11" customFormat="1" ht="33">
      <c r="A84" s="5">
        <f t="shared" si="29"/>
        <v>75</v>
      </c>
      <c r="B84" s="6" t="s">
        <v>27</v>
      </c>
      <c r="C84" s="12" t="s">
        <v>102</v>
      </c>
      <c r="D84" s="18">
        <v>2029640</v>
      </c>
      <c r="E84" s="18">
        <v>2810358</v>
      </c>
      <c r="F84" s="18">
        <v>3251610</v>
      </c>
      <c r="G84" s="18">
        <v>243415</v>
      </c>
      <c r="H84" s="19">
        <f t="shared" si="25"/>
        <v>8335023</v>
      </c>
      <c r="I84" s="18">
        <v>1902955</v>
      </c>
      <c r="J84" s="19">
        <f t="shared" si="26"/>
        <v>10237978</v>
      </c>
      <c r="K84" s="18">
        <v>103525</v>
      </c>
      <c r="L84" s="18">
        <v>2411362</v>
      </c>
      <c r="M84" s="18">
        <v>6527257</v>
      </c>
      <c r="N84" s="18">
        <v>1195834</v>
      </c>
      <c r="O84" s="15">
        <f t="shared" si="27"/>
        <v>10237978</v>
      </c>
      <c r="P84" s="19">
        <f t="shared" si="28"/>
        <v>0</v>
      </c>
      <c r="Q84" s="24">
        <f t="shared" si="30"/>
        <v>100</v>
      </c>
      <c r="R84" s="10"/>
    </row>
    <row r="85" spans="1:18" s="11" customFormat="1" ht="24.95" customHeight="1">
      <c r="A85" s="5">
        <f t="shared" si="29"/>
        <v>76</v>
      </c>
      <c r="B85" s="6" t="s">
        <v>27</v>
      </c>
      <c r="C85" s="12" t="s">
        <v>103</v>
      </c>
      <c r="D85" s="18">
        <v>1862328</v>
      </c>
      <c r="E85" s="18">
        <v>2578686</v>
      </c>
      <c r="F85" s="18">
        <v>2984020</v>
      </c>
      <c r="G85" s="18">
        <v>243415</v>
      </c>
      <c r="H85" s="19">
        <f t="shared" si="25"/>
        <v>7668449</v>
      </c>
      <c r="I85" s="18">
        <v>1748023</v>
      </c>
      <c r="J85" s="19">
        <f t="shared" si="26"/>
        <v>9416472</v>
      </c>
      <c r="K85" s="18">
        <v>0</v>
      </c>
      <c r="L85" s="18">
        <v>2326751</v>
      </c>
      <c r="M85" s="18">
        <v>3041660</v>
      </c>
      <c r="N85" s="18">
        <v>3146985</v>
      </c>
      <c r="O85" s="15">
        <f t="shared" si="27"/>
        <v>8515396</v>
      </c>
      <c r="P85" s="19">
        <f t="shared" si="28"/>
        <v>901076</v>
      </c>
      <c r="Q85" s="24">
        <f t="shared" si="30"/>
        <v>90.430853508617673</v>
      </c>
    </row>
    <row r="86" spans="1:18" s="11" customFormat="1" ht="24.95" customHeight="1">
      <c r="A86" s="5">
        <f t="shared" si="29"/>
        <v>77</v>
      </c>
      <c r="B86" s="6" t="s">
        <v>27</v>
      </c>
      <c r="C86" s="12" t="s">
        <v>104</v>
      </c>
      <c r="D86" s="18">
        <v>1412274</v>
      </c>
      <c r="E86" s="18">
        <v>1955515</v>
      </c>
      <c r="F86" s="18">
        <v>2262786</v>
      </c>
      <c r="G86" s="18">
        <v>243414</v>
      </c>
      <c r="H86" s="19">
        <f t="shared" si="25"/>
        <v>5873989</v>
      </c>
      <c r="I86" s="18">
        <v>1325128</v>
      </c>
      <c r="J86" s="19">
        <f t="shared" si="26"/>
        <v>7199117</v>
      </c>
      <c r="K86" s="18">
        <v>0</v>
      </c>
      <c r="L86" s="18">
        <v>1838245</v>
      </c>
      <c r="M86" s="18">
        <v>2834684</v>
      </c>
      <c r="N86" s="18">
        <v>1303050</v>
      </c>
      <c r="O86" s="15">
        <f t="shared" si="27"/>
        <v>5975979</v>
      </c>
      <c r="P86" s="19">
        <f t="shared" si="28"/>
        <v>1223138</v>
      </c>
      <c r="Q86" s="24">
        <f t="shared" si="30"/>
        <v>83.009888573834829</v>
      </c>
    </row>
    <row r="87" spans="1:18" s="11" customFormat="1" ht="24.95" customHeight="1">
      <c r="A87" s="5">
        <f t="shared" si="29"/>
        <v>78</v>
      </c>
      <c r="B87" s="6" t="s">
        <v>27</v>
      </c>
      <c r="C87" s="12" t="s">
        <v>105</v>
      </c>
      <c r="D87" s="18">
        <v>1404350</v>
      </c>
      <c r="E87" s="18">
        <v>1944542</v>
      </c>
      <c r="F87" s="18">
        <v>2249714</v>
      </c>
      <c r="G87" s="18">
        <v>243414</v>
      </c>
      <c r="H87" s="19">
        <f t="shared" si="25"/>
        <v>5842020</v>
      </c>
      <c r="I87" s="18">
        <v>1316107</v>
      </c>
      <c r="J87" s="19">
        <f t="shared" si="26"/>
        <v>7158127</v>
      </c>
      <c r="K87" s="18">
        <v>158150</v>
      </c>
      <c r="L87" s="18">
        <v>2878274</v>
      </c>
      <c r="M87" s="18">
        <v>3406688</v>
      </c>
      <c r="N87" s="18">
        <v>715015</v>
      </c>
      <c r="O87" s="15">
        <f t="shared" si="27"/>
        <v>7158127</v>
      </c>
      <c r="P87" s="19">
        <f t="shared" si="28"/>
        <v>0</v>
      </c>
      <c r="Q87" s="24">
        <f t="shared" si="30"/>
        <v>100</v>
      </c>
      <c r="R87" s="10"/>
    </row>
    <row r="88" spans="1:18" s="11" customFormat="1" ht="24.95" customHeight="1">
      <c r="A88" s="5">
        <f t="shared" si="29"/>
        <v>79</v>
      </c>
      <c r="B88" s="6" t="s">
        <v>27</v>
      </c>
      <c r="C88" s="12" t="s">
        <v>106</v>
      </c>
      <c r="D88" s="18">
        <v>1412134</v>
      </c>
      <c r="E88" s="18">
        <v>1955324</v>
      </c>
      <c r="F88" s="18">
        <v>2262580</v>
      </c>
      <c r="G88" s="18">
        <v>243414</v>
      </c>
      <c r="H88" s="19">
        <f t="shared" si="25"/>
        <v>5873452</v>
      </c>
      <c r="I88" s="18">
        <v>1325063</v>
      </c>
      <c r="J88" s="19">
        <f t="shared" si="26"/>
        <v>7198515</v>
      </c>
      <c r="K88" s="18">
        <v>0</v>
      </c>
      <c r="L88" s="18">
        <v>2249804</v>
      </c>
      <c r="M88" s="18">
        <v>2324623</v>
      </c>
      <c r="N88" s="18">
        <v>2437288</v>
      </c>
      <c r="O88" s="15">
        <f t="shared" si="27"/>
        <v>7011715</v>
      </c>
      <c r="P88" s="19">
        <f t="shared" si="28"/>
        <v>186800</v>
      </c>
      <c r="Q88" s="24">
        <f t="shared" si="30"/>
        <v>97.405020341000892</v>
      </c>
    </row>
    <row r="89" spans="1:18" s="11" customFormat="1" ht="24.95" customHeight="1">
      <c r="A89" s="5">
        <f t="shared" si="29"/>
        <v>80</v>
      </c>
      <c r="B89" s="6" t="s">
        <v>27</v>
      </c>
      <c r="C89" s="12" t="s">
        <v>107</v>
      </c>
      <c r="D89" s="18">
        <v>1321016</v>
      </c>
      <c r="E89" s="18">
        <v>1829155</v>
      </c>
      <c r="F89" s="18">
        <v>2116588</v>
      </c>
      <c r="G89" s="18">
        <v>243414</v>
      </c>
      <c r="H89" s="19">
        <f t="shared" si="25"/>
        <v>5510173</v>
      </c>
      <c r="I89" s="18">
        <v>1239581</v>
      </c>
      <c r="J89" s="19">
        <f t="shared" si="26"/>
        <v>6749754</v>
      </c>
      <c r="K89" s="18">
        <v>0</v>
      </c>
      <c r="L89" s="18">
        <v>2673401</v>
      </c>
      <c r="M89" s="18">
        <v>2555967</v>
      </c>
      <c r="N89" s="18">
        <v>1520386</v>
      </c>
      <c r="O89" s="15">
        <f t="shared" si="27"/>
        <v>6749754</v>
      </c>
      <c r="P89" s="19">
        <f t="shared" si="28"/>
        <v>0</v>
      </c>
      <c r="Q89" s="24">
        <f t="shared" si="30"/>
        <v>100</v>
      </c>
      <c r="R89" s="10"/>
    </row>
    <row r="90" spans="1:18" ht="24.95" customHeight="1">
      <c r="A90" s="5">
        <f t="shared" si="29"/>
        <v>81</v>
      </c>
      <c r="B90" s="6" t="s">
        <v>27</v>
      </c>
      <c r="C90" s="12" t="s">
        <v>108</v>
      </c>
      <c r="D90" s="15">
        <v>1469834</v>
      </c>
      <c r="E90" s="15">
        <v>2035216</v>
      </c>
      <c r="F90" s="15">
        <v>2354780</v>
      </c>
      <c r="G90" s="15">
        <v>243414</v>
      </c>
      <c r="H90" s="8">
        <f t="shared" si="25"/>
        <v>6103244</v>
      </c>
      <c r="I90" s="15">
        <v>1378163</v>
      </c>
      <c r="J90" s="8">
        <f t="shared" si="26"/>
        <v>7481407</v>
      </c>
      <c r="K90" s="15">
        <v>0</v>
      </c>
      <c r="L90" s="15">
        <v>1933397</v>
      </c>
      <c r="M90" s="15">
        <v>3660772</v>
      </c>
      <c r="N90" s="15">
        <v>1705681</v>
      </c>
      <c r="O90" s="15">
        <f t="shared" si="27"/>
        <v>7299850</v>
      </c>
      <c r="P90" s="8">
        <f t="shared" si="28"/>
        <v>181557</v>
      </c>
      <c r="Q90" s="23">
        <f t="shared" si="30"/>
        <v>97.573223860164276</v>
      </c>
    </row>
    <row r="91" spans="1:18" s="9" customFormat="1" ht="24.95" customHeight="1">
      <c r="A91" s="29" t="s">
        <v>9</v>
      </c>
      <c r="B91" s="29"/>
      <c r="C91" s="29"/>
      <c r="D91" s="17">
        <f>SUM(D74:D90)</f>
        <v>27087744</v>
      </c>
      <c r="E91" s="17">
        <f t="shared" ref="E91:P91" si="31">SUM(E74:E90)</f>
        <v>37507253</v>
      </c>
      <c r="F91" s="17">
        <f t="shared" si="31"/>
        <v>43399106</v>
      </c>
      <c r="G91" s="17">
        <f t="shared" si="31"/>
        <v>4138050</v>
      </c>
      <c r="H91" s="17">
        <f t="shared" si="31"/>
        <v>112132153</v>
      </c>
      <c r="I91" s="17">
        <f t="shared" si="31"/>
        <v>25409187</v>
      </c>
      <c r="J91" s="17">
        <f t="shared" si="31"/>
        <v>137541340</v>
      </c>
      <c r="K91" s="17">
        <f t="shared" si="31"/>
        <v>644912</v>
      </c>
      <c r="L91" s="17">
        <f t="shared" si="31"/>
        <v>39657982</v>
      </c>
      <c r="M91" s="17">
        <f t="shared" si="31"/>
        <v>51207134</v>
      </c>
      <c r="N91" s="17">
        <f t="shared" si="31"/>
        <v>37931153</v>
      </c>
      <c r="O91" s="17">
        <f t="shared" si="31"/>
        <v>129441181</v>
      </c>
      <c r="P91" s="17">
        <f t="shared" si="31"/>
        <v>8100159</v>
      </c>
      <c r="Q91" s="22">
        <f t="shared" si="30"/>
        <v>94.11074590374065</v>
      </c>
    </row>
    <row r="92" spans="1:18" ht="24.95" customHeight="1">
      <c r="A92" s="5">
        <f>A90+1</f>
        <v>82</v>
      </c>
      <c r="B92" s="6" t="s">
        <v>26</v>
      </c>
      <c r="C92" s="12" t="s">
        <v>109</v>
      </c>
      <c r="D92" s="15">
        <v>1537842</v>
      </c>
      <c r="E92" s="15">
        <v>2129385</v>
      </c>
      <c r="F92" s="15">
        <v>2463534</v>
      </c>
      <c r="G92" s="15">
        <v>243415</v>
      </c>
      <c r="H92" s="8">
        <f t="shared" ref="H92:H102" si="32">G92+F92+E92+D92</f>
        <v>6374176</v>
      </c>
      <c r="I92" s="15">
        <v>1441076</v>
      </c>
      <c r="J92" s="8">
        <f t="shared" ref="J92:J102" si="33">H92+I92</f>
        <v>7815252</v>
      </c>
      <c r="K92" s="15">
        <v>0</v>
      </c>
      <c r="L92" s="15">
        <v>2544745</v>
      </c>
      <c r="M92" s="15">
        <v>845089</v>
      </c>
      <c r="N92" s="15">
        <v>3509052</v>
      </c>
      <c r="O92" s="15">
        <f t="shared" ref="O92:O102" si="34">K92+L92+M92+N92</f>
        <v>6898886</v>
      </c>
      <c r="P92" s="8">
        <f t="shared" ref="P92:P102" si="35">J92-O92</f>
        <v>916366</v>
      </c>
      <c r="Q92" s="23">
        <f t="shared" si="30"/>
        <v>88.274645526465434</v>
      </c>
    </row>
    <row r="93" spans="1:18" ht="24.95" customHeight="1">
      <c r="A93" s="5">
        <f t="shared" si="29"/>
        <v>83</v>
      </c>
      <c r="B93" s="6" t="s">
        <v>26</v>
      </c>
      <c r="C93" s="12" t="s">
        <v>110</v>
      </c>
      <c r="D93" s="15">
        <v>1642316</v>
      </c>
      <c r="E93" s="15">
        <v>2274047</v>
      </c>
      <c r="F93" s="15">
        <v>2631054</v>
      </c>
      <c r="G93" s="15">
        <v>243415</v>
      </c>
      <c r="H93" s="8">
        <f t="shared" si="32"/>
        <v>6790832</v>
      </c>
      <c r="I93" s="15">
        <v>1539650</v>
      </c>
      <c r="J93" s="8">
        <f t="shared" si="33"/>
        <v>8330482</v>
      </c>
      <c r="K93" s="15">
        <v>0</v>
      </c>
      <c r="L93" s="15">
        <v>2457209</v>
      </c>
      <c r="M93" s="15">
        <v>2499168</v>
      </c>
      <c r="N93" s="15">
        <v>3108331</v>
      </c>
      <c r="O93" s="15">
        <f t="shared" si="34"/>
        <v>8064708</v>
      </c>
      <c r="P93" s="8">
        <f t="shared" si="35"/>
        <v>265774</v>
      </c>
      <c r="Q93" s="23">
        <f t="shared" si="30"/>
        <v>96.809620379709116</v>
      </c>
    </row>
    <row r="94" spans="1:18" ht="24.95" customHeight="1">
      <c r="A94" s="5">
        <f t="shared" si="29"/>
        <v>84</v>
      </c>
      <c r="B94" s="6" t="s">
        <v>26</v>
      </c>
      <c r="C94" s="12" t="s">
        <v>111</v>
      </c>
      <c r="D94" s="15">
        <v>1295072</v>
      </c>
      <c r="E94" s="15">
        <v>1793230</v>
      </c>
      <c r="F94" s="15">
        <v>2074744</v>
      </c>
      <c r="G94" s="15">
        <v>243415</v>
      </c>
      <c r="H94" s="8">
        <f t="shared" si="32"/>
        <v>5406461</v>
      </c>
      <c r="I94" s="15">
        <v>1214072</v>
      </c>
      <c r="J94" s="8">
        <f t="shared" si="33"/>
        <v>6620533</v>
      </c>
      <c r="K94" s="15">
        <v>0</v>
      </c>
      <c r="L94" s="15">
        <v>2233522</v>
      </c>
      <c r="M94" s="15">
        <v>653727</v>
      </c>
      <c r="N94" s="15">
        <v>2675552</v>
      </c>
      <c r="O94" s="15">
        <f t="shared" si="34"/>
        <v>5562801</v>
      </c>
      <c r="P94" s="8">
        <f t="shared" si="35"/>
        <v>1057732</v>
      </c>
      <c r="Q94" s="23">
        <f t="shared" si="30"/>
        <v>84.023461555134602</v>
      </c>
    </row>
    <row r="95" spans="1:18" ht="24.95" customHeight="1">
      <c r="A95" s="5">
        <f t="shared" si="29"/>
        <v>85</v>
      </c>
      <c r="B95" s="6" t="s">
        <v>26</v>
      </c>
      <c r="C95" s="12" t="s">
        <v>112</v>
      </c>
      <c r="D95" s="15">
        <v>1280708</v>
      </c>
      <c r="E95" s="15">
        <v>1773340</v>
      </c>
      <c r="F95" s="15">
        <v>2051698</v>
      </c>
      <c r="G95" s="15">
        <v>243415</v>
      </c>
      <c r="H95" s="8">
        <f t="shared" si="32"/>
        <v>5349161</v>
      </c>
      <c r="I95" s="15">
        <v>1200459</v>
      </c>
      <c r="J95" s="8">
        <f t="shared" si="33"/>
        <v>6549620</v>
      </c>
      <c r="K95" s="15">
        <v>0</v>
      </c>
      <c r="L95" s="15">
        <v>1474793</v>
      </c>
      <c r="M95" s="15">
        <v>1385583</v>
      </c>
      <c r="N95" s="15">
        <v>2398567</v>
      </c>
      <c r="O95" s="15">
        <f t="shared" si="34"/>
        <v>5258943</v>
      </c>
      <c r="P95" s="8">
        <f t="shared" si="35"/>
        <v>1290677</v>
      </c>
      <c r="Q95" s="23">
        <f t="shared" si="30"/>
        <v>80.293864376864605</v>
      </c>
    </row>
    <row r="96" spans="1:18" ht="24.95" customHeight="1">
      <c r="A96" s="5">
        <f t="shared" si="29"/>
        <v>86</v>
      </c>
      <c r="B96" s="6" t="s">
        <v>26</v>
      </c>
      <c r="C96" s="12" t="s">
        <v>113</v>
      </c>
      <c r="D96" s="15">
        <v>1439134</v>
      </c>
      <c r="E96" s="15">
        <v>1992706</v>
      </c>
      <c r="F96" s="15">
        <v>2305608</v>
      </c>
      <c r="G96" s="15">
        <v>243415</v>
      </c>
      <c r="H96" s="8">
        <f t="shared" si="32"/>
        <v>5980863</v>
      </c>
      <c r="I96" s="15">
        <v>1349426</v>
      </c>
      <c r="J96" s="8">
        <f t="shared" si="33"/>
        <v>7330289</v>
      </c>
      <c r="K96" s="15">
        <v>114.5</v>
      </c>
      <c r="L96" s="15">
        <v>1907085</v>
      </c>
      <c r="M96" s="15">
        <v>3458993</v>
      </c>
      <c r="N96" s="15">
        <v>1224385</v>
      </c>
      <c r="O96" s="15">
        <f t="shared" si="34"/>
        <v>6590577.5</v>
      </c>
      <c r="P96" s="8">
        <f t="shared" si="35"/>
        <v>739711.5</v>
      </c>
      <c r="Q96" s="23">
        <f t="shared" si="30"/>
        <v>89.908835790785318</v>
      </c>
    </row>
    <row r="97" spans="1:18" ht="24.95" customHeight="1">
      <c r="A97" s="5">
        <f t="shared" si="29"/>
        <v>87</v>
      </c>
      <c r="B97" s="6" t="s">
        <v>26</v>
      </c>
      <c r="C97" s="12" t="s">
        <v>114</v>
      </c>
      <c r="D97" s="15">
        <v>1424994</v>
      </c>
      <c r="E97" s="15">
        <v>1973129</v>
      </c>
      <c r="F97" s="15">
        <v>2282890</v>
      </c>
      <c r="G97" s="15">
        <v>243415</v>
      </c>
      <c r="H97" s="8">
        <f t="shared" si="32"/>
        <v>5924428</v>
      </c>
      <c r="I97" s="15">
        <v>1335886</v>
      </c>
      <c r="J97" s="8">
        <f t="shared" si="33"/>
        <v>7260314</v>
      </c>
      <c r="K97" s="15">
        <v>0</v>
      </c>
      <c r="L97" s="15">
        <v>2384097</v>
      </c>
      <c r="M97" s="15">
        <v>1137806</v>
      </c>
      <c r="N97" s="15">
        <v>1015939</v>
      </c>
      <c r="O97" s="15">
        <f t="shared" si="34"/>
        <v>4537842</v>
      </c>
      <c r="P97" s="8">
        <f t="shared" si="35"/>
        <v>2722472</v>
      </c>
      <c r="Q97" s="23">
        <f t="shared" si="30"/>
        <v>62.5020074889323</v>
      </c>
    </row>
    <row r="98" spans="1:18" ht="24.95" customHeight="1">
      <c r="A98" s="5">
        <f t="shared" si="29"/>
        <v>88</v>
      </c>
      <c r="B98" s="6" t="s">
        <v>26</v>
      </c>
      <c r="C98" s="12" t="s">
        <v>115</v>
      </c>
      <c r="D98" s="15">
        <v>1654196</v>
      </c>
      <c r="E98" s="15">
        <v>2290497</v>
      </c>
      <c r="F98" s="15">
        <v>2650050</v>
      </c>
      <c r="G98" s="15">
        <v>243414</v>
      </c>
      <c r="H98" s="8">
        <f t="shared" si="32"/>
        <v>6838157</v>
      </c>
      <c r="I98" s="15">
        <v>1550623</v>
      </c>
      <c r="J98" s="8">
        <f t="shared" si="33"/>
        <v>8388780</v>
      </c>
      <c r="K98" s="15">
        <v>15000</v>
      </c>
      <c r="L98" s="15">
        <v>2783596</v>
      </c>
      <c r="M98" s="15">
        <v>935098</v>
      </c>
      <c r="N98" s="15">
        <v>2291896</v>
      </c>
      <c r="O98" s="15">
        <f t="shared" si="34"/>
        <v>6025590</v>
      </c>
      <c r="P98" s="8">
        <f t="shared" si="35"/>
        <v>2363190</v>
      </c>
      <c r="Q98" s="23">
        <f t="shared" si="30"/>
        <v>71.82915751754129</v>
      </c>
    </row>
    <row r="99" spans="1:18" ht="24.95" customHeight="1">
      <c r="A99" s="5">
        <f t="shared" si="29"/>
        <v>89</v>
      </c>
      <c r="B99" s="6" t="s">
        <v>26</v>
      </c>
      <c r="C99" s="12" t="s">
        <v>116</v>
      </c>
      <c r="D99" s="15">
        <v>1517964</v>
      </c>
      <c r="E99" s="15">
        <v>2101860</v>
      </c>
      <c r="F99" s="15">
        <v>2431756</v>
      </c>
      <c r="G99" s="15">
        <v>243414</v>
      </c>
      <c r="H99" s="8">
        <f t="shared" si="32"/>
        <v>6294994</v>
      </c>
      <c r="I99" s="15">
        <v>1422735</v>
      </c>
      <c r="J99" s="8">
        <f t="shared" si="33"/>
        <v>7717729</v>
      </c>
      <c r="K99" s="15">
        <v>80000</v>
      </c>
      <c r="L99" s="15">
        <v>2627424</v>
      </c>
      <c r="M99" s="15">
        <v>2008162</v>
      </c>
      <c r="N99" s="15">
        <v>2428940</v>
      </c>
      <c r="O99" s="15">
        <f t="shared" si="34"/>
        <v>7144526</v>
      </c>
      <c r="P99" s="8">
        <f t="shared" si="35"/>
        <v>573203</v>
      </c>
      <c r="Q99" s="23">
        <f t="shared" si="30"/>
        <v>92.572905837973835</v>
      </c>
    </row>
    <row r="100" spans="1:18" ht="24.95" customHeight="1">
      <c r="A100" s="5">
        <f t="shared" si="29"/>
        <v>90</v>
      </c>
      <c r="B100" s="6" t="s">
        <v>26</v>
      </c>
      <c r="C100" s="12" t="s">
        <v>117</v>
      </c>
      <c r="D100" s="15">
        <v>1165994</v>
      </c>
      <c r="E100" s="15">
        <v>1614501</v>
      </c>
      <c r="F100" s="15">
        <v>1867994</v>
      </c>
      <c r="G100" s="15">
        <v>243414</v>
      </c>
      <c r="H100" s="8">
        <f t="shared" si="32"/>
        <v>4891903</v>
      </c>
      <c r="I100" s="15">
        <v>1093219</v>
      </c>
      <c r="J100" s="8">
        <f t="shared" si="33"/>
        <v>5985122</v>
      </c>
      <c r="K100" s="15">
        <v>0</v>
      </c>
      <c r="L100" s="15">
        <v>1564641</v>
      </c>
      <c r="M100" s="15">
        <v>1355854</v>
      </c>
      <c r="N100" s="15">
        <v>2320134</v>
      </c>
      <c r="O100" s="15">
        <f t="shared" si="34"/>
        <v>5240629</v>
      </c>
      <c r="P100" s="8">
        <f t="shared" si="35"/>
        <v>744493</v>
      </c>
      <c r="Q100" s="23">
        <f t="shared" si="30"/>
        <v>87.56093860743357</v>
      </c>
    </row>
    <row r="101" spans="1:18" ht="24.95" customHeight="1">
      <c r="A101" s="5">
        <f t="shared" si="29"/>
        <v>91</v>
      </c>
      <c r="B101" s="6" t="s">
        <v>26</v>
      </c>
      <c r="C101" s="12" t="s">
        <v>118</v>
      </c>
      <c r="D101" s="15">
        <v>1459062</v>
      </c>
      <c r="E101" s="15">
        <v>2020302</v>
      </c>
      <c r="F101" s="15">
        <v>2337468</v>
      </c>
      <c r="G101" s="15">
        <v>243414</v>
      </c>
      <c r="H101" s="8">
        <f t="shared" si="32"/>
        <v>6060246</v>
      </c>
      <c r="I101" s="15">
        <v>1367820</v>
      </c>
      <c r="J101" s="8">
        <f t="shared" si="33"/>
        <v>7428066</v>
      </c>
      <c r="K101" s="15">
        <v>0</v>
      </c>
      <c r="L101" s="15">
        <v>2236200</v>
      </c>
      <c r="M101" s="15">
        <v>995712</v>
      </c>
      <c r="N101" s="15">
        <v>684091</v>
      </c>
      <c r="O101" s="15">
        <f t="shared" si="34"/>
        <v>3916003</v>
      </c>
      <c r="P101" s="8">
        <f t="shared" si="35"/>
        <v>3512063</v>
      </c>
      <c r="Q101" s="23">
        <f t="shared" si="30"/>
        <v>52.719011920464901</v>
      </c>
    </row>
    <row r="102" spans="1:18" ht="24.95" customHeight="1">
      <c r="A102" s="5">
        <f t="shared" si="29"/>
        <v>92</v>
      </c>
      <c r="B102" s="6" t="s">
        <v>26</v>
      </c>
      <c r="C102" s="12" t="s">
        <v>119</v>
      </c>
      <c r="D102" s="15">
        <v>1807286</v>
      </c>
      <c r="E102" s="15">
        <v>2502470</v>
      </c>
      <c r="F102" s="15">
        <v>2895228</v>
      </c>
      <c r="G102" s="15">
        <v>243414</v>
      </c>
      <c r="H102" s="8">
        <f t="shared" si="32"/>
        <v>7448398</v>
      </c>
      <c r="I102" s="15">
        <v>1693826</v>
      </c>
      <c r="J102" s="8">
        <f t="shared" si="33"/>
        <v>9142224</v>
      </c>
      <c r="K102" s="15">
        <v>0</v>
      </c>
      <c r="L102" s="15">
        <v>1776334</v>
      </c>
      <c r="M102" s="15">
        <v>2648143</v>
      </c>
      <c r="N102" s="15">
        <v>3073730</v>
      </c>
      <c r="O102" s="15">
        <f t="shared" si="34"/>
        <v>7498207</v>
      </c>
      <c r="P102" s="8">
        <f t="shared" si="35"/>
        <v>1644017</v>
      </c>
      <c r="Q102" s="23">
        <f t="shared" si="30"/>
        <v>82.017318761824257</v>
      </c>
    </row>
    <row r="103" spans="1:18" s="9" customFormat="1" ht="24.95" customHeight="1">
      <c r="A103" s="29" t="s">
        <v>9</v>
      </c>
      <c r="B103" s="29"/>
      <c r="C103" s="29"/>
      <c r="D103" s="17">
        <f t="shared" ref="D103:J103" si="36">SUM(D92:D102)</f>
        <v>16224568</v>
      </c>
      <c r="E103" s="17">
        <f t="shared" si="36"/>
        <v>22465467</v>
      </c>
      <c r="F103" s="17">
        <f t="shared" si="36"/>
        <v>25992024</v>
      </c>
      <c r="G103" s="17">
        <f t="shared" si="36"/>
        <v>2677560</v>
      </c>
      <c r="H103" s="17">
        <f t="shared" si="36"/>
        <v>67359619</v>
      </c>
      <c r="I103" s="17">
        <f t="shared" si="36"/>
        <v>15208792</v>
      </c>
      <c r="J103" s="17">
        <f t="shared" si="36"/>
        <v>82568411</v>
      </c>
      <c r="K103" s="17">
        <f t="shared" ref="K103:N103" si="37">SUM(K92:K102)</f>
        <v>95114.5</v>
      </c>
      <c r="L103" s="17">
        <f t="shared" si="37"/>
        <v>23989646</v>
      </c>
      <c r="M103" s="17">
        <f t="shared" si="37"/>
        <v>17923335</v>
      </c>
      <c r="N103" s="17">
        <f t="shared" si="37"/>
        <v>24730617</v>
      </c>
      <c r="O103" s="17">
        <f>SUM(O92:O102)</f>
        <v>66738712.5</v>
      </c>
      <c r="P103" s="17">
        <f>SUM(P92:P102)</f>
        <v>15829698.5</v>
      </c>
      <c r="Q103" s="22">
        <f t="shared" si="30"/>
        <v>80.828384235225258</v>
      </c>
    </row>
    <row r="104" spans="1:18" ht="24.95" customHeight="1">
      <c r="A104" s="5">
        <f>A102+1</f>
        <v>93</v>
      </c>
      <c r="B104" s="6" t="s">
        <v>25</v>
      </c>
      <c r="C104" s="12" t="s">
        <v>76</v>
      </c>
      <c r="D104" s="15">
        <v>1211864</v>
      </c>
      <c r="E104" s="15">
        <v>1678016</v>
      </c>
      <c r="F104" s="15">
        <v>1941698</v>
      </c>
      <c r="G104" s="15">
        <v>243415</v>
      </c>
      <c r="H104" s="8">
        <f t="shared" ref="H104:H112" si="38">G104+F104+E104+D104</f>
        <v>5074993</v>
      </c>
      <c r="I104" s="15">
        <v>1137153</v>
      </c>
      <c r="J104" s="8">
        <f t="shared" ref="J104:J112" si="39">H104+I104</f>
        <v>6212146</v>
      </c>
      <c r="K104" s="15">
        <v>594672</v>
      </c>
      <c r="L104" s="15">
        <v>1785962</v>
      </c>
      <c r="M104" s="15">
        <v>1702250</v>
      </c>
      <c r="N104" s="15">
        <v>2129262</v>
      </c>
      <c r="O104" s="15">
        <f t="shared" ref="O104:O112" si="40">K104+L104+M104+N104</f>
        <v>6212146</v>
      </c>
      <c r="P104" s="8">
        <f t="shared" ref="P104:P112" si="41">J104-O104</f>
        <v>0</v>
      </c>
      <c r="Q104" s="23">
        <f t="shared" ref="Q104:Q167" si="42">O104/J104*100</f>
        <v>100</v>
      </c>
      <c r="R104" s="7"/>
    </row>
    <row r="105" spans="1:18" ht="17.25">
      <c r="A105" s="5">
        <f t="shared" si="29"/>
        <v>94</v>
      </c>
      <c r="B105" s="6" t="s">
        <v>25</v>
      </c>
      <c r="C105" s="12" t="s">
        <v>120</v>
      </c>
      <c r="D105" s="15">
        <v>1310732</v>
      </c>
      <c r="E105" s="15">
        <v>1814916</v>
      </c>
      <c r="F105" s="15">
        <v>2100274</v>
      </c>
      <c r="G105" s="15">
        <v>243415</v>
      </c>
      <c r="H105" s="8">
        <f t="shared" si="38"/>
        <v>5469337</v>
      </c>
      <c r="I105" s="15">
        <v>1230617</v>
      </c>
      <c r="J105" s="8">
        <f t="shared" si="39"/>
        <v>6699954</v>
      </c>
      <c r="K105" s="15">
        <v>969479</v>
      </c>
      <c r="L105" s="15">
        <v>1646945</v>
      </c>
      <c r="M105" s="15">
        <v>2461589</v>
      </c>
      <c r="N105" s="15">
        <v>796682</v>
      </c>
      <c r="O105" s="15">
        <f t="shared" si="40"/>
        <v>5874695</v>
      </c>
      <c r="P105" s="8">
        <f t="shared" si="41"/>
        <v>825259</v>
      </c>
      <c r="Q105" s="23">
        <f t="shared" si="42"/>
        <v>87.682616925429642</v>
      </c>
      <c r="R105" s="7"/>
    </row>
    <row r="106" spans="1:18" ht="24.95" customHeight="1">
      <c r="A106" s="5">
        <f t="shared" si="29"/>
        <v>95</v>
      </c>
      <c r="B106" s="6" t="s">
        <v>25</v>
      </c>
      <c r="C106" s="12" t="s">
        <v>121</v>
      </c>
      <c r="D106" s="15">
        <v>1361106</v>
      </c>
      <c r="E106" s="15">
        <v>1884666</v>
      </c>
      <c r="F106" s="15">
        <v>2180992</v>
      </c>
      <c r="G106" s="15">
        <v>243415</v>
      </c>
      <c r="H106" s="8">
        <f t="shared" si="38"/>
        <v>5670179</v>
      </c>
      <c r="I106" s="15">
        <v>1277913</v>
      </c>
      <c r="J106" s="8">
        <f t="shared" si="39"/>
        <v>6948092</v>
      </c>
      <c r="K106" s="15">
        <v>953773</v>
      </c>
      <c r="L106" s="15">
        <v>1726379</v>
      </c>
      <c r="M106" s="15">
        <v>2364632</v>
      </c>
      <c r="N106" s="15">
        <v>1771414</v>
      </c>
      <c r="O106" s="15">
        <f t="shared" si="40"/>
        <v>6816198</v>
      </c>
      <c r="P106" s="8">
        <f t="shared" si="41"/>
        <v>131894</v>
      </c>
      <c r="Q106" s="23">
        <f t="shared" si="42"/>
        <v>98.101723465952944</v>
      </c>
      <c r="R106" s="7"/>
    </row>
    <row r="107" spans="1:18" ht="24.95" customHeight="1">
      <c r="A107" s="5">
        <f t="shared" si="29"/>
        <v>96</v>
      </c>
      <c r="B107" s="6" t="s">
        <v>25</v>
      </c>
      <c r="C107" s="12" t="s">
        <v>122</v>
      </c>
      <c r="D107" s="15">
        <v>1152110</v>
      </c>
      <c r="E107" s="15">
        <v>1595277</v>
      </c>
      <c r="F107" s="15">
        <v>1845984</v>
      </c>
      <c r="G107" s="15">
        <v>243415</v>
      </c>
      <c r="H107" s="8">
        <f t="shared" si="38"/>
        <v>4836786</v>
      </c>
      <c r="I107" s="15">
        <v>1081190</v>
      </c>
      <c r="J107" s="8">
        <f t="shared" si="39"/>
        <v>5917976</v>
      </c>
      <c r="K107" s="15">
        <v>1180429</v>
      </c>
      <c r="L107" s="15">
        <v>2181184</v>
      </c>
      <c r="M107" s="15">
        <v>2071249</v>
      </c>
      <c r="N107" s="15">
        <v>485114</v>
      </c>
      <c r="O107" s="15">
        <f t="shared" si="40"/>
        <v>5917976</v>
      </c>
      <c r="P107" s="8">
        <f t="shared" si="41"/>
        <v>0</v>
      </c>
      <c r="Q107" s="23">
        <f t="shared" si="42"/>
        <v>100</v>
      </c>
      <c r="R107" s="7"/>
    </row>
    <row r="108" spans="1:18" ht="24.95" customHeight="1">
      <c r="A108" s="5">
        <f t="shared" si="29"/>
        <v>97</v>
      </c>
      <c r="B108" s="6" t="s">
        <v>25</v>
      </c>
      <c r="C108" s="12" t="s">
        <v>123</v>
      </c>
      <c r="D108" s="15">
        <v>1254054</v>
      </c>
      <c r="E108" s="15">
        <v>1736437</v>
      </c>
      <c r="F108" s="15">
        <v>2009284</v>
      </c>
      <c r="G108" s="15">
        <v>243414</v>
      </c>
      <c r="H108" s="8">
        <f t="shared" si="38"/>
        <v>5243189</v>
      </c>
      <c r="I108" s="15">
        <v>1176678</v>
      </c>
      <c r="J108" s="8">
        <f t="shared" si="39"/>
        <v>6419867</v>
      </c>
      <c r="K108" s="15">
        <v>594559</v>
      </c>
      <c r="L108" s="15">
        <v>2137469</v>
      </c>
      <c r="M108" s="15">
        <v>1790284</v>
      </c>
      <c r="N108" s="15">
        <v>1897555</v>
      </c>
      <c r="O108" s="15">
        <f t="shared" si="40"/>
        <v>6419867</v>
      </c>
      <c r="P108" s="8">
        <f t="shared" si="41"/>
        <v>0</v>
      </c>
      <c r="Q108" s="23">
        <f t="shared" si="42"/>
        <v>100</v>
      </c>
      <c r="R108" s="7"/>
    </row>
    <row r="109" spans="1:18" ht="24.95" customHeight="1">
      <c r="A109" s="5">
        <f t="shared" si="29"/>
        <v>98</v>
      </c>
      <c r="B109" s="6" t="s">
        <v>25</v>
      </c>
      <c r="C109" s="12" t="s">
        <v>124</v>
      </c>
      <c r="D109" s="15">
        <v>1511866</v>
      </c>
      <c r="E109" s="15">
        <v>2093417</v>
      </c>
      <c r="F109" s="15">
        <v>2422434</v>
      </c>
      <c r="G109" s="15">
        <v>243414</v>
      </c>
      <c r="H109" s="8">
        <f t="shared" si="38"/>
        <v>6271131</v>
      </c>
      <c r="I109" s="15">
        <v>1418900</v>
      </c>
      <c r="J109" s="8">
        <f t="shared" si="39"/>
        <v>7690031</v>
      </c>
      <c r="K109" s="15">
        <v>643750</v>
      </c>
      <c r="L109" s="15">
        <v>2172530</v>
      </c>
      <c r="M109" s="15">
        <v>2582743</v>
      </c>
      <c r="N109" s="15">
        <v>2291008</v>
      </c>
      <c r="O109" s="15">
        <f t="shared" si="40"/>
        <v>7690031</v>
      </c>
      <c r="P109" s="8">
        <f t="shared" si="41"/>
        <v>0</v>
      </c>
      <c r="Q109" s="23">
        <f t="shared" si="42"/>
        <v>100</v>
      </c>
      <c r="R109" s="7"/>
    </row>
    <row r="110" spans="1:18" ht="24.95" customHeight="1">
      <c r="A110" s="5">
        <f t="shared" si="29"/>
        <v>99</v>
      </c>
      <c r="B110" s="6" t="s">
        <v>25</v>
      </c>
      <c r="C110" s="12" t="s">
        <v>125</v>
      </c>
      <c r="D110" s="15">
        <v>1305226</v>
      </c>
      <c r="E110" s="15">
        <v>1807291</v>
      </c>
      <c r="F110" s="15">
        <v>2091326</v>
      </c>
      <c r="G110" s="15">
        <v>243414</v>
      </c>
      <c r="H110" s="8">
        <f t="shared" si="38"/>
        <v>5447257</v>
      </c>
      <c r="I110" s="15">
        <v>1224919</v>
      </c>
      <c r="J110" s="8">
        <f t="shared" si="39"/>
        <v>6672176</v>
      </c>
      <c r="K110" s="15">
        <v>450405</v>
      </c>
      <c r="L110" s="15">
        <v>2076502</v>
      </c>
      <c r="M110" s="15">
        <v>2195336</v>
      </c>
      <c r="N110" s="15">
        <v>1949933</v>
      </c>
      <c r="O110" s="15">
        <f t="shared" si="40"/>
        <v>6672176</v>
      </c>
      <c r="P110" s="8">
        <f t="shared" si="41"/>
        <v>0</v>
      </c>
      <c r="Q110" s="23">
        <f t="shared" si="42"/>
        <v>100</v>
      </c>
      <c r="R110" s="7"/>
    </row>
    <row r="111" spans="1:18" ht="24.95" customHeight="1">
      <c r="A111" s="5">
        <f t="shared" si="29"/>
        <v>100</v>
      </c>
      <c r="B111" s="6" t="s">
        <v>25</v>
      </c>
      <c r="C111" s="12" t="s">
        <v>126</v>
      </c>
      <c r="D111" s="15">
        <v>1348076</v>
      </c>
      <c r="E111" s="15">
        <v>1866622</v>
      </c>
      <c r="F111" s="15">
        <v>2159814</v>
      </c>
      <c r="G111" s="15">
        <v>243414</v>
      </c>
      <c r="H111" s="8">
        <f t="shared" si="38"/>
        <v>5617926</v>
      </c>
      <c r="I111" s="15">
        <v>1264416</v>
      </c>
      <c r="J111" s="8">
        <f t="shared" si="39"/>
        <v>6882342</v>
      </c>
      <c r="K111" s="15">
        <v>1309776</v>
      </c>
      <c r="L111" s="15">
        <v>982307</v>
      </c>
      <c r="M111" s="15">
        <v>1187687</v>
      </c>
      <c r="N111" s="15">
        <v>3064437</v>
      </c>
      <c r="O111" s="15">
        <f t="shared" si="40"/>
        <v>6544207</v>
      </c>
      <c r="P111" s="8">
        <f t="shared" si="41"/>
        <v>338135</v>
      </c>
      <c r="Q111" s="23">
        <f t="shared" si="42"/>
        <v>95.08691953988918</v>
      </c>
    </row>
    <row r="112" spans="1:18" ht="24.95" customHeight="1">
      <c r="A112" s="5">
        <f t="shared" si="29"/>
        <v>101</v>
      </c>
      <c r="B112" s="6" t="s">
        <v>25</v>
      </c>
      <c r="C112" s="12" t="s">
        <v>105</v>
      </c>
      <c r="D112" s="15">
        <v>1002322</v>
      </c>
      <c r="E112" s="15">
        <v>1387873</v>
      </c>
      <c r="F112" s="15">
        <v>1605960</v>
      </c>
      <c r="G112" s="15">
        <v>243414</v>
      </c>
      <c r="H112" s="8">
        <f t="shared" si="38"/>
        <v>4239569</v>
      </c>
      <c r="I112" s="15">
        <v>940515</v>
      </c>
      <c r="J112" s="8">
        <f t="shared" si="39"/>
        <v>5180084</v>
      </c>
      <c r="K112" s="15">
        <v>0</v>
      </c>
      <c r="L112" s="15">
        <v>1484062</v>
      </c>
      <c r="M112" s="15">
        <v>826500</v>
      </c>
      <c r="N112" s="15">
        <v>2806516</v>
      </c>
      <c r="O112" s="15">
        <f t="shared" si="40"/>
        <v>5117078</v>
      </c>
      <c r="P112" s="8">
        <f t="shared" si="41"/>
        <v>63006</v>
      </c>
      <c r="Q112" s="23">
        <f t="shared" si="42"/>
        <v>98.783687677651557</v>
      </c>
    </row>
    <row r="113" spans="1:18" s="9" customFormat="1" ht="24.95" customHeight="1">
      <c r="A113" s="29" t="s">
        <v>9</v>
      </c>
      <c r="B113" s="29"/>
      <c r="C113" s="29"/>
      <c r="D113" s="17">
        <f t="shared" ref="D113:P113" si="43">SUM(D104:D112)</f>
        <v>11457356</v>
      </c>
      <c r="E113" s="17">
        <f t="shared" si="43"/>
        <v>15864515</v>
      </c>
      <c r="F113" s="17">
        <f t="shared" si="43"/>
        <v>18357766</v>
      </c>
      <c r="G113" s="17">
        <f t="shared" si="43"/>
        <v>2190730</v>
      </c>
      <c r="H113" s="17">
        <f t="shared" si="43"/>
        <v>47870367</v>
      </c>
      <c r="I113" s="17">
        <f t="shared" si="43"/>
        <v>10752301</v>
      </c>
      <c r="J113" s="17">
        <f t="shared" si="43"/>
        <v>58622668</v>
      </c>
      <c r="K113" s="17">
        <f t="shared" si="43"/>
        <v>6696843</v>
      </c>
      <c r="L113" s="17">
        <f t="shared" si="43"/>
        <v>16193340</v>
      </c>
      <c r="M113" s="17">
        <f t="shared" si="43"/>
        <v>17182270</v>
      </c>
      <c r="N113" s="17">
        <f t="shared" si="43"/>
        <v>17191921</v>
      </c>
      <c r="O113" s="17">
        <f t="shared" si="43"/>
        <v>57264374</v>
      </c>
      <c r="P113" s="17">
        <f t="shared" si="43"/>
        <v>1358294</v>
      </c>
      <c r="Q113" s="22">
        <f t="shared" si="42"/>
        <v>97.682988430345745</v>
      </c>
    </row>
    <row r="114" spans="1:18" ht="24.95" customHeight="1">
      <c r="A114" s="5">
        <f>A112+1</f>
        <v>102</v>
      </c>
      <c r="B114" s="6" t="s">
        <v>24</v>
      </c>
      <c r="C114" s="12" t="s">
        <v>127</v>
      </c>
      <c r="D114" s="15">
        <v>1300852</v>
      </c>
      <c r="E114" s="15">
        <v>1801236</v>
      </c>
      <c r="F114" s="15">
        <v>2084248</v>
      </c>
      <c r="G114" s="15">
        <v>243415</v>
      </c>
      <c r="H114" s="8">
        <f t="shared" ref="H114:H126" si="44">G114+F114+E114+D114</f>
        <v>5429751</v>
      </c>
      <c r="I114" s="15">
        <v>1220515</v>
      </c>
      <c r="J114" s="8">
        <f t="shared" ref="J114:J126" si="45">H114+I114</f>
        <v>6650266</v>
      </c>
      <c r="K114" s="15">
        <v>441460.72</v>
      </c>
      <c r="L114" s="15">
        <v>1429225</v>
      </c>
      <c r="M114" s="15">
        <v>3376994.28</v>
      </c>
      <c r="N114" s="15">
        <v>755587.28</v>
      </c>
      <c r="O114" s="15">
        <f t="shared" ref="O114:O126" si="46">K114+L114+M114+N114</f>
        <v>6003267.2800000003</v>
      </c>
      <c r="P114" s="8">
        <f t="shared" ref="P114:P126" si="47">J114-O114</f>
        <v>646998.71999999974</v>
      </c>
      <c r="Q114" s="23">
        <f t="shared" si="42"/>
        <v>90.271085096445773</v>
      </c>
    </row>
    <row r="115" spans="1:18" ht="24.95" customHeight="1">
      <c r="A115" s="5">
        <f t="shared" si="29"/>
        <v>103</v>
      </c>
      <c r="B115" s="6" t="s">
        <v>24</v>
      </c>
      <c r="C115" s="12" t="s">
        <v>128</v>
      </c>
      <c r="D115" s="15">
        <v>1378832</v>
      </c>
      <c r="E115" s="15">
        <v>1909212</v>
      </c>
      <c r="F115" s="15">
        <v>2209340</v>
      </c>
      <c r="G115" s="15">
        <v>243415</v>
      </c>
      <c r="H115" s="8">
        <f t="shared" si="44"/>
        <v>5740799</v>
      </c>
      <c r="I115" s="15">
        <v>1294313</v>
      </c>
      <c r="J115" s="8">
        <f t="shared" si="45"/>
        <v>7035112</v>
      </c>
      <c r="K115" s="15">
        <v>157320</v>
      </c>
      <c r="L115" s="15">
        <v>1549800</v>
      </c>
      <c r="M115" s="15">
        <v>3721083</v>
      </c>
      <c r="N115" s="15">
        <v>1606909</v>
      </c>
      <c r="O115" s="15">
        <f t="shared" si="46"/>
        <v>7035112</v>
      </c>
      <c r="P115" s="8">
        <f t="shared" si="47"/>
        <v>0</v>
      </c>
      <c r="Q115" s="23">
        <f t="shared" si="42"/>
        <v>100</v>
      </c>
      <c r="R115" s="7"/>
    </row>
    <row r="116" spans="1:18" ht="24.95" customHeight="1">
      <c r="A116" s="5">
        <f t="shared" si="29"/>
        <v>104</v>
      </c>
      <c r="B116" s="6" t="s">
        <v>24</v>
      </c>
      <c r="C116" s="12" t="s">
        <v>129</v>
      </c>
      <c r="D116" s="15">
        <v>1517908</v>
      </c>
      <c r="E116" s="15">
        <v>2101784</v>
      </c>
      <c r="F116" s="15">
        <v>2432010</v>
      </c>
      <c r="G116" s="15">
        <v>243415</v>
      </c>
      <c r="H116" s="8">
        <f t="shared" si="44"/>
        <v>6295117</v>
      </c>
      <c r="I116" s="15">
        <v>1424131</v>
      </c>
      <c r="J116" s="8">
        <f t="shared" si="45"/>
        <v>7719248</v>
      </c>
      <c r="K116" s="15">
        <v>0</v>
      </c>
      <c r="L116" s="15">
        <v>751540</v>
      </c>
      <c r="M116" s="15">
        <v>5301897.4000000004</v>
      </c>
      <c r="N116" s="15">
        <v>0</v>
      </c>
      <c r="O116" s="15">
        <f t="shared" si="46"/>
        <v>6053437.4000000004</v>
      </c>
      <c r="P116" s="8">
        <f t="shared" si="47"/>
        <v>1665810.5999999996</v>
      </c>
      <c r="Q116" s="23">
        <f t="shared" si="42"/>
        <v>78.4200403977175</v>
      </c>
    </row>
    <row r="117" spans="1:18" ht="24.95" customHeight="1">
      <c r="A117" s="5">
        <f t="shared" si="29"/>
        <v>105</v>
      </c>
      <c r="B117" s="6" t="s">
        <v>24</v>
      </c>
      <c r="C117" s="12" t="s">
        <v>130</v>
      </c>
      <c r="D117" s="15">
        <v>1379330</v>
      </c>
      <c r="E117" s="15">
        <v>1909901</v>
      </c>
      <c r="F117" s="15">
        <v>2210108</v>
      </c>
      <c r="G117" s="15">
        <v>243415</v>
      </c>
      <c r="H117" s="8">
        <f t="shared" si="44"/>
        <v>5742754</v>
      </c>
      <c r="I117" s="15">
        <v>1294653</v>
      </c>
      <c r="J117" s="8">
        <f t="shared" si="45"/>
        <v>7037407</v>
      </c>
      <c r="K117" s="15">
        <v>0</v>
      </c>
      <c r="L117" s="15">
        <v>2310073</v>
      </c>
      <c r="M117" s="15">
        <v>1731258.53</v>
      </c>
      <c r="N117" s="15">
        <v>2494533.42</v>
      </c>
      <c r="O117" s="15">
        <f t="shared" si="46"/>
        <v>6535864.9500000002</v>
      </c>
      <c r="P117" s="8">
        <f t="shared" si="47"/>
        <v>501542.04999999981</v>
      </c>
      <c r="Q117" s="23">
        <f t="shared" si="42"/>
        <v>92.873198182228194</v>
      </c>
    </row>
    <row r="118" spans="1:18" ht="24.95" customHeight="1">
      <c r="A118" s="5">
        <f t="shared" si="29"/>
        <v>106</v>
      </c>
      <c r="B118" s="6" t="s">
        <v>24</v>
      </c>
      <c r="C118" s="12" t="s">
        <v>131</v>
      </c>
      <c r="D118" s="15">
        <v>1499148</v>
      </c>
      <c r="E118" s="15">
        <v>2075808</v>
      </c>
      <c r="F118" s="15">
        <v>2402052</v>
      </c>
      <c r="G118" s="15">
        <v>243415</v>
      </c>
      <c r="H118" s="8">
        <f t="shared" si="44"/>
        <v>6220423</v>
      </c>
      <c r="I118" s="15">
        <v>1406947</v>
      </c>
      <c r="J118" s="8">
        <f t="shared" si="45"/>
        <v>7627370</v>
      </c>
      <c r="K118" s="15">
        <v>123670</v>
      </c>
      <c r="L118" s="15">
        <v>1220230</v>
      </c>
      <c r="M118" s="15">
        <v>3477899</v>
      </c>
      <c r="N118" s="15">
        <v>727525</v>
      </c>
      <c r="O118" s="15">
        <f t="shared" si="46"/>
        <v>5549324</v>
      </c>
      <c r="P118" s="8">
        <f t="shared" si="47"/>
        <v>2078046</v>
      </c>
      <c r="Q118" s="23">
        <f t="shared" si="42"/>
        <v>72.755405860735749</v>
      </c>
    </row>
    <row r="119" spans="1:18" ht="24.95" customHeight="1">
      <c r="A119" s="5">
        <f t="shared" si="29"/>
        <v>107</v>
      </c>
      <c r="B119" s="6" t="s">
        <v>24</v>
      </c>
      <c r="C119" s="12" t="s">
        <v>132</v>
      </c>
      <c r="D119" s="15">
        <v>1046940</v>
      </c>
      <c r="E119" s="15">
        <v>1449654</v>
      </c>
      <c r="F119" s="15">
        <v>1677472</v>
      </c>
      <c r="G119" s="15">
        <v>243415</v>
      </c>
      <c r="H119" s="8">
        <f t="shared" si="44"/>
        <v>4417481</v>
      </c>
      <c r="I119" s="15">
        <v>982473</v>
      </c>
      <c r="J119" s="8">
        <f t="shared" si="45"/>
        <v>5399954</v>
      </c>
      <c r="K119" s="15">
        <v>0</v>
      </c>
      <c r="L119" s="15">
        <v>1187998</v>
      </c>
      <c r="M119" s="15">
        <v>1044203</v>
      </c>
      <c r="N119" s="15">
        <v>2104668.86</v>
      </c>
      <c r="O119" s="15">
        <f t="shared" si="46"/>
        <v>4336869.8599999994</v>
      </c>
      <c r="P119" s="8">
        <f t="shared" si="47"/>
        <v>1063084.1400000006</v>
      </c>
      <c r="Q119" s="23">
        <f t="shared" si="42"/>
        <v>80.313088963350424</v>
      </c>
    </row>
    <row r="120" spans="1:18" ht="24.95" customHeight="1">
      <c r="A120" s="5">
        <f t="shared" si="29"/>
        <v>108</v>
      </c>
      <c r="B120" s="6" t="s">
        <v>24</v>
      </c>
      <c r="C120" s="12" t="s">
        <v>133</v>
      </c>
      <c r="D120" s="15">
        <v>1544000</v>
      </c>
      <c r="E120" s="15">
        <v>2137910</v>
      </c>
      <c r="F120" s="15">
        <v>2473878</v>
      </c>
      <c r="G120" s="15">
        <v>243415</v>
      </c>
      <c r="H120" s="8">
        <f t="shared" si="44"/>
        <v>6399203</v>
      </c>
      <c r="I120" s="15">
        <v>1448880</v>
      </c>
      <c r="J120" s="8">
        <f t="shared" si="45"/>
        <v>7848083</v>
      </c>
      <c r="K120" s="15">
        <v>0</v>
      </c>
      <c r="L120" s="15">
        <v>1153513</v>
      </c>
      <c r="M120" s="15">
        <v>1417048.03</v>
      </c>
      <c r="N120" s="15">
        <v>4828592.58</v>
      </c>
      <c r="O120" s="15">
        <f t="shared" si="46"/>
        <v>7399153.6100000003</v>
      </c>
      <c r="P120" s="8">
        <f t="shared" si="47"/>
        <v>448929.38999999966</v>
      </c>
      <c r="Q120" s="23">
        <f t="shared" si="42"/>
        <v>94.279757362403032</v>
      </c>
    </row>
    <row r="121" spans="1:18" ht="24.95" customHeight="1">
      <c r="A121" s="5">
        <f t="shared" si="29"/>
        <v>109</v>
      </c>
      <c r="B121" s="6" t="s">
        <v>24</v>
      </c>
      <c r="C121" s="12" t="s">
        <v>134</v>
      </c>
      <c r="D121" s="15">
        <v>1663860</v>
      </c>
      <c r="E121" s="15">
        <v>2303876</v>
      </c>
      <c r="F121" s="15">
        <v>2665872</v>
      </c>
      <c r="G121" s="15">
        <v>243415</v>
      </c>
      <c r="H121" s="8">
        <f t="shared" si="44"/>
        <v>6877023</v>
      </c>
      <c r="I121" s="15">
        <v>1561140</v>
      </c>
      <c r="J121" s="8">
        <f t="shared" si="45"/>
        <v>8438163</v>
      </c>
      <c r="K121" s="15">
        <v>565139</v>
      </c>
      <c r="L121" s="15">
        <v>2155767</v>
      </c>
      <c r="M121" s="15">
        <v>1562255.43</v>
      </c>
      <c r="N121" s="15">
        <v>2159924</v>
      </c>
      <c r="O121" s="15">
        <f t="shared" si="46"/>
        <v>6443085.4299999997</v>
      </c>
      <c r="P121" s="8">
        <f t="shared" si="47"/>
        <v>1995077.5700000003</v>
      </c>
      <c r="Q121" s="23">
        <f t="shared" si="42"/>
        <v>76.356494061562913</v>
      </c>
    </row>
    <row r="122" spans="1:18" ht="24.95" customHeight="1">
      <c r="A122" s="5">
        <f t="shared" si="29"/>
        <v>110</v>
      </c>
      <c r="B122" s="6" t="s">
        <v>24</v>
      </c>
      <c r="C122" s="12" t="s">
        <v>135</v>
      </c>
      <c r="D122" s="15">
        <v>1373772</v>
      </c>
      <c r="E122" s="15">
        <v>1902203</v>
      </c>
      <c r="F122" s="15">
        <v>2201244</v>
      </c>
      <c r="G122" s="15">
        <v>243414</v>
      </c>
      <c r="H122" s="8">
        <f t="shared" si="44"/>
        <v>5720633</v>
      </c>
      <c r="I122" s="15">
        <v>1289628</v>
      </c>
      <c r="J122" s="8">
        <f t="shared" si="45"/>
        <v>7010261</v>
      </c>
      <c r="K122" s="15">
        <v>668414</v>
      </c>
      <c r="L122" s="15">
        <v>1476150</v>
      </c>
      <c r="M122" s="15">
        <v>2653530</v>
      </c>
      <c r="N122" s="15">
        <v>1130001.1399999999</v>
      </c>
      <c r="O122" s="15">
        <f t="shared" si="46"/>
        <v>5928095.1399999997</v>
      </c>
      <c r="P122" s="8">
        <f t="shared" si="47"/>
        <v>1082165.8600000003</v>
      </c>
      <c r="Q122" s="23">
        <f t="shared" si="42"/>
        <v>84.563115980988428</v>
      </c>
    </row>
    <row r="123" spans="1:18" ht="17.25">
      <c r="A123" s="5">
        <f t="shared" si="29"/>
        <v>111</v>
      </c>
      <c r="B123" s="6" t="s">
        <v>24</v>
      </c>
      <c r="C123" s="12" t="s">
        <v>136</v>
      </c>
      <c r="D123" s="15">
        <v>1170190</v>
      </c>
      <c r="E123" s="15">
        <v>1620311</v>
      </c>
      <c r="F123" s="15">
        <v>1875088</v>
      </c>
      <c r="G123" s="15">
        <v>243414</v>
      </c>
      <c r="H123" s="8">
        <f t="shared" si="44"/>
        <v>4909003</v>
      </c>
      <c r="I123" s="15">
        <v>1098729</v>
      </c>
      <c r="J123" s="8">
        <f t="shared" si="45"/>
        <v>6007732</v>
      </c>
      <c r="K123" s="15">
        <v>174507</v>
      </c>
      <c r="L123" s="15">
        <v>1495352</v>
      </c>
      <c r="M123" s="15">
        <v>2078431.33</v>
      </c>
      <c r="N123" s="15">
        <v>652954.28</v>
      </c>
      <c r="O123" s="15">
        <f t="shared" si="46"/>
        <v>4401244.6100000003</v>
      </c>
      <c r="P123" s="8">
        <f t="shared" si="47"/>
        <v>1606487.3899999997</v>
      </c>
      <c r="Q123" s="23">
        <f t="shared" si="42"/>
        <v>73.259669539187172</v>
      </c>
    </row>
    <row r="124" spans="1:18" ht="24.95" customHeight="1">
      <c r="A124" s="5">
        <f t="shared" si="29"/>
        <v>112</v>
      </c>
      <c r="B124" s="6" t="s">
        <v>24</v>
      </c>
      <c r="C124" s="12" t="s">
        <v>137</v>
      </c>
      <c r="D124" s="15">
        <v>1063182</v>
      </c>
      <c r="E124" s="15">
        <v>1472146</v>
      </c>
      <c r="F124" s="15">
        <v>1703462</v>
      </c>
      <c r="G124" s="15">
        <v>243414</v>
      </c>
      <c r="H124" s="8">
        <f t="shared" si="44"/>
        <v>4482204</v>
      </c>
      <c r="I124" s="15">
        <v>997577</v>
      </c>
      <c r="J124" s="8">
        <f t="shared" si="45"/>
        <v>5479781</v>
      </c>
      <c r="K124" s="15">
        <v>152835.72</v>
      </c>
      <c r="L124" s="15">
        <v>950389</v>
      </c>
      <c r="M124" s="15">
        <v>1488498.58</v>
      </c>
      <c r="N124" s="15">
        <v>1904539.92</v>
      </c>
      <c r="O124" s="15">
        <f t="shared" si="46"/>
        <v>4496263.22</v>
      </c>
      <c r="P124" s="8">
        <f t="shared" si="47"/>
        <v>983517.78000000026</v>
      </c>
      <c r="Q124" s="23">
        <f t="shared" si="42"/>
        <v>82.051877985634832</v>
      </c>
    </row>
    <row r="125" spans="1:18" ht="24.95" customHeight="1">
      <c r="A125" s="5">
        <f t="shared" si="29"/>
        <v>113</v>
      </c>
      <c r="B125" s="6" t="s">
        <v>24</v>
      </c>
      <c r="C125" s="12" t="s">
        <v>138</v>
      </c>
      <c r="D125" s="15">
        <v>1320204</v>
      </c>
      <c r="E125" s="15">
        <v>1828031</v>
      </c>
      <c r="F125" s="15">
        <v>2115120</v>
      </c>
      <c r="G125" s="15">
        <v>243414</v>
      </c>
      <c r="H125" s="8">
        <f t="shared" si="44"/>
        <v>5506769</v>
      </c>
      <c r="I125" s="15">
        <v>1238099</v>
      </c>
      <c r="J125" s="8">
        <f t="shared" si="45"/>
        <v>6744868</v>
      </c>
      <c r="K125" s="15">
        <v>640747.18000000005</v>
      </c>
      <c r="L125" s="15">
        <v>1254726</v>
      </c>
      <c r="M125" s="15">
        <v>2565348.62</v>
      </c>
      <c r="N125" s="15">
        <v>455766.04</v>
      </c>
      <c r="O125" s="15">
        <f t="shared" si="46"/>
        <v>4916587.8400000008</v>
      </c>
      <c r="P125" s="8">
        <f t="shared" si="47"/>
        <v>1828280.1599999992</v>
      </c>
      <c r="Q125" s="23">
        <f t="shared" si="42"/>
        <v>72.893759225532676</v>
      </c>
    </row>
    <row r="126" spans="1:18" ht="24.95" customHeight="1">
      <c r="A126" s="5">
        <f t="shared" si="29"/>
        <v>114</v>
      </c>
      <c r="B126" s="6" t="s">
        <v>24</v>
      </c>
      <c r="C126" s="12" t="s">
        <v>139</v>
      </c>
      <c r="D126" s="15">
        <v>1372620</v>
      </c>
      <c r="E126" s="15">
        <v>1900610</v>
      </c>
      <c r="F126" s="15">
        <v>2199156</v>
      </c>
      <c r="G126" s="15">
        <v>243414</v>
      </c>
      <c r="H126" s="8">
        <f t="shared" si="44"/>
        <v>5715800</v>
      </c>
      <c r="I126" s="15">
        <v>1287504</v>
      </c>
      <c r="J126" s="8">
        <f t="shared" si="45"/>
        <v>7003304</v>
      </c>
      <c r="K126" s="15">
        <v>279533</v>
      </c>
      <c r="L126" s="15">
        <v>1952235</v>
      </c>
      <c r="M126" s="15">
        <v>2496389.11</v>
      </c>
      <c r="N126" s="15">
        <v>620100</v>
      </c>
      <c r="O126" s="15">
        <f t="shared" si="46"/>
        <v>5348257.1099999994</v>
      </c>
      <c r="P126" s="8">
        <f t="shared" si="47"/>
        <v>1655046.8900000006</v>
      </c>
      <c r="Q126" s="23">
        <f t="shared" si="42"/>
        <v>76.367627479829508</v>
      </c>
    </row>
    <row r="127" spans="1:18" s="9" customFormat="1" ht="24.95" customHeight="1">
      <c r="A127" s="29" t="s">
        <v>9</v>
      </c>
      <c r="B127" s="29"/>
      <c r="C127" s="29"/>
      <c r="D127" s="17">
        <f t="shared" ref="D127:P127" si="48">SUM(D114:D126)</f>
        <v>17630838</v>
      </c>
      <c r="E127" s="17">
        <f t="shared" si="48"/>
        <v>24412682</v>
      </c>
      <c r="F127" s="17">
        <f t="shared" si="48"/>
        <v>28249050</v>
      </c>
      <c r="G127" s="17">
        <f t="shared" si="48"/>
        <v>3164390</v>
      </c>
      <c r="H127" s="17">
        <f t="shared" si="48"/>
        <v>73456960</v>
      </c>
      <c r="I127" s="17">
        <f t="shared" si="48"/>
        <v>16544589</v>
      </c>
      <c r="J127" s="17">
        <f t="shared" si="48"/>
        <v>90001549</v>
      </c>
      <c r="K127" s="17">
        <f t="shared" si="48"/>
        <v>3203626.62</v>
      </c>
      <c r="L127" s="17">
        <f t="shared" si="48"/>
        <v>18886998</v>
      </c>
      <c r="M127" s="17">
        <f t="shared" si="48"/>
        <v>32914836.309999999</v>
      </c>
      <c r="N127" s="17">
        <f t="shared" si="48"/>
        <v>19441101.52</v>
      </c>
      <c r="O127" s="17">
        <f t="shared" si="48"/>
        <v>74446562.449999988</v>
      </c>
      <c r="P127" s="17">
        <f t="shared" si="48"/>
        <v>15554986.550000001</v>
      </c>
      <c r="Q127" s="22">
        <f t="shared" si="42"/>
        <v>82.716979071104646</v>
      </c>
    </row>
    <row r="128" spans="1:18" ht="24.95" customHeight="1">
      <c r="A128" s="5">
        <f>A126+1</f>
        <v>115</v>
      </c>
      <c r="B128" s="6" t="s">
        <v>23</v>
      </c>
      <c r="C128" s="12" t="s">
        <v>140</v>
      </c>
      <c r="D128" s="15">
        <v>1484252</v>
      </c>
      <c r="E128" s="15">
        <v>2055181</v>
      </c>
      <c r="F128" s="15">
        <v>2378004</v>
      </c>
      <c r="G128" s="15">
        <v>243415</v>
      </c>
      <c r="H128" s="8">
        <f t="shared" ref="H128:H147" si="49">G128+F128+E128+D128</f>
        <v>6160852</v>
      </c>
      <c r="I128" s="15">
        <v>1392203</v>
      </c>
      <c r="J128" s="8">
        <f t="shared" ref="J128:J147" si="50">H128+I128</f>
        <v>7553055</v>
      </c>
      <c r="K128" s="15">
        <v>1484230</v>
      </c>
      <c r="L128" s="15">
        <v>2058136</v>
      </c>
      <c r="M128" s="15">
        <v>2378004</v>
      </c>
      <c r="N128" s="15">
        <v>1068469</v>
      </c>
      <c r="O128" s="15">
        <f t="shared" ref="O128:O147" si="51">K128+L128+M128+N128</f>
        <v>6988839</v>
      </c>
      <c r="P128" s="8">
        <f t="shared" ref="P128:P147" si="52">J128-O128</f>
        <v>564216</v>
      </c>
      <c r="Q128" s="23">
        <f t="shared" si="42"/>
        <v>92.529963041444816</v>
      </c>
    </row>
    <row r="129" spans="1:17" ht="24.95" customHeight="1">
      <c r="A129" s="5">
        <f t="shared" si="29"/>
        <v>116</v>
      </c>
      <c r="B129" s="6" t="s">
        <v>23</v>
      </c>
      <c r="C129" s="12" t="s">
        <v>141</v>
      </c>
      <c r="D129" s="15">
        <v>1048148</v>
      </c>
      <c r="E129" s="15">
        <v>1451327</v>
      </c>
      <c r="F129" s="15">
        <v>1679448</v>
      </c>
      <c r="G129" s="15">
        <v>243415</v>
      </c>
      <c r="H129" s="8">
        <f t="shared" si="49"/>
        <v>4422338</v>
      </c>
      <c r="I129" s="15">
        <v>983787</v>
      </c>
      <c r="J129" s="8">
        <f t="shared" si="50"/>
        <v>5406125</v>
      </c>
      <c r="K129" s="15">
        <v>1048132</v>
      </c>
      <c r="L129" s="15">
        <v>1460326</v>
      </c>
      <c r="M129" s="15">
        <v>1679448</v>
      </c>
      <c r="N129" s="15">
        <v>852977</v>
      </c>
      <c r="O129" s="15">
        <f t="shared" si="51"/>
        <v>5040883</v>
      </c>
      <c r="P129" s="8">
        <f t="shared" si="52"/>
        <v>365242</v>
      </c>
      <c r="Q129" s="23">
        <f t="shared" si="42"/>
        <v>93.243922402830123</v>
      </c>
    </row>
    <row r="130" spans="1:17" ht="24.95" customHeight="1">
      <c r="A130" s="5">
        <f t="shared" si="29"/>
        <v>117</v>
      </c>
      <c r="B130" s="6" t="s">
        <v>23</v>
      </c>
      <c r="C130" s="12" t="s">
        <v>105</v>
      </c>
      <c r="D130" s="15">
        <v>1192228</v>
      </c>
      <c r="E130" s="15">
        <v>1650828</v>
      </c>
      <c r="F130" s="15">
        <v>1910266</v>
      </c>
      <c r="G130" s="15">
        <v>243415</v>
      </c>
      <c r="H130" s="8">
        <f t="shared" si="49"/>
        <v>4996737</v>
      </c>
      <c r="I130" s="15">
        <v>1118844</v>
      </c>
      <c r="J130" s="8">
        <f t="shared" si="50"/>
        <v>6115581</v>
      </c>
      <c r="K130" s="15">
        <v>1192210</v>
      </c>
      <c r="L130" s="15">
        <v>1661040</v>
      </c>
      <c r="M130" s="15">
        <v>1910266</v>
      </c>
      <c r="N130" s="15">
        <v>760964</v>
      </c>
      <c r="O130" s="15">
        <f t="shared" si="51"/>
        <v>5524480</v>
      </c>
      <c r="P130" s="8">
        <f t="shared" si="52"/>
        <v>591101</v>
      </c>
      <c r="Q130" s="23">
        <f t="shared" si="42"/>
        <v>90.334507874231406</v>
      </c>
    </row>
    <row r="131" spans="1:17" ht="24.95" customHeight="1">
      <c r="A131" s="5">
        <f t="shared" si="29"/>
        <v>118</v>
      </c>
      <c r="B131" s="6" t="s">
        <v>23</v>
      </c>
      <c r="C131" s="12" t="s">
        <v>142</v>
      </c>
      <c r="D131" s="15">
        <v>1410560</v>
      </c>
      <c r="E131" s="15">
        <v>1953144</v>
      </c>
      <c r="F131" s="15">
        <v>2260140</v>
      </c>
      <c r="G131" s="15">
        <v>243415</v>
      </c>
      <c r="H131" s="8">
        <f t="shared" si="49"/>
        <v>5867259</v>
      </c>
      <c r="I131" s="15">
        <v>1323934</v>
      </c>
      <c r="J131" s="8">
        <f t="shared" si="50"/>
        <v>7191193</v>
      </c>
      <c r="K131" s="15">
        <v>1410530</v>
      </c>
      <c r="L131" s="15">
        <v>1965254</v>
      </c>
      <c r="M131" s="15">
        <v>2260140</v>
      </c>
      <c r="N131" s="15">
        <v>926684</v>
      </c>
      <c r="O131" s="15">
        <f t="shared" si="51"/>
        <v>6562608</v>
      </c>
      <c r="P131" s="8">
        <f t="shared" si="52"/>
        <v>628585</v>
      </c>
      <c r="Q131" s="23">
        <f t="shared" si="42"/>
        <v>91.258960787173976</v>
      </c>
    </row>
    <row r="132" spans="1:17" ht="24.95" customHeight="1">
      <c r="A132" s="5">
        <f t="shared" si="29"/>
        <v>119</v>
      </c>
      <c r="B132" s="6" t="s">
        <v>23</v>
      </c>
      <c r="C132" s="12" t="s">
        <v>143</v>
      </c>
      <c r="D132" s="15">
        <v>1203428</v>
      </c>
      <c r="E132" s="15">
        <v>1666336</v>
      </c>
      <c r="F132" s="15">
        <v>1928334</v>
      </c>
      <c r="G132" s="15">
        <v>243415</v>
      </c>
      <c r="H132" s="8">
        <f t="shared" si="49"/>
        <v>5041513</v>
      </c>
      <c r="I132" s="15">
        <v>1129878</v>
      </c>
      <c r="J132" s="8">
        <f t="shared" si="50"/>
        <v>6171391</v>
      </c>
      <c r="K132" s="15">
        <v>1203410</v>
      </c>
      <c r="L132" s="15">
        <v>1676716</v>
      </c>
      <c r="M132" s="15">
        <v>1928334</v>
      </c>
      <c r="N132" s="15">
        <v>173290</v>
      </c>
      <c r="O132" s="15">
        <f t="shared" si="51"/>
        <v>4981750</v>
      </c>
      <c r="P132" s="8">
        <f t="shared" si="52"/>
        <v>1189641</v>
      </c>
      <c r="Q132" s="23">
        <f t="shared" si="42"/>
        <v>80.723292366340104</v>
      </c>
    </row>
    <row r="133" spans="1:17" ht="24.95" customHeight="1">
      <c r="A133" s="5">
        <f t="shared" si="29"/>
        <v>120</v>
      </c>
      <c r="B133" s="6" t="s">
        <v>23</v>
      </c>
      <c r="C133" s="12" t="s">
        <v>144</v>
      </c>
      <c r="D133" s="15">
        <v>1200744</v>
      </c>
      <c r="E133" s="15">
        <v>1662620</v>
      </c>
      <c r="F133" s="15">
        <v>1924034</v>
      </c>
      <c r="G133" s="15">
        <v>243415</v>
      </c>
      <c r="H133" s="8">
        <f t="shared" si="49"/>
        <v>5030813</v>
      </c>
      <c r="I133" s="15">
        <v>1127354</v>
      </c>
      <c r="J133" s="8">
        <f t="shared" si="50"/>
        <v>6158167</v>
      </c>
      <c r="K133" s="15">
        <v>1200726</v>
      </c>
      <c r="L133" s="15">
        <v>1672978</v>
      </c>
      <c r="M133" s="15">
        <v>1924034</v>
      </c>
      <c r="N133" s="15">
        <v>0</v>
      </c>
      <c r="O133" s="15">
        <f t="shared" si="51"/>
        <v>4797738</v>
      </c>
      <c r="P133" s="8">
        <f t="shared" si="52"/>
        <v>1360429</v>
      </c>
      <c r="Q133" s="23">
        <f t="shared" si="42"/>
        <v>77.908539992501019</v>
      </c>
    </row>
    <row r="134" spans="1:17" ht="24.95" customHeight="1">
      <c r="A134" s="5">
        <f t="shared" si="29"/>
        <v>121</v>
      </c>
      <c r="B134" s="6" t="s">
        <v>23</v>
      </c>
      <c r="C134" s="12" t="s">
        <v>145</v>
      </c>
      <c r="D134" s="15">
        <v>1257088</v>
      </c>
      <c r="E134" s="15">
        <v>1740637</v>
      </c>
      <c r="F134" s="15">
        <v>2014318</v>
      </c>
      <c r="G134" s="15">
        <v>243415</v>
      </c>
      <c r="H134" s="8">
        <f t="shared" si="49"/>
        <v>5255458</v>
      </c>
      <c r="I134" s="15">
        <v>1180261</v>
      </c>
      <c r="J134" s="8">
        <f t="shared" si="50"/>
        <v>6435719</v>
      </c>
      <c r="K134" s="15">
        <v>1257069</v>
      </c>
      <c r="L134" s="15">
        <v>1743370</v>
      </c>
      <c r="M134" s="15">
        <v>2014318</v>
      </c>
      <c r="N134" s="15">
        <v>389006</v>
      </c>
      <c r="O134" s="15">
        <f t="shared" si="51"/>
        <v>5403763</v>
      </c>
      <c r="P134" s="8">
        <f t="shared" si="52"/>
        <v>1031956</v>
      </c>
      <c r="Q134" s="23">
        <f t="shared" si="42"/>
        <v>83.965179337382494</v>
      </c>
    </row>
    <row r="135" spans="1:17" ht="24.95" customHeight="1">
      <c r="A135" s="5">
        <f t="shared" si="29"/>
        <v>122</v>
      </c>
      <c r="B135" s="6" t="s">
        <v>23</v>
      </c>
      <c r="C135" s="12" t="s">
        <v>146</v>
      </c>
      <c r="D135" s="15">
        <v>1247456</v>
      </c>
      <c r="E135" s="15">
        <v>1727300</v>
      </c>
      <c r="F135" s="15">
        <v>1998884</v>
      </c>
      <c r="G135" s="15">
        <v>243415</v>
      </c>
      <c r="H135" s="8">
        <f t="shared" si="49"/>
        <v>5217055</v>
      </c>
      <c r="I135" s="15">
        <v>1171221</v>
      </c>
      <c r="J135" s="8">
        <f t="shared" si="50"/>
        <v>6388276</v>
      </c>
      <c r="K135" s="15">
        <v>1247437</v>
      </c>
      <c r="L135" s="15">
        <v>1730014</v>
      </c>
      <c r="M135" s="15">
        <v>358054</v>
      </c>
      <c r="N135" s="15">
        <v>592642</v>
      </c>
      <c r="O135" s="15">
        <f t="shared" si="51"/>
        <v>3928147</v>
      </c>
      <c r="P135" s="8">
        <f t="shared" si="52"/>
        <v>2460129</v>
      </c>
      <c r="Q135" s="23">
        <f t="shared" si="42"/>
        <v>61.489938756559667</v>
      </c>
    </row>
    <row r="136" spans="1:17" ht="24.95" customHeight="1">
      <c r="A136" s="5">
        <f t="shared" si="29"/>
        <v>123</v>
      </c>
      <c r="B136" s="6" t="s">
        <v>23</v>
      </c>
      <c r="C136" s="12" t="s">
        <v>147</v>
      </c>
      <c r="D136" s="15">
        <v>1447398</v>
      </c>
      <c r="E136" s="15">
        <v>2004151</v>
      </c>
      <c r="F136" s="15">
        <v>2319034</v>
      </c>
      <c r="G136" s="15">
        <v>243415</v>
      </c>
      <c r="H136" s="8">
        <f t="shared" si="49"/>
        <v>6013998</v>
      </c>
      <c r="I136" s="15">
        <v>1357961</v>
      </c>
      <c r="J136" s="8">
        <f t="shared" si="50"/>
        <v>7371959</v>
      </c>
      <c r="K136" s="15">
        <v>1447376</v>
      </c>
      <c r="L136" s="15">
        <v>2007098</v>
      </c>
      <c r="M136" s="15">
        <v>2319034</v>
      </c>
      <c r="N136" s="15">
        <v>1284088</v>
      </c>
      <c r="O136" s="15">
        <f t="shared" si="51"/>
        <v>7057596</v>
      </c>
      <c r="P136" s="8">
        <f t="shared" si="52"/>
        <v>314363</v>
      </c>
      <c r="Q136" s="23">
        <f t="shared" si="42"/>
        <v>95.735692507242646</v>
      </c>
    </row>
    <row r="137" spans="1:17" ht="24.95" customHeight="1">
      <c r="A137" s="5">
        <f t="shared" ref="A137:A199" si="53">A136+1</f>
        <v>124</v>
      </c>
      <c r="B137" s="6" t="s">
        <v>23</v>
      </c>
      <c r="C137" s="12" t="s">
        <v>148</v>
      </c>
      <c r="D137" s="15">
        <v>1386182</v>
      </c>
      <c r="E137" s="15">
        <v>1919388</v>
      </c>
      <c r="F137" s="15">
        <v>2221014</v>
      </c>
      <c r="G137" s="15">
        <v>243415</v>
      </c>
      <c r="H137" s="8">
        <f t="shared" si="49"/>
        <v>5769999</v>
      </c>
      <c r="I137" s="15">
        <v>1300780</v>
      </c>
      <c r="J137" s="8">
        <f t="shared" si="50"/>
        <v>7070779</v>
      </c>
      <c r="K137" s="15">
        <v>1386161</v>
      </c>
      <c r="L137" s="15">
        <v>1931251</v>
      </c>
      <c r="M137" s="15">
        <v>2221014</v>
      </c>
      <c r="N137" s="15">
        <v>500780</v>
      </c>
      <c r="O137" s="15">
        <f t="shared" si="51"/>
        <v>6039206</v>
      </c>
      <c r="P137" s="8">
        <f t="shared" si="52"/>
        <v>1031573</v>
      </c>
      <c r="Q137" s="23">
        <f t="shared" si="42"/>
        <v>85.410758842837538</v>
      </c>
    </row>
    <row r="138" spans="1:17" ht="24.95" customHeight="1">
      <c r="A138" s="5">
        <f t="shared" si="53"/>
        <v>125</v>
      </c>
      <c r="B138" s="6" t="s">
        <v>23</v>
      </c>
      <c r="C138" s="12" t="s">
        <v>149</v>
      </c>
      <c r="D138" s="15">
        <v>1111966</v>
      </c>
      <c r="E138" s="15">
        <v>1539695</v>
      </c>
      <c r="F138" s="15">
        <v>1781618</v>
      </c>
      <c r="G138" s="15">
        <v>243415</v>
      </c>
      <c r="H138" s="8">
        <f t="shared" si="49"/>
        <v>4676694</v>
      </c>
      <c r="I138" s="15">
        <v>1043314</v>
      </c>
      <c r="J138" s="8">
        <f t="shared" si="50"/>
        <v>5720008</v>
      </c>
      <c r="K138" s="15">
        <v>1111950</v>
      </c>
      <c r="L138" s="15">
        <v>1541970</v>
      </c>
      <c r="M138" s="15">
        <v>1781618</v>
      </c>
      <c r="N138" s="15">
        <v>800552</v>
      </c>
      <c r="O138" s="15">
        <f t="shared" si="51"/>
        <v>5236090</v>
      </c>
      <c r="P138" s="8">
        <f t="shared" si="52"/>
        <v>483918</v>
      </c>
      <c r="Q138" s="23">
        <f t="shared" si="42"/>
        <v>91.539906937193095</v>
      </c>
    </row>
    <row r="139" spans="1:17" ht="24.95" customHeight="1">
      <c r="A139" s="5">
        <f t="shared" si="53"/>
        <v>126</v>
      </c>
      <c r="B139" s="6" t="s">
        <v>23</v>
      </c>
      <c r="C139" s="12" t="s">
        <v>150</v>
      </c>
      <c r="D139" s="15">
        <v>1095762</v>
      </c>
      <c r="E139" s="15">
        <v>1517256</v>
      </c>
      <c r="F139" s="15">
        <v>1755666</v>
      </c>
      <c r="G139" s="15">
        <v>243415</v>
      </c>
      <c r="H139" s="8">
        <f t="shared" si="49"/>
        <v>4612099</v>
      </c>
      <c r="I139" s="15">
        <v>1028167</v>
      </c>
      <c r="J139" s="8">
        <f t="shared" si="50"/>
        <v>5640266</v>
      </c>
      <c r="K139" s="15">
        <v>1095745</v>
      </c>
      <c r="L139" s="15">
        <v>1519510</v>
      </c>
      <c r="M139" s="15">
        <v>1755666</v>
      </c>
      <c r="N139" s="15">
        <v>909702</v>
      </c>
      <c r="O139" s="15">
        <f t="shared" si="51"/>
        <v>5280623</v>
      </c>
      <c r="P139" s="8">
        <f t="shared" si="52"/>
        <v>359643</v>
      </c>
      <c r="Q139" s="23">
        <f t="shared" si="42"/>
        <v>93.623651792309076</v>
      </c>
    </row>
    <row r="140" spans="1:17" ht="24.95" customHeight="1">
      <c r="A140" s="5">
        <f t="shared" si="53"/>
        <v>127</v>
      </c>
      <c r="B140" s="6" t="s">
        <v>23</v>
      </c>
      <c r="C140" s="12" t="s">
        <v>151</v>
      </c>
      <c r="D140" s="15">
        <v>1386378</v>
      </c>
      <c r="E140" s="15">
        <v>1919661</v>
      </c>
      <c r="F140" s="15">
        <v>2221368</v>
      </c>
      <c r="G140" s="15">
        <v>243415</v>
      </c>
      <c r="H140" s="8">
        <f t="shared" si="49"/>
        <v>5770822</v>
      </c>
      <c r="I140" s="15">
        <v>1301132</v>
      </c>
      <c r="J140" s="8">
        <f t="shared" si="50"/>
        <v>7071954</v>
      </c>
      <c r="K140" s="15">
        <v>1380352</v>
      </c>
      <c r="L140" s="15">
        <v>1922570</v>
      </c>
      <c r="M140" s="15">
        <v>2221368</v>
      </c>
      <c r="N140" s="15">
        <v>496600</v>
      </c>
      <c r="O140" s="15">
        <f t="shared" si="51"/>
        <v>6020890</v>
      </c>
      <c r="P140" s="8">
        <f t="shared" si="52"/>
        <v>1051064</v>
      </c>
      <c r="Q140" s="23">
        <f t="shared" si="42"/>
        <v>85.137573010231677</v>
      </c>
    </row>
    <row r="141" spans="1:17" ht="24.95" customHeight="1">
      <c r="A141" s="5">
        <f t="shared" si="53"/>
        <v>128</v>
      </c>
      <c r="B141" s="6" t="s">
        <v>23</v>
      </c>
      <c r="C141" s="12" t="s">
        <v>152</v>
      </c>
      <c r="D141" s="15">
        <v>968356</v>
      </c>
      <c r="E141" s="15">
        <v>1340842</v>
      </c>
      <c r="F141" s="15">
        <v>1551558</v>
      </c>
      <c r="G141" s="15">
        <v>243415</v>
      </c>
      <c r="H141" s="8">
        <f t="shared" si="49"/>
        <v>4104171</v>
      </c>
      <c r="I141" s="15">
        <v>908726</v>
      </c>
      <c r="J141" s="8">
        <f t="shared" si="50"/>
        <v>5012897</v>
      </c>
      <c r="K141" s="15">
        <v>968341</v>
      </c>
      <c r="L141" s="15">
        <v>1349133</v>
      </c>
      <c r="M141" s="15">
        <v>1551558</v>
      </c>
      <c r="N141" s="15">
        <v>737174</v>
      </c>
      <c r="O141" s="15">
        <f t="shared" si="51"/>
        <v>4606206</v>
      </c>
      <c r="P141" s="8">
        <f t="shared" si="52"/>
        <v>406691</v>
      </c>
      <c r="Q141" s="23">
        <f t="shared" si="42"/>
        <v>91.88710639775762</v>
      </c>
    </row>
    <row r="142" spans="1:17" ht="24.95" customHeight="1">
      <c r="A142" s="5">
        <f t="shared" si="53"/>
        <v>129</v>
      </c>
      <c r="B142" s="6" t="s">
        <v>23</v>
      </c>
      <c r="C142" s="13" t="s">
        <v>153</v>
      </c>
      <c r="D142" s="15">
        <v>1503202</v>
      </c>
      <c r="E142" s="15">
        <v>2081421</v>
      </c>
      <c r="F142" s="15">
        <v>2408510</v>
      </c>
      <c r="G142" s="15">
        <v>243415</v>
      </c>
      <c r="H142" s="8">
        <f t="shared" si="49"/>
        <v>6236548</v>
      </c>
      <c r="I142" s="15">
        <v>1410601</v>
      </c>
      <c r="J142" s="8">
        <f t="shared" si="50"/>
        <v>7647149</v>
      </c>
      <c r="K142" s="15">
        <v>1503179</v>
      </c>
      <c r="L142" s="15">
        <v>2084540</v>
      </c>
      <c r="M142" s="15">
        <v>2408510</v>
      </c>
      <c r="N142" s="15">
        <v>729016</v>
      </c>
      <c r="O142" s="15">
        <f t="shared" si="51"/>
        <v>6725245</v>
      </c>
      <c r="P142" s="8">
        <f t="shared" si="52"/>
        <v>921904</v>
      </c>
      <c r="Q142" s="23">
        <f t="shared" si="42"/>
        <v>87.944474470158752</v>
      </c>
    </row>
    <row r="143" spans="1:17" ht="17.25">
      <c r="A143" s="5">
        <f t="shared" si="53"/>
        <v>130</v>
      </c>
      <c r="B143" s="6" t="s">
        <v>23</v>
      </c>
      <c r="C143" s="14" t="s">
        <v>154</v>
      </c>
      <c r="D143" s="15">
        <v>2126876</v>
      </c>
      <c r="E143" s="15">
        <v>2944997</v>
      </c>
      <c r="F143" s="15">
        <v>3407940</v>
      </c>
      <c r="G143" s="15">
        <v>243414</v>
      </c>
      <c r="H143" s="8">
        <f t="shared" si="49"/>
        <v>8723227</v>
      </c>
      <c r="I143" s="15">
        <v>1996461</v>
      </c>
      <c r="J143" s="8">
        <f t="shared" si="50"/>
        <v>10719688</v>
      </c>
      <c r="K143" s="15">
        <v>2126813</v>
      </c>
      <c r="L143" s="15">
        <v>1488518</v>
      </c>
      <c r="M143" s="15">
        <v>3407940</v>
      </c>
      <c r="N143" s="15">
        <v>810785</v>
      </c>
      <c r="O143" s="15">
        <f t="shared" si="51"/>
        <v>7834056</v>
      </c>
      <c r="P143" s="8">
        <f t="shared" si="52"/>
        <v>2885632</v>
      </c>
      <c r="Q143" s="23">
        <f t="shared" si="42"/>
        <v>73.081007581563938</v>
      </c>
    </row>
    <row r="144" spans="1:17" ht="24.95" customHeight="1">
      <c r="A144" s="5">
        <f t="shared" si="53"/>
        <v>131</v>
      </c>
      <c r="B144" s="6" t="s">
        <v>23</v>
      </c>
      <c r="C144" s="13" t="s">
        <v>155</v>
      </c>
      <c r="D144" s="15">
        <v>1065328</v>
      </c>
      <c r="E144" s="15">
        <v>1475113</v>
      </c>
      <c r="F144" s="15">
        <v>1707006</v>
      </c>
      <c r="G144" s="15">
        <v>243414</v>
      </c>
      <c r="H144" s="8">
        <f t="shared" si="49"/>
        <v>4490861</v>
      </c>
      <c r="I144" s="15">
        <v>1000048</v>
      </c>
      <c r="J144" s="8">
        <f t="shared" si="50"/>
        <v>5490909</v>
      </c>
      <c r="K144" s="15">
        <v>1065321</v>
      </c>
      <c r="L144" s="15">
        <v>1477394</v>
      </c>
      <c r="M144" s="15">
        <v>1707006</v>
      </c>
      <c r="N144" s="15">
        <v>660363</v>
      </c>
      <c r="O144" s="15">
        <f t="shared" si="51"/>
        <v>4910084</v>
      </c>
      <c r="P144" s="8">
        <f t="shared" si="52"/>
        <v>580825</v>
      </c>
      <c r="Q144" s="23">
        <f t="shared" si="42"/>
        <v>89.422061083146716</v>
      </c>
    </row>
    <row r="145" spans="1:19" ht="24.95" customHeight="1">
      <c r="A145" s="5">
        <f t="shared" si="53"/>
        <v>132</v>
      </c>
      <c r="B145" s="6" t="s">
        <v>23</v>
      </c>
      <c r="C145" s="13" t="s">
        <v>156</v>
      </c>
      <c r="D145" s="15">
        <v>1055646</v>
      </c>
      <c r="E145" s="15">
        <v>1461708</v>
      </c>
      <c r="F145" s="15">
        <v>1691526</v>
      </c>
      <c r="G145" s="15">
        <v>243414</v>
      </c>
      <c r="H145" s="8">
        <f t="shared" si="49"/>
        <v>4452294</v>
      </c>
      <c r="I145" s="15">
        <v>991100</v>
      </c>
      <c r="J145" s="8">
        <f t="shared" si="50"/>
        <v>5443394</v>
      </c>
      <c r="K145" s="15">
        <v>1055629</v>
      </c>
      <c r="L145" s="15">
        <v>1463996</v>
      </c>
      <c r="M145" s="15">
        <v>1691526</v>
      </c>
      <c r="N145" s="15">
        <v>452839</v>
      </c>
      <c r="O145" s="15">
        <f t="shared" si="51"/>
        <v>4663990</v>
      </c>
      <c r="P145" s="8">
        <f t="shared" si="52"/>
        <v>779404</v>
      </c>
      <c r="Q145" s="23">
        <f t="shared" si="42"/>
        <v>85.681653762340176</v>
      </c>
    </row>
    <row r="146" spans="1:19" ht="24.95" customHeight="1">
      <c r="A146" s="5">
        <f t="shared" si="53"/>
        <v>133</v>
      </c>
      <c r="B146" s="6" t="s">
        <v>23</v>
      </c>
      <c r="C146" s="13" t="s">
        <v>157</v>
      </c>
      <c r="D146" s="15">
        <v>861128</v>
      </c>
      <c r="E146" s="15">
        <v>1192368</v>
      </c>
      <c r="F146" s="15">
        <v>1379842</v>
      </c>
      <c r="G146" s="15">
        <v>243414</v>
      </c>
      <c r="H146" s="8">
        <f t="shared" si="49"/>
        <v>3676752</v>
      </c>
      <c r="I146" s="15">
        <v>808488</v>
      </c>
      <c r="J146" s="8">
        <f t="shared" si="50"/>
        <v>4485240</v>
      </c>
      <c r="K146" s="15">
        <v>861115</v>
      </c>
      <c r="L146" s="15">
        <v>1194238</v>
      </c>
      <c r="M146" s="15">
        <v>1379842</v>
      </c>
      <c r="N146" s="15">
        <v>712903</v>
      </c>
      <c r="O146" s="15">
        <f t="shared" si="51"/>
        <v>4148098</v>
      </c>
      <c r="P146" s="8">
        <f t="shared" si="52"/>
        <v>337142</v>
      </c>
      <c r="Q146" s="23">
        <f t="shared" si="42"/>
        <v>92.483300782120921</v>
      </c>
    </row>
    <row r="147" spans="1:19" ht="24.95" customHeight="1">
      <c r="A147" s="5">
        <f t="shared" si="53"/>
        <v>134</v>
      </c>
      <c r="B147" s="6" t="s">
        <v>23</v>
      </c>
      <c r="C147" s="13" t="s">
        <v>158</v>
      </c>
      <c r="D147" s="15">
        <v>2114644</v>
      </c>
      <c r="E147" s="15">
        <v>2928056</v>
      </c>
      <c r="F147" s="15">
        <v>3388334</v>
      </c>
      <c r="G147" s="15">
        <v>243414</v>
      </c>
      <c r="H147" s="8">
        <f t="shared" si="49"/>
        <v>8674448</v>
      </c>
      <c r="I147" s="15">
        <v>1984967</v>
      </c>
      <c r="J147" s="8">
        <f t="shared" si="50"/>
        <v>10659415</v>
      </c>
      <c r="K147" s="15">
        <v>2114610</v>
      </c>
      <c r="L147" s="15">
        <v>1466282</v>
      </c>
      <c r="M147" s="15">
        <v>765915</v>
      </c>
      <c r="N147" s="15">
        <v>0</v>
      </c>
      <c r="O147" s="15">
        <f t="shared" si="51"/>
        <v>4346807</v>
      </c>
      <c r="P147" s="8">
        <f t="shared" si="52"/>
        <v>6312608</v>
      </c>
      <c r="Q147" s="23">
        <f t="shared" si="42"/>
        <v>40.779038999795013</v>
      </c>
    </row>
    <row r="148" spans="1:19" s="9" customFormat="1" ht="24.95" customHeight="1">
      <c r="A148" s="29" t="s">
        <v>9</v>
      </c>
      <c r="B148" s="29"/>
      <c r="C148" s="29"/>
      <c r="D148" s="17">
        <f t="shared" ref="D148:J148" si="54">SUM(D128:D147)</f>
        <v>26166770</v>
      </c>
      <c r="E148" s="17">
        <f t="shared" si="54"/>
        <v>36232029</v>
      </c>
      <c r="F148" s="17">
        <f t="shared" si="54"/>
        <v>41926844</v>
      </c>
      <c r="G148" s="17">
        <f t="shared" si="54"/>
        <v>4868295</v>
      </c>
      <c r="H148" s="17">
        <f t="shared" si="54"/>
        <v>109193938</v>
      </c>
      <c r="I148" s="17">
        <f t="shared" si="54"/>
        <v>24559227</v>
      </c>
      <c r="J148" s="17">
        <f t="shared" si="54"/>
        <v>133753165</v>
      </c>
      <c r="K148" s="17">
        <f t="shared" ref="K148" si="55">SUM(K128:K147)</f>
        <v>26160336</v>
      </c>
      <c r="L148" s="17">
        <f t="shared" ref="L148" si="56">SUM(L128:L147)</f>
        <v>33414334</v>
      </c>
      <c r="M148" s="17">
        <f t="shared" ref="M148" si="57">SUM(M128:M147)</f>
        <v>37663595</v>
      </c>
      <c r="N148" s="17">
        <f t="shared" ref="N148" si="58">SUM(N128:N147)</f>
        <v>12858834</v>
      </c>
      <c r="O148" s="17">
        <f>SUM(O128:O147)</f>
        <v>110097099</v>
      </c>
      <c r="P148" s="17">
        <f>SUM(P128:P147)</f>
        <v>23656066</v>
      </c>
      <c r="Q148" s="22">
        <f t="shared" si="42"/>
        <v>82.313640204327129</v>
      </c>
    </row>
    <row r="149" spans="1:19" ht="24.95" customHeight="1">
      <c r="A149" s="5">
        <f>A147+1</f>
        <v>135</v>
      </c>
      <c r="B149" s="6" t="s">
        <v>22</v>
      </c>
      <c r="C149" s="12" t="s">
        <v>159</v>
      </c>
      <c r="D149" s="15">
        <v>1612324</v>
      </c>
      <c r="E149" s="15">
        <v>2232516</v>
      </c>
      <c r="F149" s="15">
        <v>2583130</v>
      </c>
      <c r="G149" s="15">
        <v>243415</v>
      </c>
      <c r="H149" s="8">
        <f t="shared" ref="H149:H180" si="59">G149+F149+E149+D149</f>
        <v>6671385</v>
      </c>
      <c r="I149" s="15">
        <v>1512063</v>
      </c>
      <c r="J149" s="8">
        <f t="shared" ref="J149:J180" si="60">H149+I149</f>
        <v>8183448</v>
      </c>
      <c r="K149" s="15">
        <v>0</v>
      </c>
      <c r="L149" s="15">
        <v>2536065</v>
      </c>
      <c r="M149" s="15">
        <v>2268107</v>
      </c>
      <c r="N149" s="15">
        <v>3318387</v>
      </c>
      <c r="O149" s="15">
        <f t="shared" ref="O149:O180" si="61">K149+L149+M149+N149</f>
        <v>8122559</v>
      </c>
      <c r="P149" s="8">
        <f t="shared" ref="P149:P180" si="62">J149-O149</f>
        <v>60889</v>
      </c>
      <c r="Q149" s="23">
        <f t="shared" si="42"/>
        <v>99.255949326005364</v>
      </c>
    </row>
    <row r="150" spans="1:19" ht="24.95" customHeight="1">
      <c r="A150" s="5">
        <f t="shared" si="53"/>
        <v>136</v>
      </c>
      <c r="B150" s="6" t="s">
        <v>22</v>
      </c>
      <c r="C150" s="12" t="s">
        <v>160</v>
      </c>
      <c r="D150" s="15">
        <v>1502258</v>
      </c>
      <c r="E150" s="15">
        <v>2080112</v>
      </c>
      <c r="F150" s="15">
        <v>2406500</v>
      </c>
      <c r="G150" s="15">
        <v>243415</v>
      </c>
      <c r="H150" s="8">
        <f t="shared" si="59"/>
        <v>6232285</v>
      </c>
      <c r="I150" s="15">
        <v>1407605</v>
      </c>
      <c r="J150" s="8">
        <f t="shared" si="60"/>
        <v>7639890</v>
      </c>
      <c r="K150" s="15">
        <v>0</v>
      </c>
      <c r="L150" s="15">
        <v>1600854</v>
      </c>
      <c r="M150" s="15">
        <v>663635</v>
      </c>
      <c r="N150" s="15">
        <v>5320329</v>
      </c>
      <c r="O150" s="15">
        <f t="shared" si="61"/>
        <v>7584818</v>
      </c>
      <c r="P150" s="8">
        <f t="shared" si="62"/>
        <v>55072</v>
      </c>
      <c r="Q150" s="23">
        <f t="shared" si="42"/>
        <v>99.279151924962278</v>
      </c>
    </row>
    <row r="151" spans="1:19" ht="24.95" customHeight="1">
      <c r="A151" s="5">
        <f t="shared" si="53"/>
        <v>137</v>
      </c>
      <c r="B151" s="6" t="s">
        <v>22</v>
      </c>
      <c r="C151" s="12" t="s">
        <v>161</v>
      </c>
      <c r="D151" s="15">
        <v>1344322</v>
      </c>
      <c r="E151" s="15">
        <v>1861425</v>
      </c>
      <c r="F151" s="15">
        <v>2153980</v>
      </c>
      <c r="G151" s="15">
        <v>243415</v>
      </c>
      <c r="H151" s="8">
        <f t="shared" si="59"/>
        <v>5603142</v>
      </c>
      <c r="I151" s="15">
        <v>1261662</v>
      </c>
      <c r="J151" s="8">
        <f t="shared" si="60"/>
        <v>6864804</v>
      </c>
      <c r="K151" s="15">
        <v>0</v>
      </c>
      <c r="L151" s="15">
        <v>1852538</v>
      </c>
      <c r="M151" s="15">
        <v>2793174</v>
      </c>
      <c r="N151" s="15">
        <v>1179962</v>
      </c>
      <c r="O151" s="15">
        <f t="shared" si="61"/>
        <v>5825674</v>
      </c>
      <c r="P151" s="8">
        <f t="shared" si="62"/>
        <v>1039130</v>
      </c>
      <c r="Q151" s="23">
        <f t="shared" si="42"/>
        <v>84.862932721749956</v>
      </c>
    </row>
    <row r="152" spans="1:19" ht="24.95" customHeight="1">
      <c r="A152" s="5">
        <f t="shared" si="53"/>
        <v>138</v>
      </c>
      <c r="B152" s="6" t="s">
        <v>22</v>
      </c>
      <c r="C152" s="12" t="s">
        <v>162</v>
      </c>
      <c r="D152" s="15">
        <v>1836282</v>
      </c>
      <c r="E152" s="15">
        <v>2542622</v>
      </c>
      <c r="F152" s="15">
        <v>2942106</v>
      </c>
      <c r="G152" s="15">
        <v>243415</v>
      </c>
      <c r="H152" s="8">
        <f t="shared" si="59"/>
        <v>7564425</v>
      </c>
      <c r="I152" s="15">
        <v>1722808</v>
      </c>
      <c r="J152" s="8">
        <f t="shared" si="60"/>
        <v>9287233</v>
      </c>
      <c r="K152" s="15">
        <v>0</v>
      </c>
      <c r="L152" s="15">
        <v>2570508</v>
      </c>
      <c r="M152" s="15">
        <v>2058324</v>
      </c>
      <c r="N152" s="15">
        <v>2620686</v>
      </c>
      <c r="O152" s="15">
        <f t="shared" si="61"/>
        <v>7249518</v>
      </c>
      <c r="P152" s="8">
        <f t="shared" si="62"/>
        <v>2037715</v>
      </c>
      <c r="Q152" s="23">
        <f t="shared" si="42"/>
        <v>78.058965463663938</v>
      </c>
    </row>
    <row r="153" spans="1:19" ht="24.95" customHeight="1">
      <c r="A153" s="5">
        <f t="shared" si="53"/>
        <v>139</v>
      </c>
      <c r="B153" s="6" t="s">
        <v>22</v>
      </c>
      <c r="C153" s="12" t="s">
        <v>163</v>
      </c>
      <c r="D153" s="15">
        <v>1432374</v>
      </c>
      <c r="E153" s="15">
        <v>1983346</v>
      </c>
      <c r="F153" s="15">
        <v>2294942</v>
      </c>
      <c r="G153" s="15">
        <v>243415</v>
      </c>
      <c r="H153" s="8">
        <f t="shared" si="59"/>
        <v>5954077</v>
      </c>
      <c r="I153" s="15">
        <v>1343789</v>
      </c>
      <c r="J153" s="8">
        <f t="shared" si="60"/>
        <v>7297866</v>
      </c>
      <c r="K153" s="15">
        <v>0</v>
      </c>
      <c r="L153" s="15">
        <v>1228500</v>
      </c>
      <c r="M153" s="15">
        <v>2598440</v>
      </c>
      <c r="N153" s="15">
        <v>3373000</v>
      </c>
      <c r="O153" s="15">
        <f t="shared" si="61"/>
        <v>7199940</v>
      </c>
      <c r="P153" s="8">
        <f t="shared" si="62"/>
        <v>97926</v>
      </c>
      <c r="Q153" s="23">
        <f t="shared" si="42"/>
        <v>98.658155685511346</v>
      </c>
    </row>
    <row r="154" spans="1:19" ht="24.95" customHeight="1">
      <c r="A154" s="5">
        <f t="shared" si="53"/>
        <v>140</v>
      </c>
      <c r="B154" s="6" t="s">
        <v>22</v>
      </c>
      <c r="C154" s="12" t="s">
        <v>164</v>
      </c>
      <c r="D154" s="15">
        <v>1570620</v>
      </c>
      <c r="E154" s="15">
        <v>2174771</v>
      </c>
      <c r="F154" s="15">
        <v>2516604</v>
      </c>
      <c r="G154" s="15">
        <v>243415</v>
      </c>
      <c r="H154" s="8">
        <f t="shared" si="59"/>
        <v>6505410</v>
      </c>
      <c r="I154" s="15">
        <v>1474172</v>
      </c>
      <c r="J154" s="8">
        <f t="shared" si="60"/>
        <v>7979582</v>
      </c>
      <c r="K154" s="15">
        <v>0</v>
      </c>
      <c r="L154" s="15">
        <v>2476250</v>
      </c>
      <c r="M154" s="15">
        <v>0</v>
      </c>
      <c r="N154" s="15">
        <v>5503332</v>
      </c>
      <c r="O154" s="15">
        <f t="shared" si="61"/>
        <v>7979582</v>
      </c>
      <c r="P154" s="8">
        <f t="shared" si="62"/>
        <v>0</v>
      </c>
      <c r="Q154" s="23">
        <f t="shared" si="42"/>
        <v>100</v>
      </c>
      <c r="S154" s="7"/>
    </row>
    <row r="155" spans="1:19" ht="33">
      <c r="A155" s="5">
        <f t="shared" si="53"/>
        <v>141</v>
      </c>
      <c r="B155" s="6" t="s">
        <v>22</v>
      </c>
      <c r="C155" s="12" t="s">
        <v>165</v>
      </c>
      <c r="D155" s="15">
        <v>1189670</v>
      </c>
      <c r="E155" s="15">
        <v>1647287</v>
      </c>
      <c r="F155" s="15">
        <v>1906226</v>
      </c>
      <c r="G155" s="15">
        <v>243415</v>
      </c>
      <c r="H155" s="8">
        <f t="shared" si="59"/>
        <v>4986598</v>
      </c>
      <c r="I155" s="15">
        <v>1116690</v>
      </c>
      <c r="J155" s="8">
        <f t="shared" si="60"/>
        <v>6103288</v>
      </c>
      <c r="K155" s="15">
        <v>0</v>
      </c>
      <c r="L155" s="15">
        <v>1703593</v>
      </c>
      <c r="M155" s="15">
        <v>1766980</v>
      </c>
      <c r="N155" s="15">
        <v>2632715</v>
      </c>
      <c r="O155" s="15">
        <f t="shared" si="61"/>
        <v>6103288</v>
      </c>
      <c r="P155" s="8">
        <f t="shared" si="62"/>
        <v>0</v>
      </c>
      <c r="Q155" s="23">
        <f t="shared" si="42"/>
        <v>100</v>
      </c>
      <c r="S155" s="7"/>
    </row>
    <row r="156" spans="1:19" ht="33">
      <c r="A156" s="5">
        <f t="shared" si="53"/>
        <v>142</v>
      </c>
      <c r="B156" s="6" t="s">
        <v>22</v>
      </c>
      <c r="C156" s="12" t="s">
        <v>166</v>
      </c>
      <c r="D156" s="15">
        <v>1469064</v>
      </c>
      <c r="E156" s="15">
        <v>2034150</v>
      </c>
      <c r="F156" s="15">
        <v>2353910</v>
      </c>
      <c r="G156" s="15">
        <v>243415</v>
      </c>
      <c r="H156" s="8">
        <f t="shared" si="59"/>
        <v>6100539</v>
      </c>
      <c r="I156" s="15">
        <v>1378977</v>
      </c>
      <c r="J156" s="8">
        <f t="shared" si="60"/>
        <v>7479516</v>
      </c>
      <c r="K156" s="15">
        <v>0</v>
      </c>
      <c r="L156" s="15">
        <v>1185206</v>
      </c>
      <c r="M156" s="15">
        <v>2019790</v>
      </c>
      <c r="N156" s="15">
        <v>3977047</v>
      </c>
      <c r="O156" s="15">
        <f t="shared" si="61"/>
        <v>7182043</v>
      </c>
      <c r="P156" s="8">
        <f t="shared" si="62"/>
        <v>297473</v>
      </c>
      <c r="Q156" s="23">
        <f t="shared" si="42"/>
        <v>96.022830889057531</v>
      </c>
      <c r="S156" s="7"/>
    </row>
    <row r="157" spans="1:19" ht="24.95" customHeight="1">
      <c r="A157" s="5">
        <f t="shared" si="53"/>
        <v>143</v>
      </c>
      <c r="B157" s="6" t="s">
        <v>22</v>
      </c>
      <c r="C157" s="12" t="s">
        <v>167</v>
      </c>
      <c r="D157" s="15">
        <v>1534954</v>
      </c>
      <c r="E157" s="15">
        <v>2125384</v>
      </c>
      <c r="F157" s="15">
        <v>2459394</v>
      </c>
      <c r="G157" s="15">
        <v>243415</v>
      </c>
      <c r="H157" s="8">
        <f t="shared" si="59"/>
        <v>6363147</v>
      </c>
      <c r="I157" s="15">
        <v>1440444</v>
      </c>
      <c r="J157" s="8">
        <f t="shared" si="60"/>
        <v>7803591</v>
      </c>
      <c r="K157" s="15">
        <v>0</v>
      </c>
      <c r="L157" s="15">
        <v>2119916</v>
      </c>
      <c r="M157" s="15">
        <v>635112</v>
      </c>
      <c r="N157" s="15">
        <v>4836129</v>
      </c>
      <c r="O157" s="15">
        <f t="shared" si="61"/>
        <v>7591157</v>
      </c>
      <c r="P157" s="8">
        <f t="shared" si="62"/>
        <v>212434</v>
      </c>
      <c r="Q157" s="23">
        <f t="shared" si="42"/>
        <v>97.277740465895761</v>
      </c>
      <c r="S157" s="7"/>
    </row>
    <row r="158" spans="1:19" ht="24.95" customHeight="1">
      <c r="A158" s="5">
        <f t="shared" si="53"/>
        <v>144</v>
      </c>
      <c r="B158" s="6" t="s">
        <v>22</v>
      </c>
      <c r="C158" s="12" t="s">
        <v>168</v>
      </c>
      <c r="D158" s="15">
        <v>1437756</v>
      </c>
      <c r="E158" s="15">
        <v>1990801</v>
      </c>
      <c r="F158" s="15">
        <v>2303750</v>
      </c>
      <c r="G158" s="15">
        <v>243415</v>
      </c>
      <c r="H158" s="8">
        <f t="shared" si="59"/>
        <v>5975722</v>
      </c>
      <c r="I158" s="15">
        <v>1349597</v>
      </c>
      <c r="J158" s="8">
        <f t="shared" si="60"/>
        <v>7325319</v>
      </c>
      <c r="K158" s="15">
        <v>0</v>
      </c>
      <c r="L158" s="15">
        <v>2212196</v>
      </c>
      <c r="M158" s="15">
        <v>876714</v>
      </c>
      <c r="N158" s="15">
        <v>4235051</v>
      </c>
      <c r="O158" s="15">
        <f t="shared" si="61"/>
        <v>7323961</v>
      </c>
      <c r="P158" s="8">
        <f t="shared" si="62"/>
        <v>1358</v>
      </c>
      <c r="Q158" s="23">
        <f t="shared" si="42"/>
        <v>99.98146155819289</v>
      </c>
      <c r="S158" s="7"/>
    </row>
    <row r="159" spans="1:19" ht="24.95" customHeight="1">
      <c r="A159" s="5">
        <f t="shared" si="53"/>
        <v>145</v>
      </c>
      <c r="B159" s="6" t="s">
        <v>22</v>
      </c>
      <c r="C159" s="12" t="s">
        <v>169</v>
      </c>
      <c r="D159" s="15">
        <v>1449866</v>
      </c>
      <c r="E159" s="15">
        <v>2007570</v>
      </c>
      <c r="F159" s="15">
        <v>2323190</v>
      </c>
      <c r="G159" s="15">
        <v>243415</v>
      </c>
      <c r="H159" s="8">
        <f t="shared" si="59"/>
        <v>6024041</v>
      </c>
      <c r="I159" s="15">
        <v>1361123</v>
      </c>
      <c r="J159" s="8">
        <f t="shared" si="60"/>
        <v>7385164</v>
      </c>
      <c r="K159" s="15">
        <v>0</v>
      </c>
      <c r="L159" s="15">
        <v>48382</v>
      </c>
      <c r="M159" s="15">
        <v>2348562</v>
      </c>
      <c r="N159" s="15">
        <v>1406722</v>
      </c>
      <c r="O159" s="15">
        <f t="shared" si="61"/>
        <v>3803666</v>
      </c>
      <c r="P159" s="8">
        <f t="shared" si="62"/>
        <v>3581498</v>
      </c>
      <c r="Q159" s="23">
        <f t="shared" si="42"/>
        <v>51.504150754133562</v>
      </c>
      <c r="S159" s="7"/>
    </row>
    <row r="160" spans="1:19" ht="24.95" customHeight="1">
      <c r="A160" s="5">
        <f t="shared" si="53"/>
        <v>146</v>
      </c>
      <c r="B160" s="6" t="s">
        <v>22</v>
      </c>
      <c r="C160" s="12" t="s">
        <v>170</v>
      </c>
      <c r="D160" s="15">
        <v>1641748</v>
      </c>
      <c r="E160" s="15">
        <v>2273258</v>
      </c>
      <c r="F160" s="15">
        <v>2630002</v>
      </c>
      <c r="G160" s="15">
        <v>243415</v>
      </c>
      <c r="H160" s="8">
        <f t="shared" si="59"/>
        <v>6788423</v>
      </c>
      <c r="I160" s="15">
        <v>1538525</v>
      </c>
      <c r="J160" s="8">
        <f t="shared" si="60"/>
        <v>8326948</v>
      </c>
      <c r="K160" s="15">
        <v>0</v>
      </c>
      <c r="L160" s="15">
        <v>2330203</v>
      </c>
      <c r="M160" s="15">
        <v>2261200</v>
      </c>
      <c r="N160" s="15">
        <v>1538525</v>
      </c>
      <c r="O160" s="15">
        <f t="shared" si="61"/>
        <v>6129928</v>
      </c>
      <c r="P160" s="8">
        <f t="shared" si="62"/>
        <v>2197020</v>
      </c>
      <c r="Q160" s="23">
        <f t="shared" si="42"/>
        <v>73.615543173801484</v>
      </c>
      <c r="S160" s="7"/>
    </row>
    <row r="161" spans="1:19" ht="24.95" customHeight="1">
      <c r="A161" s="5">
        <f t="shared" si="53"/>
        <v>147</v>
      </c>
      <c r="B161" s="6" t="s">
        <v>22</v>
      </c>
      <c r="C161" s="12" t="s">
        <v>171</v>
      </c>
      <c r="D161" s="15">
        <v>1828796</v>
      </c>
      <c r="E161" s="15">
        <v>2532255</v>
      </c>
      <c r="F161" s="15">
        <v>2930168</v>
      </c>
      <c r="G161" s="15">
        <v>243415</v>
      </c>
      <c r="H161" s="8">
        <f t="shared" si="59"/>
        <v>7534634</v>
      </c>
      <c r="I161" s="15">
        <v>1716023</v>
      </c>
      <c r="J161" s="8">
        <f t="shared" si="60"/>
        <v>9250657</v>
      </c>
      <c r="K161" s="15">
        <v>0</v>
      </c>
      <c r="L161" s="15">
        <v>4385943</v>
      </c>
      <c r="M161" s="15">
        <v>42026</v>
      </c>
      <c r="N161" s="15">
        <v>4741941</v>
      </c>
      <c r="O161" s="15">
        <f t="shared" si="61"/>
        <v>9169910</v>
      </c>
      <c r="P161" s="8">
        <f t="shared" si="62"/>
        <v>80747</v>
      </c>
      <c r="Q161" s="23">
        <f t="shared" si="42"/>
        <v>99.127121457427293</v>
      </c>
      <c r="S161" s="7"/>
    </row>
    <row r="162" spans="1:19" ht="24.95" customHeight="1">
      <c r="A162" s="5">
        <f t="shared" si="53"/>
        <v>148</v>
      </c>
      <c r="B162" s="6" t="s">
        <v>22</v>
      </c>
      <c r="C162" s="12" t="s">
        <v>172</v>
      </c>
      <c r="D162" s="15">
        <v>1477868</v>
      </c>
      <c r="E162" s="15">
        <v>2046342</v>
      </c>
      <c r="F162" s="15">
        <v>2367880</v>
      </c>
      <c r="G162" s="15">
        <v>243415</v>
      </c>
      <c r="H162" s="8">
        <f t="shared" si="59"/>
        <v>6135505</v>
      </c>
      <c r="I162" s="15">
        <v>1386655</v>
      </c>
      <c r="J162" s="8">
        <f t="shared" si="60"/>
        <v>7522160</v>
      </c>
      <c r="K162" s="15">
        <v>0</v>
      </c>
      <c r="L162" s="15">
        <v>2509682</v>
      </c>
      <c r="M162" s="15">
        <v>898453</v>
      </c>
      <c r="N162" s="15">
        <v>4011124</v>
      </c>
      <c r="O162" s="15">
        <f t="shared" si="61"/>
        <v>7419259</v>
      </c>
      <c r="P162" s="8">
        <f t="shared" si="62"/>
        <v>102901</v>
      </c>
      <c r="Q162" s="23">
        <f t="shared" si="42"/>
        <v>98.632028566262889</v>
      </c>
      <c r="S162" s="7"/>
    </row>
    <row r="163" spans="1:19" ht="24.95" customHeight="1">
      <c r="A163" s="5">
        <f t="shared" si="53"/>
        <v>149</v>
      </c>
      <c r="B163" s="6" t="s">
        <v>22</v>
      </c>
      <c r="C163" s="12" t="s">
        <v>173</v>
      </c>
      <c r="D163" s="15">
        <v>2248180</v>
      </c>
      <c r="E163" s="15">
        <v>3112961</v>
      </c>
      <c r="F163" s="15">
        <v>3602284</v>
      </c>
      <c r="G163" s="15">
        <v>243415</v>
      </c>
      <c r="H163" s="8">
        <f t="shared" si="59"/>
        <v>9206840</v>
      </c>
      <c r="I163" s="15">
        <v>2110236</v>
      </c>
      <c r="J163" s="8">
        <f t="shared" si="60"/>
        <v>11317076</v>
      </c>
      <c r="K163" s="15">
        <v>0</v>
      </c>
      <c r="L163" s="15">
        <v>3196075</v>
      </c>
      <c r="M163" s="15">
        <v>1853296</v>
      </c>
      <c r="N163" s="15">
        <v>4420959</v>
      </c>
      <c r="O163" s="15">
        <f t="shared" si="61"/>
        <v>9470330</v>
      </c>
      <c r="P163" s="8">
        <f t="shared" si="62"/>
        <v>1846746</v>
      </c>
      <c r="Q163" s="23">
        <f t="shared" si="42"/>
        <v>83.681774338177107</v>
      </c>
      <c r="S163" s="7"/>
    </row>
    <row r="164" spans="1:19" ht="17.25">
      <c r="A164" s="5">
        <f t="shared" si="53"/>
        <v>150</v>
      </c>
      <c r="B164" s="6" t="s">
        <v>22</v>
      </c>
      <c r="C164" s="12" t="s">
        <v>174</v>
      </c>
      <c r="D164" s="15">
        <v>1160702</v>
      </c>
      <c r="E164" s="15">
        <v>1607176</v>
      </c>
      <c r="F164" s="15">
        <v>1859798</v>
      </c>
      <c r="G164" s="15">
        <v>243415</v>
      </c>
      <c r="H164" s="8">
        <f t="shared" si="59"/>
        <v>4871091</v>
      </c>
      <c r="I164" s="15">
        <v>1089438</v>
      </c>
      <c r="J164" s="8">
        <f t="shared" si="60"/>
        <v>5960529</v>
      </c>
      <c r="K164" s="15">
        <v>0</v>
      </c>
      <c r="L164" s="15">
        <v>1224316</v>
      </c>
      <c r="M164" s="15">
        <v>176870</v>
      </c>
      <c r="N164" s="15">
        <v>1840996</v>
      </c>
      <c r="O164" s="15">
        <f t="shared" si="61"/>
        <v>3242182</v>
      </c>
      <c r="P164" s="8">
        <f t="shared" si="62"/>
        <v>2718347</v>
      </c>
      <c r="Q164" s="23">
        <f t="shared" si="42"/>
        <v>54.394198904157662</v>
      </c>
      <c r="S164" s="7"/>
    </row>
    <row r="165" spans="1:19" ht="17.25">
      <c r="A165" s="5">
        <f t="shared" si="53"/>
        <v>151</v>
      </c>
      <c r="B165" s="6" t="s">
        <v>22</v>
      </c>
      <c r="C165" s="12" t="s">
        <v>175</v>
      </c>
      <c r="D165" s="15">
        <v>1260964</v>
      </c>
      <c r="E165" s="15">
        <v>1746005</v>
      </c>
      <c r="F165" s="15">
        <v>2020364</v>
      </c>
      <c r="G165" s="15">
        <v>243415</v>
      </c>
      <c r="H165" s="8">
        <f t="shared" si="59"/>
        <v>5270748</v>
      </c>
      <c r="I165" s="15">
        <v>1183199</v>
      </c>
      <c r="J165" s="8">
        <f t="shared" si="60"/>
        <v>6453947</v>
      </c>
      <c r="K165" s="15">
        <v>0</v>
      </c>
      <c r="L165" s="15">
        <v>2058564</v>
      </c>
      <c r="M165" s="15">
        <v>279167</v>
      </c>
      <c r="N165" s="15">
        <v>3543033</v>
      </c>
      <c r="O165" s="15">
        <f t="shared" si="61"/>
        <v>5880764</v>
      </c>
      <c r="P165" s="8">
        <f t="shared" si="62"/>
        <v>573183</v>
      </c>
      <c r="Q165" s="23">
        <f t="shared" si="42"/>
        <v>91.118876557244732</v>
      </c>
      <c r="S165" s="7"/>
    </row>
    <row r="166" spans="1:19" ht="24.95" customHeight="1">
      <c r="A166" s="5">
        <f t="shared" si="53"/>
        <v>152</v>
      </c>
      <c r="B166" s="6" t="s">
        <v>22</v>
      </c>
      <c r="C166" s="12" t="s">
        <v>176</v>
      </c>
      <c r="D166" s="15">
        <v>1612916</v>
      </c>
      <c r="E166" s="15">
        <v>2233336</v>
      </c>
      <c r="F166" s="15">
        <v>2584292</v>
      </c>
      <c r="G166" s="15">
        <v>243415</v>
      </c>
      <c r="H166" s="8">
        <f t="shared" si="59"/>
        <v>6673959</v>
      </c>
      <c r="I166" s="15">
        <v>1513520</v>
      </c>
      <c r="J166" s="8">
        <f t="shared" si="60"/>
        <v>8187479</v>
      </c>
      <c r="K166" s="15">
        <v>0</v>
      </c>
      <c r="L166" s="15">
        <v>1459453</v>
      </c>
      <c r="M166" s="15">
        <v>379627</v>
      </c>
      <c r="N166" s="15">
        <v>3626737</v>
      </c>
      <c r="O166" s="15">
        <f t="shared" si="61"/>
        <v>5465817</v>
      </c>
      <c r="P166" s="8">
        <f t="shared" si="62"/>
        <v>2721662</v>
      </c>
      <c r="Q166" s="23">
        <f t="shared" si="42"/>
        <v>66.758241456252904</v>
      </c>
      <c r="S166" s="7"/>
    </row>
    <row r="167" spans="1:19" ht="24.95" customHeight="1">
      <c r="A167" s="5">
        <f t="shared" si="53"/>
        <v>153</v>
      </c>
      <c r="B167" s="6" t="s">
        <v>22</v>
      </c>
      <c r="C167" s="12" t="s">
        <v>177</v>
      </c>
      <c r="D167" s="15">
        <v>2152740</v>
      </c>
      <c r="E167" s="15">
        <v>2980807</v>
      </c>
      <c r="F167" s="15">
        <v>3449360</v>
      </c>
      <c r="G167" s="15">
        <v>243415</v>
      </c>
      <c r="H167" s="8">
        <f t="shared" si="59"/>
        <v>8826322</v>
      </c>
      <c r="I167" s="15">
        <v>2020656</v>
      </c>
      <c r="J167" s="8">
        <f t="shared" si="60"/>
        <v>10846978</v>
      </c>
      <c r="K167" s="15">
        <v>0</v>
      </c>
      <c r="L167" s="15">
        <v>2658342</v>
      </c>
      <c r="M167" s="15">
        <v>768197</v>
      </c>
      <c r="N167" s="15">
        <v>2718191</v>
      </c>
      <c r="O167" s="15">
        <f t="shared" si="61"/>
        <v>6144730</v>
      </c>
      <c r="P167" s="8">
        <f t="shared" si="62"/>
        <v>4702248</v>
      </c>
      <c r="Q167" s="23">
        <f t="shared" si="42"/>
        <v>56.649234468807805</v>
      </c>
      <c r="S167" s="7"/>
    </row>
    <row r="168" spans="1:19" ht="24.95" customHeight="1">
      <c r="A168" s="5">
        <f t="shared" si="53"/>
        <v>154</v>
      </c>
      <c r="B168" s="6" t="s">
        <v>22</v>
      </c>
      <c r="C168" s="12" t="s">
        <v>178</v>
      </c>
      <c r="D168" s="15">
        <v>1360428</v>
      </c>
      <c r="E168" s="15">
        <v>1883726</v>
      </c>
      <c r="F168" s="15">
        <v>2179742</v>
      </c>
      <c r="G168" s="15">
        <v>243415</v>
      </c>
      <c r="H168" s="8">
        <f t="shared" si="59"/>
        <v>5667311</v>
      </c>
      <c r="I168" s="15">
        <v>1276593</v>
      </c>
      <c r="J168" s="8">
        <f t="shared" si="60"/>
        <v>6943904</v>
      </c>
      <c r="K168" s="15">
        <v>0</v>
      </c>
      <c r="L168" s="15">
        <v>2898406</v>
      </c>
      <c r="M168" s="15">
        <v>1880855</v>
      </c>
      <c r="N168" s="15">
        <v>2164643</v>
      </c>
      <c r="O168" s="15">
        <f t="shared" si="61"/>
        <v>6943904</v>
      </c>
      <c r="P168" s="8">
        <f t="shared" si="62"/>
        <v>0</v>
      </c>
      <c r="Q168" s="23">
        <f t="shared" ref="Q168:Q181" si="63">O168/J168*100</f>
        <v>100</v>
      </c>
      <c r="S168" s="7"/>
    </row>
    <row r="169" spans="1:19" ht="24.95" customHeight="1">
      <c r="A169" s="5">
        <f t="shared" si="53"/>
        <v>155</v>
      </c>
      <c r="B169" s="6" t="s">
        <v>22</v>
      </c>
      <c r="C169" s="12" t="s">
        <v>179</v>
      </c>
      <c r="D169" s="15">
        <v>1126004</v>
      </c>
      <c r="E169" s="15">
        <v>1559130</v>
      </c>
      <c r="F169" s="15">
        <v>1804160</v>
      </c>
      <c r="G169" s="15">
        <v>243415</v>
      </c>
      <c r="H169" s="8">
        <f t="shared" si="59"/>
        <v>4732709</v>
      </c>
      <c r="I169" s="15">
        <v>1056707</v>
      </c>
      <c r="J169" s="8">
        <f t="shared" si="60"/>
        <v>5789416</v>
      </c>
      <c r="K169" s="15">
        <v>0</v>
      </c>
      <c r="L169" s="15">
        <v>966208</v>
      </c>
      <c r="M169" s="15">
        <v>1704092</v>
      </c>
      <c r="N169" s="15">
        <v>1177584</v>
      </c>
      <c r="O169" s="15">
        <f t="shared" si="61"/>
        <v>3847884</v>
      </c>
      <c r="P169" s="8">
        <f t="shared" si="62"/>
        <v>1941532</v>
      </c>
      <c r="Q169" s="23">
        <f t="shared" si="63"/>
        <v>66.464113133345407</v>
      </c>
      <c r="S169" s="7"/>
    </row>
    <row r="170" spans="1:19" ht="24.95" customHeight="1">
      <c r="A170" s="5">
        <f t="shared" si="53"/>
        <v>156</v>
      </c>
      <c r="B170" s="6" t="s">
        <v>22</v>
      </c>
      <c r="C170" s="12" t="s">
        <v>180</v>
      </c>
      <c r="D170" s="15">
        <v>1289998</v>
      </c>
      <c r="E170" s="15">
        <v>1786205</v>
      </c>
      <c r="F170" s="15">
        <v>2066928</v>
      </c>
      <c r="G170" s="15">
        <v>243415</v>
      </c>
      <c r="H170" s="8">
        <f t="shared" si="59"/>
        <v>5386546</v>
      </c>
      <c r="I170" s="15">
        <v>1210641</v>
      </c>
      <c r="J170" s="8">
        <f t="shared" si="60"/>
        <v>6597187</v>
      </c>
      <c r="K170" s="15">
        <v>0</v>
      </c>
      <c r="L170" s="15">
        <v>1965123</v>
      </c>
      <c r="M170" s="15">
        <v>2194605</v>
      </c>
      <c r="N170" s="15">
        <v>2437459</v>
      </c>
      <c r="O170" s="15">
        <f t="shared" si="61"/>
        <v>6597187</v>
      </c>
      <c r="P170" s="8">
        <f t="shared" si="62"/>
        <v>0</v>
      </c>
      <c r="Q170" s="23">
        <f t="shared" si="63"/>
        <v>100</v>
      </c>
      <c r="S170" s="7"/>
    </row>
    <row r="171" spans="1:19" ht="24.95" customHeight="1">
      <c r="A171" s="5">
        <f t="shared" si="53"/>
        <v>157</v>
      </c>
      <c r="B171" s="6" t="s">
        <v>22</v>
      </c>
      <c r="C171" s="12" t="s">
        <v>181</v>
      </c>
      <c r="D171" s="15">
        <v>1288824</v>
      </c>
      <c r="E171" s="15">
        <v>1784579</v>
      </c>
      <c r="F171" s="15">
        <v>2065030</v>
      </c>
      <c r="G171" s="15">
        <v>243415</v>
      </c>
      <c r="H171" s="8">
        <f t="shared" si="59"/>
        <v>5381848</v>
      </c>
      <c r="I171" s="15">
        <v>1209460</v>
      </c>
      <c r="J171" s="8">
        <f t="shared" si="60"/>
        <v>6591308</v>
      </c>
      <c r="K171" s="15">
        <v>0</v>
      </c>
      <c r="L171" s="15">
        <v>2006473</v>
      </c>
      <c r="M171" s="15">
        <v>1039632</v>
      </c>
      <c r="N171" s="15">
        <v>3245545</v>
      </c>
      <c r="O171" s="15">
        <f t="shared" si="61"/>
        <v>6291650</v>
      </c>
      <c r="P171" s="8">
        <f t="shared" si="62"/>
        <v>299658</v>
      </c>
      <c r="Q171" s="23">
        <f t="shared" si="63"/>
        <v>95.453739986054359</v>
      </c>
      <c r="S171" s="7"/>
    </row>
    <row r="172" spans="1:19" ht="24.95" customHeight="1">
      <c r="A172" s="5">
        <f t="shared" si="53"/>
        <v>158</v>
      </c>
      <c r="B172" s="6" t="s">
        <v>22</v>
      </c>
      <c r="C172" s="12" t="s">
        <v>182</v>
      </c>
      <c r="D172" s="15">
        <v>1423146</v>
      </c>
      <c r="E172" s="15">
        <v>1970571</v>
      </c>
      <c r="F172" s="15">
        <v>2280274</v>
      </c>
      <c r="G172" s="15">
        <v>243415</v>
      </c>
      <c r="H172" s="8">
        <f t="shared" si="59"/>
        <v>5917406</v>
      </c>
      <c r="I172" s="15">
        <v>1335616</v>
      </c>
      <c r="J172" s="8">
        <f t="shared" si="60"/>
        <v>7253022</v>
      </c>
      <c r="K172" s="15">
        <v>0</v>
      </c>
      <c r="L172" s="15">
        <v>1100831</v>
      </c>
      <c r="M172" s="15">
        <v>1510257</v>
      </c>
      <c r="N172" s="15">
        <v>2828270</v>
      </c>
      <c r="O172" s="15">
        <f t="shared" si="61"/>
        <v>5439358</v>
      </c>
      <c r="P172" s="8">
        <f t="shared" si="62"/>
        <v>1813664</v>
      </c>
      <c r="Q172" s="23">
        <f t="shared" si="63"/>
        <v>74.994367864870668</v>
      </c>
      <c r="S172" s="7"/>
    </row>
    <row r="173" spans="1:19" ht="24.95" customHeight="1">
      <c r="A173" s="5">
        <f t="shared" si="53"/>
        <v>159</v>
      </c>
      <c r="B173" s="6" t="s">
        <v>22</v>
      </c>
      <c r="C173" s="12" t="s">
        <v>183</v>
      </c>
      <c r="D173" s="15">
        <v>1306976</v>
      </c>
      <c r="E173" s="15">
        <v>1809718</v>
      </c>
      <c r="F173" s="15">
        <v>2094130</v>
      </c>
      <c r="G173" s="15">
        <v>243415</v>
      </c>
      <c r="H173" s="8">
        <f t="shared" si="59"/>
        <v>5454239</v>
      </c>
      <c r="I173" s="15">
        <v>1226550</v>
      </c>
      <c r="J173" s="8">
        <f t="shared" si="60"/>
        <v>6680789</v>
      </c>
      <c r="K173" s="15">
        <v>33106</v>
      </c>
      <c r="L173" s="15">
        <v>2116531</v>
      </c>
      <c r="M173" s="15">
        <v>895897</v>
      </c>
      <c r="N173" s="15">
        <v>1849313</v>
      </c>
      <c r="O173" s="15">
        <f t="shared" si="61"/>
        <v>4894847</v>
      </c>
      <c r="P173" s="8">
        <f t="shared" si="62"/>
        <v>1785942</v>
      </c>
      <c r="Q173" s="23">
        <f t="shared" si="63"/>
        <v>73.267498793929875</v>
      </c>
      <c r="S173" s="7"/>
    </row>
    <row r="174" spans="1:19" ht="24.95" customHeight="1">
      <c r="A174" s="5">
        <f t="shared" si="53"/>
        <v>160</v>
      </c>
      <c r="B174" s="6" t="s">
        <v>22</v>
      </c>
      <c r="C174" s="12" t="s">
        <v>184</v>
      </c>
      <c r="D174" s="15">
        <v>1521874</v>
      </c>
      <c r="E174" s="15">
        <v>2107273</v>
      </c>
      <c r="F174" s="15">
        <v>2438586</v>
      </c>
      <c r="G174" s="15">
        <v>243415</v>
      </c>
      <c r="H174" s="8">
        <f t="shared" si="59"/>
        <v>6311148</v>
      </c>
      <c r="I174" s="15">
        <v>1428793</v>
      </c>
      <c r="J174" s="8">
        <f t="shared" si="60"/>
        <v>7739941</v>
      </c>
      <c r="K174" s="15">
        <v>0</v>
      </c>
      <c r="L174" s="15">
        <v>1758619</v>
      </c>
      <c r="M174" s="15">
        <v>1117608</v>
      </c>
      <c r="N174" s="15">
        <v>4042500</v>
      </c>
      <c r="O174" s="15">
        <f t="shared" si="61"/>
        <v>6918727</v>
      </c>
      <c r="P174" s="8">
        <f t="shared" si="62"/>
        <v>821214</v>
      </c>
      <c r="Q174" s="23">
        <f t="shared" si="63"/>
        <v>89.389919122122507</v>
      </c>
      <c r="S174" s="7"/>
    </row>
    <row r="175" spans="1:19" ht="24.95" customHeight="1">
      <c r="A175" s="5">
        <f t="shared" si="53"/>
        <v>161</v>
      </c>
      <c r="B175" s="6" t="s">
        <v>22</v>
      </c>
      <c r="C175" s="12" t="s">
        <v>185</v>
      </c>
      <c r="D175" s="15">
        <v>1038434</v>
      </c>
      <c r="E175" s="15">
        <v>1437876</v>
      </c>
      <c r="F175" s="15">
        <v>1663806</v>
      </c>
      <c r="G175" s="15">
        <v>243414</v>
      </c>
      <c r="H175" s="8">
        <f t="shared" si="59"/>
        <v>4383530</v>
      </c>
      <c r="I175" s="15">
        <v>974343</v>
      </c>
      <c r="J175" s="8">
        <f t="shared" si="60"/>
        <v>5357873</v>
      </c>
      <c r="K175" s="15">
        <v>0</v>
      </c>
      <c r="L175" s="15">
        <v>1427709</v>
      </c>
      <c r="M175" s="15">
        <v>917473</v>
      </c>
      <c r="N175" s="15">
        <v>2192472</v>
      </c>
      <c r="O175" s="15">
        <f t="shared" si="61"/>
        <v>4537654</v>
      </c>
      <c r="P175" s="8">
        <f t="shared" si="62"/>
        <v>820219</v>
      </c>
      <c r="Q175" s="23">
        <f t="shared" si="63"/>
        <v>84.691331802750838</v>
      </c>
      <c r="S175" s="7"/>
    </row>
    <row r="176" spans="1:19" ht="24.95" customHeight="1">
      <c r="A176" s="5">
        <f t="shared" si="53"/>
        <v>162</v>
      </c>
      <c r="B176" s="6" t="s">
        <v>22</v>
      </c>
      <c r="C176" s="12" t="s">
        <v>186</v>
      </c>
      <c r="D176" s="15">
        <v>1402906</v>
      </c>
      <c r="E176" s="15">
        <v>1942545</v>
      </c>
      <c r="F176" s="15">
        <v>2247888</v>
      </c>
      <c r="G176" s="15">
        <v>243414</v>
      </c>
      <c r="H176" s="8">
        <f t="shared" si="59"/>
        <v>5836753</v>
      </c>
      <c r="I176" s="15">
        <v>1316814</v>
      </c>
      <c r="J176" s="8">
        <f t="shared" si="60"/>
        <v>7153567</v>
      </c>
      <c r="K176" s="15">
        <v>0</v>
      </c>
      <c r="L176" s="15">
        <v>1896756</v>
      </c>
      <c r="M176" s="15">
        <v>2497100</v>
      </c>
      <c r="N176" s="15">
        <v>2759711</v>
      </c>
      <c r="O176" s="15">
        <f t="shared" si="61"/>
        <v>7153567</v>
      </c>
      <c r="P176" s="8">
        <f t="shared" si="62"/>
        <v>0</v>
      </c>
      <c r="Q176" s="23">
        <f t="shared" si="63"/>
        <v>100</v>
      </c>
      <c r="S176" s="7"/>
    </row>
    <row r="177" spans="1:19" ht="17.25">
      <c r="A177" s="5">
        <f t="shared" si="53"/>
        <v>163</v>
      </c>
      <c r="B177" s="6" t="s">
        <v>22</v>
      </c>
      <c r="C177" s="12" t="s">
        <v>187</v>
      </c>
      <c r="D177" s="15">
        <v>1233820</v>
      </c>
      <c r="E177" s="15">
        <v>1708419</v>
      </c>
      <c r="F177" s="15">
        <v>1976944</v>
      </c>
      <c r="G177" s="15">
        <v>243414</v>
      </c>
      <c r="H177" s="8">
        <f t="shared" si="59"/>
        <v>5162597</v>
      </c>
      <c r="I177" s="15">
        <v>1158031</v>
      </c>
      <c r="J177" s="8">
        <f t="shared" si="60"/>
        <v>6320628</v>
      </c>
      <c r="K177" s="15">
        <v>1369940</v>
      </c>
      <c r="L177" s="15">
        <v>2037650</v>
      </c>
      <c r="M177" s="15">
        <v>1712769</v>
      </c>
      <c r="N177" s="15">
        <v>1200269</v>
      </c>
      <c r="O177" s="15">
        <f t="shared" si="61"/>
        <v>6320628</v>
      </c>
      <c r="P177" s="8">
        <f t="shared" si="62"/>
        <v>0</v>
      </c>
      <c r="Q177" s="23">
        <f t="shared" si="63"/>
        <v>100</v>
      </c>
      <c r="S177" s="7"/>
    </row>
    <row r="178" spans="1:19" ht="24.95" customHeight="1">
      <c r="A178" s="5">
        <f t="shared" si="53"/>
        <v>164</v>
      </c>
      <c r="B178" s="6" t="s">
        <v>22</v>
      </c>
      <c r="C178" s="12" t="s">
        <v>188</v>
      </c>
      <c r="D178" s="15">
        <v>1103708</v>
      </c>
      <c r="E178" s="15">
        <v>1528257</v>
      </c>
      <c r="F178" s="15">
        <v>1768534</v>
      </c>
      <c r="G178" s="15">
        <v>243414</v>
      </c>
      <c r="H178" s="8">
        <f t="shared" si="59"/>
        <v>4643913</v>
      </c>
      <c r="I178" s="15">
        <v>1036207</v>
      </c>
      <c r="J178" s="8">
        <f t="shared" si="60"/>
        <v>5680120</v>
      </c>
      <c r="K178" s="15">
        <v>698692</v>
      </c>
      <c r="L178" s="15">
        <v>1214333</v>
      </c>
      <c r="M178" s="15">
        <v>1509417</v>
      </c>
      <c r="N178" s="15">
        <v>2257678</v>
      </c>
      <c r="O178" s="15">
        <f t="shared" si="61"/>
        <v>5680120</v>
      </c>
      <c r="P178" s="8">
        <f t="shared" si="62"/>
        <v>0</v>
      </c>
      <c r="Q178" s="23">
        <f t="shared" si="63"/>
        <v>100</v>
      </c>
      <c r="S178" s="7"/>
    </row>
    <row r="179" spans="1:19" ht="24.95" customHeight="1">
      <c r="A179" s="5">
        <f t="shared" si="53"/>
        <v>165</v>
      </c>
      <c r="B179" s="6" t="s">
        <v>22</v>
      </c>
      <c r="C179" s="12" t="s">
        <v>189</v>
      </c>
      <c r="D179" s="15">
        <v>2358824</v>
      </c>
      <c r="E179" s="15">
        <v>3266165</v>
      </c>
      <c r="F179" s="15">
        <v>3779596</v>
      </c>
      <c r="G179" s="15">
        <v>243414</v>
      </c>
      <c r="H179" s="8">
        <f t="shared" si="59"/>
        <v>9647999</v>
      </c>
      <c r="I179" s="15">
        <v>2214195</v>
      </c>
      <c r="J179" s="8">
        <f t="shared" si="60"/>
        <v>11862194</v>
      </c>
      <c r="K179" s="15">
        <v>0</v>
      </c>
      <c r="L179" s="15">
        <v>3397735</v>
      </c>
      <c r="M179" s="15">
        <v>2376498</v>
      </c>
      <c r="N179" s="15">
        <v>1977689</v>
      </c>
      <c r="O179" s="15">
        <f t="shared" si="61"/>
        <v>7751922</v>
      </c>
      <c r="P179" s="8">
        <f t="shared" si="62"/>
        <v>4110272</v>
      </c>
      <c r="Q179" s="23">
        <f t="shared" si="63"/>
        <v>65.349816399900391</v>
      </c>
      <c r="S179" s="7"/>
    </row>
    <row r="180" spans="1:19" ht="24.95" customHeight="1">
      <c r="A180" s="5">
        <f t="shared" si="53"/>
        <v>166</v>
      </c>
      <c r="B180" s="6" t="s">
        <v>22</v>
      </c>
      <c r="C180" s="12" t="s">
        <v>190</v>
      </c>
      <c r="D180" s="15">
        <v>1058330</v>
      </c>
      <c r="E180" s="15">
        <v>1465427</v>
      </c>
      <c r="F180" s="15">
        <v>1695694</v>
      </c>
      <c r="G180" s="15">
        <v>243414</v>
      </c>
      <c r="H180" s="8">
        <f t="shared" si="59"/>
        <v>4462865</v>
      </c>
      <c r="I180" s="15">
        <v>993045</v>
      </c>
      <c r="J180" s="8">
        <f t="shared" si="60"/>
        <v>5455910</v>
      </c>
      <c r="K180" s="15">
        <v>0</v>
      </c>
      <c r="L180" s="15">
        <v>1792116</v>
      </c>
      <c r="M180" s="15">
        <v>1171574</v>
      </c>
      <c r="N180" s="15">
        <v>0</v>
      </c>
      <c r="O180" s="15">
        <f t="shared" si="61"/>
        <v>2963690</v>
      </c>
      <c r="P180" s="8">
        <f t="shared" si="62"/>
        <v>2492220</v>
      </c>
      <c r="Q180" s="23">
        <f t="shared" si="63"/>
        <v>54.320727431354257</v>
      </c>
      <c r="S180" s="7"/>
    </row>
    <row r="181" spans="1:19" s="9" customFormat="1" ht="24.95" customHeight="1">
      <c r="A181" s="29" t="s">
        <v>9</v>
      </c>
      <c r="B181" s="29"/>
      <c r="C181" s="29"/>
      <c r="D181" s="17">
        <f t="shared" ref="D181:J181" si="64">SUM(D149:D180)</f>
        <v>47276676</v>
      </c>
      <c r="E181" s="17">
        <f t="shared" si="64"/>
        <v>65462015</v>
      </c>
      <c r="F181" s="17">
        <f t="shared" si="64"/>
        <v>75749192</v>
      </c>
      <c r="G181" s="17">
        <f t="shared" si="64"/>
        <v>7789274</v>
      </c>
      <c r="H181" s="17">
        <f t="shared" si="64"/>
        <v>196277157</v>
      </c>
      <c r="I181" s="17">
        <f t="shared" si="64"/>
        <v>44364177</v>
      </c>
      <c r="J181" s="17">
        <f t="shared" si="64"/>
        <v>240641334</v>
      </c>
      <c r="K181" s="17">
        <f t="shared" ref="K181:N181" si="65">SUM(K149:K180)</f>
        <v>2101738</v>
      </c>
      <c r="L181" s="17">
        <f t="shared" si="65"/>
        <v>63935076</v>
      </c>
      <c r="M181" s="17">
        <f t="shared" si="65"/>
        <v>45215451</v>
      </c>
      <c r="N181" s="17">
        <f t="shared" si="65"/>
        <v>92977999</v>
      </c>
      <c r="O181" s="17">
        <f>SUM(O149:O180)</f>
        <v>204230264</v>
      </c>
      <c r="P181" s="17">
        <f>SUM(P149:P180)</f>
        <v>36411070</v>
      </c>
      <c r="Q181" s="22">
        <f t="shared" si="63"/>
        <v>84.869153858663367</v>
      </c>
      <c r="S181" s="7"/>
    </row>
    <row r="182" spans="1:19" ht="24.95" customHeight="1">
      <c r="A182" s="5">
        <f>A180+1</f>
        <v>167</v>
      </c>
      <c r="B182" s="6" t="s">
        <v>21</v>
      </c>
      <c r="C182" s="12" t="s">
        <v>191</v>
      </c>
      <c r="D182" s="15">
        <v>1368512</v>
      </c>
      <c r="E182" s="15">
        <v>1894920</v>
      </c>
      <c r="F182" s="15">
        <v>2192448</v>
      </c>
      <c r="G182" s="15">
        <v>243415</v>
      </c>
      <c r="H182" s="8">
        <f t="shared" ref="H182:H199" si="66">G182+F182+E182+D182</f>
        <v>5699295</v>
      </c>
      <c r="I182" s="15">
        <v>1283131</v>
      </c>
      <c r="J182" s="8">
        <f t="shared" ref="J182:J199" si="67">H182+I182</f>
        <v>6982426</v>
      </c>
      <c r="K182" s="15">
        <v>0</v>
      </c>
      <c r="L182" s="15">
        <v>2188267.5</v>
      </c>
      <c r="M182" s="15">
        <v>1929607.5</v>
      </c>
      <c r="N182" s="15">
        <v>2256412</v>
      </c>
      <c r="O182" s="15">
        <f t="shared" ref="O182:O199" si="68">K182+L182+M182+N182</f>
        <v>6374287</v>
      </c>
      <c r="P182" s="8">
        <f t="shared" ref="P182:P199" si="69">J182-O182</f>
        <v>608139</v>
      </c>
      <c r="Q182" s="23">
        <f t="shared" ref="Q182:Q246" si="70">O182/J182*100</f>
        <v>91.290434012476467</v>
      </c>
      <c r="S182" s="7"/>
    </row>
    <row r="183" spans="1:19" ht="24.95" customHeight="1">
      <c r="A183" s="5">
        <f t="shared" si="53"/>
        <v>168</v>
      </c>
      <c r="B183" s="6" t="s">
        <v>21</v>
      </c>
      <c r="C183" s="12" t="s">
        <v>192</v>
      </c>
      <c r="D183" s="15">
        <v>1007468</v>
      </c>
      <c r="E183" s="15">
        <v>1395000</v>
      </c>
      <c r="F183" s="15">
        <v>1614038</v>
      </c>
      <c r="G183" s="15">
        <v>243415</v>
      </c>
      <c r="H183" s="8">
        <f t="shared" si="66"/>
        <v>4259921</v>
      </c>
      <c r="I183" s="15">
        <v>944624</v>
      </c>
      <c r="J183" s="8">
        <f t="shared" si="67"/>
        <v>5204545</v>
      </c>
      <c r="K183" s="15">
        <v>0</v>
      </c>
      <c r="L183" s="15">
        <v>1355005.5</v>
      </c>
      <c r="M183" s="15">
        <v>1402035.35</v>
      </c>
      <c r="N183" s="15">
        <v>1885418.15</v>
      </c>
      <c r="O183" s="15">
        <f t="shared" si="68"/>
        <v>4642459</v>
      </c>
      <c r="P183" s="8">
        <f t="shared" si="69"/>
        <v>562086</v>
      </c>
      <c r="Q183" s="23">
        <f t="shared" si="70"/>
        <v>89.200093379920816</v>
      </c>
      <c r="S183" s="7"/>
    </row>
    <row r="184" spans="1:19" ht="24.95" customHeight="1">
      <c r="A184" s="5">
        <f t="shared" si="53"/>
        <v>169</v>
      </c>
      <c r="B184" s="6" t="s">
        <v>21</v>
      </c>
      <c r="C184" s="12" t="s">
        <v>193</v>
      </c>
      <c r="D184" s="15">
        <v>1046792</v>
      </c>
      <c r="E184" s="15">
        <v>1449447</v>
      </c>
      <c r="F184" s="15">
        <v>1677176</v>
      </c>
      <c r="G184" s="15">
        <v>243415</v>
      </c>
      <c r="H184" s="8">
        <f t="shared" si="66"/>
        <v>4416830</v>
      </c>
      <c r="I184" s="15">
        <v>982097</v>
      </c>
      <c r="J184" s="8">
        <f t="shared" si="67"/>
        <v>5398927</v>
      </c>
      <c r="K184" s="15">
        <v>150388</v>
      </c>
      <c r="L184" s="15">
        <v>1591735.5</v>
      </c>
      <c r="M184" s="15">
        <v>1812200</v>
      </c>
      <c r="N184" s="15">
        <v>1461244.15</v>
      </c>
      <c r="O184" s="15">
        <f t="shared" si="68"/>
        <v>5015567.6500000004</v>
      </c>
      <c r="P184" s="8">
        <f t="shared" si="69"/>
        <v>383359.34999999963</v>
      </c>
      <c r="Q184" s="23">
        <f t="shared" si="70"/>
        <v>92.899341850704786</v>
      </c>
      <c r="S184" s="7"/>
    </row>
    <row r="185" spans="1:19" ht="24.95" customHeight="1">
      <c r="A185" s="5">
        <f t="shared" si="53"/>
        <v>170</v>
      </c>
      <c r="B185" s="6" t="s">
        <v>21</v>
      </c>
      <c r="C185" s="12" t="s">
        <v>194</v>
      </c>
      <c r="D185" s="15">
        <v>942614</v>
      </c>
      <c r="E185" s="15">
        <v>1305197</v>
      </c>
      <c r="F185" s="15">
        <v>1510198</v>
      </c>
      <c r="G185" s="15">
        <v>243415</v>
      </c>
      <c r="H185" s="8">
        <f t="shared" si="66"/>
        <v>4001424</v>
      </c>
      <c r="I185" s="15">
        <v>884089</v>
      </c>
      <c r="J185" s="8">
        <f t="shared" si="67"/>
        <v>4885513</v>
      </c>
      <c r="K185" s="15">
        <v>0</v>
      </c>
      <c r="L185" s="15">
        <v>1283402.3700000001</v>
      </c>
      <c r="M185" s="15">
        <v>1464572</v>
      </c>
      <c r="N185" s="15">
        <v>1065968.6299999999</v>
      </c>
      <c r="O185" s="15">
        <f t="shared" si="68"/>
        <v>3813943</v>
      </c>
      <c r="P185" s="8">
        <f t="shared" si="69"/>
        <v>1071570</v>
      </c>
      <c r="Q185" s="23">
        <f t="shared" si="70"/>
        <v>78.066377062142706</v>
      </c>
      <c r="S185" s="7"/>
    </row>
    <row r="186" spans="1:19" ht="24.95" customHeight="1">
      <c r="A186" s="5">
        <f t="shared" si="53"/>
        <v>171</v>
      </c>
      <c r="B186" s="6" t="s">
        <v>21</v>
      </c>
      <c r="C186" s="12" t="s">
        <v>195</v>
      </c>
      <c r="D186" s="15">
        <v>1571102</v>
      </c>
      <c r="E186" s="15">
        <v>2175437</v>
      </c>
      <c r="F186" s="15">
        <v>2517272</v>
      </c>
      <c r="G186" s="15">
        <v>243415</v>
      </c>
      <c r="H186" s="8">
        <f t="shared" si="66"/>
        <v>6507226</v>
      </c>
      <c r="I186" s="15">
        <v>1474191</v>
      </c>
      <c r="J186" s="8">
        <f t="shared" si="67"/>
        <v>7981417</v>
      </c>
      <c r="K186" s="15">
        <v>0</v>
      </c>
      <c r="L186" s="15">
        <v>2311006.25</v>
      </c>
      <c r="M186" s="15">
        <v>2320748.75</v>
      </c>
      <c r="N186" s="15">
        <v>1954172</v>
      </c>
      <c r="O186" s="15">
        <f t="shared" si="68"/>
        <v>6585927</v>
      </c>
      <c r="P186" s="8">
        <f t="shared" si="69"/>
        <v>1395490</v>
      </c>
      <c r="Q186" s="23">
        <f t="shared" si="70"/>
        <v>82.515761299027474</v>
      </c>
      <c r="S186" s="7"/>
    </row>
    <row r="187" spans="1:19" ht="24.95" customHeight="1">
      <c r="A187" s="5">
        <f t="shared" si="53"/>
        <v>172</v>
      </c>
      <c r="B187" s="6" t="s">
        <v>21</v>
      </c>
      <c r="C187" s="12" t="s">
        <v>196</v>
      </c>
      <c r="D187" s="15">
        <v>1325380</v>
      </c>
      <c r="E187" s="15">
        <v>1835198</v>
      </c>
      <c r="F187" s="15">
        <v>2123360</v>
      </c>
      <c r="G187" s="15">
        <v>243415</v>
      </c>
      <c r="H187" s="8">
        <f t="shared" si="66"/>
        <v>5527353</v>
      </c>
      <c r="I187" s="15">
        <v>1242733</v>
      </c>
      <c r="J187" s="8">
        <f t="shared" si="67"/>
        <v>6770086</v>
      </c>
      <c r="K187" s="15">
        <v>291000</v>
      </c>
      <c r="L187" s="15">
        <v>1661798</v>
      </c>
      <c r="M187" s="15">
        <v>2450238.7000000002</v>
      </c>
      <c r="N187" s="15">
        <v>1285493.5499999998</v>
      </c>
      <c r="O187" s="15">
        <f t="shared" si="68"/>
        <v>5688530.25</v>
      </c>
      <c r="P187" s="8">
        <f t="shared" si="69"/>
        <v>1081555.75</v>
      </c>
      <c r="Q187" s="23">
        <f t="shared" si="70"/>
        <v>84.024490235426853</v>
      </c>
      <c r="S187" s="7"/>
    </row>
    <row r="188" spans="1:19" ht="24.95" customHeight="1">
      <c r="A188" s="5">
        <f t="shared" si="53"/>
        <v>173</v>
      </c>
      <c r="B188" s="6" t="s">
        <v>21</v>
      </c>
      <c r="C188" s="12" t="s">
        <v>197</v>
      </c>
      <c r="D188" s="15">
        <v>1407862</v>
      </c>
      <c r="E188" s="15">
        <v>1949408</v>
      </c>
      <c r="F188" s="15">
        <v>2255846</v>
      </c>
      <c r="G188" s="15">
        <v>243415</v>
      </c>
      <c r="H188" s="8">
        <f t="shared" si="66"/>
        <v>5856531</v>
      </c>
      <c r="I188" s="15">
        <v>1321530</v>
      </c>
      <c r="J188" s="8">
        <f t="shared" si="67"/>
        <v>7178061</v>
      </c>
      <c r="K188" s="15">
        <v>0</v>
      </c>
      <c r="L188" s="15">
        <v>2437727</v>
      </c>
      <c r="M188" s="15">
        <v>1730149.85</v>
      </c>
      <c r="N188" s="15">
        <v>3010184.15</v>
      </c>
      <c r="O188" s="15">
        <f t="shared" si="68"/>
        <v>7178061</v>
      </c>
      <c r="P188" s="8">
        <f t="shared" si="69"/>
        <v>0</v>
      </c>
      <c r="Q188" s="23">
        <f t="shared" si="70"/>
        <v>100</v>
      </c>
      <c r="R188" s="7"/>
      <c r="S188" s="7"/>
    </row>
    <row r="189" spans="1:19" ht="24.95" customHeight="1">
      <c r="A189" s="5">
        <f t="shared" si="53"/>
        <v>174</v>
      </c>
      <c r="B189" s="6" t="s">
        <v>21</v>
      </c>
      <c r="C189" s="12" t="s">
        <v>198</v>
      </c>
      <c r="D189" s="15">
        <v>1352934</v>
      </c>
      <c r="E189" s="15">
        <v>1873350</v>
      </c>
      <c r="F189" s="15">
        <v>2167784</v>
      </c>
      <c r="G189" s="15">
        <v>243415</v>
      </c>
      <c r="H189" s="8">
        <f t="shared" si="66"/>
        <v>5637483</v>
      </c>
      <c r="I189" s="15">
        <v>1269760</v>
      </c>
      <c r="J189" s="8">
        <f t="shared" si="67"/>
        <v>6907243</v>
      </c>
      <c r="K189" s="15">
        <v>0</v>
      </c>
      <c r="L189" s="15">
        <v>2230640.5</v>
      </c>
      <c r="M189" s="15">
        <v>1497492.35</v>
      </c>
      <c r="N189" s="15">
        <v>2826634.4</v>
      </c>
      <c r="O189" s="15">
        <f t="shared" si="68"/>
        <v>6554767.25</v>
      </c>
      <c r="P189" s="8">
        <f t="shared" si="69"/>
        <v>352475.75</v>
      </c>
      <c r="Q189" s="23">
        <f t="shared" si="70"/>
        <v>94.897012454896981</v>
      </c>
      <c r="S189" s="7"/>
    </row>
    <row r="190" spans="1:19" ht="24.95" customHeight="1">
      <c r="A190" s="5">
        <f t="shared" si="53"/>
        <v>175</v>
      </c>
      <c r="B190" s="6" t="s">
        <v>21</v>
      </c>
      <c r="C190" s="12" t="s">
        <v>199</v>
      </c>
      <c r="D190" s="15">
        <v>1469656</v>
      </c>
      <c r="E190" s="15">
        <v>2034970</v>
      </c>
      <c r="F190" s="15">
        <v>2354882</v>
      </c>
      <c r="G190" s="15">
        <v>243415</v>
      </c>
      <c r="H190" s="8">
        <f t="shared" si="66"/>
        <v>6102923</v>
      </c>
      <c r="I190" s="15">
        <v>1379631</v>
      </c>
      <c r="J190" s="8">
        <f t="shared" si="67"/>
        <v>7482554</v>
      </c>
      <c r="K190" s="15">
        <v>0</v>
      </c>
      <c r="L190" s="15">
        <v>1116514.5</v>
      </c>
      <c r="M190" s="15">
        <v>2984518.35</v>
      </c>
      <c r="N190" s="15">
        <v>3289116.6999999997</v>
      </c>
      <c r="O190" s="15">
        <f t="shared" si="68"/>
        <v>7390149.5499999998</v>
      </c>
      <c r="P190" s="8">
        <f t="shared" si="69"/>
        <v>92404.450000000186</v>
      </c>
      <c r="Q190" s="23">
        <f t="shared" si="70"/>
        <v>98.765068050294062</v>
      </c>
      <c r="S190" s="7"/>
    </row>
    <row r="191" spans="1:19" ht="24.95" customHeight="1">
      <c r="A191" s="5">
        <f t="shared" si="53"/>
        <v>176</v>
      </c>
      <c r="B191" s="6" t="s">
        <v>21</v>
      </c>
      <c r="C191" s="12" t="s">
        <v>200</v>
      </c>
      <c r="D191" s="15">
        <v>1291708</v>
      </c>
      <c r="E191" s="15">
        <v>1788576</v>
      </c>
      <c r="F191" s="15">
        <v>2069576</v>
      </c>
      <c r="G191" s="15">
        <v>243415</v>
      </c>
      <c r="H191" s="8">
        <f t="shared" si="66"/>
        <v>5393275</v>
      </c>
      <c r="I191" s="15">
        <v>1211835</v>
      </c>
      <c r="J191" s="8">
        <f t="shared" si="67"/>
        <v>6605110</v>
      </c>
      <c r="K191" s="15">
        <v>0</v>
      </c>
      <c r="L191" s="15">
        <v>1685717.5</v>
      </c>
      <c r="M191" s="15">
        <v>737375</v>
      </c>
      <c r="N191" s="15">
        <v>2751323.5</v>
      </c>
      <c r="O191" s="15">
        <f t="shared" si="68"/>
        <v>5174416</v>
      </c>
      <c r="P191" s="8">
        <f t="shared" si="69"/>
        <v>1430694</v>
      </c>
      <c r="Q191" s="23">
        <f t="shared" si="70"/>
        <v>78.339588591257368</v>
      </c>
      <c r="S191" s="7"/>
    </row>
    <row r="192" spans="1:19" ht="24.95" customHeight="1">
      <c r="A192" s="5">
        <f t="shared" si="53"/>
        <v>177</v>
      </c>
      <c r="B192" s="6" t="s">
        <v>21</v>
      </c>
      <c r="C192" s="12" t="s">
        <v>201</v>
      </c>
      <c r="D192" s="15">
        <v>1523906</v>
      </c>
      <c r="E192" s="15">
        <v>2110090</v>
      </c>
      <c r="F192" s="15">
        <v>2441502</v>
      </c>
      <c r="G192" s="15">
        <v>243415</v>
      </c>
      <c r="H192" s="8">
        <f t="shared" si="66"/>
        <v>6318913</v>
      </c>
      <c r="I192" s="15">
        <v>1429249</v>
      </c>
      <c r="J192" s="8">
        <f t="shared" si="67"/>
        <v>7748162</v>
      </c>
      <c r="K192" s="15">
        <v>0</v>
      </c>
      <c r="L192" s="15">
        <v>683528.5</v>
      </c>
      <c r="M192" s="15">
        <v>709948.5</v>
      </c>
      <c r="N192" s="15">
        <v>841725.48000000045</v>
      </c>
      <c r="O192" s="15">
        <f t="shared" si="68"/>
        <v>2235202.4800000004</v>
      </c>
      <c r="P192" s="8">
        <f t="shared" si="69"/>
        <v>5512959.5199999996</v>
      </c>
      <c r="Q192" s="23">
        <f t="shared" si="70"/>
        <v>28.848163990376047</v>
      </c>
      <c r="S192" s="7"/>
    </row>
    <row r="193" spans="1:19" ht="24.95" customHeight="1">
      <c r="A193" s="5">
        <f t="shared" si="53"/>
        <v>178</v>
      </c>
      <c r="B193" s="6" t="s">
        <v>21</v>
      </c>
      <c r="C193" s="12" t="s">
        <v>202</v>
      </c>
      <c r="D193" s="15">
        <v>1188300</v>
      </c>
      <c r="E193" s="15">
        <v>1645390</v>
      </c>
      <c r="F193" s="15">
        <v>1903886</v>
      </c>
      <c r="G193" s="15">
        <v>243415</v>
      </c>
      <c r="H193" s="8">
        <f t="shared" si="66"/>
        <v>4980991</v>
      </c>
      <c r="I193" s="15">
        <v>1114796</v>
      </c>
      <c r="J193" s="8">
        <f t="shared" si="67"/>
        <v>6095787</v>
      </c>
      <c r="K193" s="15">
        <v>0</v>
      </c>
      <c r="L193" s="15">
        <v>1771856.85</v>
      </c>
      <c r="M193" s="15">
        <v>1007822.25</v>
      </c>
      <c r="N193" s="15">
        <v>1255355.8999999999</v>
      </c>
      <c r="O193" s="15">
        <f t="shared" si="68"/>
        <v>4035035</v>
      </c>
      <c r="P193" s="8">
        <f t="shared" si="69"/>
        <v>2060752</v>
      </c>
      <c r="Q193" s="23">
        <f t="shared" si="70"/>
        <v>66.193831903903472</v>
      </c>
      <c r="S193" s="7"/>
    </row>
    <row r="194" spans="1:19" ht="24.95" customHeight="1">
      <c r="A194" s="5">
        <f t="shared" si="53"/>
        <v>179</v>
      </c>
      <c r="B194" s="6" t="s">
        <v>21</v>
      </c>
      <c r="C194" s="12" t="s">
        <v>203</v>
      </c>
      <c r="D194" s="15">
        <v>1423820</v>
      </c>
      <c r="E194" s="15">
        <v>1971503</v>
      </c>
      <c r="F194" s="15">
        <v>2281110</v>
      </c>
      <c r="G194" s="15">
        <v>243414</v>
      </c>
      <c r="H194" s="8">
        <f t="shared" si="66"/>
        <v>5919847</v>
      </c>
      <c r="I194" s="15">
        <v>1335214</v>
      </c>
      <c r="J194" s="8">
        <f t="shared" si="67"/>
        <v>7255061</v>
      </c>
      <c r="K194" s="15">
        <v>0</v>
      </c>
      <c r="L194" s="15">
        <v>2144790</v>
      </c>
      <c r="M194" s="15">
        <v>2409236.4300000002</v>
      </c>
      <c r="N194" s="15">
        <v>1225345</v>
      </c>
      <c r="O194" s="15">
        <f t="shared" si="68"/>
        <v>5779371.4299999997</v>
      </c>
      <c r="P194" s="8">
        <f t="shared" si="69"/>
        <v>1475689.5700000003</v>
      </c>
      <c r="Q194" s="23">
        <f t="shared" si="70"/>
        <v>79.6598599239896</v>
      </c>
      <c r="S194" s="7"/>
    </row>
    <row r="195" spans="1:19" ht="24.95" customHeight="1">
      <c r="A195" s="5">
        <f t="shared" si="53"/>
        <v>180</v>
      </c>
      <c r="B195" s="6" t="s">
        <v>21</v>
      </c>
      <c r="C195" s="12" t="s">
        <v>204</v>
      </c>
      <c r="D195" s="15">
        <v>1399396</v>
      </c>
      <c r="E195" s="15">
        <v>1937686</v>
      </c>
      <c r="F195" s="15">
        <v>2241912</v>
      </c>
      <c r="G195" s="15">
        <v>243414</v>
      </c>
      <c r="H195" s="8">
        <f t="shared" si="66"/>
        <v>5822408</v>
      </c>
      <c r="I195" s="15">
        <v>1312017</v>
      </c>
      <c r="J195" s="8">
        <f t="shared" si="67"/>
        <v>7134425</v>
      </c>
      <c r="K195" s="15">
        <v>48682</v>
      </c>
      <c r="L195" s="15">
        <v>2326815.5</v>
      </c>
      <c r="M195" s="15">
        <v>1960281.8</v>
      </c>
      <c r="N195" s="15">
        <v>2047353.9600000002</v>
      </c>
      <c r="O195" s="15">
        <f t="shared" si="68"/>
        <v>6383133.2599999998</v>
      </c>
      <c r="P195" s="8">
        <f t="shared" si="69"/>
        <v>751291.74000000022</v>
      </c>
      <c r="Q195" s="23">
        <f t="shared" si="70"/>
        <v>89.469484366294409</v>
      </c>
      <c r="S195" s="7"/>
    </row>
    <row r="196" spans="1:19" ht="24.95" customHeight="1">
      <c r="A196" s="5">
        <f t="shared" si="53"/>
        <v>181</v>
      </c>
      <c r="B196" s="6" t="s">
        <v>21</v>
      </c>
      <c r="C196" s="12" t="s">
        <v>205</v>
      </c>
      <c r="D196" s="15">
        <v>705152</v>
      </c>
      <c r="E196" s="15">
        <v>976394</v>
      </c>
      <c r="F196" s="15">
        <v>1129788</v>
      </c>
      <c r="G196" s="15">
        <v>243414</v>
      </c>
      <c r="H196" s="8">
        <f t="shared" si="66"/>
        <v>3054748</v>
      </c>
      <c r="I196" s="15">
        <v>661520</v>
      </c>
      <c r="J196" s="8">
        <f t="shared" si="67"/>
        <v>3716268</v>
      </c>
      <c r="K196" s="15">
        <v>0</v>
      </c>
      <c r="L196" s="15">
        <v>701133</v>
      </c>
      <c r="M196" s="15">
        <v>1196520</v>
      </c>
      <c r="N196" s="15">
        <v>1237184.44</v>
      </c>
      <c r="O196" s="15">
        <f t="shared" si="68"/>
        <v>3134837.44</v>
      </c>
      <c r="P196" s="8">
        <f t="shared" si="69"/>
        <v>581430.56000000006</v>
      </c>
      <c r="Q196" s="23">
        <f t="shared" si="70"/>
        <v>84.354450217260961</v>
      </c>
      <c r="S196" s="7"/>
    </row>
    <row r="197" spans="1:19" ht="24.95" customHeight="1">
      <c r="A197" s="5">
        <f t="shared" si="53"/>
        <v>182</v>
      </c>
      <c r="B197" s="6" t="s">
        <v>21</v>
      </c>
      <c r="C197" s="12" t="s">
        <v>206</v>
      </c>
      <c r="D197" s="15">
        <v>1066978</v>
      </c>
      <c r="E197" s="15">
        <v>1477400</v>
      </c>
      <c r="F197" s="15">
        <v>1709456</v>
      </c>
      <c r="G197" s="15">
        <v>243414</v>
      </c>
      <c r="H197" s="8">
        <f t="shared" si="66"/>
        <v>4497248</v>
      </c>
      <c r="I197" s="15">
        <v>1000768</v>
      </c>
      <c r="J197" s="8">
        <f t="shared" si="67"/>
        <v>5498016</v>
      </c>
      <c r="K197" s="15">
        <v>62350</v>
      </c>
      <c r="L197" s="15">
        <v>1629268.5</v>
      </c>
      <c r="M197" s="15">
        <v>1478004.95</v>
      </c>
      <c r="N197" s="15">
        <v>1125522.5499999998</v>
      </c>
      <c r="O197" s="15">
        <f t="shared" si="68"/>
        <v>4295146</v>
      </c>
      <c r="P197" s="8">
        <f t="shared" si="69"/>
        <v>1202870</v>
      </c>
      <c r="Q197" s="23">
        <f t="shared" si="70"/>
        <v>78.121744280118506</v>
      </c>
      <c r="S197" s="7"/>
    </row>
    <row r="198" spans="1:19" ht="24.95" customHeight="1">
      <c r="A198" s="5">
        <f t="shared" si="53"/>
        <v>183</v>
      </c>
      <c r="B198" s="6" t="s">
        <v>21</v>
      </c>
      <c r="C198" s="12" t="s">
        <v>207</v>
      </c>
      <c r="D198" s="15">
        <v>1289050</v>
      </c>
      <c r="E198" s="15">
        <v>1784892</v>
      </c>
      <c r="F198" s="15">
        <v>2065108</v>
      </c>
      <c r="G198" s="15">
        <v>243414</v>
      </c>
      <c r="H198" s="8">
        <f t="shared" si="66"/>
        <v>5382464</v>
      </c>
      <c r="I198" s="15">
        <v>1208478</v>
      </c>
      <c r="J198" s="8">
        <f t="shared" si="67"/>
        <v>6590942</v>
      </c>
      <c r="K198" s="15">
        <v>0</v>
      </c>
      <c r="L198" s="15">
        <v>2687655.75</v>
      </c>
      <c r="M198" s="15">
        <v>2210039.35</v>
      </c>
      <c r="N198" s="15">
        <v>1423318</v>
      </c>
      <c r="O198" s="15">
        <f t="shared" si="68"/>
        <v>6321013.0999999996</v>
      </c>
      <c r="P198" s="8">
        <f t="shared" si="69"/>
        <v>269928.90000000037</v>
      </c>
      <c r="Q198" s="23">
        <f t="shared" si="70"/>
        <v>95.904547483500835</v>
      </c>
      <c r="S198" s="7"/>
    </row>
    <row r="199" spans="1:19" ht="24.95" customHeight="1">
      <c r="A199" s="5">
        <f t="shared" si="53"/>
        <v>184</v>
      </c>
      <c r="B199" s="6" t="s">
        <v>21</v>
      </c>
      <c r="C199" s="12" t="s">
        <v>208</v>
      </c>
      <c r="D199" s="15">
        <v>1261774</v>
      </c>
      <c r="E199" s="15">
        <v>1747125</v>
      </c>
      <c r="F199" s="15">
        <v>2021384</v>
      </c>
      <c r="G199" s="15">
        <v>243414</v>
      </c>
      <c r="H199" s="8">
        <f t="shared" si="66"/>
        <v>5273697</v>
      </c>
      <c r="I199" s="15">
        <v>1182784</v>
      </c>
      <c r="J199" s="8">
        <f t="shared" si="67"/>
        <v>6456481</v>
      </c>
      <c r="K199" s="15">
        <v>486441.2</v>
      </c>
      <c r="L199" s="15">
        <v>1669318.63</v>
      </c>
      <c r="M199" s="15">
        <v>1840657.25</v>
      </c>
      <c r="N199" s="15">
        <v>1389331</v>
      </c>
      <c r="O199" s="15">
        <f t="shared" si="68"/>
        <v>5385748.0800000001</v>
      </c>
      <c r="P199" s="8">
        <f t="shared" si="69"/>
        <v>1070732.92</v>
      </c>
      <c r="Q199" s="23">
        <f t="shared" si="70"/>
        <v>83.416153164548916</v>
      </c>
      <c r="S199" s="7"/>
    </row>
    <row r="200" spans="1:19" s="9" customFormat="1" ht="24.95" customHeight="1">
      <c r="A200" s="29" t="s">
        <v>9</v>
      </c>
      <c r="B200" s="29"/>
      <c r="C200" s="29"/>
      <c r="D200" s="17">
        <f t="shared" ref="D200:P200" si="71">SUM(D182:D199)</f>
        <v>22642404</v>
      </c>
      <c r="E200" s="17">
        <f t="shared" si="71"/>
        <v>31351983</v>
      </c>
      <c r="F200" s="17">
        <f t="shared" si="71"/>
        <v>36276726</v>
      </c>
      <c r="G200" s="17">
        <f t="shared" si="71"/>
        <v>4381464</v>
      </c>
      <c r="H200" s="17">
        <f t="shared" si="71"/>
        <v>94652577</v>
      </c>
      <c r="I200" s="17">
        <f t="shared" si="71"/>
        <v>21238447</v>
      </c>
      <c r="J200" s="17">
        <f t="shared" si="71"/>
        <v>115891024</v>
      </c>
      <c r="K200" s="17">
        <f t="shared" si="71"/>
        <v>1038861.2</v>
      </c>
      <c r="L200" s="17">
        <f t="shared" si="71"/>
        <v>31476181.350000001</v>
      </c>
      <c r="M200" s="17">
        <f t="shared" si="71"/>
        <v>31141448.380000003</v>
      </c>
      <c r="N200" s="17">
        <f t="shared" si="71"/>
        <v>32331103.560000002</v>
      </c>
      <c r="O200" s="17">
        <f t="shared" si="71"/>
        <v>95987594.48999998</v>
      </c>
      <c r="P200" s="17">
        <f t="shared" si="71"/>
        <v>19903429.510000005</v>
      </c>
      <c r="Q200" s="22">
        <f t="shared" si="70"/>
        <v>82.825736780097813</v>
      </c>
      <c r="S200" s="7"/>
    </row>
    <row r="201" spans="1:19" ht="24.95" customHeight="1">
      <c r="A201" s="5">
        <f>A199+1</f>
        <v>185</v>
      </c>
      <c r="B201" s="6" t="s">
        <v>20</v>
      </c>
      <c r="C201" s="12" t="s">
        <v>209</v>
      </c>
      <c r="D201" s="15">
        <v>1349616</v>
      </c>
      <c r="E201" s="15">
        <v>1868755</v>
      </c>
      <c r="F201" s="15">
        <v>2162450</v>
      </c>
      <c r="G201" s="15">
        <v>243415</v>
      </c>
      <c r="H201" s="8">
        <f t="shared" ref="H201:H221" si="72">G201+F201+E201+D201</f>
        <v>5624236</v>
      </c>
      <c r="I201" s="15">
        <v>1266578</v>
      </c>
      <c r="J201" s="8">
        <f t="shared" ref="J201:J221" si="73">H201+I201</f>
        <v>6890814</v>
      </c>
      <c r="K201" s="20">
        <v>312996</v>
      </c>
      <c r="L201" s="20">
        <v>1430017</v>
      </c>
      <c r="M201" s="20">
        <v>1944534</v>
      </c>
      <c r="N201" s="20">
        <v>884030</v>
      </c>
      <c r="O201" s="15">
        <f t="shared" ref="O201:O221" si="74">K201+L201+M201+N201</f>
        <v>4571577</v>
      </c>
      <c r="P201" s="8">
        <f t="shared" ref="P201:P221" si="75">J201-O201</f>
        <v>2319237</v>
      </c>
      <c r="Q201" s="23">
        <f t="shared" si="70"/>
        <v>66.343061937239924</v>
      </c>
      <c r="S201" s="7"/>
    </row>
    <row r="202" spans="1:19" ht="24.95" customHeight="1">
      <c r="A202" s="5">
        <f t="shared" ref="A202:A264" si="76">A201+1</f>
        <v>186</v>
      </c>
      <c r="B202" s="6" t="s">
        <v>20</v>
      </c>
      <c r="C202" s="12" t="s">
        <v>210</v>
      </c>
      <c r="D202" s="15">
        <v>1399506</v>
      </c>
      <c r="E202" s="15">
        <v>1937836</v>
      </c>
      <c r="F202" s="15">
        <v>2242322</v>
      </c>
      <c r="G202" s="15">
        <v>243415</v>
      </c>
      <c r="H202" s="8">
        <f t="shared" si="72"/>
        <v>5823079</v>
      </c>
      <c r="I202" s="15">
        <v>1313121</v>
      </c>
      <c r="J202" s="8">
        <f t="shared" si="73"/>
        <v>7136200</v>
      </c>
      <c r="K202" s="21">
        <v>0</v>
      </c>
      <c r="L202" s="21">
        <v>651189</v>
      </c>
      <c r="M202" s="21">
        <v>930372.8</v>
      </c>
      <c r="N202" s="21">
        <v>5554638</v>
      </c>
      <c r="O202" s="15">
        <f t="shared" si="74"/>
        <v>7136199.7999999998</v>
      </c>
      <c r="P202" s="8">
        <f t="shared" si="75"/>
        <v>0.20000000018626451</v>
      </c>
      <c r="Q202" s="23">
        <f t="shared" si="70"/>
        <v>99.999997197387955</v>
      </c>
      <c r="R202" s="7"/>
      <c r="S202" s="7">
        <f>N202-135097</f>
        <v>5419541</v>
      </c>
    </row>
    <row r="203" spans="1:19" ht="24.95" customHeight="1">
      <c r="A203" s="5">
        <f t="shared" si="76"/>
        <v>187</v>
      </c>
      <c r="B203" s="6" t="s">
        <v>20</v>
      </c>
      <c r="C203" s="12" t="s">
        <v>211</v>
      </c>
      <c r="D203" s="15">
        <v>1544204</v>
      </c>
      <c r="E203" s="15">
        <v>2138196</v>
      </c>
      <c r="F203" s="15">
        <v>2474204</v>
      </c>
      <c r="G203" s="15">
        <v>243415</v>
      </c>
      <c r="H203" s="8">
        <f t="shared" si="72"/>
        <v>6400019</v>
      </c>
      <c r="I203" s="15">
        <v>1449065</v>
      </c>
      <c r="J203" s="8">
        <f t="shared" si="73"/>
        <v>7849084</v>
      </c>
      <c r="K203" s="20">
        <v>0</v>
      </c>
      <c r="L203" s="20">
        <v>908110</v>
      </c>
      <c r="M203" s="20">
        <v>1666604.25</v>
      </c>
      <c r="N203" s="20">
        <v>4574800</v>
      </c>
      <c r="O203" s="15">
        <f t="shared" si="74"/>
        <v>7149514.25</v>
      </c>
      <c r="P203" s="8">
        <f t="shared" si="75"/>
        <v>699569.75</v>
      </c>
      <c r="Q203" s="23">
        <f t="shared" si="70"/>
        <v>91.08724342865996</v>
      </c>
      <c r="S203" s="7"/>
    </row>
    <row r="204" spans="1:19" ht="24.95" customHeight="1">
      <c r="A204" s="5">
        <f t="shared" si="76"/>
        <v>188</v>
      </c>
      <c r="B204" s="6" t="s">
        <v>20</v>
      </c>
      <c r="C204" s="12" t="s">
        <v>212</v>
      </c>
      <c r="D204" s="15">
        <v>944176</v>
      </c>
      <c r="E204" s="15">
        <v>1307359</v>
      </c>
      <c r="F204" s="15">
        <v>1512752</v>
      </c>
      <c r="G204" s="15">
        <v>243415</v>
      </c>
      <c r="H204" s="8">
        <f t="shared" si="72"/>
        <v>4007702</v>
      </c>
      <c r="I204" s="15">
        <v>885777</v>
      </c>
      <c r="J204" s="8">
        <f t="shared" si="73"/>
        <v>4893479</v>
      </c>
      <c r="K204" s="20">
        <v>0</v>
      </c>
      <c r="L204" s="20">
        <v>1108025</v>
      </c>
      <c r="M204" s="20">
        <v>1229993</v>
      </c>
      <c r="N204" s="20">
        <v>2394600.4</v>
      </c>
      <c r="O204" s="15">
        <f t="shared" si="74"/>
        <v>4732618.4000000004</v>
      </c>
      <c r="P204" s="8">
        <f t="shared" si="75"/>
        <v>160860.59999999963</v>
      </c>
      <c r="Q204" s="23">
        <f t="shared" si="70"/>
        <v>96.71275589411951</v>
      </c>
      <c r="S204" s="7"/>
    </row>
    <row r="205" spans="1:19" ht="24.95" customHeight="1">
      <c r="A205" s="5">
        <f t="shared" si="76"/>
        <v>189</v>
      </c>
      <c r="B205" s="6" t="s">
        <v>20</v>
      </c>
      <c r="C205" s="12" t="s">
        <v>213</v>
      </c>
      <c r="D205" s="15">
        <v>1384066</v>
      </c>
      <c r="E205" s="15">
        <v>1916457</v>
      </c>
      <c r="F205" s="15">
        <v>2217458</v>
      </c>
      <c r="G205" s="15">
        <v>243415</v>
      </c>
      <c r="H205" s="8">
        <f t="shared" si="72"/>
        <v>5761396</v>
      </c>
      <c r="I205" s="15">
        <v>1298101</v>
      </c>
      <c r="J205" s="8">
        <f t="shared" si="73"/>
        <v>7059497</v>
      </c>
      <c r="K205" s="21">
        <v>0</v>
      </c>
      <c r="L205" s="21">
        <v>528736</v>
      </c>
      <c r="M205" s="21">
        <v>991731</v>
      </c>
      <c r="N205" s="21">
        <v>3348047</v>
      </c>
      <c r="O205" s="15">
        <f t="shared" si="74"/>
        <v>4868514</v>
      </c>
      <c r="P205" s="8">
        <f t="shared" si="75"/>
        <v>2190983</v>
      </c>
      <c r="Q205" s="23">
        <f t="shared" si="70"/>
        <v>68.96403525633626</v>
      </c>
      <c r="S205" s="7"/>
    </row>
    <row r="206" spans="1:19" ht="24.95" customHeight="1">
      <c r="A206" s="5">
        <f t="shared" si="76"/>
        <v>190</v>
      </c>
      <c r="B206" s="6" t="s">
        <v>20</v>
      </c>
      <c r="C206" s="12" t="s">
        <v>214</v>
      </c>
      <c r="D206" s="15">
        <v>1254118</v>
      </c>
      <c r="E206" s="15">
        <v>1736525</v>
      </c>
      <c r="F206" s="15">
        <v>2009098</v>
      </c>
      <c r="G206" s="15">
        <v>243415</v>
      </c>
      <c r="H206" s="8">
        <f t="shared" si="72"/>
        <v>5243156</v>
      </c>
      <c r="I206" s="15">
        <v>1175516</v>
      </c>
      <c r="J206" s="8">
        <f t="shared" si="73"/>
        <v>6418672</v>
      </c>
      <c r="K206" s="21">
        <v>0</v>
      </c>
      <c r="L206" s="21">
        <v>496311</v>
      </c>
      <c r="M206" s="21">
        <v>520812</v>
      </c>
      <c r="N206" s="21">
        <v>2412612</v>
      </c>
      <c r="O206" s="15">
        <f t="shared" si="74"/>
        <v>3429735</v>
      </c>
      <c r="P206" s="8">
        <f t="shared" si="75"/>
        <v>2988937</v>
      </c>
      <c r="Q206" s="23">
        <f t="shared" si="70"/>
        <v>53.433716507090566</v>
      </c>
      <c r="S206" s="7"/>
    </row>
    <row r="207" spans="1:19" ht="24.95" customHeight="1">
      <c r="A207" s="5">
        <f t="shared" si="76"/>
        <v>191</v>
      </c>
      <c r="B207" s="6" t="s">
        <v>20</v>
      </c>
      <c r="C207" s="12" t="s">
        <v>215</v>
      </c>
      <c r="D207" s="15">
        <v>1245434</v>
      </c>
      <c r="E207" s="15">
        <v>1724499</v>
      </c>
      <c r="F207" s="15">
        <v>1995378</v>
      </c>
      <c r="G207" s="15">
        <v>243415</v>
      </c>
      <c r="H207" s="8">
        <f t="shared" si="72"/>
        <v>5208726</v>
      </c>
      <c r="I207" s="15">
        <v>1168198</v>
      </c>
      <c r="J207" s="8">
        <f t="shared" si="73"/>
        <v>6376924</v>
      </c>
      <c r="K207" s="20">
        <v>0</v>
      </c>
      <c r="L207" s="20">
        <v>430234</v>
      </c>
      <c r="M207" s="20">
        <v>922879.6</v>
      </c>
      <c r="N207" s="20">
        <v>3850866</v>
      </c>
      <c r="O207" s="15">
        <f t="shared" si="74"/>
        <v>5203979.5999999996</v>
      </c>
      <c r="P207" s="8">
        <f t="shared" si="75"/>
        <v>1172944.4000000004</v>
      </c>
      <c r="Q207" s="23">
        <f t="shared" si="70"/>
        <v>81.60642341040915</v>
      </c>
      <c r="R207" s="7"/>
      <c r="S207" s="7"/>
    </row>
    <row r="208" spans="1:19" ht="24.95" customHeight="1">
      <c r="A208" s="5">
        <f t="shared" si="76"/>
        <v>192</v>
      </c>
      <c r="B208" s="6" t="s">
        <v>20</v>
      </c>
      <c r="C208" s="12" t="s">
        <v>216</v>
      </c>
      <c r="D208" s="15">
        <v>1462704</v>
      </c>
      <c r="E208" s="15">
        <v>2025344</v>
      </c>
      <c r="F208" s="15">
        <v>2343476</v>
      </c>
      <c r="G208" s="15">
        <v>243415</v>
      </c>
      <c r="H208" s="8">
        <f t="shared" si="72"/>
        <v>6074939</v>
      </c>
      <c r="I208" s="15">
        <v>1371977</v>
      </c>
      <c r="J208" s="8">
        <f t="shared" si="73"/>
        <v>7446916</v>
      </c>
      <c r="K208" s="20">
        <v>0</v>
      </c>
      <c r="L208" s="20">
        <v>1174740.7</v>
      </c>
      <c r="M208" s="20">
        <v>2366107.86</v>
      </c>
      <c r="N208" s="20">
        <v>3906067</v>
      </c>
      <c r="O208" s="15">
        <f t="shared" si="74"/>
        <v>7446915.5599999996</v>
      </c>
      <c r="P208" s="8">
        <f t="shared" si="75"/>
        <v>0.44000000040978193</v>
      </c>
      <c r="Q208" s="23">
        <f t="shared" si="70"/>
        <v>99.999994091513855</v>
      </c>
      <c r="S208" s="7">
        <f>N208-166723</f>
        <v>3739344</v>
      </c>
    </row>
    <row r="209" spans="1:19" ht="24.95" customHeight="1">
      <c r="A209" s="5">
        <f t="shared" si="76"/>
        <v>193</v>
      </c>
      <c r="B209" s="6" t="s">
        <v>20</v>
      </c>
      <c r="C209" s="12" t="s">
        <v>217</v>
      </c>
      <c r="D209" s="15">
        <v>1211284</v>
      </c>
      <c r="E209" s="15">
        <v>1677213</v>
      </c>
      <c r="F209" s="15">
        <v>1940664</v>
      </c>
      <c r="G209" s="15">
        <v>243415</v>
      </c>
      <c r="H209" s="8">
        <f t="shared" si="72"/>
        <v>5072576</v>
      </c>
      <c r="I209" s="15">
        <v>1136155</v>
      </c>
      <c r="J209" s="8">
        <f t="shared" si="73"/>
        <v>6208731</v>
      </c>
      <c r="K209" s="20">
        <v>0</v>
      </c>
      <c r="L209" s="20">
        <v>336557</v>
      </c>
      <c r="M209" s="20">
        <v>1716574.25</v>
      </c>
      <c r="N209" s="20">
        <v>2387058</v>
      </c>
      <c r="O209" s="15">
        <f t="shared" si="74"/>
        <v>4440189.25</v>
      </c>
      <c r="P209" s="8">
        <f t="shared" si="75"/>
        <v>1768541.75</v>
      </c>
      <c r="Q209" s="23">
        <f t="shared" si="70"/>
        <v>71.515246030146912</v>
      </c>
      <c r="R209" s="7"/>
      <c r="S209" s="7"/>
    </row>
    <row r="210" spans="1:19" ht="24.95" customHeight="1">
      <c r="A210" s="5">
        <f t="shared" si="76"/>
        <v>194</v>
      </c>
      <c r="B210" s="6" t="s">
        <v>20</v>
      </c>
      <c r="C210" s="12" t="s">
        <v>218</v>
      </c>
      <c r="D210" s="15">
        <v>1331528</v>
      </c>
      <c r="E210" s="15">
        <v>1843711</v>
      </c>
      <c r="F210" s="15">
        <v>2133316</v>
      </c>
      <c r="G210" s="15">
        <v>243415</v>
      </c>
      <c r="H210" s="8">
        <f t="shared" si="72"/>
        <v>5551970</v>
      </c>
      <c r="I210" s="15">
        <v>1248952</v>
      </c>
      <c r="J210" s="8">
        <f t="shared" si="73"/>
        <v>6800922</v>
      </c>
      <c r="K210" s="20">
        <v>0</v>
      </c>
      <c r="L210" s="20">
        <v>928374</v>
      </c>
      <c r="M210" s="20">
        <v>4100433</v>
      </c>
      <c r="N210" s="20">
        <v>1641613</v>
      </c>
      <c r="O210" s="15">
        <f t="shared" si="74"/>
        <v>6670420</v>
      </c>
      <c r="P210" s="8">
        <f t="shared" si="75"/>
        <v>130502</v>
      </c>
      <c r="Q210" s="23">
        <f t="shared" si="70"/>
        <v>98.081113119662305</v>
      </c>
      <c r="R210" s="7"/>
      <c r="S210" s="7"/>
    </row>
    <row r="211" spans="1:19" ht="24.95" customHeight="1">
      <c r="A211" s="5">
        <f t="shared" si="76"/>
        <v>195</v>
      </c>
      <c r="B211" s="6" t="s">
        <v>20</v>
      </c>
      <c r="C211" s="12" t="s">
        <v>220</v>
      </c>
      <c r="D211" s="15">
        <v>1200436</v>
      </c>
      <c r="E211" s="15">
        <v>1662193</v>
      </c>
      <c r="F211" s="15">
        <v>1923280</v>
      </c>
      <c r="G211" s="15">
        <v>243415</v>
      </c>
      <c r="H211" s="8">
        <f t="shared" si="72"/>
        <v>5029324</v>
      </c>
      <c r="I211" s="15">
        <v>1125967</v>
      </c>
      <c r="J211" s="8">
        <f t="shared" si="73"/>
        <v>6155291</v>
      </c>
      <c r="K211" s="20">
        <v>992442</v>
      </c>
      <c r="L211" s="20">
        <v>561195</v>
      </c>
      <c r="M211" s="20">
        <v>272132</v>
      </c>
      <c r="N211" s="20">
        <v>2868747</v>
      </c>
      <c r="O211" s="15">
        <f t="shared" si="74"/>
        <v>4694516</v>
      </c>
      <c r="P211" s="8">
        <f t="shared" si="75"/>
        <v>1460775</v>
      </c>
      <c r="Q211" s="23">
        <f t="shared" si="70"/>
        <v>76.267978232060841</v>
      </c>
      <c r="S211" s="7"/>
    </row>
    <row r="212" spans="1:19" ht="24.95" customHeight="1">
      <c r="A212" s="5">
        <f t="shared" si="76"/>
        <v>196</v>
      </c>
      <c r="B212" s="6" t="s">
        <v>20</v>
      </c>
      <c r="C212" s="12" t="s">
        <v>219</v>
      </c>
      <c r="D212" s="15">
        <v>1421032</v>
      </c>
      <c r="E212" s="15">
        <v>1967645</v>
      </c>
      <c r="F212" s="15">
        <v>2276622</v>
      </c>
      <c r="G212" s="15">
        <v>243415</v>
      </c>
      <c r="H212" s="8">
        <f t="shared" si="72"/>
        <v>5908714</v>
      </c>
      <c r="I212" s="15">
        <v>1332506</v>
      </c>
      <c r="J212" s="8">
        <f t="shared" si="73"/>
        <v>7241220</v>
      </c>
      <c r="K212" s="20">
        <v>915682</v>
      </c>
      <c r="L212" s="20">
        <v>612434</v>
      </c>
      <c r="M212" s="20">
        <v>2053840</v>
      </c>
      <c r="N212" s="20">
        <v>3485017</v>
      </c>
      <c r="O212" s="15">
        <f t="shared" si="74"/>
        <v>7066973</v>
      </c>
      <c r="P212" s="8">
        <f t="shared" si="75"/>
        <v>174247</v>
      </c>
      <c r="Q212" s="23">
        <f t="shared" si="70"/>
        <v>97.593678965699155</v>
      </c>
      <c r="S212" s="7"/>
    </row>
    <row r="213" spans="1:19" ht="24.95" customHeight="1">
      <c r="A213" s="5">
        <f t="shared" si="76"/>
        <v>197</v>
      </c>
      <c r="B213" s="6" t="s">
        <v>20</v>
      </c>
      <c r="C213" s="12" t="s">
        <v>221</v>
      </c>
      <c r="D213" s="15">
        <v>1101398</v>
      </c>
      <c r="E213" s="15">
        <v>1525061</v>
      </c>
      <c r="F213" s="15">
        <v>1764514</v>
      </c>
      <c r="G213" s="15">
        <v>243415</v>
      </c>
      <c r="H213" s="8">
        <f t="shared" si="72"/>
        <v>4634388</v>
      </c>
      <c r="I213" s="15">
        <v>1032676</v>
      </c>
      <c r="J213" s="8">
        <f t="shared" si="73"/>
        <v>5667064</v>
      </c>
      <c r="K213" s="20">
        <v>0</v>
      </c>
      <c r="L213" s="20">
        <v>504559</v>
      </c>
      <c r="M213" s="20">
        <v>842412.25</v>
      </c>
      <c r="N213" s="20">
        <v>4170998</v>
      </c>
      <c r="O213" s="15">
        <f t="shared" si="74"/>
        <v>5517969.25</v>
      </c>
      <c r="P213" s="8">
        <f t="shared" si="75"/>
        <v>149094.75</v>
      </c>
      <c r="Q213" s="23">
        <f t="shared" si="70"/>
        <v>97.369100648942734</v>
      </c>
      <c r="S213" s="7"/>
    </row>
    <row r="214" spans="1:19" ht="24.95" customHeight="1">
      <c r="A214" s="5">
        <f t="shared" si="76"/>
        <v>198</v>
      </c>
      <c r="B214" s="6" t="s">
        <v>20</v>
      </c>
      <c r="C214" s="12" t="s">
        <v>195</v>
      </c>
      <c r="D214" s="15">
        <v>1492936</v>
      </c>
      <c r="E214" s="15">
        <v>2067205</v>
      </c>
      <c r="F214" s="15">
        <v>2391736</v>
      </c>
      <c r="G214" s="15">
        <v>243415</v>
      </c>
      <c r="H214" s="8">
        <f t="shared" si="72"/>
        <v>6195292</v>
      </c>
      <c r="I214" s="15">
        <v>1399589</v>
      </c>
      <c r="J214" s="8">
        <f t="shared" si="73"/>
        <v>7594881</v>
      </c>
      <c r="K214" s="20">
        <v>785613</v>
      </c>
      <c r="L214" s="20">
        <v>1077989</v>
      </c>
      <c r="M214" s="20">
        <v>276805</v>
      </c>
      <c r="N214" s="20">
        <v>3026973.25</v>
      </c>
      <c r="O214" s="15">
        <f t="shared" si="74"/>
        <v>5167380.25</v>
      </c>
      <c r="P214" s="8">
        <f t="shared" si="75"/>
        <v>2427500.75</v>
      </c>
      <c r="Q214" s="23">
        <f t="shared" si="70"/>
        <v>68.037672347993336</v>
      </c>
      <c r="S214" s="7"/>
    </row>
    <row r="215" spans="1:19" ht="24.95" customHeight="1">
      <c r="A215" s="5">
        <f t="shared" si="76"/>
        <v>199</v>
      </c>
      <c r="B215" s="6" t="s">
        <v>20</v>
      </c>
      <c r="C215" s="12" t="s">
        <v>222</v>
      </c>
      <c r="D215" s="15">
        <v>1120042</v>
      </c>
      <c r="E215" s="15">
        <v>1550873</v>
      </c>
      <c r="F215" s="15">
        <v>1794330</v>
      </c>
      <c r="G215" s="15">
        <v>243415</v>
      </c>
      <c r="H215" s="8">
        <f t="shared" si="72"/>
        <v>4708660</v>
      </c>
      <c r="I215" s="15">
        <v>1049941</v>
      </c>
      <c r="J215" s="8">
        <f t="shared" si="73"/>
        <v>5758601</v>
      </c>
      <c r="K215" s="20">
        <v>0</v>
      </c>
      <c r="L215" s="20">
        <v>518001</v>
      </c>
      <c r="M215" s="20">
        <v>1301633</v>
      </c>
      <c r="N215" s="20">
        <v>3768200</v>
      </c>
      <c r="O215" s="15">
        <f t="shared" si="74"/>
        <v>5587834</v>
      </c>
      <c r="P215" s="8">
        <f t="shared" si="75"/>
        <v>170767</v>
      </c>
      <c r="Q215" s="23">
        <f t="shared" si="70"/>
        <v>97.034574890672232</v>
      </c>
      <c r="S215" s="7"/>
    </row>
    <row r="216" spans="1:19" ht="24.95" customHeight="1">
      <c r="A216" s="5">
        <f t="shared" si="76"/>
        <v>200</v>
      </c>
      <c r="B216" s="6" t="s">
        <v>20</v>
      </c>
      <c r="C216" s="12" t="s">
        <v>223</v>
      </c>
      <c r="D216" s="15">
        <v>1539760</v>
      </c>
      <c r="E216" s="15">
        <v>2132039</v>
      </c>
      <c r="F216" s="15">
        <v>2466866</v>
      </c>
      <c r="G216" s="15">
        <v>243414</v>
      </c>
      <c r="H216" s="8">
        <f t="shared" si="72"/>
        <v>6382079</v>
      </c>
      <c r="I216" s="15">
        <v>1443982</v>
      </c>
      <c r="J216" s="8">
        <f t="shared" si="73"/>
        <v>7826061</v>
      </c>
      <c r="K216" s="20">
        <v>0</v>
      </c>
      <c r="L216" s="20">
        <v>63911</v>
      </c>
      <c r="M216" s="20">
        <v>622569</v>
      </c>
      <c r="N216" s="20">
        <v>3017500</v>
      </c>
      <c r="O216" s="15">
        <f t="shared" si="74"/>
        <v>3703980</v>
      </c>
      <c r="P216" s="8">
        <f t="shared" si="75"/>
        <v>4122081</v>
      </c>
      <c r="Q216" s="23">
        <f t="shared" si="70"/>
        <v>47.32879030715452</v>
      </c>
      <c r="S216" s="7"/>
    </row>
    <row r="217" spans="1:19" ht="24.95" customHeight="1">
      <c r="A217" s="5">
        <f t="shared" si="76"/>
        <v>201</v>
      </c>
      <c r="B217" s="6" t="s">
        <v>20</v>
      </c>
      <c r="C217" s="12" t="s">
        <v>224</v>
      </c>
      <c r="D217" s="15">
        <v>1597194</v>
      </c>
      <c r="E217" s="15">
        <v>2211570</v>
      </c>
      <c r="F217" s="15">
        <v>2558624</v>
      </c>
      <c r="G217" s="15">
        <v>243414</v>
      </c>
      <c r="H217" s="8">
        <f t="shared" si="72"/>
        <v>6610802</v>
      </c>
      <c r="I217" s="15">
        <v>1496727</v>
      </c>
      <c r="J217" s="8">
        <f t="shared" si="73"/>
        <v>8107529</v>
      </c>
      <c r="K217" s="20">
        <v>0</v>
      </c>
      <c r="L217" s="20">
        <v>271571</v>
      </c>
      <c r="M217" s="20">
        <v>1066435</v>
      </c>
      <c r="N217" s="20">
        <v>6013485</v>
      </c>
      <c r="O217" s="15">
        <f t="shared" si="74"/>
        <v>7351491</v>
      </c>
      <c r="P217" s="8">
        <f t="shared" si="75"/>
        <v>756038</v>
      </c>
      <c r="Q217" s="23">
        <f t="shared" si="70"/>
        <v>90.674865301129358</v>
      </c>
      <c r="S217" s="7"/>
    </row>
    <row r="218" spans="1:19" ht="24.95" customHeight="1">
      <c r="A218" s="5">
        <f t="shared" si="76"/>
        <v>202</v>
      </c>
      <c r="B218" s="6" t="s">
        <v>20</v>
      </c>
      <c r="C218" s="12" t="s">
        <v>225</v>
      </c>
      <c r="D218" s="15">
        <v>1309570</v>
      </c>
      <c r="E218" s="15">
        <v>1813306</v>
      </c>
      <c r="F218" s="15">
        <v>2098154</v>
      </c>
      <c r="G218" s="15">
        <v>243414</v>
      </c>
      <c r="H218" s="8">
        <f t="shared" si="72"/>
        <v>5464444</v>
      </c>
      <c r="I218" s="15">
        <v>1228436</v>
      </c>
      <c r="J218" s="8">
        <f t="shared" si="73"/>
        <v>6692880</v>
      </c>
      <c r="K218" s="20">
        <v>0</v>
      </c>
      <c r="L218" s="20">
        <v>255570</v>
      </c>
      <c r="M218" s="20">
        <v>249725</v>
      </c>
      <c r="N218" s="20">
        <v>3129000</v>
      </c>
      <c r="O218" s="15">
        <f t="shared" si="74"/>
        <v>3634295</v>
      </c>
      <c r="P218" s="8">
        <f t="shared" si="75"/>
        <v>3058585</v>
      </c>
      <c r="Q218" s="23">
        <f t="shared" si="70"/>
        <v>54.300913806911225</v>
      </c>
      <c r="S218" s="7"/>
    </row>
    <row r="219" spans="1:19" ht="24.95" customHeight="1">
      <c r="A219" s="5">
        <f t="shared" si="76"/>
        <v>203</v>
      </c>
      <c r="B219" s="6" t="s">
        <v>20</v>
      </c>
      <c r="C219" s="12" t="s">
        <v>226</v>
      </c>
      <c r="D219" s="15">
        <v>1316702</v>
      </c>
      <c r="E219" s="15">
        <v>1823181</v>
      </c>
      <c r="F219" s="15">
        <v>2109412</v>
      </c>
      <c r="G219" s="15">
        <v>243414</v>
      </c>
      <c r="H219" s="8">
        <f t="shared" si="72"/>
        <v>5492709</v>
      </c>
      <c r="I219" s="15">
        <v>1234407</v>
      </c>
      <c r="J219" s="8">
        <f t="shared" si="73"/>
        <v>6727116</v>
      </c>
      <c r="K219" s="20">
        <v>0</v>
      </c>
      <c r="L219" s="20">
        <v>873808</v>
      </c>
      <c r="M219" s="20">
        <v>1433852</v>
      </c>
      <c r="N219" s="20">
        <v>4419456</v>
      </c>
      <c r="O219" s="15">
        <f t="shared" si="74"/>
        <v>6727116</v>
      </c>
      <c r="P219" s="8">
        <f t="shared" si="75"/>
        <v>0</v>
      </c>
      <c r="Q219" s="23">
        <f t="shared" si="70"/>
        <v>100</v>
      </c>
      <c r="R219" s="7"/>
      <c r="S219" s="7">
        <f>N219-442971</f>
        <v>3976485</v>
      </c>
    </row>
    <row r="220" spans="1:19" ht="24.95" customHeight="1">
      <c r="A220" s="5">
        <f t="shared" si="76"/>
        <v>204</v>
      </c>
      <c r="B220" s="6" t="s">
        <v>20</v>
      </c>
      <c r="C220" s="12" t="s">
        <v>227</v>
      </c>
      <c r="D220" s="15">
        <v>1597366</v>
      </c>
      <c r="E220" s="15">
        <v>2211805</v>
      </c>
      <c r="F220" s="15">
        <v>2558850</v>
      </c>
      <c r="G220" s="15">
        <v>243414</v>
      </c>
      <c r="H220" s="8">
        <f t="shared" si="72"/>
        <v>6611435</v>
      </c>
      <c r="I220" s="15">
        <v>1496700</v>
      </c>
      <c r="J220" s="8">
        <f t="shared" si="73"/>
        <v>8108135</v>
      </c>
      <c r="K220" s="20">
        <v>531500</v>
      </c>
      <c r="L220" s="20">
        <v>579501</v>
      </c>
      <c r="M220" s="20">
        <v>2621920</v>
      </c>
      <c r="N220" s="20">
        <v>4375214</v>
      </c>
      <c r="O220" s="15">
        <f t="shared" si="74"/>
        <v>8108135</v>
      </c>
      <c r="P220" s="8">
        <f t="shared" si="75"/>
        <v>0</v>
      </c>
      <c r="Q220" s="23">
        <f t="shared" si="70"/>
        <v>100</v>
      </c>
      <c r="R220" s="7"/>
      <c r="S220" s="7">
        <f>N220-304285</f>
        <v>4070929</v>
      </c>
    </row>
    <row r="221" spans="1:19" ht="24.95" customHeight="1">
      <c r="A221" s="5">
        <f t="shared" si="76"/>
        <v>205</v>
      </c>
      <c r="B221" s="6" t="s">
        <v>20</v>
      </c>
      <c r="C221" s="12" t="s">
        <v>228</v>
      </c>
      <c r="D221" s="15">
        <v>927096</v>
      </c>
      <c r="E221" s="15">
        <v>1283711</v>
      </c>
      <c r="F221" s="15">
        <v>1485288</v>
      </c>
      <c r="G221" s="15">
        <v>243414</v>
      </c>
      <c r="H221" s="8">
        <f t="shared" si="72"/>
        <v>3939509</v>
      </c>
      <c r="I221" s="15">
        <v>869331</v>
      </c>
      <c r="J221" s="8">
        <f t="shared" si="73"/>
        <v>4808840</v>
      </c>
      <c r="K221" s="21">
        <v>0</v>
      </c>
      <c r="L221" s="21">
        <v>180501</v>
      </c>
      <c r="M221" s="21">
        <v>425500</v>
      </c>
      <c r="N221" s="21">
        <v>3744600</v>
      </c>
      <c r="O221" s="15">
        <f t="shared" si="74"/>
        <v>4350601</v>
      </c>
      <c r="P221" s="8">
        <f t="shared" si="75"/>
        <v>458239</v>
      </c>
      <c r="Q221" s="23">
        <f t="shared" si="70"/>
        <v>90.470903585895982</v>
      </c>
      <c r="S221" s="7"/>
    </row>
    <row r="222" spans="1:19" s="9" customFormat="1" ht="24.95" customHeight="1">
      <c r="A222" s="29" t="s">
        <v>9</v>
      </c>
      <c r="B222" s="29"/>
      <c r="C222" s="29"/>
      <c r="D222" s="17">
        <f t="shared" ref="D222:P222" si="77">SUM(D201:D221)</f>
        <v>27750168</v>
      </c>
      <c r="E222" s="17">
        <f t="shared" si="77"/>
        <v>38424484</v>
      </c>
      <c r="F222" s="17">
        <f t="shared" si="77"/>
        <v>44458794</v>
      </c>
      <c r="G222" s="17">
        <f t="shared" si="77"/>
        <v>5111709</v>
      </c>
      <c r="H222" s="17">
        <f t="shared" si="77"/>
        <v>115745155</v>
      </c>
      <c r="I222" s="17">
        <f t="shared" si="77"/>
        <v>26023702</v>
      </c>
      <c r="J222" s="17">
        <f t="shared" si="77"/>
        <v>141768857</v>
      </c>
      <c r="K222" s="17">
        <f t="shared" si="77"/>
        <v>3538233</v>
      </c>
      <c r="L222" s="17">
        <f t="shared" si="77"/>
        <v>13491333.699999999</v>
      </c>
      <c r="M222" s="17">
        <f t="shared" si="77"/>
        <v>27556865.009999998</v>
      </c>
      <c r="N222" s="17">
        <f t="shared" si="77"/>
        <v>72973521.650000006</v>
      </c>
      <c r="O222" s="17">
        <f t="shared" si="77"/>
        <v>117559953.36000001</v>
      </c>
      <c r="P222" s="17">
        <f t="shared" si="77"/>
        <v>24208903.640000001</v>
      </c>
      <c r="Q222" s="22">
        <f t="shared" si="70"/>
        <v>82.923680029387569</v>
      </c>
      <c r="S222" s="7"/>
    </row>
    <row r="223" spans="1:19" ht="24.95" customHeight="1">
      <c r="A223" s="5">
        <f>A221+1</f>
        <v>206</v>
      </c>
      <c r="B223" s="6" t="s">
        <v>19</v>
      </c>
      <c r="C223" s="12" t="s">
        <v>229</v>
      </c>
      <c r="D223" s="15">
        <v>1518180</v>
      </c>
      <c r="E223" s="15">
        <v>2102161</v>
      </c>
      <c r="F223" s="15">
        <v>2432484</v>
      </c>
      <c r="G223" s="15">
        <v>243415</v>
      </c>
      <c r="H223" s="8">
        <f t="shared" ref="H223:H245" si="78">G223+F223+E223+D223</f>
        <v>6296240</v>
      </c>
      <c r="I223" s="15">
        <v>1424543</v>
      </c>
      <c r="J223" s="8">
        <f t="shared" ref="J223:J245" si="79">H223+I223</f>
        <v>7720783</v>
      </c>
      <c r="K223" s="15">
        <v>0</v>
      </c>
      <c r="L223" s="15">
        <v>1388262</v>
      </c>
      <c r="M223" s="15">
        <v>2288534</v>
      </c>
      <c r="N223" s="15">
        <v>2553357</v>
      </c>
      <c r="O223" s="15">
        <f t="shared" ref="O223:O245" si="80">K223+L223+M223+N223</f>
        <v>6230153</v>
      </c>
      <c r="P223" s="8">
        <f t="shared" ref="P223:P245" si="81">J223-O223</f>
        <v>1490630</v>
      </c>
      <c r="Q223" s="23">
        <f t="shared" si="70"/>
        <v>80.693279425156746</v>
      </c>
      <c r="S223" s="7"/>
    </row>
    <row r="224" spans="1:19" ht="17.25">
      <c r="A224" s="5">
        <f t="shared" si="76"/>
        <v>207</v>
      </c>
      <c r="B224" s="6" t="s">
        <v>19</v>
      </c>
      <c r="C224" s="12" t="s">
        <v>230</v>
      </c>
      <c r="D224" s="15">
        <v>1475926</v>
      </c>
      <c r="E224" s="15">
        <v>2043645</v>
      </c>
      <c r="F224" s="15">
        <v>2364764</v>
      </c>
      <c r="G224" s="15">
        <v>243415</v>
      </c>
      <c r="H224" s="8">
        <f t="shared" si="78"/>
        <v>6127750</v>
      </c>
      <c r="I224" s="15">
        <v>1384859</v>
      </c>
      <c r="J224" s="8">
        <f t="shared" si="79"/>
        <v>7512609</v>
      </c>
      <c r="K224" s="15">
        <v>526956</v>
      </c>
      <c r="L224" s="15">
        <v>410027</v>
      </c>
      <c r="M224" s="15">
        <v>1127330</v>
      </c>
      <c r="N224" s="15">
        <v>3412900</v>
      </c>
      <c r="O224" s="15">
        <f t="shared" si="80"/>
        <v>5477213</v>
      </c>
      <c r="P224" s="8">
        <f t="shared" si="81"/>
        <v>2035396</v>
      </c>
      <c r="Q224" s="23">
        <f t="shared" si="70"/>
        <v>72.90693552665924</v>
      </c>
      <c r="S224" s="7"/>
    </row>
    <row r="225" spans="1:19" ht="24.95" customHeight="1">
      <c r="A225" s="5">
        <f t="shared" si="76"/>
        <v>208</v>
      </c>
      <c r="B225" s="6" t="s">
        <v>19</v>
      </c>
      <c r="C225" s="12" t="s">
        <v>231</v>
      </c>
      <c r="D225" s="15">
        <v>1761704</v>
      </c>
      <c r="E225" s="15">
        <v>2439358</v>
      </c>
      <c r="F225" s="15">
        <v>2822724</v>
      </c>
      <c r="G225" s="15">
        <v>243415</v>
      </c>
      <c r="H225" s="8">
        <f t="shared" si="78"/>
        <v>7267201</v>
      </c>
      <c r="I225" s="15">
        <v>1653290</v>
      </c>
      <c r="J225" s="8">
        <f t="shared" si="79"/>
        <v>8920491</v>
      </c>
      <c r="K225" s="15">
        <v>173438</v>
      </c>
      <c r="L225" s="15">
        <v>1900487</v>
      </c>
      <c r="M225" s="15">
        <v>1376832</v>
      </c>
      <c r="N225" s="15">
        <v>3654812</v>
      </c>
      <c r="O225" s="15">
        <f t="shared" si="80"/>
        <v>7105569</v>
      </c>
      <c r="P225" s="8">
        <f t="shared" si="81"/>
        <v>1814922</v>
      </c>
      <c r="Q225" s="23">
        <f t="shared" si="70"/>
        <v>79.654460724191082</v>
      </c>
      <c r="S225" s="7"/>
    </row>
    <row r="226" spans="1:19" ht="24.95" customHeight="1">
      <c r="A226" s="5">
        <f t="shared" si="76"/>
        <v>209</v>
      </c>
      <c r="B226" s="6" t="s">
        <v>19</v>
      </c>
      <c r="C226" s="12" t="s">
        <v>232</v>
      </c>
      <c r="D226" s="15">
        <v>1195768</v>
      </c>
      <c r="E226" s="15">
        <v>1655729</v>
      </c>
      <c r="F226" s="15">
        <v>1915764</v>
      </c>
      <c r="G226" s="15">
        <v>243415</v>
      </c>
      <c r="H226" s="8">
        <f t="shared" si="78"/>
        <v>5010676</v>
      </c>
      <c r="I226" s="15">
        <v>1121436</v>
      </c>
      <c r="J226" s="8">
        <f t="shared" si="79"/>
        <v>6132112</v>
      </c>
      <c r="K226" s="15">
        <v>36682</v>
      </c>
      <c r="L226" s="15">
        <v>1105672</v>
      </c>
      <c r="M226" s="15">
        <v>1260663</v>
      </c>
      <c r="N226" s="15">
        <v>1786516</v>
      </c>
      <c r="O226" s="15">
        <f t="shared" si="80"/>
        <v>4189533</v>
      </c>
      <c r="P226" s="8">
        <f t="shared" si="81"/>
        <v>1942579</v>
      </c>
      <c r="Q226" s="23">
        <f t="shared" si="70"/>
        <v>68.321208092741941</v>
      </c>
      <c r="S226" s="7"/>
    </row>
    <row r="227" spans="1:19" ht="24.95" customHeight="1">
      <c r="A227" s="5">
        <f t="shared" si="76"/>
        <v>210</v>
      </c>
      <c r="B227" s="6" t="s">
        <v>19</v>
      </c>
      <c r="C227" s="12" t="s">
        <v>233</v>
      </c>
      <c r="D227" s="15">
        <v>1422444</v>
      </c>
      <c r="E227" s="15">
        <v>1969596</v>
      </c>
      <c r="F227" s="15">
        <v>2279204</v>
      </c>
      <c r="G227" s="15">
        <v>243415</v>
      </c>
      <c r="H227" s="8">
        <f t="shared" si="78"/>
        <v>5914659</v>
      </c>
      <c r="I227" s="15">
        <v>1335200</v>
      </c>
      <c r="J227" s="8">
        <f t="shared" si="79"/>
        <v>7249859</v>
      </c>
      <c r="K227" s="15">
        <v>0</v>
      </c>
      <c r="L227" s="15">
        <v>1608409.78</v>
      </c>
      <c r="M227" s="15">
        <v>369300</v>
      </c>
      <c r="N227" s="15">
        <v>1716204</v>
      </c>
      <c r="O227" s="15">
        <f t="shared" si="80"/>
        <v>3693913.7800000003</v>
      </c>
      <c r="P227" s="8">
        <f t="shared" si="81"/>
        <v>3555945.2199999997</v>
      </c>
      <c r="Q227" s="23">
        <f t="shared" si="70"/>
        <v>50.951525815881396</v>
      </c>
      <c r="S227" s="7"/>
    </row>
    <row r="228" spans="1:19" ht="24.95" customHeight="1">
      <c r="A228" s="5">
        <f t="shared" si="76"/>
        <v>211</v>
      </c>
      <c r="B228" s="6" t="s">
        <v>19</v>
      </c>
      <c r="C228" s="12" t="s">
        <v>234</v>
      </c>
      <c r="D228" s="15">
        <v>1003966</v>
      </c>
      <c r="E228" s="15">
        <v>1390148</v>
      </c>
      <c r="F228" s="15">
        <v>1608532</v>
      </c>
      <c r="G228" s="15">
        <v>243415</v>
      </c>
      <c r="H228" s="8">
        <f t="shared" si="78"/>
        <v>4246061</v>
      </c>
      <c r="I228" s="15">
        <v>941804</v>
      </c>
      <c r="J228" s="8">
        <f t="shared" si="79"/>
        <v>5187865</v>
      </c>
      <c r="K228" s="15">
        <v>0</v>
      </c>
      <c r="L228" s="15">
        <v>750455.78</v>
      </c>
      <c r="M228" s="15">
        <v>1525000</v>
      </c>
      <c r="N228" s="15">
        <v>978972</v>
      </c>
      <c r="O228" s="15">
        <f t="shared" si="80"/>
        <v>3254427.7800000003</v>
      </c>
      <c r="P228" s="8">
        <f t="shared" si="81"/>
        <v>1933437.2199999997</v>
      </c>
      <c r="Q228" s="23">
        <f t="shared" si="70"/>
        <v>62.731543322734886</v>
      </c>
      <c r="S228" s="7"/>
    </row>
    <row r="229" spans="1:19" ht="24.95" customHeight="1">
      <c r="A229" s="5">
        <f t="shared" si="76"/>
        <v>212</v>
      </c>
      <c r="B229" s="6" t="s">
        <v>19</v>
      </c>
      <c r="C229" s="12" t="s">
        <v>235</v>
      </c>
      <c r="D229" s="15">
        <v>1558720</v>
      </c>
      <c r="E229" s="15">
        <v>2158291</v>
      </c>
      <c r="F229" s="15">
        <v>2497418</v>
      </c>
      <c r="G229" s="15">
        <v>243415</v>
      </c>
      <c r="H229" s="8">
        <f t="shared" si="78"/>
        <v>6457844</v>
      </c>
      <c r="I229" s="15">
        <v>1462507</v>
      </c>
      <c r="J229" s="8">
        <f t="shared" si="79"/>
        <v>7920351</v>
      </c>
      <c r="K229" s="15">
        <v>926400</v>
      </c>
      <c r="L229" s="15">
        <v>1554614.4</v>
      </c>
      <c r="M229" s="15">
        <v>194871</v>
      </c>
      <c r="N229" s="15">
        <v>2894182</v>
      </c>
      <c r="O229" s="15">
        <f t="shared" si="80"/>
        <v>5570067.4000000004</v>
      </c>
      <c r="P229" s="8">
        <f t="shared" si="81"/>
        <v>2350283.5999999996</v>
      </c>
      <c r="Q229" s="23">
        <f t="shared" si="70"/>
        <v>70.326017117170693</v>
      </c>
      <c r="S229" s="7"/>
    </row>
    <row r="230" spans="1:19" ht="24.95" customHeight="1">
      <c r="A230" s="5">
        <f t="shared" si="76"/>
        <v>213</v>
      </c>
      <c r="B230" s="6" t="s">
        <v>19</v>
      </c>
      <c r="C230" s="12" t="s">
        <v>236</v>
      </c>
      <c r="D230" s="15">
        <v>1899506</v>
      </c>
      <c r="E230" s="15">
        <v>2630168</v>
      </c>
      <c r="F230" s="15">
        <v>3043686</v>
      </c>
      <c r="G230" s="15">
        <v>243415</v>
      </c>
      <c r="H230" s="8">
        <f t="shared" si="78"/>
        <v>7816775</v>
      </c>
      <c r="I230" s="15">
        <v>1783317</v>
      </c>
      <c r="J230" s="8">
        <f t="shared" si="79"/>
        <v>9600092</v>
      </c>
      <c r="K230" s="15">
        <v>136000</v>
      </c>
      <c r="L230" s="15">
        <v>2066709.67</v>
      </c>
      <c r="M230" s="15">
        <v>229228</v>
      </c>
      <c r="N230" s="15">
        <v>5001132</v>
      </c>
      <c r="O230" s="15">
        <f t="shared" si="80"/>
        <v>7433069.6699999999</v>
      </c>
      <c r="P230" s="8">
        <f t="shared" si="81"/>
        <v>2167022.33</v>
      </c>
      <c r="Q230" s="23">
        <f t="shared" si="70"/>
        <v>77.427067053107407</v>
      </c>
      <c r="S230" s="7"/>
    </row>
    <row r="231" spans="1:19" ht="24.95" customHeight="1">
      <c r="A231" s="5">
        <f t="shared" si="76"/>
        <v>214</v>
      </c>
      <c r="B231" s="6" t="s">
        <v>19</v>
      </c>
      <c r="C231" s="12" t="s">
        <v>237</v>
      </c>
      <c r="D231" s="15">
        <v>2004158</v>
      </c>
      <c r="E231" s="15">
        <v>2775072</v>
      </c>
      <c r="F231" s="15">
        <v>3211300</v>
      </c>
      <c r="G231" s="15">
        <v>243415</v>
      </c>
      <c r="H231" s="8">
        <f t="shared" si="78"/>
        <v>8233945</v>
      </c>
      <c r="I231" s="15">
        <v>1881257</v>
      </c>
      <c r="J231" s="8">
        <f t="shared" si="79"/>
        <v>10115202</v>
      </c>
      <c r="K231" s="15">
        <v>437346</v>
      </c>
      <c r="L231" s="15">
        <v>2144177</v>
      </c>
      <c r="M231" s="15">
        <v>1851146</v>
      </c>
      <c r="N231" s="15">
        <v>2737691</v>
      </c>
      <c r="O231" s="15">
        <f t="shared" si="80"/>
        <v>7170360</v>
      </c>
      <c r="P231" s="8">
        <f t="shared" si="81"/>
        <v>2944842</v>
      </c>
      <c r="Q231" s="23">
        <f t="shared" si="70"/>
        <v>70.886967951801651</v>
      </c>
      <c r="S231" s="7"/>
    </row>
    <row r="232" spans="1:19" ht="24.95" customHeight="1">
      <c r="A232" s="5">
        <f t="shared" si="76"/>
        <v>215</v>
      </c>
      <c r="B232" s="6" t="s">
        <v>19</v>
      </c>
      <c r="C232" s="12" t="s">
        <v>238</v>
      </c>
      <c r="D232" s="15">
        <v>1879294</v>
      </c>
      <c r="E232" s="15">
        <v>2602179</v>
      </c>
      <c r="F232" s="15">
        <v>3010956</v>
      </c>
      <c r="G232" s="15">
        <v>243415</v>
      </c>
      <c r="H232" s="8">
        <f t="shared" si="78"/>
        <v>7735844</v>
      </c>
      <c r="I232" s="15">
        <v>1762886</v>
      </c>
      <c r="J232" s="8">
        <f t="shared" si="79"/>
        <v>9498730</v>
      </c>
      <c r="K232" s="15">
        <v>0</v>
      </c>
      <c r="L232" s="15">
        <v>1821082.78</v>
      </c>
      <c r="M232" s="15">
        <v>948677</v>
      </c>
      <c r="N232" s="15">
        <v>3695411</v>
      </c>
      <c r="O232" s="15">
        <f t="shared" si="80"/>
        <v>6465170.7800000003</v>
      </c>
      <c r="P232" s="8">
        <f t="shared" si="81"/>
        <v>3033559.2199999997</v>
      </c>
      <c r="Q232" s="23">
        <f t="shared" si="70"/>
        <v>68.063528282201929</v>
      </c>
      <c r="S232" s="7"/>
    </row>
    <row r="233" spans="1:19" ht="24.95" customHeight="1">
      <c r="A233" s="5">
        <f t="shared" si="76"/>
        <v>216</v>
      </c>
      <c r="B233" s="6" t="s">
        <v>19</v>
      </c>
      <c r="C233" s="12" t="s">
        <v>239</v>
      </c>
      <c r="D233" s="15">
        <v>1290260</v>
      </c>
      <c r="E233" s="15">
        <v>1786568</v>
      </c>
      <c r="F233" s="15">
        <v>2067204</v>
      </c>
      <c r="G233" s="15">
        <v>243415</v>
      </c>
      <c r="H233" s="8">
        <f t="shared" si="78"/>
        <v>5387447</v>
      </c>
      <c r="I233" s="15">
        <v>1210272</v>
      </c>
      <c r="J233" s="8">
        <f t="shared" si="79"/>
        <v>6597719</v>
      </c>
      <c r="K233" s="15">
        <v>394420</v>
      </c>
      <c r="L233" s="15">
        <v>1067077</v>
      </c>
      <c r="M233" s="15">
        <v>1267002</v>
      </c>
      <c r="N233" s="15">
        <v>930958</v>
      </c>
      <c r="O233" s="15">
        <f t="shared" si="80"/>
        <v>3659457</v>
      </c>
      <c r="P233" s="8">
        <f t="shared" si="81"/>
        <v>2938262</v>
      </c>
      <c r="Q233" s="23">
        <f t="shared" si="70"/>
        <v>55.465487390414779</v>
      </c>
      <c r="S233" s="7"/>
    </row>
    <row r="234" spans="1:19" ht="24.95" customHeight="1">
      <c r="A234" s="5">
        <f t="shared" si="76"/>
        <v>217</v>
      </c>
      <c r="B234" s="6" t="s">
        <v>19</v>
      </c>
      <c r="C234" s="12" t="s">
        <v>240</v>
      </c>
      <c r="D234" s="15">
        <v>1516972</v>
      </c>
      <c r="E234" s="15">
        <v>2100491</v>
      </c>
      <c r="F234" s="15">
        <v>2430122</v>
      </c>
      <c r="G234" s="15">
        <v>243415</v>
      </c>
      <c r="H234" s="8">
        <f t="shared" si="78"/>
        <v>6291000</v>
      </c>
      <c r="I234" s="15">
        <v>1421593</v>
      </c>
      <c r="J234" s="8">
        <f t="shared" si="79"/>
        <v>7712593</v>
      </c>
      <c r="K234" s="15">
        <v>0</v>
      </c>
      <c r="L234" s="15">
        <v>490829.35</v>
      </c>
      <c r="M234" s="15">
        <v>1247200</v>
      </c>
      <c r="N234" s="15">
        <v>3031595</v>
      </c>
      <c r="O234" s="15">
        <f t="shared" si="80"/>
        <v>4769624.3499999996</v>
      </c>
      <c r="P234" s="8">
        <f t="shared" si="81"/>
        <v>2942968.6500000004</v>
      </c>
      <c r="Q234" s="23">
        <f t="shared" si="70"/>
        <v>61.842033541767336</v>
      </c>
      <c r="S234" s="7"/>
    </row>
    <row r="235" spans="1:19" ht="24.95" customHeight="1">
      <c r="A235" s="5">
        <f t="shared" si="76"/>
        <v>218</v>
      </c>
      <c r="B235" s="6" t="s">
        <v>19</v>
      </c>
      <c r="C235" s="12" t="s">
        <v>241</v>
      </c>
      <c r="D235" s="15">
        <v>1059880</v>
      </c>
      <c r="E235" s="15">
        <v>1467570</v>
      </c>
      <c r="F235" s="15">
        <v>1697932</v>
      </c>
      <c r="G235" s="15">
        <v>243415</v>
      </c>
      <c r="H235" s="8">
        <f t="shared" si="78"/>
        <v>4468797</v>
      </c>
      <c r="I235" s="15">
        <v>993473</v>
      </c>
      <c r="J235" s="8">
        <f t="shared" si="79"/>
        <v>5462270</v>
      </c>
      <c r="K235" s="15">
        <v>0</v>
      </c>
      <c r="L235" s="15">
        <v>1198617.3700000001</v>
      </c>
      <c r="M235" s="15">
        <v>185908</v>
      </c>
      <c r="N235" s="15">
        <v>2636218</v>
      </c>
      <c r="O235" s="15">
        <f t="shared" si="80"/>
        <v>4020743.37</v>
      </c>
      <c r="P235" s="8">
        <f t="shared" si="81"/>
        <v>1441526.63</v>
      </c>
      <c r="Q235" s="23">
        <f t="shared" si="70"/>
        <v>73.60938529219537</v>
      </c>
      <c r="S235" s="7"/>
    </row>
    <row r="236" spans="1:19" ht="24.95" customHeight="1">
      <c r="A236" s="5">
        <f t="shared" si="76"/>
        <v>219</v>
      </c>
      <c r="B236" s="6" t="s">
        <v>19</v>
      </c>
      <c r="C236" s="12" t="s">
        <v>242</v>
      </c>
      <c r="D236" s="15">
        <v>1747432</v>
      </c>
      <c r="E236" s="15">
        <v>2419597</v>
      </c>
      <c r="F236" s="15">
        <v>2799714</v>
      </c>
      <c r="G236" s="15">
        <v>243415</v>
      </c>
      <c r="H236" s="8">
        <f t="shared" si="78"/>
        <v>7210158</v>
      </c>
      <c r="I236" s="15">
        <v>1639294</v>
      </c>
      <c r="J236" s="8">
        <f t="shared" si="79"/>
        <v>8849452</v>
      </c>
      <c r="K236" s="15">
        <v>0</v>
      </c>
      <c r="L236" s="15">
        <v>975327</v>
      </c>
      <c r="M236" s="15">
        <v>1458929</v>
      </c>
      <c r="N236" s="15">
        <v>4296358</v>
      </c>
      <c r="O236" s="15">
        <f t="shared" si="80"/>
        <v>6730614</v>
      </c>
      <c r="P236" s="8">
        <f t="shared" si="81"/>
        <v>2118838</v>
      </c>
      <c r="Q236" s="23">
        <f t="shared" si="70"/>
        <v>76.056845101820997</v>
      </c>
      <c r="S236" s="7"/>
    </row>
    <row r="237" spans="1:19" ht="24.95" customHeight="1">
      <c r="A237" s="5">
        <f t="shared" si="76"/>
        <v>220</v>
      </c>
      <c r="B237" s="6" t="s">
        <v>19</v>
      </c>
      <c r="C237" s="12" t="s">
        <v>243</v>
      </c>
      <c r="D237" s="15">
        <v>1711268</v>
      </c>
      <c r="E237" s="15">
        <v>2369521</v>
      </c>
      <c r="F237" s="15">
        <v>2741894</v>
      </c>
      <c r="G237" s="15">
        <v>243415</v>
      </c>
      <c r="H237" s="8">
        <f t="shared" si="78"/>
        <v>7066098</v>
      </c>
      <c r="I237" s="15">
        <v>1605882</v>
      </c>
      <c r="J237" s="8">
        <f t="shared" si="79"/>
        <v>8671980</v>
      </c>
      <c r="K237" s="15">
        <v>0</v>
      </c>
      <c r="L237" s="15">
        <v>1459428.5</v>
      </c>
      <c r="M237" s="15">
        <v>208065</v>
      </c>
      <c r="N237" s="15">
        <v>3546892</v>
      </c>
      <c r="O237" s="15">
        <f t="shared" si="80"/>
        <v>5214385.5</v>
      </c>
      <c r="P237" s="8">
        <f t="shared" si="81"/>
        <v>3457594.5</v>
      </c>
      <c r="Q237" s="23">
        <f t="shared" si="70"/>
        <v>60.129122760891974</v>
      </c>
      <c r="S237" s="7"/>
    </row>
    <row r="238" spans="1:19" ht="24.95" customHeight="1">
      <c r="A238" s="5">
        <f t="shared" si="76"/>
        <v>221</v>
      </c>
      <c r="B238" s="6" t="s">
        <v>19</v>
      </c>
      <c r="C238" s="12" t="s">
        <v>244</v>
      </c>
      <c r="D238" s="15">
        <v>1432754</v>
      </c>
      <c r="E238" s="15">
        <v>1983875</v>
      </c>
      <c r="F238" s="15">
        <v>2295374</v>
      </c>
      <c r="G238" s="15">
        <v>243415</v>
      </c>
      <c r="H238" s="8">
        <f t="shared" si="78"/>
        <v>5955418</v>
      </c>
      <c r="I238" s="15">
        <v>1343378</v>
      </c>
      <c r="J238" s="8">
        <f t="shared" si="79"/>
        <v>7298796</v>
      </c>
      <c r="K238" s="15">
        <v>4490</v>
      </c>
      <c r="L238" s="15">
        <v>2262583.25</v>
      </c>
      <c r="M238" s="15">
        <v>2133369.25</v>
      </c>
      <c r="N238" s="15">
        <v>1794575</v>
      </c>
      <c r="O238" s="15">
        <f t="shared" si="80"/>
        <v>6195017.5</v>
      </c>
      <c r="P238" s="8">
        <f t="shared" si="81"/>
        <v>1103778.5</v>
      </c>
      <c r="Q238" s="23">
        <f t="shared" si="70"/>
        <v>84.877252357786134</v>
      </c>
      <c r="S238" s="7"/>
    </row>
    <row r="239" spans="1:19" ht="24.95" customHeight="1">
      <c r="A239" s="5">
        <f t="shared" si="76"/>
        <v>222</v>
      </c>
      <c r="B239" s="6" t="s">
        <v>19</v>
      </c>
      <c r="C239" s="12" t="s">
        <v>245</v>
      </c>
      <c r="D239" s="15">
        <v>1665752</v>
      </c>
      <c r="E239" s="15">
        <v>2306499</v>
      </c>
      <c r="F239" s="15">
        <v>2668906</v>
      </c>
      <c r="G239" s="15">
        <v>243415</v>
      </c>
      <c r="H239" s="8">
        <f t="shared" si="78"/>
        <v>6884572</v>
      </c>
      <c r="I239" s="15">
        <v>1562912</v>
      </c>
      <c r="J239" s="8">
        <f t="shared" si="79"/>
        <v>8447484</v>
      </c>
      <c r="K239" s="15">
        <v>567205</v>
      </c>
      <c r="L239" s="15">
        <v>1318362.5</v>
      </c>
      <c r="M239" s="15">
        <v>2557415</v>
      </c>
      <c r="N239" s="15">
        <v>2752255</v>
      </c>
      <c r="O239" s="15">
        <f t="shared" si="80"/>
        <v>7195237.5</v>
      </c>
      <c r="P239" s="8">
        <f t="shared" si="81"/>
        <v>1252246.5</v>
      </c>
      <c r="Q239" s="23">
        <f t="shared" si="70"/>
        <v>85.176100955029924</v>
      </c>
      <c r="S239" s="7"/>
    </row>
    <row r="240" spans="1:19" ht="24.95" customHeight="1">
      <c r="A240" s="5">
        <f t="shared" si="76"/>
        <v>223</v>
      </c>
      <c r="B240" s="6" t="s">
        <v>19</v>
      </c>
      <c r="C240" s="12" t="s">
        <v>246</v>
      </c>
      <c r="D240" s="15">
        <v>1489312</v>
      </c>
      <c r="E240" s="15">
        <v>2062188</v>
      </c>
      <c r="F240" s="15">
        <v>2385994</v>
      </c>
      <c r="G240" s="15">
        <v>243414</v>
      </c>
      <c r="H240" s="8">
        <f t="shared" si="78"/>
        <v>6180908</v>
      </c>
      <c r="I240" s="15">
        <v>1396449</v>
      </c>
      <c r="J240" s="8">
        <f t="shared" si="79"/>
        <v>7577357</v>
      </c>
      <c r="K240" s="15">
        <v>684719</v>
      </c>
      <c r="L240" s="15">
        <v>1616746.95</v>
      </c>
      <c r="M240" s="15">
        <v>169770</v>
      </c>
      <c r="N240" s="15">
        <v>2315648</v>
      </c>
      <c r="O240" s="15">
        <f t="shared" si="80"/>
        <v>4786883.95</v>
      </c>
      <c r="P240" s="8">
        <f t="shared" si="81"/>
        <v>2790473.05</v>
      </c>
      <c r="Q240" s="23">
        <f t="shared" si="70"/>
        <v>63.173530691506286</v>
      </c>
      <c r="S240" s="7"/>
    </row>
    <row r="241" spans="1:19" ht="24.95" customHeight="1">
      <c r="A241" s="5">
        <f t="shared" si="76"/>
        <v>224</v>
      </c>
      <c r="B241" s="6" t="s">
        <v>19</v>
      </c>
      <c r="C241" s="12" t="s">
        <v>247</v>
      </c>
      <c r="D241" s="15">
        <v>1174482</v>
      </c>
      <c r="E241" s="15">
        <v>1626255</v>
      </c>
      <c r="F241" s="15">
        <v>1881548</v>
      </c>
      <c r="G241" s="15">
        <v>243414</v>
      </c>
      <c r="H241" s="8">
        <f t="shared" si="78"/>
        <v>4925699</v>
      </c>
      <c r="I241" s="15">
        <v>1100988</v>
      </c>
      <c r="J241" s="8">
        <f t="shared" si="79"/>
        <v>6026687</v>
      </c>
      <c r="K241" s="15">
        <v>0</v>
      </c>
      <c r="L241" s="15">
        <v>671999</v>
      </c>
      <c r="M241" s="15">
        <v>1748718</v>
      </c>
      <c r="N241" s="15">
        <v>1354324</v>
      </c>
      <c r="O241" s="15">
        <f t="shared" si="80"/>
        <v>3775041</v>
      </c>
      <c r="P241" s="8">
        <f t="shared" si="81"/>
        <v>2251646</v>
      </c>
      <c r="Q241" s="23">
        <f t="shared" si="70"/>
        <v>62.638743309549675</v>
      </c>
      <c r="S241" s="7"/>
    </row>
    <row r="242" spans="1:19" ht="24.95" customHeight="1">
      <c r="A242" s="5">
        <f t="shared" si="76"/>
        <v>225</v>
      </c>
      <c r="B242" s="6" t="s">
        <v>19</v>
      </c>
      <c r="C242" s="12" t="s">
        <v>248</v>
      </c>
      <c r="D242" s="15">
        <v>1125504</v>
      </c>
      <c r="E242" s="15">
        <v>1558438</v>
      </c>
      <c r="F242" s="15">
        <v>1802978</v>
      </c>
      <c r="G242" s="15">
        <v>243414</v>
      </c>
      <c r="H242" s="8">
        <f t="shared" si="78"/>
        <v>4730334</v>
      </c>
      <c r="I242" s="15">
        <v>1054614</v>
      </c>
      <c r="J242" s="8">
        <f t="shared" si="79"/>
        <v>5784948</v>
      </c>
      <c r="K242" s="15">
        <v>0</v>
      </c>
      <c r="L242" s="15">
        <v>394702</v>
      </c>
      <c r="M242" s="15">
        <v>1632344</v>
      </c>
      <c r="N242" s="15">
        <v>2181760</v>
      </c>
      <c r="O242" s="15">
        <f t="shared" si="80"/>
        <v>4208806</v>
      </c>
      <c r="P242" s="8">
        <f t="shared" si="81"/>
        <v>1576142</v>
      </c>
      <c r="Q242" s="23">
        <f t="shared" si="70"/>
        <v>72.754430981920677</v>
      </c>
      <c r="S242" s="7"/>
    </row>
    <row r="243" spans="1:19" ht="24.95" customHeight="1">
      <c r="A243" s="5">
        <f t="shared" si="76"/>
        <v>226</v>
      </c>
      <c r="B243" s="6" t="s">
        <v>19</v>
      </c>
      <c r="C243" s="12" t="s">
        <v>249</v>
      </c>
      <c r="D243" s="15">
        <v>1403958</v>
      </c>
      <c r="E243" s="15">
        <v>1944001</v>
      </c>
      <c r="F243" s="15">
        <v>2249182</v>
      </c>
      <c r="G243" s="15">
        <v>243414</v>
      </c>
      <c r="H243" s="8">
        <f t="shared" si="78"/>
        <v>5840555</v>
      </c>
      <c r="I243" s="15">
        <v>1316137</v>
      </c>
      <c r="J243" s="8">
        <f t="shared" si="79"/>
        <v>7156692</v>
      </c>
      <c r="K243" s="15">
        <v>0</v>
      </c>
      <c r="L243" s="15">
        <v>1494464.25</v>
      </c>
      <c r="M243" s="15">
        <v>902183.07</v>
      </c>
      <c r="N243" s="15">
        <v>2896544</v>
      </c>
      <c r="O243" s="15">
        <f t="shared" si="80"/>
        <v>5293191.32</v>
      </c>
      <c r="P243" s="8">
        <f t="shared" si="81"/>
        <v>1863500.6799999997</v>
      </c>
      <c r="Q243" s="23">
        <f t="shared" si="70"/>
        <v>73.961424076933866</v>
      </c>
      <c r="S243" s="7"/>
    </row>
    <row r="244" spans="1:19" ht="24.95" customHeight="1">
      <c r="A244" s="5">
        <f t="shared" si="76"/>
        <v>227</v>
      </c>
      <c r="B244" s="6" t="s">
        <v>19</v>
      </c>
      <c r="C244" s="12" t="s">
        <v>250</v>
      </c>
      <c r="D244" s="15">
        <v>2082144</v>
      </c>
      <c r="E244" s="15">
        <v>2883057</v>
      </c>
      <c r="F244" s="15">
        <v>3335482</v>
      </c>
      <c r="G244" s="15">
        <v>243414</v>
      </c>
      <c r="H244" s="8">
        <f t="shared" si="78"/>
        <v>8544097</v>
      </c>
      <c r="I244" s="15">
        <v>1951168</v>
      </c>
      <c r="J244" s="8">
        <f t="shared" si="79"/>
        <v>10495265</v>
      </c>
      <c r="K244" s="15">
        <v>0</v>
      </c>
      <c r="L244" s="15">
        <v>1395395</v>
      </c>
      <c r="M244" s="15">
        <v>22928</v>
      </c>
      <c r="N244" s="15">
        <v>2801726</v>
      </c>
      <c r="O244" s="15">
        <f t="shared" si="80"/>
        <v>4220049</v>
      </c>
      <c r="P244" s="8">
        <f t="shared" si="81"/>
        <v>6275216</v>
      </c>
      <c r="Q244" s="23">
        <f t="shared" si="70"/>
        <v>40.209075235356131</v>
      </c>
      <c r="S244" s="7"/>
    </row>
    <row r="245" spans="1:19" ht="24.95" customHeight="1">
      <c r="A245" s="5">
        <f t="shared" si="76"/>
        <v>228</v>
      </c>
      <c r="B245" s="6" t="s">
        <v>19</v>
      </c>
      <c r="C245" s="12" t="s">
        <v>251</v>
      </c>
      <c r="D245" s="15">
        <v>1927282</v>
      </c>
      <c r="E245" s="15">
        <v>2668627</v>
      </c>
      <c r="F245" s="15">
        <v>3087214</v>
      </c>
      <c r="G245" s="15">
        <v>243414</v>
      </c>
      <c r="H245" s="8">
        <f t="shared" si="78"/>
        <v>7926537</v>
      </c>
      <c r="I245" s="15">
        <v>1805240</v>
      </c>
      <c r="J245" s="8">
        <f t="shared" si="79"/>
        <v>9731777</v>
      </c>
      <c r="K245" s="15">
        <v>335000</v>
      </c>
      <c r="L245" s="15">
        <v>1988939.78</v>
      </c>
      <c r="M245" s="15">
        <v>954321</v>
      </c>
      <c r="N245" s="15">
        <v>4502374</v>
      </c>
      <c r="O245" s="15">
        <f t="shared" si="80"/>
        <v>7780634.7800000003</v>
      </c>
      <c r="P245" s="8">
        <f t="shared" si="81"/>
        <v>1951142.2199999997</v>
      </c>
      <c r="Q245" s="23">
        <f t="shared" si="70"/>
        <v>79.950812477515683</v>
      </c>
      <c r="S245" s="7"/>
    </row>
    <row r="246" spans="1:19" s="9" customFormat="1" ht="24.95" customHeight="1">
      <c r="A246" s="29" t="s">
        <v>9</v>
      </c>
      <c r="B246" s="29"/>
      <c r="C246" s="29"/>
      <c r="D246" s="17">
        <f t="shared" ref="D246:J246" si="82">SUM(D223:D245)</f>
        <v>35346666</v>
      </c>
      <c r="E246" s="17">
        <f t="shared" si="82"/>
        <v>48943034</v>
      </c>
      <c r="F246" s="17">
        <f t="shared" si="82"/>
        <v>56630376</v>
      </c>
      <c r="G246" s="17">
        <f t="shared" si="82"/>
        <v>5598539</v>
      </c>
      <c r="H246" s="17">
        <f t="shared" si="82"/>
        <v>146518615</v>
      </c>
      <c r="I246" s="17">
        <f t="shared" si="82"/>
        <v>33152499</v>
      </c>
      <c r="J246" s="17">
        <f t="shared" si="82"/>
        <v>179671114</v>
      </c>
      <c r="K246" s="17">
        <f t="shared" ref="K246:N246" si="83">SUM(K223:K245)</f>
        <v>4222656</v>
      </c>
      <c r="L246" s="17">
        <f t="shared" si="83"/>
        <v>31084369.359999999</v>
      </c>
      <c r="M246" s="17">
        <f t="shared" si="83"/>
        <v>25659733.32</v>
      </c>
      <c r="N246" s="17">
        <f t="shared" si="83"/>
        <v>63472404</v>
      </c>
      <c r="O246" s="17">
        <f>SUM(O223:O245)</f>
        <v>124439162.68000001</v>
      </c>
      <c r="P246" s="17">
        <f>SUM(P223:P245)</f>
        <v>55231951.319999985</v>
      </c>
      <c r="Q246" s="22">
        <f t="shared" si="70"/>
        <v>69.259415111101276</v>
      </c>
      <c r="S246" s="7"/>
    </row>
    <row r="247" spans="1:19" ht="24.95" customHeight="1">
      <c r="A247" s="5">
        <f>A245+1</f>
        <v>229</v>
      </c>
      <c r="B247" s="6" t="s">
        <v>18</v>
      </c>
      <c r="C247" s="12" t="s">
        <v>252</v>
      </c>
      <c r="D247" s="15">
        <v>1678118</v>
      </c>
      <c r="E247" s="15">
        <v>2323618</v>
      </c>
      <c r="F247" s="15">
        <v>2688248</v>
      </c>
      <c r="G247" s="15">
        <v>243415</v>
      </c>
      <c r="H247" s="8">
        <f t="shared" ref="H247:H257" si="84">G247+F247+E247+D247</f>
        <v>6933399</v>
      </c>
      <c r="I247" s="15">
        <v>1572522</v>
      </c>
      <c r="J247" s="8">
        <f t="shared" ref="J247:J257" si="85">H247+I247</f>
        <v>8505921</v>
      </c>
      <c r="K247" s="15">
        <v>0</v>
      </c>
      <c r="L247" s="15">
        <v>2240470</v>
      </c>
      <c r="M247" s="15">
        <v>2842101.67</v>
      </c>
      <c r="N247" s="15">
        <v>2302918.5</v>
      </c>
      <c r="O247" s="15">
        <f t="shared" ref="O247:O257" si="86">K247+L247+M247+N247</f>
        <v>7385490.1699999999</v>
      </c>
      <c r="P247" s="8">
        <f t="shared" ref="P247:P257" si="87">J247-O247</f>
        <v>1120430.83</v>
      </c>
      <c r="Q247" s="23">
        <f t="shared" ref="Q247:Q268" si="88">O247/J247*100</f>
        <v>86.827636536948788</v>
      </c>
      <c r="S247" s="7"/>
    </row>
    <row r="248" spans="1:19" ht="24.95" customHeight="1">
      <c r="A248" s="5">
        <f t="shared" si="76"/>
        <v>230</v>
      </c>
      <c r="B248" s="6" t="s">
        <v>18</v>
      </c>
      <c r="C248" s="12" t="s">
        <v>253</v>
      </c>
      <c r="D248" s="15">
        <v>697854</v>
      </c>
      <c r="E248" s="15">
        <v>966290</v>
      </c>
      <c r="F248" s="15">
        <v>1117958</v>
      </c>
      <c r="G248" s="15">
        <v>243415</v>
      </c>
      <c r="H248" s="8">
        <f t="shared" si="84"/>
        <v>3025517</v>
      </c>
      <c r="I248" s="15">
        <v>654088</v>
      </c>
      <c r="J248" s="8">
        <f t="shared" si="85"/>
        <v>3679605</v>
      </c>
      <c r="K248" s="15">
        <v>0</v>
      </c>
      <c r="L248" s="15">
        <v>997016</v>
      </c>
      <c r="M248" s="15">
        <v>1289095</v>
      </c>
      <c r="N248" s="15">
        <v>1045331</v>
      </c>
      <c r="O248" s="15">
        <f t="shared" si="86"/>
        <v>3331442</v>
      </c>
      <c r="P248" s="8">
        <f t="shared" si="87"/>
        <v>348163</v>
      </c>
      <c r="Q248" s="23">
        <f t="shared" si="88"/>
        <v>90.538033294334582</v>
      </c>
      <c r="S248" s="7"/>
    </row>
    <row r="249" spans="1:19" ht="24.95" customHeight="1">
      <c r="A249" s="5">
        <f t="shared" si="76"/>
        <v>231</v>
      </c>
      <c r="B249" s="6" t="s">
        <v>18</v>
      </c>
      <c r="C249" s="12" t="s">
        <v>254</v>
      </c>
      <c r="D249" s="15">
        <v>1477866</v>
      </c>
      <c r="E249" s="15">
        <v>2046340</v>
      </c>
      <c r="F249" s="15">
        <v>2367772</v>
      </c>
      <c r="G249" s="15">
        <v>243415</v>
      </c>
      <c r="H249" s="8">
        <f t="shared" si="84"/>
        <v>6135393</v>
      </c>
      <c r="I249" s="15">
        <v>1386214</v>
      </c>
      <c r="J249" s="8">
        <f t="shared" si="85"/>
        <v>7521607</v>
      </c>
      <c r="K249" s="15">
        <v>0</v>
      </c>
      <c r="L249" s="15">
        <v>1509356</v>
      </c>
      <c r="M249" s="15">
        <v>2876041.4</v>
      </c>
      <c r="N249" s="15">
        <v>1396535.6</v>
      </c>
      <c r="O249" s="15">
        <f t="shared" si="86"/>
        <v>5781933</v>
      </c>
      <c r="P249" s="8">
        <f t="shared" si="87"/>
        <v>1739674</v>
      </c>
      <c r="Q249" s="23">
        <f t="shared" si="88"/>
        <v>76.870979831836479</v>
      </c>
      <c r="S249" s="7"/>
    </row>
    <row r="250" spans="1:19" ht="24.95" customHeight="1">
      <c r="A250" s="5">
        <f t="shared" si="76"/>
        <v>232</v>
      </c>
      <c r="B250" s="6" t="s">
        <v>18</v>
      </c>
      <c r="C250" s="12" t="s">
        <v>255</v>
      </c>
      <c r="D250" s="15">
        <v>1482454</v>
      </c>
      <c r="E250" s="15">
        <v>2052694</v>
      </c>
      <c r="F250" s="15">
        <v>2375136</v>
      </c>
      <c r="G250" s="15">
        <v>243415</v>
      </c>
      <c r="H250" s="8">
        <f t="shared" si="84"/>
        <v>6153699</v>
      </c>
      <c r="I250" s="15">
        <v>1390567</v>
      </c>
      <c r="J250" s="8">
        <f t="shared" si="85"/>
        <v>7544266</v>
      </c>
      <c r="K250" s="15">
        <v>0</v>
      </c>
      <c r="L250" s="15">
        <v>1824680.38</v>
      </c>
      <c r="M250" s="15">
        <v>2535575.5</v>
      </c>
      <c r="N250" s="15">
        <v>1991750.33</v>
      </c>
      <c r="O250" s="15">
        <f t="shared" si="86"/>
        <v>6352006.21</v>
      </c>
      <c r="P250" s="8">
        <f t="shared" si="87"/>
        <v>1192259.79</v>
      </c>
      <c r="Q250" s="23">
        <f t="shared" si="88"/>
        <v>84.196477298122844</v>
      </c>
      <c r="S250" s="7"/>
    </row>
    <row r="251" spans="1:19" ht="24.95" customHeight="1">
      <c r="A251" s="5">
        <f t="shared" si="76"/>
        <v>233</v>
      </c>
      <c r="B251" s="6" t="s">
        <v>18</v>
      </c>
      <c r="C251" s="12" t="s">
        <v>256</v>
      </c>
      <c r="D251" s="15">
        <v>1419938</v>
      </c>
      <c r="E251" s="15">
        <v>1966130</v>
      </c>
      <c r="F251" s="15">
        <v>2274850</v>
      </c>
      <c r="G251" s="15">
        <v>243415</v>
      </c>
      <c r="H251" s="8">
        <f t="shared" si="84"/>
        <v>5904333</v>
      </c>
      <c r="I251" s="15">
        <v>1331395</v>
      </c>
      <c r="J251" s="8">
        <f t="shared" si="85"/>
        <v>7235728</v>
      </c>
      <c r="K251" s="15">
        <v>0</v>
      </c>
      <c r="L251" s="15">
        <v>2045976.89</v>
      </c>
      <c r="M251" s="15">
        <v>1342281</v>
      </c>
      <c r="N251" s="15">
        <v>3161880.98</v>
      </c>
      <c r="O251" s="15">
        <f t="shared" si="86"/>
        <v>6550138.8699999992</v>
      </c>
      <c r="P251" s="8">
        <f t="shared" si="87"/>
        <v>685589.13000000082</v>
      </c>
      <c r="Q251" s="23">
        <f t="shared" si="88"/>
        <v>90.524946073152549</v>
      </c>
      <c r="S251" s="7"/>
    </row>
    <row r="252" spans="1:19" ht="24.95" customHeight="1">
      <c r="A252" s="5">
        <f t="shared" si="76"/>
        <v>234</v>
      </c>
      <c r="B252" s="6" t="s">
        <v>18</v>
      </c>
      <c r="C252" s="12" t="s">
        <v>257</v>
      </c>
      <c r="D252" s="15">
        <v>1371638</v>
      </c>
      <c r="E252" s="15">
        <v>1899248</v>
      </c>
      <c r="F252" s="15">
        <v>2197434</v>
      </c>
      <c r="G252" s="15">
        <v>243414</v>
      </c>
      <c r="H252" s="8">
        <f t="shared" si="84"/>
        <v>5711734</v>
      </c>
      <c r="I252" s="15">
        <v>1285970</v>
      </c>
      <c r="J252" s="8">
        <f t="shared" si="85"/>
        <v>6997704</v>
      </c>
      <c r="K252" s="15">
        <v>0</v>
      </c>
      <c r="L252" s="15">
        <v>1669092</v>
      </c>
      <c r="M252" s="15">
        <v>1157834</v>
      </c>
      <c r="N252" s="15">
        <v>2588179.08</v>
      </c>
      <c r="O252" s="15">
        <f t="shared" si="86"/>
        <v>5415105.0800000001</v>
      </c>
      <c r="P252" s="8">
        <f t="shared" si="87"/>
        <v>1582598.92</v>
      </c>
      <c r="Q252" s="23">
        <f t="shared" si="88"/>
        <v>77.384025960515046</v>
      </c>
      <c r="S252" s="7"/>
    </row>
    <row r="253" spans="1:19" ht="24.95" customHeight="1">
      <c r="A253" s="5">
        <f t="shared" si="76"/>
        <v>235</v>
      </c>
      <c r="B253" s="6" t="s">
        <v>18</v>
      </c>
      <c r="C253" s="12" t="s">
        <v>258</v>
      </c>
      <c r="D253" s="15">
        <v>1408194</v>
      </c>
      <c r="E253" s="15">
        <v>1949866</v>
      </c>
      <c r="F253" s="15">
        <v>2256004</v>
      </c>
      <c r="G253" s="15">
        <v>243414</v>
      </c>
      <c r="H253" s="8">
        <f t="shared" si="84"/>
        <v>5857478</v>
      </c>
      <c r="I253" s="15">
        <v>1320262</v>
      </c>
      <c r="J253" s="8">
        <f t="shared" si="85"/>
        <v>7177740</v>
      </c>
      <c r="K253" s="15">
        <v>0</v>
      </c>
      <c r="L253" s="15">
        <v>2235429</v>
      </c>
      <c r="M253" s="15">
        <v>2041080</v>
      </c>
      <c r="N253" s="15">
        <v>1822980</v>
      </c>
      <c r="O253" s="15">
        <f t="shared" si="86"/>
        <v>6099489</v>
      </c>
      <c r="P253" s="8">
        <f t="shared" si="87"/>
        <v>1078251</v>
      </c>
      <c r="Q253" s="23">
        <f t="shared" si="88"/>
        <v>84.977848180625102</v>
      </c>
      <c r="S253" s="7"/>
    </row>
    <row r="254" spans="1:19" ht="24.95" customHeight="1">
      <c r="A254" s="5">
        <f t="shared" si="76"/>
        <v>236</v>
      </c>
      <c r="B254" s="6" t="s">
        <v>18</v>
      </c>
      <c r="C254" s="12" t="s">
        <v>259</v>
      </c>
      <c r="D254" s="15">
        <v>1428406</v>
      </c>
      <c r="E254" s="15">
        <v>1977852</v>
      </c>
      <c r="F254" s="15">
        <v>2288536</v>
      </c>
      <c r="G254" s="15">
        <v>243414</v>
      </c>
      <c r="H254" s="8">
        <f t="shared" si="84"/>
        <v>5938208</v>
      </c>
      <c r="I254" s="15">
        <v>1339851</v>
      </c>
      <c r="J254" s="8">
        <f t="shared" si="85"/>
        <v>7278059</v>
      </c>
      <c r="K254" s="15">
        <v>0</v>
      </c>
      <c r="L254" s="15">
        <v>1445298</v>
      </c>
      <c r="M254" s="15">
        <v>2557559</v>
      </c>
      <c r="N254" s="15">
        <v>1528569</v>
      </c>
      <c r="O254" s="15">
        <f t="shared" si="86"/>
        <v>5531426</v>
      </c>
      <c r="P254" s="8">
        <f t="shared" si="87"/>
        <v>1746633</v>
      </c>
      <c r="Q254" s="23">
        <f t="shared" si="88"/>
        <v>76.001389931024192</v>
      </c>
      <c r="S254" s="7"/>
    </row>
    <row r="255" spans="1:19" ht="24.95" customHeight="1">
      <c r="A255" s="5">
        <f t="shared" si="76"/>
        <v>237</v>
      </c>
      <c r="B255" s="6" t="s">
        <v>18</v>
      </c>
      <c r="C255" s="12" t="s">
        <v>260</v>
      </c>
      <c r="D255" s="15">
        <v>1445270</v>
      </c>
      <c r="E255" s="15">
        <v>2001204</v>
      </c>
      <c r="F255" s="15">
        <v>2315734</v>
      </c>
      <c r="G255" s="15">
        <v>243414</v>
      </c>
      <c r="H255" s="8">
        <f t="shared" si="84"/>
        <v>6005622</v>
      </c>
      <c r="I255" s="15">
        <v>1356429</v>
      </c>
      <c r="J255" s="8">
        <f t="shared" si="85"/>
        <v>7362051</v>
      </c>
      <c r="K255" s="15">
        <v>0</v>
      </c>
      <c r="L255" s="15">
        <v>2162293</v>
      </c>
      <c r="M255" s="15">
        <v>2043355</v>
      </c>
      <c r="N255" s="15">
        <v>2520847</v>
      </c>
      <c r="O255" s="15">
        <f t="shared" si="86"/>
        <v>6726495</v>
      </c>
      <c r="P255" s="8">
        <f t="shared" si="87"/>
        <v>635556</v>
      </c>
      <c r="Q255" s="23">
        <f t="shared" si="88"/>
        <v>91.367133968509592</v>
      </c>
      <c r="S255" s="7"/>
    </row>
    <row r="256" spans="1:19" ht="24.95" customHeight="1">
      <c r="A256" s="5">
        <f t="shared" si="76"/>
        <v>238</v>
      </c>
      <c r="B256" s="6" t="s">
        <v>18</v>
      </c>
      <c r="C256" s="12" t="s">
        <v>261</v>
      </c>
      <c r="D256" s="15">
        <v>1448170</v>
      </c>
      <c r="E256" s="15">
        <v>2005218</v>
      </c>
      <c r="F256" s="15">
        <v>2320226</v>
      </c>
      <c r="G256" s="15">
        <v>243414</v>
      </c>
      <c r="H256" s="8">
        <f t="shared" si="84"/>
        <v>6017028</v>
      </c>
      <c r="I256" s="15">
        <v>1358498</v>
      </c>
      <c r="J256" s="8">
        <f t="shared" si="85"/>
        <v>7375526</v>
      </c>
      <c r="K256" s="15">
        <v>0</v>
      </c>
      <c r="L256" s="15">
        <v>2524743.35</v>
      </c>
      <c r="M256" s="15">
        <v>1204213</v>
      </c>
      <c r="N256" s="15">
        <v>3463204.08</v>
      </c>
      <c r="O256" s="15">
        <f t="shared" si="86"/>
        <v>7192160.4299999997</v>
      </c>
      <c r="P256" s="8">
        <f t="shared" si="87"/>
        <v>183365.5700000003</v>
      </c>
      <c r="Q256" s="23">
        <f t="shared" si="88"/>
        <v>97.513864502680889</v>
      </c>
      <c r="S256" s="7"/>
    </row>
    <row r="257" spans="1:19" ht="24.95" customHeight="1">
      <c r="A257" s="5">
        <f t="shared" si="76"/>
        <v>239</v>
      </c>
      <c r="B257" s="6" t="s">
        <v>18</v>
      </c>
      <c r="C257" s="12" t="s">
        <v>262</v>
      </c>
      <c r="D257" s="15">
        <v>1453728</v>
      </c>
      <c r="E257" s="15">
        <v>2012915</v>
      </c>
      <c r="F257" s="15">
        <v>2328862</v>
      </c>
      <c r="G257" s="15">
        <v>243414</v>
      </c>
      <c r="H257" s="8">
        <f t="shared" si="84"/>
        <v>6038919</v>
      </c>
      <c r="I257" s="15">
        <v>1362575</v>
      </c>
      <c r="J257" s="8">
        <f t="shared" si="85"/>
        <v>7401494</v>
      </c>
      <c r="K257" s="15">
        <v>0</v>
      </c>
      <c r="L257" s="15">
        <v>1355481</v>
      </c>
      <c r="M257" s="15">
        <v>3101588.5</v>
      </c>
      <c r="N257" s="15">
        <v>1528079.33</v>
      </c>
      <c r="O257" s="15">
        <f t="shared" si="86"/>
        <v>5985148.8300000001</v>
      </c>
      <c r="P257" s="8">
        <f t="shared" si="87"/>
        <v>1416345.17</v>
      </c>
      <c r="Q257" s="23">
        <f t="shared" si="88"/>
        <v>80.8640637957688</v>
      </c>
      <c r="S257" s="7"/>
    </row>
    <row r="258" spans="1:19" s="9" customFormat="1" ht="24.95" customHeight="1">
      <c r="A258" s="29" t="s">
        <v>9</v>
      </c>
      <c r="B258" s="29"/>
      <c r="C258" s="29"/>
      <c r="D258" s="17">
        <f t="shared" ref="D258:N258" si="89">SUM(D247:D257)</f>
        <v>15311636</v>
      </c>
      <c r="E258" s="17">
        <f t="shared" si="89"/>
        <v>21201375</v>
      </c>
      <c r="F258" s="17">
        <f t="shared" si="89"/>
        <v>24530760</v>
      </c>
      <c r="G258" s="17">
        <f t="shared" si="89"/>
        <v>2677559</v>
      </c>
      <c r="H258" s="17">
        <f t="shared" si="89"/>
        <v>63721330</v>
      </c>
      <c r="I258" s="17">
        <f t="shared" si="89"/>
        <v>14358371</v>
      </c>
      <c r="J258" s="17">
        <f t="shared" si="89"/>
        <v>78079701</v>
      </c>
      <c r="K258" s="17">
        <f t="shared" si="89"/>
        <v>0</v>
      </c>
      <c r="L258" s="17">
        <f t="shared" si="89"/>
        <v>20009835.620000001</v>
      </c>
      <c r="M258" s="17">
        <f t="shared" si="89"/>
        <v>22990724.07</v>
      </c>
      <c r="N258" s="17">
        <f t="shared" si="89"/>
        <v>23350274.899999999</v>
      </c>
      <c r="O258" s="17">
        <f t="shared" ref="O258:P258" si="90">SUM(O247:O257)</f>
        <v>66350834.589999996</v>
      </c>
      <c r="P258" s="17">
        <f t="shared" si="90"/>
        <v>11728866.410000002</v>
      </c>
      <c r="Q258" s="22">
        <f t="shared" si="88"/>
        <v>84.978341028739337</v>
      </c>
      <c r="S258" s="7"/>
    </row>
    <row r="259" spans="1:19" ht="24.95" customHeight="1">
      <c r="A259" s="5">
        <f>A257+1</f>
        <v>240</v>
      </c>
      <c r="B259" s="6" t="s">
        <v>17</v>
      </c>
      <c r="C259" s="12" t="s">
        <v>263</v>
      </c>
      <c r="D259" s="15">
        <v>1340562</v>
      </c>
      <c r="E259" s="15">
        <v>1856219</v>
      </c>
      <c r="F259" s="15">
        <v>2147638</v>
      </c>
      <c r="G259" s="15">
        <v>243415</v>
      </c>
      <c r="H259" s="8">
        <f t="shared" ref="H259:H267" si="91">G259+F259+E259+D259</f>
        <v>5587834</v>
      </c>
      <c r="I259" s="15">
        <v>1256782</v>
      </c>
      <c r="J259" s="8">
        <f t="shared" ref="J259:J267" si="92">H259+I259</f>
        <v>6844616</v>
      </c>
      <c r="K259" s="15">
        <v>0</v>
      </c>
      <c r="L259" s="15">
        <v>1992826</v>
      </c>
      <c r="M259" s="15">
        <v>1513770</v>
      </c>
      <c r="N259" s="15">
        <v>2721443</v>
      </c>
      <c r="O259" s="15">
        <f t="shared" ref="O259:O267" si="93">K259+L259+M259+N259</f>
        <v>6228039</v>
      </c>
      <c r="P259" s="8">
        <f t="shared" ref="P259:P267" si="94">J259-O259</f>
        <v>616577</v>
      </c>
      <c r="Q259" s="23">
        <f t="shared" si="88"/>
        <v>90.991795595253265</v>
      </c>
      <c r="S259" s="7"/>
    </row>
    <row r="260" spans="1:19" ht="24.95" customHeight="1">
      <c r="A260" s="5">
        <f t="shared" si="76"/>
        <v>241</v>
      </c>
      <c r="B260" s="6" t="s">
        <v>17</v>
      </c>
      <c r="C260" s="12" t="s">
        <v>264</v>
      </c>
      <c r="D260" s="15">
        <v>1087460</v>
      </c>
      <c r="E260" s="15">
        <v>1505760</v>
      </c>
      <c r="F260" s="15">
        <v>1742080</v>
      </c>
      <c r="G260" s="15">
        <v>243415</v>
      </c>
      <c r="H260" s="8">
        <f t="shared" si="91"/>
        <v>4578715</v>
      </c>
      <c r="I260" s="15">
        <v>1019165</v>
      </c>
      <c r="J260" s="8">
        <f t="shared" si="92"/>
        <v>5597880</v>
      </c>
      <c r="K260" s="15">
        <v>0</v>
      </c>
      <c r="L260" s="15">
        <v>1335649</v>
      </c>
      <c r="M260" s="15">
        <v>540328</v>
      </c>
      <c r="N260" s="15">
        <v>3313274</v>
      </c>
      <c r="O260" s="15">
        <f t="shared" si="93"/>
        <v>5189251</v>
      </c>
      <c r="P260" s="8">
        <f t="shared" si="94"/>
        <v>408629</v>
      </c>
      <c r="Q260" s="23">
        <f t="shared" si="88"/>
        <v>92.700290109827293</v>
      </c>
      <c r="S260" s="7"/>
    </row>
    <row r="261" spans="1:19" ht="24.95" customHeight="1">
      <c r="A261" s="5">
        <f t="shared" si="76"/>
        <v>242</v>
      </c>
      <c r="B261" s="6" t="s">
        <v>17</v>
      </c>
      <c r="C261" s="12" t="s">
        <v>265</v>
      </c>
      <c r="D261" s="15">
        <v>1694044</v>
      </c>
      <c r="E261" s="15">
        <v>2345672</v>
      </c>
      <c r="F261" s="15">
        <v>2713954</v>
      </c>
      <c r="G261" s="15">
        <v>243415</v>
      </c>
      <c r="H261" s="8">
        <f t="shared" si="91"/>
        <v>6997085</v>
      </c>
      <c r="I261" s="15">
        <v>1588266</v>
      </c>
      <c r="J261" s="8">
        <f t="shared" si="92"/>
        <v>8585351</v>
      </c>
      <c r="K261" s="15">
        <v>0</v>
      </c>
      <c r="L261" s="15">
        <v>2794966</v>
      </c>
      <c r="M261" s="15">
        <v>3295648</v>
      </c>
      <c r="N261" s="15">
        <v>2446458</v>
      </c>
      <c r="O261" s="15">
        <f t="shared" si="93"/>
        <v>8537072</v>
      </c>
      <c r="P261" s="8">
        <f t="shared" si="94"/>
        <v>48279</v>
      </c>
      <c r="Q261" s="23">
        <f t="shared" si="88"/>
        <v>99.437658402085134</v>
      </c>
      <c r="S261" s="7"/>
    </row>
    <row r="262" spans="1:19" ht="24.95" customHeight="1">
      <c r="A262" s="5">
        <f t="shared" si="76"/>
        <v>243</v>
      </c>
      <c r="B262" s="6" t="s">
        <v>17</v>
      </c>
      <c r="C262" s="12" t="s">
        <v>266</v>
      </c>
      <c r="D262" s="15">
        <v>1535160</v>
      </c>
      <c r="E262" s="15">
        <v>2125671</v>
      </c>
      <c r="F262" s="15">
        <v>2459770</v>
      </c>
      <c r="G262" s="15">
        <v>243414</v>
      </c>
      <c r="H262" s="8">
        <f t="shared" si="91"/>
        <v>6364015</v>
      </c>
      <c r="I262" s="15">
        <v>1440814</v>
      </c>
      <c r="J262" s="8">
        <f t="shared" si="92"/>
        <v>7804829</v>
      </c>
      <c r="K262" s="15">
        <v>0</v>
      </c>
      <c r="L262" s="15">
        <v>2530424</v>
      </c>
      <c r="M262" s="15">
        <v>3241918</v>
      </c>
      <c r="N262" s="15">
        <v>1987243</v>
      </c>
      <c r="O262" s="15">
        <f t="shared" si="93"/>
        <v>7759585</v>
      </c>
      <c r="P262" s="8">
        <f t="shared" si="94"/>
        <v>45244</v>
      </c>
      <c r="Q262" s="23">
        <f t="shared" si="88"/>
        <v>99.420307606995621</v>
      </c>
      <c r="S262" s="7"/>
    </row>
    <row r="263" spans="1:19" ht="24.95" customHeight="1">
      <c r="A263" s="5">
        <f t="shared" si="76"/>
        <v>244</v>
      </c>
      <c r="B263" s="6" t="s">
        <v>17</v>
      </c>
      <c r="C263" s="12" t="s">
        <v>267</v>
      </c>
      <c r="D263" s="15">
        <v>1635386</v>
      </c>
      <c r="E263" s="15">
        <v>2264451</v>
      </c>
      <c r="F263" s="15">
        <v>2620092</v>
      </c>
      <c r="G263" s="15">
        <v>243414</v>
      </c>
      <c r="H263" s="8">
        <f t="shared" si="91"/>
        <v>6763343</v>
      </c>
      <c r="I263" s="15">
        <v>1533748</v>
      </c>
      <c r="J263" s="8">
        <f t="shared" si="92"/>
        <v>8297091</v>
      </c>
      <c r="K263" s="15">
        <v>0</v>
      </c>
      <c r="L263" s="15">
        <v>1887611</v>
      </c>
      <c r="M263" s="15">
        <v>3744774</v>
      </c>
      <c r="N263" s="15">
        <v>2664706</v>
      </c>
      <c r="O263" s="15">
        <f t="shared" si="93"/>
        <v>8297091</v>
      </c>
      <c r="P263" s="8">
        <f t="shared" si="94"/>
        <v>0</v>
      </c>
      <c r="Q263" s="23">
        <f t="shared" si="88"/>
        <v>100</v>
      </c>
      <c r="S263" s="7">
        <f>N263-65708</f>
        <v>2598998</v>
      </c>
    </row>
    <row r="264" spans="1:19" ht="24.95" customHeight="1">
      <c r="A264" s="5">
        <f t="shared" si="76"/>
        <v>245</v>
      </c>
      <c r="B264" s="6" t="s">
        <v>17</v>
      </c>
      <c r="C264" s="12" t="s">
        <v>268</v>
      </c>
      <c r="D264" s="15">
        <v>1264146</v>
      </c>
      <c r="E264" s="15">
        <v>1750412</v>
      </c>
      <c r="F264" s="15">
        <v>2025324</v>
      </c>
      <c r="G264" s="15">
        <v>243414</v>
      </c>
      <c r="H264" s="8">
        <f t="shared" si="91"/>
        <v>5283296</v>
      </c>
      <c r="I264" s="15">
        <v>1185593</v>
      </c>
      <c r="J264" s="8">
        <f t="shared" si="92"/>
        <v>6468889</v>
      </c>
      <c r="K264" s="15">
        <v>0</v>
      </c>
      <c r="L264" s="15">
        <v>1587477</v>
      </c>
      <c r="M264" s="15">
        <v>789389</v>
      </c>
      <c r="N264" s="15">
        <v>3572175</v>
      </c>
      <c r="O264" s="15">
        <f t="shared" si="93"/>
        <v>5949041</v>
      </c>
      <c r="P264" s="8">
        <f t="shared" si="94"/>
        <v>519848</v>
      </c>
      <c r="Q264" s="23">
        <f t="shared" si="88"/>
        <v>91.963875095089747</v>
      </c>
      <c r="S264" s="7"/>
    </row>
    <row r="265" spans="1:19" ht="24.95" customHeight="1">
      <c r="A265" s="5">
        <f t="shared" ref="A265:A327" si="95">A264+1</f>
        <v>246</v>
      </c>
      <c r="B265" s="6" t="s">
        <v>17</v>
      </c>
      <c r="C265" s="12" t="s">
        <v>269</v>
      </c>
      <c r="D265" s="15">
        <v>1384442</v>
      </c>
      <c r="E265" s="15">
        <v>1916978</v>
      </c>
      <c r="F265" s="15">
        <v>2218142</v>
      </c>
      <c r="G265" s="15">
        <v>243414</v>
      </c>
      <c r="H265" s="8">
        <f t="shared" si="91"/>
        <v>5762976</v>
      </c>
      <c r="I265" s="15">
        <v>1298806</v>
      </c>
      <c r="J265" s="8">
        <f t="shared" si="92"/>
        <v>7061782</v>
      </c>
      <c r="K265" s="15">
        <v>0</v>
      </c>
      <c r="L265" s="15">
        <v>1483640</v>
      </c>
      <c r="M265" s="15">
        <v>1011508</v>
      </c>
      <c r="N265" s="15">
        <v>1358630</v>
      </c>
      <c r="O265" s="15">
        <f t="shared" si="93"/>
        <v>3853778</v>
      </c>
      <c r="P265" s="8">
        <f t="shared" si="94"/>
        <v>3208004</v>
      </c>
      <c r="Q265" s="23">
        <f t="shared" si="88"/>
        <v>54.572316166089522</v>
      </c>
      <c r="S265" s="7"/>
    </row>
    <row r="266" spans="1:19" ht="24.95" customHeight="1">
      <c r="A266" s="5">
        <f t="shared" si="95"/>
        <v>247</v>
      </c>
      <c r="B266" s="6" t="s">
        <v>17</v>
      </c>
      <c r="C266" s="12" t="s">
        <v>270</v>
      </c>
      <c r="D266" s="15">
        <v>1675772</v>
      </c>
      <c r="E266" s="15">
        <v>2320370</v>
      </c>
      <c r="F266" s="15">
        <v>2684804</v>
      </c>
      <c r="G266" s="15">
        <v>243414</v>
      </c>
      <c r="H266" s="8">
        <f t="shared" si="91"/>
        <v>6924360</v>
      </c>
      <c r="I266" s="15">
        <v>1571658</v>
      </c>
      <c r="J266" s="8">
        <f t="shared" si="92"/>
        <v>8496018</v>
      </c>
      <c r="K266" s="15">
        <v>0</v>
      </c>
      <c r="L266" s="15">
        <v>2339483</v>
      </c>
      <c r="M266" s="15">
        <v>2566962</v>
      </c>
      <c r="N266" s="15">
        <v>2549040</v>
      </c>
      <c r="O266" s="15">
        <f t="shared" si="93"/>
        <v>7455485</v>
      </c>
      <c r="P266" s="8">
        <f t="shared" si="94"/>
        <v>1040533</v>
      </c>
      <c r="Q266" s="23">
        <f t="shared" si="88"/>
        <v>87.752697793248558</v>
      </c>
      <c r="S266" s="7"/>
    </row>
    <row r="267" spans="1:19" ht="24.95" customHeight="1">
      <c r="A267" s="5">
        <f t="shared" si="95"/>
        <v>248</v>
      </c>
      <c r="B267" s="6" t="s">
        <v>17</v>
      </c>
      <c r="C267" s="12" t="s">
        <v>271</v>
      </c>
      <c r="D267" s="15">
        <v>1565188</v>
      </c>
      <c r="E267" s="15">
        <v>2167248</v>
      </c>
      <c r="F267" s="15">
        <v>2507642</v>
      </c>
      <c r="G267" s="15">
        <v>243414</v>
      </c>
      <c r="H267" s="8">
        <f t="shared" si="91"/>
        <v>6483492</v>
      </c>
      <c r="I267" s="15">
        <v>1467987</v>
      </c>
      <c r="J267" s="8">
        <f t="shared" si="92"/>
        <v>7951479</v>
      </c>
      <c r="K267" s="15">
        <v>0</v>
      </c>
      <c r="L267" s="15">
        <v>2544545</v>
      </c>
      <c r="M267" s="15">
        <v>1828458</v>
      </c>
      <c r="N267" s="15">
        <v>1310854</v>
      </c>
      <c r="O267" s="15">
        <f t="shared" si="93"/>
        <v>5683857</v>
      </c>
      <c r="P267" s="8">
        <f t="shared" si="94"/>
        <v>2267622</v>
      </c>
      <c r="Q267" s="23">
        <f t="shared" si="88"/>
        <v>71.481758299305071</v>
      </c>
      <c r="S267" s="7"/>
    </row>
    <row r="268" spans="1:19" s="9" customFormat="1" ht="24.95" customHeight="1">
      <c r="A268" s="29" t="s">
        <v>9</v>
      </c>
      <c r="B268" s="29"/>
      <c r="C268" s="29"/>
      <c r="D268" s="17">
        <f t="shared" ref="D268:J268" si="96">SUM(D259:D267)</f>
        <v>13182160</v>
      </c>
      <c r="E268" s="17">
        <f t="shared" si="96"/>
        <v>18252781</v>
      </c>
      <c r="F268" s="17">
        <f t="shared" si="96"/>
        <v>21119446</v>
      </c>
      <c r="G268" s="17">
        <f t="shared" si="96"/>
        <v>2190729</v>
      </c>
      <c r="H268" s="17">
        <f t="shared" si="96"/>
        <v>54745116</v>
      </c>
      <c r="I268" s="17">
        <f t="shared" si="96"/>
        <v>12362819</v>
      </c>
      <c r="J268" s="17">
        <f t="shared" si="96"/>
        <v>67107935</v>
      </c>
      <c r="K268" s="17">
        <f t="shared" ref="K268" si="97">SUM(K259:K267)</f>
        <v>0</v>
      </c>
      <c r="L268" s="17">
        <f t="shared" ref="L268" si="98">SUM(L259:L267)</f>
        <v>18496621</v>
      </c>
      <c r="M268" s="17">
        <f t="shared" ref="M268" si="99">SUM(M259:M267)</f>
        <v>18532755</v>
      </c>
      <c r="N268" s="17">
        <f t="shared" ref="N268" si="100">SUM(N259:N267)</f>
        <v>21923823</v>
      </c>
      <c r="O268" s="17">
        <f>SUM(O259:O267)</f>
        <v>58953199</v>
      </c>
      <c r="P268" s="17">
        <f>SUM(P259:P267)</f>
        <v>8154736</v>
      </c>
      <c r="Q268" s="22">
        <f t="shared" si="88"/>
        <v>87.848328219308186</v>
      </c>
      <c r="S268" s="7"/>
    </row>
    <row r="269" spans="1:19" ht="24.95" customHeight="1">
      <c r="A269" s="5">
        <f>A267+1</f>
        <v>249</v>
      </c>
      <c r="B269" s="6" t="s">
        <v>16</v>
      </c>
      <c r="C269" s="12" t="s">
        <v>272</v>
      </c>
      <c r="D269" s="15">
        <v>1498200</v>
      </c>
      <c r="E269" s="15">
        <v>2074494</v>
      </c>
      <c r="F269" s="15">
        <v>2400292</v>
      </c>
      <c r="G269" s="15">
        <v>243415</v>
      </c>
      <c r="H269" s="8">
        <f t="shared" ref="H269:H288" si="101">G269+F269+E269+D269</f>
        <v>6216401</v>
      </c>
      <c r="I269" s="15">
        <v>1405037</v>
      </c>
      <c r="J269" s="8">
        <f t="shared" ref="J269:J288" si="102">H269+I269</f>
        <v>7621438</v>
      </c>
      <c r="K269" s="15">
        <v>0</v>
      </c>
      <c r="L269" s="15">
        <v>2131737</v>
      </c>
      <c r="M269" s="15">
        <v>2969814</v>
      </c>
      <c r="N269" s="15">
        <v>2519887</v>
      </c>
      <c r="O269" s="15">
        <f t="shared" ref="O269:O288" si="103">K269+L269+M269+N269</f>
        <v>7621438</v>
      </c>
      <c r="P269" s="8">
        <f t="shared" ref="P269:P288" si="104">J269-O269</f>
        <v>0</v>
      </c>
      <c r="Q269" s="23">
        <f t="shared" ref="Q269:Q329" si="105">O269/J269*100</f>
        <v>100</v>
      </c>
      <c r="R269" s="7"/>
      <c r="S269" s="7"/>
    </row>
    <row r="270" spans="1:19" ht="24.95" customHeight="1">
      <c r="A270" s="5">
        <f t="shared" si="95"/>
        <v>250</v>
      </c>
      <c r="B270" s="6" t="s">
        <v>16</v>
      </c>
      <c r="C270" s="12" t="s">
        <v>273</v>
      </c>
      <c r="D270" s="15">
        <v>1501416</v>
      </c>
      <c r="E270" s="15">
        <v>2078947</v>
      </c>
      <c r="F270" s="15">
        <v>2405508</v>
      </c>
      <c r="G270" s="15">
        <v>243415</v>
      </c>
      <c r="H270" s="8">
        <f t="shared" si="101"/>
        <v>6229286</v>
      </c>
      <c r="I270" s="15">
        <v>1408328</v>
      </c>
      <c r="J270" s="8">
        <f t="shared" si="102"/>
        <v>7637614</v>
      </c>
      <c r="K270" s="15">
        <v>0</v>
      </c>
      <c r="L270" s="15">
        <v>1980527</v>
      </c>
      <c r="M270" s="15">
        <v>2418815</v>
      </c>
      <c r="N270" s="15">
        <v>2515906</v>
      </c>
      <c r="O270" s="15">
        <f t="shared" si="103"/>
        <v>6915248</v>
      </c>
      <c r="P270" s="8">
        <f t="shared" si="104"/>
        <v>722366</v>
      </c>
      <c r="Q270" s="23">
        <f t="shared" si="105"/>
        <v>90.541993874003055</v>
      </c>
      <c r="S270" s="7"/>
    </row>
    <row r="271" spans="1:19" ht="24.95" customHeight="1">
      <c r="A271" s="5">
        <f t="shared" si="95"/>
        <v>251</v>
      </c>
      <c r="B271" s="6" t="s">
        <v>16</v>
      </c>
      <c r="C271" s="12" t="s">
        <v>274</v>
      </c>
      <c r="D271" s="15">
        <v>1077638</v>
      </c>
      <c r="E271" s="15">
        <v>1492159</v>
      </c>
      <c r="F271" s="15">
        <v>1726432</v>
      </c>
      <c r="G271" s="15">
        <v>243415</v>
      </c>
      <c r="H271" s="8">
        <f t="shared" si="101"/>
        <v>4539644</v>
      </c>
      <c r="I271" s="15">
        <v>1010330</v>
      </c>
      <c r="J271" s="8">
        <f t="shared" si="102"/>
        <v>5549974</v>
      </c>
      <c r="K271" s="15">
        <v>0</v>
      </c>
      <c r="L271" s="15">
        <v>2439090</v>
      </c>
      <c r="M271" s="15">
        <v>1269290</v>
      </c>
      <c r="N271" s="15">
        <v>1196845</v>
      </c>
      <c r="O271" s="15">
        <f t="shared" si="103"/>
        <v>4905225</v>
      </c>
      <c r="P271" s="8">
        <f t="shared" si="104"/>
        <v>644749</v>
      </c>
      <c r="Q271" s="23">
        <f t="shared" si="105"/>
        <v>88.382846478199724</v>
      </c>
      <c r="S271" s="7"/>
    </row>
    <row r="272" spans="1:19" ht="24.95" customHeight="1">
      <c r="A272" s="5">
        <f t="shared" si="95"/>
        <v>252</v>
      </c>
      <c r="B272" s="6" t="s">
        <v>16</v>
      </c>
      <c r="C272" s="12" t="s">
        <v>275</v>
      </c>
      <c r="D272" s="15">
        <v>1525378</v>
      </c>
      <c r="E272" s="15">
        <v>2112129</v>
      </c>
      <c r="F272" s="15">
        <v>2443766</v>
      </c>
      <c r="G272" s="15">
        <v>243415</v>
      </c>
      <c r="H272" s="8">
        <f t="shared" si="101"/>
        <v>6324688</v>
      </c>
      <c r="I272" s="15">
        <v>1430232</v>
      </c>
      <c r="J272" s="8">
        <f t="shared" si="102"/>
        <v>7754920</v>
      </c>
      <c r="K272" s="15">
        <v>0</v>
      </c>
      <c r="L272" s="15">
        <v>1752598</v>
      </c>
      <c r="M272" s="15">
        <v>3748750</v>
      </c>
      <c r="N272" s="15">
        <v>896608</v>
      </c>
      <c r="O272" s="15">
        <f t="shared" si="103"/>
        <v>6397956</v>
      </c>
      <c r="P272" s="8">
        <f t="shared" si="104"/>
        <v>1356964</v>
      </c>
      <c r="Q272" s="23">
        <f t="shared" si="105"/>
        <v>82.501895570811826</v>
      </c>
      <c r="S272" s="7"/>
    </row>
    <row r="273" spans="1:19" ht="24.95" customHeight="1">
      <c r="A273" s="5">
        <f t="shared" si="95"/>
        <v>253</v>
      </c>
      <c r="B273" s="6" t="s">
        <v>16</v>
      </c>
      <c r="C273" s="12" t="s">
        <v>276</v>
      </c>
      <c r="D273" s="15">
        <v>1430322</v>
      </c>
      <c r="E273" s="15">
        <v>1980507</v>
      </c>
      <c r="F273" s="15">
        <v>2291748</v>
      </c>
      <c r="G273" s="15">
        <v>243415</v>
      </c>
      <c r="H273" s="8">
        <f t="shared" si="101"/>
        <v>5945992</v>
      </c>
      <c r="I273" s="15">
        <v>1342248</v>
      </c>
      <c r="J273" s="8">
        <f t="shared" si="102"/>
        <v>7288240</v>
      </c>
      <c r="K273" s="15">
        <v>0</v>
      </c>
      <c r="L273" s="15">
        <v>2160142</v>
      </c>
      <c r="M273" s="15">
        <v>2630110</v>
      </c>
      <c r="N273" s="15">
        <v>2269495</v>
      </c>
      <c r="O273" s="15">
        <f t="shared" si="103"/>
        <v>7059747</v>
      </c>
      <c r="P273" s="8">
        <f t="shared" si="104"/>
        <v>228493</v>
      </c>
      <c r="Q273" s="23">
        <f t="shared" si="105"/>
        <v>96.864908400381992</v>
      </c>
      <c r="S273" s="7"/>
    </row>
    <row r="274" spans="1:19" ht="24.95" customHeight="1">
      <c r="A274" s="5">
        <f t="shared" si="95"/>
        <v>254</v>
      </c>
      <c r="B274" s="6" t="s">
        <v>16</v>
      </c>
      <c r="C274" s="12" t="s">
        <v>277</v>
      </c>
      <c r="D274" s="15">
        <v>1433818</v>
      </c>
      <c r="E274" s="15">
        <v>1985347</v>
      </c>
      <c r="F274" s="15">
        <v>2296910</v>
      </c>
      <c r="G274" s="15">
        <v>243415</v>
      </c>
      <c r="H274" s="8">
        <f t="shared" si="101"/>
        <v>5959490</v>
      </c>
      <c r="I274" s="15">
        <v>1343669</v>
      </c>
      <c r="J274" s="8">
        <f t="shared" si="102"/>
        <v>7303159</v>
      </c>
      <c r="K274" s="15">
        <v>0</v>
      </c>
      <c r="L274" s="15">
        <v>1930130</v>
      </c>
      <c r="M274" s="15">
        <v>2484132</v>
      </c>
      <c r="N274" s="15">
        <v>2848417</v>
      </c>
      <c r="O274" s="15">
        <f t="shared" si="103"/>
        <v>7262679</v>
      </c>
      <c r="P274" s="8">
        <f t="shared" si="104"/>
        <v>40480</v>
      </c>
      <c r="Q274" s="23">
        <f t="shared" si="105"/>
        <v>99.445719311328148</v>
      </c>
      <c r="S274" s="7"/>
    </row>
    <row r="275" spans="1:19" ht="24.95" customHeight="1">
      <c r="A275" s="5">
        <f t="shared" si="95"/>
        <v>255</v>
      </c>
      <c r="B275" s="6" t="s">
        <v>16</v>
      </c>
      <c r="C275" s="12" t="s">
        <v>278</v>
      </c>
      <c r="D275" s="15">
        <v>1256426</v>
      </c>
      <c r="E275" s="15">
        <v>1739721</v>
      </c>
      <c r="F275" s="15">
        <v>2013120</v>
      </c>
      <c r="G275" s="15">
        <v>243415</v>
      </c>
      <c r="H275" s="8">
        <f t="shared" si="101"/>
        <v>5252682</v>
      </c>
      <c r="I275" s="15">
        <v>1179047</v>
      </c>
      <c r="J275" s="8">
        <f t="shared" si="102"/>
        <v>6431729</v>
      </c>
      <c r="K275" s="15">
        <v>0</v>
      </c>
      <c r="L275" s="15">
        <v>1442325</v>
      </c>
      <c r="M275" s="15">
        <v>2240683</v>
      </c>
      <c r="N275" s="15">
        <v>2067833</v>
      </c>
      <c r="O275" s="15">
        <f t="shared" si="103"/>
        <v>5750841</v>
      </c>
      <c r="P275" s="8">
        <f t="shared" si="104"/>
        <v>680888</v>
      </c>
      <c r="Q275" s="23">
        <f t="shared" si="105"/>
        <v>89.413608689047692</v>
      </c>
      <c r="S275" s="7"/>
    </row>
    <row r="276" spans="1:19" ht="24.95" customHeight="1">
      <c r="A276" s="5">
        <f t="shared" si="95"/>
        <v>256</v>
      </c>
      <c r="B276" s="6" t="s">
        <v>16</v>
      </c>
      <c r="C276" s="12" t="s">
        <v>279</v>
      </c>
      <c r="D276" s="15">
        <v>1003468</v>
      </c>
      <c r="E276" s="15">
        <v>1389460</v>
      </c>
      <c r="F276" s="15">
        <v>1607670</v>
      </c>
      <c r="G276" s="15">
        <v>243415</v>
      </c>
      <c r="H276" s="8">
        <f t="shared" si="101"/>
        <v>4244013</v>
      </c>
      <c r="I276" s="15">
        <v>941063</v>
      </c>
      <c r="J276" s="8">
        <f t="shared" si="102"/>
        <v>5185076</v>
      </c>
      <c r="K276" s="15">
        <v>0</v>
      </c>
      <c r="L276" s="15">
        <v>973239</v>
      </c>
      <c r="M276" s="15">
        <v>2176590</v>
      </c>
      <c r="N276" s="15">
        <v>1405248</v>
      </c>
      <c r="O276" s="15">
        <f t="shared" si="103"/>
        <v>4555077</v>
      </c>
      <c r="P276" s="8">
        <f t="shared" si="104"/>
        <v>629999</v>
      </c>
      <c r="Q276" s="23">
        <f t="shared" si="105"/>
        <v>87.849763436447219</v>
      </c>
      <c r="S276" s="7"/>
    </row>
    <row r="277" spans="1:19" ht="33">
      <c r="A277" s="5">
        <f t="shared" si="95"/>
        <v>257</v>
      </c>
      <c r="B277" s="6" t="s">
        <v>16</v>
      </c>
      <c r="C277" s="12" t="s">
        <v>280</v>
      </c>
      <c r="D277" s="15">
        <v>1545080</v>
      </c>
      <c r="E277" s="15">
        <v>2139408</v>
      </c>
      <c r="F277" s="15">
        <v>2475524</v>
      </c>
      <c r="G277" s="15">
        <v>243415</v>
      </c>
      <c r="H277" s="8">
        <f t="shared" si="101"/>
        <v>6403427</v>
      </c>
      <c r="I277" s="15">
        <v>1449532</v>
      </c>
      <c r="J277" s="8">
        <f t="shared" si="102"/>
        <v>7852959</v>
      </c>
      <c r="K277" s="15">
        <v>0</v>
      </c>
      <c r="L277" s="15">
        <v>2515440</v>
      </c>
      <c r="M277" s="15">
        <v>2514598</v>
      </c>
      <c r="N277" s="15">
        <v>2658500</v>
      </c>
      <c r="O277" s="15">
        <f t="shared" si="103"/>
        <v>7688538</v>
      </c>
      <c r="P277" s="8">
        <f t="shared" si="104"/>
        <v>164421</v>
      </c>
      <c r="Q277" s="23">
        <f t="shared" si="105"/>
        <v>97.906254190299478</v>
      </c>
      <c r="S277" s="7"/>
    </row>
    <row r="278" spans="1:19" ht="24.95" customHeight="1">
      <c r="A278" s="5">
        <f t="shared" si="95"/>
        <v>258</v>
      </c>
      <c r="B278" s="6" t="s">
        <v>16</v>
      </c>
      <c r="C278" s="12" t="s">
        <v>281</v>
      </c>
      <c r="D278" s="15">
        <v>1302028</v>
      </c>
      <c r="E278" s="15">
        <v>1802864</v>
      </c>
      <c r="F278" s="15">
        <v>2085766</v>
      </c>
      <c r="G278" s="15">
        <v>243415</v>
      </c>
      <c r="H278" s="8">
        <f t="shared" si="101"/>
        <v>5434073</v>
      </c>
      <c r="I278" s="15">
        <v>1220061</v>
      </c>
      <c r="J278" s="8">
        <f t="shared" si="102"/>
        <v>6654134</v>
      </c>
      <c r="K278" s="15">
        <v>0</v>
      </c>
      <c r="L278" s="15">
        <v>2098300</v>
      </c>
      <c r="M278" s="15">
        <v>3032719</v>
      </c>
      <c r="N278" s="15">
        <v>723870</v>
      </c>
      <c r="O278" s="15">
        <f t="shared" si="103"/>
        <v>5854889</v>
      </c>
      <c r="P278" s="8">
        <f t="shared" si="104"/>
        <v>799245</v>
      </c>
      <c r="Q278" s="23">
        <f t="shared" si="105"/>
        <v>87.98874504180408</v>
      </c>
      <c r="S278" s="7"/>
    </row>
    <row r="279" spans="1:19" ht="24.95" customHeight="1">
      <c r="A279" s="5">
        <f t="shared" si="95"/>
        <v>259</v>
      </c>
      <c r="B279" s="6" t="s">
        <v>16</v>
      </c>
      <c r="C279" s="12" t="s">
        <v>212</v>
      </c>
      <c r="D279" s="15">
        <v>1593292</v>
      </c>
      <c r="E279" s="15">
        <v>2206165</v>
      </c>
      <c r="F279" s="15">
        <v>2552924</v>
      </c>
      <c r="G279" s="15">
        <v>243415</v>
      </c>
      <c r="H279" s="8">
        <f t="shared" si="101"/>
        <v>6595796</v>
      </c>
      <c r="I279" s="15">
        <v>1495417</v>
      </c>
      <c r="J279" s="8">
        <f t="shared" si="102"/>
        <v>8091213</v>
      </c>
      <c r="K279" s="15">
        <v>0</v>
      </c>
      <c r="L279" s="15">
        <v>2322811</v>
      </c>
      <c r="M279" s="15">
        <v>2604986</v>
      </c>
      <c r="N279" s="15">
        <v>2696075</v>
      </c>
      <c r="O279" s="15">
        <f t="shared" si="103"/>
        <v>7623872</v>
      </c>
      <c r="P279" s="8">
        <f t="shared" si="104"/>
        <v>467341</v>
      </c>
      <c r="Q279" s="23">
        <f t="shared" si="105"/>
        <v>94.224092234378205</v>
      </c>
      <c r="S279" s="7"/>
    </row>
    <row r="280" spans="1:19" ht="24.95" customHeight="1">
      <c r="A280" s="5">
        <f t="shared" si="95"/>
        <v>260</v>
      </c>
      <c r="B280" s="6" t="s">
        <v>16</v>
      </c>
      <c r="C280" s="12" t="s">
        <v>282</v>
      </c>
      <c r="D280" s="15">
        <v>1427640</v>
      </c>
      <c r="E280" s="15">
        <v>1976794</v>
      </c>
      <c r="F280" s="15">
        <v>2287184</v>
      </c>
      <c r="G280" s="15">
        <v>243415</v>
      </c>
      <c r="H280" s="8">
        <f t="shared" si="101"/>
        <v>5935033</v>
      </c>
      <c r="I280" s="15">
        <v>1338599</v>
      </c>
      <c r="J280" s="8">
        <f t="shared" si="102"/>
        <v>7273632</v>
      </c>
      <c r="K280" s="15">
        <v>0</v>
      </c>
      <c r="L280" s="15">
        <v>1930606</v>
      </c>
      <c r="M280" s="15">
        <v>2873462</v>
      </c>
      <c r="N280" s="15">
        <v>1532946</v>
      </c>
      <c r="O280" s="15">
        <f t="shared" si="103"/>
        <v>6337014</v>
      </c>
      <c r="P280" s="8">
        <f t="shared" si="104"/>
        <v>936618</v>
      </c>
      <c r="Q280" s="23">
        <f t="shared" si="105"/>
        <v>87.123104385814415</v>
      </c>
      <c r="S280" s="7"/>
    </row>
    <row r="281" spans="1:19" ht="24.95" customHeight="1">
      <c r="A281" s="5">
        <f t="shared" si="95"/>
        <v>261</v>
      </c>
      <c r="B281" s="6" t="s">
        <v>16</v>
      </c>
      <c r="C281" s="12" t="s">
        <v>283</v>
      </c>
      <c r="D281" s="15">
        <v>1493672</v>
      </c>
      <c r="E281" s="15">
        <v>2068223</v>
      </c>
      <c r="F281" s="15">
        <v>2393174</v>
      </c>
      <c r="G281" s="15">
        <v>243415</v>
      </c>
      <c r="H281" s="8">
        <f t="shared" si="101"/>
        <v>6198484</v>
      </c>
      <c r="I281" s="15">
        <v>1401373</v>
      </c>
      <c r="J281" s="8">
        <f t="shared" si="102"/>
        <v>7599857</v>
      </c>
      <c r="K281" s="15">
        <v>0</v>
      </c>
      <c r="L281" s="15">
        <v>1968204</v>
      </c>
      <c r="M281" s="15">
        <v>2975334</v>
      </c>
      <c r="N281" s="15">
        <v>1884238</v>
      </c>
      <c r="O281" s="15">
        <f t="shared" si="103"/>
        <v>6827776</v>
      </c>
      <c r="P281" s="8">
        <f t="shared" si="104"/>
        <v>772081</v>
      </c>
      <c r="Q281" s="23">
        <f t="shared" si="105"/>
        <v>89.840848321224982</v>
      </c>
      <c r="S281" s="7"/>
    </row>
    <row r="282" spans="1:19" ht="24.95" customHeight="1">
      <c r="A282" s="5">
        <f t="shared" si="95"/>
        <v>262</v>
      </c>
      <c r="B282" s="6" t="s">
        <v>16</v>
      </c>
      <c r="C282" s="12" t="s">
        <v>284</v>
      </c>
      <c r="D282" s="15">
        <v>1348278</v>
      </c>
      <c r="E282" s="15">
        <v>1866907</v>
      </c>
      <c r="F282" s="15">
        <v>2160236</v>
      </c>
      <c r="G282" s="15">
        <v>243415</v>
      </c>
      <c r="H282" s="8">
        <f t="shared" si="101"/>
        <v>5618836</v>
      </c>
      <c r="I282" s="15">
        <v>1265002</v>
      </c>
      <c r="J282" s="8">
        <f t="shared" si="102"/>
        <v>6883838</v>
      </c>
      <c r="K282" s="15">
        <v>0</v>
      </c>
      <c r="L282" s="15">
        <v>1458262</v>
      </c>
      <c r="M282" s="15">
        <v>2982569</v>
      </c>
      <c r="N282" s="15">
        <v>1631258</v>
      </c>
      <c r="O282" s="15">
        <f t="shared" si="103"/>
        <v>6072089</v>
      </c>
      <c r="P282" s="8">
        <f t="shared" si="104"/>
        <v>811749</v>
      </c>
      <c r="Q282" s="23">
        <f t="shared" si="105"/>
        <v>88.207900883199159</v>
      </c>
      <c r="S282" s="7"/>
    </row>
    <row r="283" spans="1:19" ht="24.95" customHeight="1">
      <c r="A283" s="5">
        <f t="shared" si="95"/>
        <v>263</v>
      </c>
      <c r="B283" s="6" t="s">
        <v>16</v>
      </c>
      <c r="C283" s="12" t="s">
        <v>285</v>
      </c>
      <c r="D283" s="15">
        <v>1542042</v>
      </c>
      <c r="E283" s="15">
        <v>2135200</v>
      </c>
      <c r="F283" s="15">
        <v>2470970</v>
      </c>
      <c r="G283" s="15">
        <v>243414</v>
      </c>
      <c r="H283" s="8">
        <f t="shared" si="101"/>
        <v>6391626</v>
      </c>
      <c r="I283" s="15">
        <v>1448015</v>
      </c>
      <c r="J283" s="8">
        <f t="shared" si="102"/>
        <v>7839641</v>
      </c>
      <c r="K283" s="15">
        <v>0</v>
      </c>
      <c r="L283" s="15">
        <v>1967925</v>
      </c>
      <c r="M283" s="15">
        <v>4545243</v>
      </c>
      <c r="N283" s="15">
        <v>1190137</v>
      </c>
      <c r="O283" s="15">
        <f t="shared" si="103"/>
        <v>7703305</v>
      </c>
      <c r="P283" s="8">
        <f t="shared" si="104"/>
        <v>136336</v>
      </c>
      <c r="Q283" s="23">
        <f t="shared" si="105"/>
        <v>98.260940775221727</v>
      </c>
      <c r="S283" s="7"/>
    </row>
    <row r="284" spans="1:19" ht="24.95" customHeight="1">
      <c r="A284" s="5">
        <f t="shared" si="95"/>
        <v>264</v>
      </c>
      <c r="B284" s="6" t="s">
        <v>16</v>
      </c>
      <c r="C284" s="12" t="s">
        <v>286</v>
      </c>
      <c r="D284" s="15">
        <v>1343016</v>
      </c>
      <c r="E284" s="15">
        <v>1859618</v>
      </c>
      <c r="F284" s="15">
        <v>2152050</v>
      </c>
      <c r="G284" s="15">
        <v>243414</v>
      </c>
      <c r="H284" s="8">
        <f t="shared" si="101"/>
        <v>5598098</v>
      </c>
      <c r="I284" s="15">
        <v>1261120</v>
      </c>
      <c r="J284" s="8">
        <f t="shared" si="102"/>
        <v>6859218</v>
      </c>
      <c r="K284" s="15">
        <v>0</v>
      </c>
      <c r="L284" s="15">
        <v>2295465</v>
      </c>
      <c r="M284" s="15">
        <v>1955200</v>
      </c>
      <c r="N284" s="15">
        <v>1155290</v>
      </c>
      <c r="O284" s="15">
        <f t="shared" si="103"/>
        <v>5405955</v>
      </c>
      <c r="P284" s="8">
        <f t="shared" si="104"/>
        <v>1453263</v>
      </c>
      <c r="Q284" s="23">
        <f t="shared" si="105"/>
        <v>78.812992968003059</v>
      </c>
      <c r="S284" s="7"/>
    </row>
    <row r="285" spans="1:19" ht="24.95" customHeight="1">
      <c r="A285" s="5">
        <f t="shared" si="95"/>
        <v>265</v>
      </c>
      <c r="B285" s="6" t="s">
        <v>16</v>
      </c>
      <c r="C285" s="12" t="s">
        <v>287</v>
      </c>
      <c r="D285" s="15">
        <v>1417246</v>
      </c>
      <c r="E285" s="15">
        <v>1962400</v>
      </c>
      <c r="F285" s="15">
        <v>2270746</v>
      </c>
      <c r="G285" s="15">
        <v>243414</v>
      </c>
      <c r="H285" s="8">
        <f t="shared" si="101"/>
        <v>5893806</v>
      </c>
      <c r="I285" s="15">
        <v>1329764</v>
      </c>
      <c r="J285" s="8">
        <f t="shared" si="102"/>
        <v>7223570</v>
      </c>
      <c r="K285" s="15">
        <v>0</v>
      </c>
      <c r="L285" s="15">
        <v>1587094</v>
      </c>
      <c r="M285" s="15">
        <v>2749050</v>
      </c>
      <c r="N285" s="15">
        <v>2121899</v>
      </c>
      <c r="O285" s="15">
        <f t="shared" si="103"/>
        <v>6458043</v>
      </c>
      <c r="P285" s="8">
        <f t="shared" si="104"/>
        <v>765527</v>
      </c>
      <c r="Q285" s="23">
        <f t="shared" si="105"/>
        <v>89.402373064841896</v>
      </c>
      <c r="S285" s="7"/>
    </row>
    <row r="286" spans="1:19" ht="24.95" customHeight="1">
      <c r="A286" s="5">
        <f t="shared" si="95"/>
        <v>266</v>
      </c>
      <c r="B286" s="6" t="s">
        <v>16</v>
      </c>
      <c r="C286" s="12" t="s">
        <v>288</v>
      </c>
      <c r="D286" s="15">
        <v>1148440</v>
      </c>
      <c r="E286" s="15">
        <v>1590196</v>
      </c>
      <c r="F286" s="15">
        <v>1840216</v>
      </c>
      <c r="G286" s="15">
        <v>243414</v>
      </c>
      <c r="H286" s="8">
        <f t="shared" si="101"/>
        <v>4822266</v>
      </c>
      <c r="I286" s="15">
        <v>1078221</v>
      </c>
      <c r="J286" s="8">
        <f t="shared" si="102"/>
        <v>5900487</v>
      </c>
      <c r="K286" s="15">
        <v>0</v>
      </c>
      <c r="L286" s="15">
        <v>1528506</v>
      </c>
      <c r="M286" s="15">
        <v>2416400</v>
      </c>
      <c r="N286" s="15">
        <v>1449960</v>
      </c>
      <c r="O286" s="15">
        <f t="shared" si="103"/>
        <v>5394866</v>
      </c>
      <c r="P286" s="8">
        <f t="shared" si="104"/>
        <v>505621</v>
      </c>
      <c r="Q286" s="23">
        <f t="shared" si="105"/>
        <v>91.430859859533626</v>
      </c>
      <c r="S286" s="7"/>
    </row>
    <row r="287" spans="1:19" ht="24.95" customHeight="1">
      <c r="A287" s="5">
        <f t="shared" si="95"/>
        <v>267</v>
      </c>
      <c r="B287" s="6" t="s">
        <v>16</v>
      </c>
      <c r="C287" s="12" t="s">
        <v>289</v>
      </c>
      <c r="D287" s="15">
        <v>875116</v>
      </c>
      <c r="E287" s="15">
        <v>1211736</v>
      </c>
      <c r="F287" s="15">
        <v>1402194</v>
      </c>
      <c r="G287" s="15">
        <v>243414</v>
      </c>
      <c r="H287" s="8">
        <f t="shared" si="101"/>
        <v>3732460</v>
      </c>
      <c r="I287" s="15">
        <v>821358</v>
      </c>
      <c r="J287" s="8">
        <f t="shared" si="102"/>
        <v>4553818</v>
      </c>
      <c r="K287" s="15">
        <v>0</v>
      </c>
      <c r="L287" s="15">
        <v>1095376</v>
      </c>
      <c r="M287" s="15">
        <v>1616850</v>
      </c>
      <c r="N287" s="15">
        <v>1702295</v>
      </c>
      <c r="O287" s="15">
        <f t="shared" si="103"/>
        <v>4414521</v>
      </c>
      <c r="P287" s="8">
        <f t="shared" si="104"/>
        <v>139297</v>
      </c>
      <c r="Q287" s="23">
        <f t="shared" si="105"/>
        <v>96.941094264197645</v>
      </c>
      <c r="S287" s="7"/>
    </row>
    <row r="288" spans="1:19" ht="33">
      <c r="A288" s="5">
        <f t="shared" si="95"/>
        <v>268</v>
      </c>
      <c r="B288" s="6" t="s">
        <v>16</v>
      </c>
      <c r="C288" s="12" t="s">
        <v>290</v>
      </c>
      <c r="D288" s="15">
        <v>1253462</v>
      </c>
      <c r="E288" s="15">
        <v>1735614</v>
      </c>
      <c r="F288" s="15">
        <v>2008232</v>
      </c>
      <c r="G288" s="15">
        <v>243414</v>
      </c>
      <c r="H288" s="8">
        <f t="shared" si="101"/>
        <v>5240722</v>
      </c>
      <c r="I288" s="15">
        <v>1175692</v>
      </c>
      <c r="J288" s="8">
        <f t="shared" si="102"/>
        <v>6416414</v>
      </c>
      <c r="K288" s="15">
        <v>0</v>
      </c>
      <c r="L288" s="15">
        <v>1867530</v>
      </c>
      <c r="M288" s="15">
        <v>2000319</v>
      </c>
      <c r="N288" s="15">
        <v>2224800</v>
      </c>
      <c r="O288" s="15">
        <f t="shared" si="103"/>
        <v>6092649</v>
      </c>
      <c r="P288" s="8">
        <f t="shared" si="104"/>
        <v>323765</v>
      </c>
      <c r="Q288" s="23">
        <f t="shared" si="105"/>
        <v>94.954112998319616</v>
      </c>
      <c r="S288" s="7"/>
    </row>
    <row r="289" spans="1:19" s="9" customFormat="1" ht="24.95" customHeight="1">
      <c r="A289" s="29" t="s">
        <v>9</v>
      </c>
      <c r="B289" s="29"/>
      <c r="C289" s="29"/>
      <c r="D289" s="17">
        <f t="shared" ref="D289:P289" si="106">SUM(D269:D288)</f>
        <v>27015978</v>
      </c>
      <c r="E289" s="17">
        <f t="shared" si="106"/>
        <v>37407889</v>
      </c>
      <c r="F289" s="17">
        <f t="shared" si="106"/>
        <v>43284662</v>
      </c>
      <c r="G289" s="17">
        <f t="shared" si="106"/>
        <v>4868294</v>
      </c>
      <c r="H289" s="17">
        <f t="shared" si="106"/>
        <v>112576823</v>
      </c>
      <c r="I289" s="17">
        <f t="shared" si="106"/>
        <v>25344108</v>
      </c>
      <c r="J289" s="17">
        <f t="shared" si="106"/>
        <v>137920931</v>
      </c>
      <c r="K289" s="17">
        <f t="shared" si="106"/>
        <v>0</v>
      </c>
      <c r="L289" s="17">
        <f t="shared" si="106"/>
        <v>37445307</v>
      </c>
      <c r="M289" s="17">
        <f t="shared" si="106"/>
        <v>52204914</v>
      </c>
      <c r="N289" s="17">
        <f t="shared" si="106"/>
        <v>36691507</v>
      </c>
      <c r="O289" s="17">
        <f t="shared" si="106"/>
        <v>126341728</v>
      </c>
      <c r="P289" s="17">
        <f t="shared" si="106"/>
        <v>11579203</v>
      </c>
      <c r="Q289" s="22">
        <f t="shared" si="105"/>
        <v>91.604462849804875</v>
      </c>
      <c r="S289" s="7"/>
    </row>
    <row r="290" spans="1:19" ht="24.95" customHeight="1">
      <c r="A290" s="5">
        <f>A288+1</f>
        <v>269</v>
      </c>
      <c r="B290" s="6" t="s">
        <v>15</v>
      </c>
      <c r="C290" s="12" t="s">
        <v>291</v>
      </c>
      <c r="D290" s="15">
        <v>1086764</v>
      </c>
      <c r="E290" s="15">
        <v>1504796</v>
      </c>
      <c r="F290" s="15">
        <v>1741004</v>
      </c>
      <c r="G290" s="15">
        <v>243415</v>
      </c>
      <c r="H290" s="8">
        <f t="shared" ref="H290:H303" si="107">G290+F290+E290+D290</f>
        <v>4575979</v>
      </c>
      <c r="I290" s="15">
        <v>1018688</v>
      </c>
      <c r="J290" s="8">
        <f t="shared" ref="J290:J303" si="108">H290+I290</f>
        <v>5594667</v>
      </c>
      <c r="K290" s="15">
        <v>0</v>
      </c>
      <c r="L290" s="15">
        <v>1556968</v>
      </c>
      <c r="M290" s="15">
        <v>170946.34</v>
      </c>
      <c r="N290" s="15">
        <v>2076875</v>
      </c>
      <c r="O290" s="15">
        <f t="shared" ref="O290:O303" si="109">K290+L290+M290+N290</f>
        <v>3804789.34</v>
      </c>
      <c r="P290" s="8">
        <f t="shared" ref="P290:P303" si="110">J290-O290</f>
        <v>1789877.6600000001</v>
      </c>
      <c r="Q290" s="23">
        <f t="shared" si="105"/>
        <v>68.007431720243588</v>
      </c>
      <c r="S290" s="7"/>
    </row>
    <row r="291" spans="1:19" ht="24.95" customHeight="1">
      <c r="A291" s="5">
        <f t="shared" si="95"/>
        <v>270</v>
      </c>
      <c r="B291" s="6" t="s">
        <v>15</v>
      </c>
      <c r="C291" s="12" t="s">
        <v>292</v>
      </c>
      <c r="D291" s="15">
        <v>1263848</v>
      </c>
      <c r="E291" s="15">
        <v>1749999</v>
      </c>
      <c r="F291" s="15">
        <v>2024864</v>
      </c>
      <c r="G291" s="15">
        <v>243415</v>
      </c>
      <c r="H291" s="8">
        <f t="shared" si="107"/>
        <v>5282126</v>
      </c>
      <c r="I291" s="15">
        <v>1185388</v>
      </c>
      <c r="J291" s="8">
        <f t="shared" si="108"/>
        <v>6467514</v>
      </c>
      <c r="K291" s="15">
        <v>0</v>
      </c>
      <c r="L291" s="15">
        <v>1451976</v>
      </c>
      <c r="M291" s="15">
        <v>1254914</v>
      </c>
      <c r="N291" s="15">
        <v>2450284</v>
      </c>
      <c r="O291" s="15">
        <f t="shared" si="109"/>
        <v>5157174</v>
      </c>
      <c r="P291" s="8">
        <f t="shared" si="110"/>
        <v>1310340</v>
      </c>
      <c r="Q291" s="23">
        <f t="shared" si="105"/>
        <v>79.739665039766436</v>
      </c>
      <c r="S291" s="7"/>
    </row>
    <row r="292" spans="1:19" ht="24.95" customHeight="1">
      <c r="A292" s="5">
        <f t="shared" si="95"/>
        <v>271</v>
      </c>
      <c r="B292" s="6" t="s">
        <v>15</v>
      </c>
      <c r="C292" s="12" t="s">
        <v>254</v>
      </c>
      <c r="D292" s="15">
        <v>1292284</v>
      </c>
      <c r="E292" s="15">
        <v>1789370</v>
      </c>
      <c r="F292" s="15">
        <v>2070162</v>
      </c>
      <c r="G292" s="15">
        <v>243415</v>
      </c>
      <c r="H292" s="8">
        <f t="shared" si="107"/>
        <v>5395231</v>
      </c>
      <c r="I292" s="15">
        <v>1210963</v>
      </c>
      <c r="J292" s="8">
        <f t="shared" si="108"/>
        <v>6606194</v>
      </c>
      <c r="K292" s="15">
        <v>10000</v>
      </c>
      <c r="L292" s="15">
        <v>1977269.35</v>
      </c>
      <c r="M292" s="15">
        <v>2509768.1</v>
      </c>
      <c r="N292" s="15">
        <v>1723883.1</v>
      </c>
      <c r="O292" s="15">
        <f t="shared" si="109"/>
        <v>6220920.5500000007</v>
      </c>
      <c r="P292" s="8">
        <f t="shared" si="110"/>
        <v>385273.44999999925</v>
      </c>
      <c r="Q292" s="23">
        <f t="shared" si="105"/>
        <v>94.16799673155225</v>
      </c>
      <c r="S292" s="7"/>
    </row>
    <row r="293" spans="1:19" ht="24.95" customHeight="1">
      <c r="A293" s="5">
        <f t="shared" si="95"/>
        <v>272</v>
      </c>
      <c r="B293" s="6" t="s">
        <v>15</v>
      </c>
      <c r="C293" s="12" t="s">
        <v>293</v>
      </c>
      <c r="D293" s="15">
        <v>1101202</v>
      </c>
      <c r="E293" s="15">
        <v>1524789</v>
      </c>
      <c r="F293" s="15">
        <v>1764230</v>
      </c>
      <c r="G293" s="15">
        <v>243415</v>
      </c>
      <c r="H293" s="8">
        <f t="shared" si="107"/>
        <v>4633636</v>
      </c>
      <c r="I293" s="15">
        <v>1032617</v>
      </c>
      <c r="J293" s="8">
        <f t="shared" si="108"/>
        <v>5666253</v>
      </c>
      <c r="K293" s="15">
        <v>12000</v>
      </c>
      <c r="L293" s="15">
        <v>1883740</v>
      </c>
      <c r="M293" s="15">
        <v>891972</v>
      </c>
      <c r="N293" s="15">
        <v>2297389</v>
      </c>
      <c r="O293" s="15">
        <f t="shared" si="109"/>
        <v>5085101</v>
      </c>
      <c r="P293" s="8">
        <f t="shared" si="110"/>
        <v>581152</v>
      </c>
      <c r="Q293" s="23">
        <f t="shared" si="105"/>
        <v>89.74362775541438</v>
      </c>
      <c r="S293" s="7"/>
    </row>
    <row r="294" spans="1:19" ht="24.95" customHeight="1">
      <c r="A294" s="5">
        <f t="shared" si="95"/>
        <v>273</v>
      </c>
      <c r="B294" s="6" t="s">
        <v>15</v>
      </c>
      <c r="C294" s="12" t="s">
        <v>294</v>
      </c>
      <c r="D294" s="15">
        <v>1619124</v>
      </c>
      <c r="E294" s="15">
        <v>2241933</v>
      </c>
      <c r="F294" s="15">
        <v>2594168</v>
      </c>
      <c r="G294" s="15">
        <v>243415</v>
      </c>
      <c r="H294" s="8">
        <f t="shared" si="107"/>
        <v>6698640</v>
      </c>
      <c r="I294" s="15">
        <v>1519047</v>
      </c>
      <c r="J294" s="8">
        <f t="shared" si="108"/>
        <v>8217687</v>
      </c>
      <c r="K294" s="15">
        <v>0</v>
      </c>
      <c r="L294" s="15">
        <v>2770569</v>
      </c>
      <c r="M294" s="15">
        <v>2139180</v>
      </c>
      <c r="N294" s="15">
        <v>3307938</v>
      </c>
      <c r="O294" s="15">
        <f t="shared" si="109"/>
        <v>8217687</v>
      </c>
      <c r="P294" s="8">
        <f t="shared" si="110"/>
        <v>0</v>
      </c>
      <c r="Q294" s="23">
        <f t="shared" si="105"/>
        <v>100</v>
      </c>
      <c r="S294" s="7"/>
    </row>
    <row r="295" spans="1:19" ht="24.95" customHeight="1">
      <c r="A295" s="5">
        <f t="shared" si="95"/>
        <v>274</v>
      </c>
      <c r="B295" s="6" t="s">
        <v>15</v>
      </c>
      <c r="C295" s="12" t="s">
        <v>295</v>
      </c>
      <c r="D295" s="15">
        <v>1671092</v>
      </c>
      <c r="E295" s="15">
        <v>2313890</v>
      </c>
      <c r="F295" s="15">
        <v>2677224</v>
      </c>
      <c r="G295" s="15">
        <v>243415</v>
      </c>
      <c r="H295" s="8">
        <f t="shared" si="107"/>
        <v>6905621</v>
      </c>
      <c r="I295" s="15">
        <v>1566923</v>
      </c>
      <c r="J295" s="8">
        <f t="shared" si="108"/>
        <v>8472544</v>
      </c>
      <c r="K295" s="15">
        <v>0</v>
      </c>
      <c r="L295" s="15">
        <v>1710418</v>
      </c>
      <c r="M295" s="15">
        <v>3426350.75</v>
      </c>
      <c r="N295" s="15">
        <v>2821638.75</v>
      </c>
      <c r="O295" s="15">
        <f t="shared" si="109"/>
        <v>7958407.5</v>
      </c>
      <c r="P295" s="8">
        <f t="shared" si="110"/>
        <v>514136.5</v>
      </c>
      <c r="Q295" s="23">
        <f t="shared" si="105"/>
        <v>93.931734081286564</v>
      </c>
      <c r="S295" s="7"/>
    </row>
    <row r="296" spans="1:19" ht="24.95" customHeight="1">
      <c r="A296" s="5">
        <f t="shared" si="95"/>
        <v>275</v>
      </c>
      <c r="B296" s="6" t="s">
        <v>15</v>
      </c>
      <c r="C296" s="12" t="s">
        <v>296</v>
      </c>
      <c r="D296" s="15">
        <v>1491008</v>
      </c>
      <c r="E296" s="15">
        <v>2064536</v>
      </c>
      <c r="F296" s="15">
        <v>2388660</v>
      </c>
      <c r="G296" s="15">
        <v>243415</v>
      </c>
      <c r="H296" s="8">
        <f t="shared" si="107"/>
        <v>6187619</v>
      </c>
      <c r="I296" s="15">
        <v>1397830</v>
      </c>
      <c r="J296" s="8">
        <f t="shared" si="108"/>
        <v>7585449</v>
      </c>
      <c r="K296" s="15">
        <v>0</v>
      </c>
      <c r="L296" s="15">
        <v>2404954</v>
      </c>
      <c r="M296" s="15">
        <v>1881705</v>
      </c>
      <c r="N296" s="15">
        <v>3214263</v>
      </c>
      <c r="O296" s="15">
        <f t="shared" si="109"/>
        <v>7500922</v>
      </c>
      <c r="P296" s="8">
        <f t="shared" si="110"/>
        <v>84527</v>
      </c>
      <c r="Q296" s="23">
        <f t="shared" si="105"/>
        <v>98.885669127826176</v>
      </c>
      <c r="S296" s="7"/>
    </row>
    <row r="297" spans="1:19" ht="24.95" customHeight="1">
      <c r="A297" s="5">
        <f t="shared" si="95"/>
        <v>276</v>
      </c>
      <c r="B297" s="6" t="s">
        <v>15</v>
      </c>
      <c r="C297" s="12" t="s">
        <v>297</v>
      </c>
      <c r="D297" s="15">
        <v>1541310</v>
      </c>
      <c r="E297" s="15">
        <v>2134190</v>
      </c>
      <c r="F297" s="15">
        <v>2469330</v>
      </c>
      <c r="G297" s="15">
        <v>243415</v>
      </c>
      <c r="H297" s="8">
        <f t="shared" si="107"/>
        <v>6388245</v>
      </c>
      <c r="I297" s="15">
        <v>1445329</v>
      </c>
      <c r="J297" s="8">
        <f t="shared" si="108"/>
        <v>7833574</v>
      </c>
      <c r="K297" s="15">
        <v>0</v>
      </c>
      <c r="L297" s="15">
        <v>2055450.6</v>
      </c>
      <c r="M297" s="15">
        <v>3107300</v>
      </c>
      <c r="N297" s="15">
        <v>2670823</v>
      </c>
      <c r="O297" s="15">
        <f t="shared" si="109"/>
        <v>7833573.5999999996</v>
      </c>
      <c r="P297" s="8">
        <f t="shared" si="110"/>
        <v>0.40000000037252903</v>
      </c>
      <c r="Q297" s="23">
        <f t="shared" si="105"/>
        <v>99.999994893773902</v>
      </c>
      <c r="S297" s="7"/>
    </row>
    <row r="298" spans="1:19" ht="24.95" customHeight="1">
      <c r="A298" s="5">
        <f t="shared" si="95"/>
        <v>277</v>
      </c>
      <c r="B298" s="6" t="s">
        <v>15</v>
      </c>
      <c r="C298" s="12" t="s">
        <v>298</v>
      </c>
      <c r="D298" s="15">
        <v>1569378</v>
      </c>
      <c r="E298" s="15">
        <v>2173050</v>
      </c>
      <c r="F298" s="15">
        <v>2514262</v>
      </c>
      <c r="G298" s="15">
        <v>243414</v>
      </c>
      <c r="H298" s="8">
        <f t="shared" si="107"/>
        <v>6500104</v>
      </c>
      <c r="I298" s="15">
        <v>1471520</v>
      </c>
      <c r="J298" s="8">
        <f t="shared" si="108"/>
        <v>7971624</v>
      </c>
      <c r="K298" s="15">
        <v>0</v>
      </c>
      <c r="L298" s="15">
        <v>1747324</v>
      </c>
      <c r="M298" s="15">
        <v>3470501.45</v>
      </c>
      <c r="N298" s="15">
        <v>2309227</v>
      </c>
      <c r="O298" s="15">
        <f t="shared" si="109"/>
        <v>7527052.4500000002</v>
      </c>
      <c r="P298" s="8">
        <f t="shared" si="110"/>
        <v>444571.54999999981</v>
      </c>
      <c r="Q298" s="23">
        <f t="shared" si="105"/>
        <v>94.423074269433684</v>
      </c>
      <c r="S298" s="7"/>
    </row>
    <row r="299" spans="1:19" ht="24.95" customHeight="1">
      <c r="A299" s="5">
        <f t="shared" si="95"/>
        <v>278</v>
      </c>
      <c r="B299" s="6" t="s">
        <v>15</v>
      </c>
      <c r="C299" s="12" t="s">
        <v>299</v>
      </c>
      <c r="D299" s="15">
        <v>505758</v>
      </c>
      <c r="E299" s="15">
        <v>700301</v>
      </c>
      <c r="F299" s="15">
        <v>810262</v>
      </c>
      <c r="G299" s="15">
        <v>243414</v>
      </c>
      <c r="H299" s="8">
        <f t="shared" si="107"/>
        <v>2259735</v>
      </c>
      <c r="I299" s="15">
        <v>474223</v>
      </c>
      <c r="J299" s="8">
        <f t="shared" si="108"/>
        <v>2733958</v>
      </c>
      <c r="K299" s="15">
        <v>0</v>
      </c>
      <c r="L299" s="15">
        <v>804469</v>
      </c>
      <c r="M299" s="15">
        <v>845174</v>
      </c>
      <c r="N299" s="15">
        <v>1075678</v>
      </c>
      <c r="O299" s="15">
        <f t="shared" si="109"/>
        <v>2725321</v>
      </c>
      <c r="P299" s="8">
        <f t="shared" si="110"/>
        <v>8637</v>
      </c>
      <c r="Q299" s="23">
        <f t="shared" si="105"/>
        <v>99.684084393395949</v>
      </c>
      <c r="S299" s="7"/>
    </row>
    <row r="300" spans="1:19" ht="24.95" customHeight="1">
      <c r="A300" s="5">
        <f t="shared" si="95"/>
        <v>279</v>
      </c>
      <c r="B300" s="6" t="s">
        <v>15</v>
      </c>
      <c r="C300" s="12" t="s">
        <v>300</v>
      </c>
      <c r="D300" s="15">
        <v>908258</v>
      </c>
      <c r="E300" s="15">
        <v>1257625</v>
      </c>
      <c r="F300" s="15">
        <v>1455120</v>
      </c>
      <c r="G300" s="15">
        <v>243414</v>
      </c>
      <c r="H300" s="8">
        <f t="shared" si="107"/>
        <v>3864417</v>
      </c>
      <c r="I300" s="15">
        <v>851714</v>
      </c>
      <c r="J300" s="8">
        <f t="shared" si="108"/>
        <v>4716131</v>
      </c>
      <c r="K300" s="15">
        <v>0</v>
      </c>
      <c r="L300" s="15">
        <v>1248065.08</v>
      </c>
      <c r="M300" s="15">
        <v>588784</v>
      </c>
      <c r="N300" s="15">
        <v>2568403.34</v>
      </c>
      <c r="O300" s="15">
        <f t="shared" si="109"/>
        <v>4405252.42</v>
      </c>
      <c r="P300" s="8">
        <f t="shared" si="110"/>
        <v>310878.58000000007</v>
      </c>
      <c r="Q300" s="23">
        <f t="shared" si="105"/>
        <v>93.408186074559836</v>
      </c>
      <c r="S300" s="7"/>
    </row>
    <row r="301" spans="1:19" ht="24.95" customHeight="1">
      <c r="A301" s="5">
        <f t="shared" si="95"/>
        <v>280</v>
      </c>
      <c r="B301" s="6" t="s">
        <v>15</v>
      </c>
      <c r="C301" s="12" t="s">
        <v>301</v>
      </c>
      <c r="D301" s="15">
        <v>1332972</v>
      </c>
      <c r="E301" s="15">
        <v>1845709</v>
      </c>
      <c r="F301" s="15">
        <v>2135664</v>
      </c>
      <c r="G301" s="15">
        <v>243414</v>
      </c>
      <c r="H301" s="8">
        <f t="shared" si="107"/>
        <v>5557759</v>
      </c>
      <c r="I301" s="15">
        <v>1250468</v>
      </c>
      <c r="J301" s="8">
        <f t="shared" si="108"/>
        <v>6808227</v>
      </c>
      <c r="K301" s="15">
        <v>0</v>
      </c>
      <c r="L301" s="15">
        <v>1518782</v>
      </c>
      <c r="M301" s="15">
        <v>2410917.15</v>
      </c>
      <c r="N301" s="15">
        <v>1245000</v>
      </c>
      <c r="O301" s="15">
        <f t="shared" si="109"/>
        <v>5174699.1500000004</v>
      </c>
      <c r="P301" s="8">
        <f t="shared" si="110"/>
        <v>1633527.8499999996</v>
      </c>
      <c r="Q301" s="23">
        <f t="shared" si="105"/>
        <v>76.006560151416807</v>
      </c>
      <c r="S301" s="7"/>
    </row>
    <row r="302" spans="1:19" ht="24.95" customHeight="1">
      <c r="A302" s="5">
        <f t="shared" si="95"/>
        <v>281</v>
      </c>
      <c r="B302" s="6" t="s">
        <v>15</v>
      </c>
      <c r="C302" s="12" t="s">
        <v>302</v>
      </c>
      <c r="D302" s="15">
        <v>1753292</v>
      </c>
      <c r="E302" s="15">
        <v>2427709</v>
      </c>
      <c r="F302" s="15">
        <v>2808978</v>
      </c>
      <c r="G302" s="15">
        <v>243414</v>
      </c>
      <c r="H302" s="8">
        <f t="shared" si="107"/>
        <v>7233393</v>
      </c>
      <c r="I302" s="15">
        <v>1644270</v>
      </c>
      <c r="J302" s="8">
        <f t="shared" si="108"/>
        <v>8877663</v>
      </c>
      <c r="K302" s="15">
        <v>0</v>
      </c>
      <c r="L302" s="15">
        <v>2549938.7599999998</v>
      </c>
      <c r="M302" s="15">
        <v>2098426.2599999998</v>
      </c>
      <c r="N302" s="15">
        <v>3358212.9</v>
      </c>
      <c r="O302" s="15">
        <f t="shared" si="109"/>
        <v>8006577.9199999999</v>
      </c>
      <c r="P302" s="8">
        <f t="shared" si="110"/>
        <v>871085.08000000007</v>
      </c>
      <c r="Q302" s="23">
        <f t="shared" si="105"/>
        <v>90.187901027556464</v>
      </c>
      <c r="S302" s="7"/>
    </row>
    <row r="303" spans="1:19" ht="24.95" customHeight="1">
      <c r="A303" s="5">
        <f t="shared" si="95"/>
        <v>282</v>
      </c>
      <c r="B303" s="6" t="s">
        <v>15</v>
      </c>
      <c r="C303" s="12" t="s">
        <v>303</v>
      </c>
      <c r="D303" s="15">
        <v>2015154</v>
      </c>
      <c r="E303" s="15">
        <v>2790299</v>
      </c>
      <c r="F303" s="15">
        <v>3228480</v>
      </c>
      <c r="G303" s="15">
        <v>243414</v>
      </c>
      <c r="H303" s="8">
        <f t="shared" si="107"/>
        <v>8277347</v>
      </c>
      <c r="I303" s="15">
        <v>1889706</v>
      </c>
      <c r="J303" s="8">
        <f t="shared" si="108"/>
        <v>10167053</v>
      </c>
      <c r="K303" s="15">
        <v>0</v>
      </c>
      <c r="L303" s="15">
        <v>3026601</v>
      </c>
      <c r="M303" s="15">
        <v>3173806</v>
      </c>
      <c r="N303" s="15">
        <v>3103300</v>
      </c>
      <c r="O303" s="15">
        <f t="shared" si="109"/>
        <v>9303707</v>
      </c>
      <c r="P303" s="8">
        <f t="shared" si="110"/>
        <v>863346</v>
      </c>
      <c r="Q303" s="23">
        <f t="shared" si="105"/>
        <v>91.508394812144672</v>
      </c>
      <c r="S303" s="7"/>
    </row>
    <row r="304" spans="1:19" s="9" customFormat="1" ht="24.95" customHeight="1">
      <c r="A304" s="29" t="s">
        <v>9</v>
      </c>
      <c r="B304" s="29"/>
      <c r="C304" s="29"/>
      <c r="D304" s="17">
        <f t="shared" ref="D304:P304" si="111">SUM(D290:D303)</f>
        <v>19151444</v>
      </c>
      <c r="E304" s="17">
        <f t="shared" si="111"/>
        <v>26518196</v>
      </c>
      <c r="F304" s="17">
        <f t="shared" si="111"/>
        <v>30682408</v>
      </c>
      <c r="G304" s="17">
        <f t="shared" si="111"/>
        <v>3407804</v>
      </c>
      <c r="H304" s="17">
        <f t="shared" si="111"/>
        <v>79759852</v>
      </c>
      <c r="I304" s="17">
        <f t="shared" si="111"/>
        <v>17958686</v>
      </c>
      <c r="J304" s="17">
        <f t="shared" si="111"/>
        <v>97718538</v>
      </c>
      <c r="K304" s="17">
        <f t="shared" si="111"/>
        <v>22000</v>
      </c>
      <c r="L304" s="17">
        <f t="shared" si="111"/>
        <v>26706524.789999999</v>
      </c>
      <c r="M304" s="17">
        <f t="shared" si="111"/>
        <v>27969745.049999997</v>
      </c>
      <c r="N304" s="17">
        <f t="shared" si="111"/>
        <v>34222915.090000004</v>
      </c>
      <c r="O304" s="17">
        <f t="shared" si="111"/>
        <v>88921184.930000007</v>
      </c>
      <c r="P304" s="17">
        <f t="shared" si="111"/>
        <v>8797353.0700000003</v>
      </c>
      <c r="Q304" s="22">
        <f t="shared" si="105"/>
        <v>90.997252670726624</v>
      </c>
      <c r="S304" s="7"/>
    </row>
    <row r="305" spans="1:19" ht="24.95" customHeight="1">
      <c r="A305" s="5">
        <f>A303+1</f>
        <v>283</v>
      </c>
      <c r="B305" s="6" t="s">
        <v>14</v>
      </c>
      <c r="C305" s="12" t="s">
        <v>304</v>
      </c>
      <c r="D305" s="15">
        <v>1674078</v>
      </c>
      <c r="E305" s="15">
        <v>2318025</v>
      </c>
      <c r="F305" s="15">
        <v>2681934</v>
      </c>
      <c r="G305" s="15">
        <v>243415</v>
      </c>
      <c r="H305" s="8">
        <f t="shared" ref="H305:H327" si="112">G305+F305+E305+D305</f>
        <v>6917452</v>
      </c>
      <c r="I305" s="15">
        <v>1569405</v>
      </c>
      <c r="J305" s="8">
        <f t="shared" ref="J305:J327" si="113">H305+I305</f>
        <v>8486857</v>
      </c>
      <c r="K305" s="15">
        <v>65972</v>
      </c>
      <c r="L305" s="15">
        <v>1155159</v>
      </c>
      <c r="M305" s="15">
        <v>1651875</v>
      </c>
      <c r="N305" s="15">
        <v>2784580</v>
      </c>
      <c r="O305" s="15">
        <f t="shared" ref="O305:O327" si="114">K305+L305+M305+N305</f>
        <v>5657586</v>
      </c>
      <c r="P305" s="8">
        <f t="shared" ref="P305:P327" si="115">J305-O305</f>
        <v>2829271</v>
      </c>
      <c r="Q305" s="23">
        <f t="shared" si="105"/>
        <v>66.662911841215191</v>
      </c>
      <c r="S305" s="7"/>
    </row>
    <row r="306" spans="1:19" ht="17.25">
      <c r="A306" s="5">
        <f t="shared" si="95"/>
        <v>284</v>
      </c>
      <c r="B306" s="6" t="s">
        <v>14</v>
      </c>
      <c r="C306" s="12" t="s">
        <v>305</v>
      </c>
      <c r="D306" s="15">
        <v>1304790</v>
      </c>
      <c r="E306" s="15">
        <v>1806686</v>
      </c>
      <c r="F306" s="15">
        <v>2090600</v>
      </c>
      <c r="G306" s="15">
        <v>243415</v>
      </c>
      <c r="H306" s="8">
        <f t="shared" si="112"/>
        <v>5445491</v>
      </c>
      <c r="I306" s="15">
        <v>1224397</v>
      </c>
      <c r="J306" s="8">
        <f t="shared" si="113"/>
        <v>6669888</v>
      </c>
      <c r="K306" s="15">
        <v>0</v>
      </c>
      <c r="L306" s="15">
        <v>2642483</v>
      </c>
      <c r="M306" s="15">
        <v>629601</v>
      </c>
      <c r="N306" s="15">
        <v>2740600</v>
      </c>
      <c r="O306" s="15">
        <f t="shared" si="114"/>
        <v>6012684</v>
      </c>
      <c r="P306" s="8">
        <f t="shared" si="115"/>
        <v>657204</v>
      </c>
      <c r="Q306" s="23">
        <f t="shared" si="105"/>
        <v>90.14670111402171</v>
      </c>
      <c r="S306" s="7"/>
    </row>
    <row r="307" spans="1:19" ht="24.95" customHeight="1">
      <c r="A307" s="5">
        <f t="shared" si="95"/>
        <v>285</v>
      </c>
      <c r="B307" s="6" t="s">
        <v>14</v>
      </c>
      <c r="C307" s="12" t="s">
        <v>306</v>
      </c>
      <c r="D307" s="15">
        <v>1539238</v>
      </c>
      <c r="E307" s="15">
        <v>2131317</v>
      </c>
      <c r="F307" s="15">
        <v>2466254</v>
      </c>
      <c r="G307" s="15">
        <v>243415</v>
      </c>
      <c r="H307" s="8">
        <f t="shared" si="112"/>
        <v>6380224</v>
      </c>
      <c r="I307" s="15">
        <v>1444437</v>
      </c>
      <c r="J307" s="8">
        <f t="shared" si="113"/>
        <v>7824661</v>
      </c>
      <c r="K307" s="15">
        <v>622080</v>
      </c>
      <c r="L307" s="15">
        <v>2380705</v>
      </c>
      <c r="M307" s="15">
        <v>1774497</v>
      </c>
      <c r="N307" s="15">
        <v>2905125</v>
      </c>
      <c r="O307" s="15">
        <f t="shared" si="114"/>
        <v>7682407</v>
      </c>
      <c r="P307" s="8">
        <f t="shared" si="115"/>
        <v>142254</v>
      </c>
      <c r="Q307" s="23">
        <f t="shared" si="105"/>
        <v>98.181978746427475</v>
      </c>
      <c r="S307" s="7"/>
    </row>
    <row r="308" spans="1:19" ht="24.95" customHeight="1">
      <c r="A308" s="5">
        <f t="shared" si="95"/>
        <v>286</v>
      </c>
      <c r="B308" s="6" t="s">
        <v>14</v>
      </c>
      <c r="C308" s="12" t="s">
        <v>307</v>
      </c>
      <c r="D308" s="15">
        <v>1232038</v>
      </c>
      <c r="E308" s="15">
        <v>1705953</v>
      </c>
      <c r="F308" s="15">
        <v>1973892</v>
      </c>
      <c r="G308" s="15">
        <v>243415</v>
      </c>
      <c r="H308" s="8">
        <f t="shared" si="112"/>
        <v>5155298</v>
      </c>
      <c r="I308" s="15">
        <v>1155512</v>
      </c>
      <c r="J308" s="8">
        <f t="shared" si="113"/>
        <v>6310810</v>
      </c>
      <c r="K308" s="15">
        <v>1300068</v>
      </c>
      <c r="L308" s="15">
        <v>682011</v>
      </c>
      <c r="M308" s="15">
        <v>651273</v>
      </c>
      <c r="N308" s="15">
        <v>2280325</v>
      </c>
      <c r="O308" s="15">
        <f t="shared" si="114"/>
        <v>4913677</v>
      </c>
      <c r="P308" s="8">
        <f t="shared" si="115"/>
        <v>1397133</v>
      </c>
      <c r="Q308" s="23">
        <f t="shared" si="105"/>
        <v>77.861272958621797</v>
      </c>
      <c r="S308" s="7"/>
    </row>
    <row r="309" spans="1:19" ht="24.95" customHeight="1">
      <c r="A309" s="5">
        <f t="shared" si="95"/>
        <v>287</v>
      </c>
      <c r="B309" s="6" t="s">
        <v>14</v>
      </c>
      <c r="C309" s="12" t="s">
        <v>308</v>
      </c>
      <c r="D309" s="15">
        <v>1670730</v>
      </c>
      <c r="E309" s="15">
        <v>2313392</v>
      </c>
      <c r="F309" s="15">
        <v>2676138</v>
      </c>
      <c r="G309" s="15">
        <v>243415</v>
      </c>
      <c r="H309" s="8">
        <f t="shared" si="112"/>
        <v>6903675</v>
      </c>
      <c r="I309" s="15">
        <v>1564425</v>
      </c>
      <c r="J309" s="8">
        <f t="shared" si="113"/>
        <v>8468100</v>
      </c>
      <c r="K309" s="15">
        <v>0</v>
      </c>
      <c r="L309" s="15">
        <v>1915629</v>
      </c>
      <c r="M309" s="15">
        <v>4090915</v>
      </c>
      <c r="N309" s="15">
        <v>1835811</v>
      </c>
      <c r="O309" s="15">
        <f t="shared" si="114"/>
        <v>7842355</v>
      </c>
      <c r="P309" s="8">
        <f t="shared" si="115"/>
        <v>625745</v>
      </c>
      <c r="Q309" s="23">
        <f t="shared" si="105"/>
        <v>92.610561991473887</v>
      </c>
      <c r="S309" s="7"/>
    </row>
    <row r="310" spans="1:19" ht="24.95" customHeight="1">
      <c r="A310" s="5">
        <f t="shared" si="95"/>
        <v>288</v>
      </c>
      <c r="B310" s="6" t="s">
        <v>14</v>
      </c>
      <c r="C310" s="12" t="s">
        <v>309</v>
      </c>
      <c r="D310" s="15">
        <v>1465042</v>
      </c>
      <c r="E310" s="15">
        <v>2028582</v>
      </c>
      <c r="F310" s="15">
        <v>2346838</v>
      </c>
      <c r="G310" s="15">
        <v>243415</v>
      </c>
      <c r="H310" s="8">
        <f t="shared" si="112"/>
        <v>6083877</v>
      </c>
      <c r="I310" s="15">
        <v>1372539</v>
      </c>
      <c r="J310" s="8">
        <f t="shared" si="113"/>
        <v>7456416</v>
      </c>
      <c r="K310" s="15">
        <v>0</v>
      </c>
      <c r="L310" s="15">
        <v>1613419</v>
      </c>
      <c r="M310" s="15">
        <v>3622250</v>
      </c>
      <c r="N310" s="15">
        <v>1926981</v>
      </c>
      <c r="O310" s="15">
        <f t="shared" si="114"/>
        <v>7162650</v>
      </c>
      <c r="P310" s="8">
        <f t="shared" si="115"/>
        <v>293766</v>
      </c>
      <c r="Q310" s="23">
        <f t="shared" si="105"/>
        <v>96.060225180569319</v>
      </c>
      <c r="S310" s="7"/>
    </row>
    <row r="311" spans="1:19" ht="24.95" customHeight="1">
      <c r="A311" s="5">
        <f t="shared" si="95"/>
        <v>289</v>
      </c>
      <c r="B311" s="6" t="s">
        <v>14</v>
      </c>
      <c r="C311" s="12" t="s">
        <v>310</v>
      </c>
      <c r="D311" s="15">
        <v>1297696</v>
      </c>
      <c r="E311" s="15">
        <v>1796868</v>
      </c>
      <c r="F311" s="15">
        <v>2079014</v>
      </c>
      <c r="G311" s="15">
        <v>243415</v>
      </c>
      <c r="H311" s="8">
        <f t="shared" si="112"/>
        <v>5416993</v>
      </c>
      <c r="I311" s="15">
        <v>1216787</v>
      </c>
      <c r="J311" s="8">
        <f t="shared" si="113"/>
        <v>6633780</v>
      </c>
      <c r="K311" s="15">
        <v>0</v>
      </c>
      <c r="L311" s="15">
        <v>885263</v>
      </c>
      <c r="M311" s="15">
        <v>3076756</v>
      </c>
      <c r="N311" s="15">
        <v>1776336</v>
      </c>
      <c r="O311" s="15">
        <f t="shared" si="114"/>
        <v>5738355</v>
      </c>
      <c r="P311" s="8">
        <f t="shared" si="115"/>
        <v>895425</v>
      </c>
      <c r="Q311" s="23">
        <f t="shared" si="105"/>
        <v>86.502039561155172</v>
      </c>
      <c r="S311" s="7"/>
    </row>
    <row r="312" spans="1:19" ht="24.95" customHeight="1">
      <c r="A312" s="5">
        <f t="shared" si="95"/>
        <v>290</v>
      </c>
      <c r="B312" s="6" t="s">
        <v>14</v>
      </c>
      <c r="C312" s="12" t="s">
        <v>311</v>
      </c>
      <c r="D312" s="15">
        <v>1564154</v>
      </c>
      <c r="E312" s="15">
        <v>2165820</v>
      </c>
      <c r="F312" s="15">
        <v>2505768</v>
      </c>
      <c r="G312" s="15">
        <v>243415</v>
      </c>
      <c r="H312" s="8">
        <f t="shared" si="112"/>
        <v>6479157</v>
      </c>
      <c r="I312" s="15">
        <v>1466076</v>
      </c>
      <c r="J312" s="8">
        <f t="shared" si="113"/>
        <v>7945233</v>
      </c>
      <c r="K312" s="15">
        <v>0</v>
      </c>
      <c r="L312" s="15">
        <v>2780542</v>
      </c>
      <c r="M312" s="15">
        <v>916961</v>
      </c>
      <c r="N312" s="15">
        <v>3373691</v>
      </c>
      <c r="O312" s="15">
        <f t="shared" si="114"/>
        <v>7071194</v>
      </c>
      <c r="P312" s="8">
        <f t="shared" si="115"/>
        <v>874039</v>
      </c>
      <c r="Q312" s="23">
        <f t="shared" si="105"/>
        <v>88.999202414831629</v>
      </c>
      <c r="S312" s="7"/>
    </row>
    <row r="313" spans="1:19" ht="24.95" customHeight="1">
      <c r="A313" s="5">
        <f t="shared" si="95"/>
        <v>291</v>
      </c>
      <c r="B313" s="6" t="s">
        <v>14</v>
      </c>
      <c r="C313" s="12" t="s">
        <v>312</v>
      </c>
      <c r="D313" s="15">
        <v>1440822</v>
      </c>
      <c r="E313" s="15">
        <v>1995044</v>
      </c>
      <c r="F313" s="15">
        <v>2308372</v>
      </c>
      <c r="G313" s="15">
        <v>243415</v>
      </c>
      <c r="H313" s="8">
        <f t="shared" si="112"/>
        <v>5987653</v>
      </c>
      <c r="I313" s="15">
        <v>1351269</v>
      </c>
      <c r="J313" s="8">
        <f t="shared" si="113"/>
        <v>7338922</v>
      </c>
      <c r="K313" s="15">
        <v>0</v>
      </c>
      <c r="L313" s="15">
        <v>1889552</v>
      </c>
      <c r="M313" s="15">
        <v>1335035</v>
      </c>
      <c r="N313" s="15">
        <v>3276408</v>
      </c>
      <c r="O313" s="15">
        <f t="shared" si="114"/>
        <v>6500995</v>
      </c>
      <c r="P313" s="8">
        <f t="shared" si="115"/>
        <v>837927</v>
      </c>
      <c r="Q313" s="23">
        <f t="shared" si="105"/>
        <v>88.582423958178055</v>
      </c>
      <c r="S313" s="7"/>
    </row>
    <row r="314" spans="1:19" ht="24.95" customHeight="1">
      <c r="A314" s="5">
        <f t="shared" si="95"/>
        <v>292</v>
      </c>
      <c r="B314" s="6" t="s">
        <v>14</v>
      </c>
      <c r="C314" s="12" t="s">
        <v>313</v>
      </c>
      <c r="D314" s="15">
        <v>1445020</v>
      </c>
      <c r="E314" s="15">
        <v>2000858</v>
      </c>
      <c r="F314" s="15">
        <v>2315154</v>
      </c>
      <c r="G314" s="15">
        <v>243415</v>
      </c>
      <c r="H314" s="8">
        <f t="shared" si="112"/>
        <v>6004447</v>
      </c>
      <c r="I314" s="15">
        <v>1355436</v>
      </c>
      <c r="J314" s="8">
        <f t="shared" si="113"/>
        <v>7359883</v>
      </c>
      <c r="K314" s="15">
        <v>0</v>
      </c>
      <c r="L314" s="15">
        <v>0</v>
      </c>
      <c r="M314" s="15">
        <v>0</v>
      </c>
      <c r="N314" s="15">
        <v>4261897</v>
      </c>
      <c r="O314" s="15">
        <f t="shared" si="114"/>
        <v>4261897</v>
      </c>
      <c r="P314" s="8">
        <f t="shared" si="115"/>
        <v>3097986</v>
      </c>
      <c r="Q314" s="23">
        <f t="shared" si="105"/>
        <v>57.907129773666242</v>
      </c>
      <c r="S314" s="7"/>
    </row>
    <row r="315" spans="1:19" ht="24.95" customHeight="1">
      <c r="A315" s="5">
        <f t="shared" si="95"/>
        <v>293</v>
      </c>
      <c r="B315" s="6" t="s">
        <v>14</v>
      </c>
      <c r="C315" s="12" t="s">
        <v>314</v>
      </c>
      <c r="D315" s="15">
        <v>1382526</v>
      </c>
      <c r="E315" s="15">
        <v>1914326</v>
      </c>
      <c r="F315" s="15">
        <v>2215012</v>
      </c>
      <c r="G315" s="15">
        <v>243415</v>
      </c>
      <c r="H315" s="8">
        <f t="shared" si="112"/>
        <v>5755279</v>
      </c>
      <c r="I315" s="15">
        <v>1296742</v>
      </c>
      <c r="J315" s="8">
        <f t="shared" si="113"/>
        <v>7052021</v>
      </c>
      <c r="K315" s="15">
        <v>625131</v>
      </c>
      <c r="L315" s="15">
        <v>3024045</v>
      </c>
      <c r="M315" s="15">
        <v>2037547</v>
      </c>
      <c r="N315" s="15">
        <v>1365298</v>
      </c>
      <c r="O315" s="15">
        <f t="shared" si="114"/>
        <v>7052021</v>
      </c>
      <c r="P315" s="8">
        <f t="shared" si="115"/>
        <v>0</v>
      </c>
      <c r="Q315" s="23">
        <f t="shared" si="105"/>
        <v>100</v>
      </c>
      <c r="S315" s="7"/>
    </row>
    <row r="316" spans="1:19" ht="24.95" customHeight="1">
      <c r="A316" s="5">
        <f t="shared" si="95"/>
        <v>294</v>
      </c>
      <c r="B316" s="6" t="s">
        <v>14</v>
      </c>
      <c r="C316" s="12" t="s">
        <v>315</v>
      </c>
      <c r="D316" s="15">
        <v>1645804</v>
      </c>
      <c r="E316" s="15">
        <v>2278877</v>
      </c>
      <c r="F316" s="15">
        <v>2636900</v>
      </c>
      <c r="G316" s="15">
        <v>243415</v>
      </c>
      <c r="H316" s="8">
        <f t="shared" si="112"/>
        <v>6804996</v>
      </c>
      <c r="I316" s="15">
        <v>1544010</v>
      </c>
      <c r="J316" s="8">
        <f t="shared" si="113"/>
        <v>8349006</v>
      </c>
      <c r="K316" s="15">
        <v>0</v>
      </c>
      <c r="L316" s="15">
        <v>1650258</v>
      </c>
      <c r="M316" s="15">
        <v>3118582</v>
      </c>
      <c r="N316" s="15">
        <v>1539836</v>
      </c>
      <c r="O316" s="8">
        <f t="shared" si="114"/>
        <v>6308676</v>
      </c>
      <c r="P316" s="8">
        <f t="shared" si="115"/>
        <v>2040330</v>
      </c>
      <c r="Q316" s="23">
        <f t="shared" si="105"/>
        <v>75.562001033416436</v>
      </c>
    </row>
    <row r="317" spans="1:19" ht="24.95" customHeight="1">
      <c r="A317" s="5">
        <f t="shared" si="95"/>
        <v>295</v>
      </c>
      <c r="B317" s="6" t="s">
        <v>14</v>
      </c>
      <c r="C317" s="12" t="s">
        <v>316</v>
      </c>
      <c r="D317" s="15">
        <v>1369302</v>
      </c>
      <c r="E317" s="15">
        <v>1896015</v>
      </c>
      <c r="F317" s="15">
        <v>2193726</v>
      </c>
      <c r="G317" s="15">
        <v>243415</v>
      </c>
      <c r="H317" s="8">
        <f t="shared" si="112"/>
        <v>5702458</v>
      </c>
      <c r="I317" s="15">
        <v>1283920</v>
      </c>
      <c r="J317" s="8">
        <f t="shared" si="113"/>
        <v>6986378</v>
      </c>
      <c r="K317" s="15">
        <v>0</v>
      </c>
      <c r="L317" s="15">
        <v>2591224</v>
      </c>
      <c r="M317" s="15">
        <v>1437141</v>
      </c>
      <c r="N317" s="15">
        <v>1864400</v>
      </c>
      <c r="O317" s="8">
        <f t="shared" si="114"/>
        <v>5892765</v>
      </c>
      <c r="P317" s="8">
        <f t="shared" si="115"/>
        <v>1093613</v>
      </c>
      <c r="Q317" s="23">
        <f t="shared" si="105"/>
        <v>84.346495422950213</v>
      </c>
    </row>
    <row r="318" spans="1:19" ht="24.95" customHeight="1">
      <c r="A318" s="5">
        <f t="shared" si="95"/>
        <v>296</v>
      </c>
      <c r="B318" s="6" t="s">
        <v>14</v>
      </c>
      <c r="C318" s="12" t="s">
        <v>317</v>
      </c>
      <c r="D318" s="15">
        <v>884886</v>
      </c>
      <c r="E318" s="15">
        <v>1225265</v>
      </c>
      <c r="F318" s="15">
        <v>1417690</v>
      </c>
      <c r="G318" s="15">
        <v>243415</v>
      </c>
      <c r="H318" s="8">
        <f t="shared" si="112"/>
        <v>3771256</v>
      </c>
      <c r="I318" s="15">
        <v>829845</v>
      </c>
      <c r="J318" s="8">
        <f t="shared" si="113"/>
        <v>4601101</v>
      </c>
      <c r="K318" s="15">
        <v>0</v>
      </c>
      <c r="L318" s="15">
        <v>1275153</v>
      </c>
      <c r="M318" s="15">
        <v>1318070</v>
      </c>
      <c r="N318" s="15">
        <v>1669956</v>
      </c>
      <c r="O318" s="8">
        <f t="shared" si="114"/>
        <v>4263179</v>
      </c>
      <c r="P318" s="8">
        <f t="shared" si="115"/>
        <v>337922</v>
      </c>
      <c r="Q318" s="23">
        <f t="shared" si="105"/>
        <v>92.65562742482723</v>
      </c>
    </row>
    <row r="319" spans="1:19" ht="24.95" customHeight="1">
      <c r="A319" s="5">
        <f t="shared" si="95"/>
        <v>297</v>
      </c>
      <c r="B319" s="6" t="s">
        <v>14</v>
      </c>
      <c r="C319" s="12" t="s">
        <v>318</v>
      </c>
      <c r="D319" s="15">
        <v>1201664</v>
      </c>
      <c r="E319" s="15">
        <v>1663895</v>
      </c>
      <c r="F319" s="15">
        <v>1925020</v>
      </c>
      <c r="G319" s="15">
        <v>243415</v>
      </c>
      <c r="H319" s="8">
        <f t="shared" si="112"/>
        <v>5033994</v>
      </c>
      <c r="I319" s="15">
        <v>1126152</v>
      </c>
      <c r="J319" s="8">
        <f t="shared" si="113"/>
        <v>6160146</v>
      </c>
      <c r="K319" s="15">
        <v>0</v>
      </c>
      <c r="L319" s="15">
        <v>1565990</v>
      </c>
      <c r="M319" s="15">
        <v>1839095</v>
      </c>
      <c r="N319" s="15">
        <v>2135146</v>
      </c>
      <c r="O319" s="8">
        <f t="shared" si="114"/>
        <v>5540231</v>
      </c>
      <c r="P319" s="8">
        <f t="shared" si="115"/>
        <v>619915</v>
      </c>
      <c r="Q319" s="23">
        <f t="shared" si="105"/>
        <v>89.936683318869399</v>
      </c>
    </row>
    <row r="320" spans="1:19" ht="24.95" customHeight="1">
      <c r="A320" s="5">
        <f t="shared" si="95"/>
        <v>298</v>
      </c>
      <c r="B320" s="6" t="s">
        <v>14</v>
      </c>
      <c r="C320" s="12" t="s">
        <v>319</v>
      </c>
      <c r="D320" s="15">
        <v>1512898</v>
      </c>
      <c r="E320" s="15">
        <v>2094846</v>
      </c>
      <c r="F320" s="15">
        <v>2423936</v>
      </c>
      <c r="G320" s="15">
        <v>243415</v>
      </c>
      <c r="H320" s="8">
        <f t="shared" si="112"/>
        <v>6275095</v>
      </c>
      <c r="I320" s="15">
        <v>1419243</v>
      </c>
      <c r="J320" s="8">
        <f t="shared" si="113"/>
        <v>7694338</v>
      </c>
      <c r="K320" s="15">
        <v>0</v>
      </c>
      <c r="L320" s="15">
        <v>1358642</v>
      </c>
      <c r="M320" s="15">
        <v>1796244</v>
      </c>
      <c r="N320" s="15">
        <v>4261897</v>
      </c>
      <c r="O320" s="8">
        <f t="shared" si="114"/>
        <v>7416783</v>
      </c>
      <c r="P320" s="8">
        <f t="shared" si="115"/>
        <v>277555</v>
      </c>
      <c r="Q320" s="23">
        <f t="shared" si="105"/>
        <v>96.392737100969569</v>
      </c>
    </row>
    <row r="321" spans="1:17" ht="24.95" customHeight="1">
      <c r="A321" s="5">
        <f t="shared" si="95"/>
        <v>299</v>
      </c>
      <c r="B321" s="6" t="s">
        <v>14</v>
      </c>
      <c r="C321" s="12" t="s">
        <v>320</v>
      </c>
      <c r="D321" s="15">
        <v>1521142</v>
      </c>
      <c r="E321" s="15">
        <v>2106262</v>
      </c>
      <c r="F321" s="15">
        <v>2437030</v>
      </c>
      <c r="G321" s="15">
        <v>243415</v>
      </c>
      <c r="H321" s="8">
        <f t="shared" si="112"/>
        <v>6307849</v>
      </c>
      <c r="I321" s="15">
        <v>1426469</v>
      </c>
      <c r="J321" s="8">
        <f t="shared" si="113"/>
        <v>7734318</v>
      </c>
      <c r="K321" s="15">
        <v>291575</v>
      </c>
      <c r="L321" s="15">
        <v>1028272</v>
      </c>
      <c r="M321" s="15">
        <v>1706425</v>
      </c>
      <c r="N321" s="15">
        <v>3070617</v>
      </c>
      <c r="O321" s="8">
        <f t="shared" si="114"/>
        <v>6096889</v>
      </c>
      <c r="P321" s="8">
        <f t="shared" si="115"/>
        <v>1637429</v>
      </c>
      <c r="Q321" s="23">
        <f t="shared" si="105"/>
        <v>78.829044784556316</v>
      </c>
    </row>
    <row r="322" spans="1:17" ht="17.25">
      <c r="A322" s="5">
        <f t="shared" si="95"/>
        <v>300</v>
      </c>
      <c r="B322" s="6" t="s">
        <v>14</v>
      </c>
      <c r="C322" s="12" t="s">
        <v>321</v>
      </c>
      <c r="D322" s="15">
        <v>1080334</v>
      </c>
      <c r="E322" s="15">
        <v>1495892</v>
      </c>
      <c r="F322" s="15">
        <v>1730736</v>
      </c>
      <c r="G322" s="15">
        <v>243414</v>
      </c>
      <c r="H322" s="8">
        <f t="shared" si="112"/>
        <v>4550376</v>
      </c>
      <c r="I322" s="15">
        <v>1012801</v>
      </c>
      <c r="J322" s="8">
        <f t="shared" si="113"/>
        <v>5563177</v>
      </c>
      <c r="K322" s="15">
        <v>0</v>
      </c>
      <c r="L322" s="15">
        <v>1077094</v>
      </c>
      <c r="M322" s="15">
        <v>666928</v>
      </c>
      <c r="N322" s="15">
        <v>1876464</v>
      </c>
      <c r="O322" s="8">
        <f t="shared" si="114"/>
        <v>3620486</v>
      </c>
      <c r="P322" s="8">
        <f t="shared" si="115"/>
        <v>1942691</v>
      </c>
      <c r="Q322" s="23">
        <f t="shared" si="105"/>
        <v>65.079468080918517</v>
      </c>
    </row>
    <row r="323" spans="1:17" ht="33">
      <c r="A323" s="5">
        <f t="shared" si="95"/>
        <v>301</v>
      </c>
      <c r="B323" s="6" t="s">
        <v>14</v>
      </c>
      <c r="C323" s="12" t="s">
        <v>322</v>
      </c>
      <c r="D323" s="15">
        <v>1686348</v>
      </c>
      <c r="E323" s="15">
        <v>2335014</v>
      </c>
      <c r="F323" s="15">
        <v>2701964</v>
      </c>
      <c r="G323" s="15">
        <v>243414</v>
      </c>
      <c r="H323" s="8">
        <f t="shared" si="112"/>
        <v>6966740</v>
      </c>
      <c r="I323" s="15">
        <v>1582490</v>
      </c>
      <c r="J323" s="8">
        <f t="shared" si="113"/>
        <v>8549230</v>
      </c>
      <c r="K323" s="15">
        <v>540573</v>
      </c>
      <c r="L323" s="15">
        <v>85961</v>
      </c>
      <c r="M323" s="15">
        <v>1040572</v>
      </c>
      <c r="N323" s="15">
        <v>1340071</v>
      </c>
      <c r="O323" s="8">
        <f t="shared" si="114"/>
        <v>3007177</v>
      </c>
      <c r="P323" s="8">
        <f t="shared" si="115"/>
        <v>5542053</v>
      </c>
      <c r="Q323" s="23">
        <f t="shared" si="105"/>
        <v>35.174828610295897</v>
      </c>
    </row>
    <row r="324" spans="1:17" ht="24.95" customHeight="1">
      <c r="A324" s="5">
        <f t="shared" si="95"/>
        <v>302</v>
      </c>
      <c r="B324" s="6" t="s">
        <v>14</v>
      </c>
      <c r="C324" s="12" t="s">
        <v>323</v>
      </c>
      <c r="D324" s="15">
        <v>1524284</v>
      </c>
      <c r="E324" s="15">
        <v>2110613</v>
      </c>
      <c r="F324" s="15">
        <v>2442140</v>
      </c>
      <c r="G324" s="15">
        <v>243415</v>
      </c>
      <c r="H324" s="8">
        <f t="shared" si="112"/>
        <v>6320452</v>
      </c>
      <c r="I324" s="15">
        <v>1429737</v>
      </c>
      <c r="J324" s="8">
        <f t="shared" si="113"/>
        <v>7750189</v>
      </c>
      <c r="K324" s="15">
        <v>194040</v>
      </c>
      <c r="L324" s="15">
        <v>1935843</v>
      </c>
      <c r="M324" s="15">
        <v>2364874</v>
      </c>
      <c r="N324" s="15">
        <v>2783340</v>
      </c>
      <c r="O324" s="8">
        <f t="shared" si="114"/>
        <v>7278097</v>
      </c>
      <c r="P324" s="8">
        <f t="shared" si="115"/>
        <v>472092</v>
      </c>
      <c r="Q324" s="23">
        <f t="shared" si="105"/>
        <v>93.908638873193922</v>
      </c>
    </row>
    <row r="325" spans="1:17" ht="24.95" customHeight="1">
      <c r="A325" s="5">
        <f t="shared" si="95"/>
        <v>303</v>
      </c>
      <c r="B325" s="6" t="s">
        <v>14</v>
      </c>
      <c r="C325" s="12" t="s">
        <v>324</v>
      </c>
      <c r="D325" s="15">
        <v>1666614</v>
      </c>
      <c r="E325" s="15">
        <v>2307689</v>
      </c>
      <c r="F325" s="15">
        <v>2669892</v>
      </c>
      <c r="G325" s="15">
        <v>243415</v>
      </c>
      <c r="H325" s="8">
        <f t="shared" si="112"/>
        <v>6887610</v>
      </c>
      <c r="I325" s="15">
        <v>1562039</v>
      </c>
      <c r="J325" s="8">
        <f t="shared" si="113"/>
        <v>8449649</v>
      </c>
      <c r="K325" s="15">
        <v>906620</v>
      </c>
      <c r="L325" s="15">
        <v>2435914</v>
      </c>
      <c r="M325" s="15">
        <v>461811</v>
      </c>
      <c r="N325" s="15">
        <v>4187822</v>
      </c>
      <c r="O325" s="8">
        <f t="shared" si="114"/>
        <v>7992167</v>
      </c>
      <c r="P325" s="8">
        <f t="shared" si="115"/>
        <v>457482</v>
      </c>
      <c r="Q325" s="23">
        <f t="shared" si="105"/>
        <v>94.585786936238421</v>
      </c>
    </row>
    <row r="326" spans="1:17" ht="24.95" customHeight="1">
      <c r="A326" s="5">
        <f t="shared" si="95"/>
        <v>304</v>
      </c>
      <c r="B326" s="6" t="s">
        <v>14</v>
      </c>
      <c r="C326" s="12" t="s">
        <v>325</v>
      </c>
      <c r="D326" s="15">
        <v>1319522</v>
      </c>
      <c r="E326" s="15">
        <v>1827086</v>
      </c>
      <c r="F326" s="15">
        <v>2114156</v>
      </c>
      <c r="G326" s="15">
        <v>243415</v>
      </c>
      <c r="H326" s="8">
        <f t="shared" si="112"/>
        <v>5504179</v>
      </c>
      <c r="I326" s="15">
        <v>1238013</v>
      </c>
      <c r="J326" s="8">
        <f t="shared" si="113"/>
        <v>6742192</v>
      </c>
      <c r="K326" s="15">
        <v>350960</v>
      </c>
      <c r="L326" s="15">
        <v>1642837</v>
      </c>
      <c r="M326" s="15">
        <v>2467131</v>
      </c>
      <c r="N326" s="15">
        <v>1044400</v>
      </c>
      <c r="O326" s="8">
        <f t="shared" si="114"/>
        <v>5505328</v>
      </c>
      <c r="P326" s="8">
        <f t="shared" si="115"/>
        <v>1236864</v>
      </c>
      <c r="Q326" s="23">
        <f t="shared" si="105"/>
        <v>81.654868327689272</v>
      </c>
    </row>
    <row r="327" spans="1:17" ht="17.25">
      <c r="A327" s="5">
        <f t="shared" si="95"/>
        <v>305</v>
      </c>
      <c r="B327" s="6" t="s">
        <v>14</v>
      </c>
      <c r="C327" s="12" t="s">
        <v>326</v>
      </c>
      <c r="D327" s="15">
        <v>1654796</v>
      </c>
      <c r="E327" s="15">
        <v>2291328</v>
      </c>
      <c r="F327" s="15">
        <v>2650686</v>
      </c>
      <c r="G327" s="15">
        <v>243415</v>
      </c>
      <c r="H327" s="8">
        <f t="shared" si="112"/>
        <v>6840225</v>
      </c>
      <c r="I327" s="15">
        <v>1549798</v>
      </c>
      <c r="J327" s="8">
        <f t="shared" si="113"/>
        <v>8390023</v>
      </c>
      <c r="K327" s="15">
        <v>647021</v>
      </c>
      <c r="L327" s="15">
        <v>1970786</v>
      </c>
      <c r="M327" s="15">
        <v>2404226</v>
      </c>
      <c r="N327" s="15">
        <v>2615761</v>
      </c>
      <c r="O327" s="8">
        <f t="shared" si="114"/>
        <v>7637794</v>
      </c>
      <c r="P327" s="8">
        <f t="shared" si="115"/>
        <v>752229</v>
      </c>
      <c r="Q327" s="23">
        <f t="shared" si="105"/>
        <v>91.034243887054899</v>
      </c>
    </row>
    <row r="328" spans="1:17" s="9" customFormat="1" ht="24.95" customHeight="1">
      <c r="A328" s="29" t="s">
        <v>9</v>
      </c>
      <c r="B328" s="29"/>
      <c r="C328" s="29"/>
      <c r="D328" s="17">
        <f t="shared" ref="D328:P328" si="116">SUM(D305:D327)</f>
        <v>33083728</v>
      </c>
      <c r="E328" s="17">
        <f t="shared" si="116"/>
        <v>45809653</v>
      </c>
      <c r="F328" s="17">
        <f t="shared" si="116"/>
        <v>53002852</v>
      </c>
      <c r="G328" s="17">
        <f t="shared" si="116"/>
        <v>5598543</v>
      </c>
      <c r="H328" s="17">
        <f t="shared" si="116"/>
        <v>137494776</v>
      </c>
      <c r="I328" s="17">
        <f t="shared" si="116"/>
        <v>31021542</v>
      </c>
      <c r="J328" s="17">
        <f t="shared" si="116"/>
        <v>168516318</v>
      </c>
      <c r="K328" s="17">
        <f t="shared" si="116"/>
        <v>5544040</v>
      </c>
      <c r="L328" s="17">
        <f t="shared" si="116"/>
        <v>37586782</v>
      </c>
      <c r="M328" s="17">
        <f t="shared" si="116"/>
        <v>40407809</v>
      </c>
      <c r="N328" s="17">
        <f t="shared" si="116"/>
        <v>56916762</v>
      </c>
      <c r="O328" s="17">
        <f t="shared" si="116"/>
        <v>140455393</v>
      </c>
      <c r="P328" s="17">
        <f t="shared" si="116"/>
        <v>28060925</v>
      </c>
      <c r="Q328" s="22">
        <f t="shared" si="105"/>
        <v>83.348244648924748</v>
      </c>
    </row>
    <row r="329" spans="1:17" s="2" customFormat="1" ht="26.25" customHeight="1">
      <c r="A329" s="28" t="s">
        <v>10</v>
      </c>
      <c r="B329" s="28"/>
      <c r="C329" s="28"/>
      <c r="D329" s="17">
        <f>D20+D35+D53+D73+D91+D103+D113+D127+D148+D181+D200+D222+D246+D258+D268+D289+D304+D328</f>
        <v>434945882</v>
      </c>
      <c r="E329" s="17">
        <f t="shared" ref="E329:P329" si="117">E20+E35+E53+E73+E91+E103+E113+E127+E148+E181+E200+E222+E246+E258+E268+E289+E304+E328</f>
        <v>602251198</v>
      </c>
      <c r="F329" s="17">
        <f t="shared" si="117"/>
        <v>696858268</v>
      </c>
      <c r="G329" s="17">
        <f t="shared" si="117"/>
        <v>74241480</v>
      </c>
      <c r="H329" s="17">
        <f t="shared" si="117"/>
        <v>1808296828</v>
      </c>
      <c r="I329" s="17">
        <f t="shared" si="117"/>
        <v>408002088</v>
      </c>
      <c r="J329" s="17">
        <f t="shared" si="117"/>
        <v>2216298916</v>
      </c>
      <c r="K329" s="17">
        <f t="shared" si="117"/>
        <v>59097673.320000008</v>
      </c>
      <c r="L329" s="17">
        <f t="shared" si="117"/>
        <v>544991257.9000001</v>
      </c>
      <c r="M329" s="17">
        <f t="shared" si="117"/>
        <v>581278037.18999994</v>
      </c>
      <c r="N329" s="17">
        <f t="shared" si="117"/>
        <v>702629710.71000004</v>
      </c>
      <c r="O329" s="17">
        <f t="shared" si="117"/>
        <v>1887996679.1200001</v>
      </c>
      <c r="P329" s="17">
        <f t="shared" si="117"/>
        <v>328302236.88</v>
      </c>
      <c r="Q329" s="22">
        <f t="shared" si="105"/>
        <v>85.186915243701719</v>
      </c>
    </row>
  </sheetData>
  <mergeCells count="37">
    <mergeCell ref="A103:C103"/>
    <mergeCell ref="A91:C91"/>
    <mergeCell ref="A73:C73"/>
    <mergeCell ref="A53:C53"/>
    <mergeCell ref="A35:C35"/>
    <mergeCell ref="H3:H4"/>
    <mergeCell ref="I3:I4"/>
    <mergeCell ref="A329:C329"/>
    <mergeCell ref="A328:C328"/>
    <mergeCell ref="A304:C304"/>
    <mergeCell ref="A289:C289"/>
    <mergeCell ref="A268:C268"/>
    <mergeCell ref="A258:C258"/>
    <mergeCell ref="A246:C246"/>
    <mergeCell ref="A222:C222"/>
    <mergeCell ref="A200:C200"/>
    <mergeCell ref="A181:C181"/>
    <mergeCell ref="A148:C148"/>
    <mergeCell ref="A127:C127"/>
    <mergeCell ref="A113:C113"/>
    <mergeCell ref="A20:C20"/>
    <mergeCell ref="A2:A4"/>
    <mergeCell ref="B2:B4"/>
    <mergeCell ref="C2:C4"/>
    <mergeCell ref="D2:Q2"/>
    <mergeCell ref="D3:D4"/>
    <mergeCell ref="E3:E4"/>
    <mergeCell ref="F3:F4"/>
    <mergeCell ref="P3:P4"/>
    <mergeCell ref="Q3:Q4"/>
    <mergeCell ref="N3:N4"/>
    <mergeCell ref="O3:O4"/>
    <mergeCell ref="J3:J4"/>
    <mergeCell ref="K3:K4"/>
    <mergeCell ref="L3:L4"/>
    <mergeCell ref="M3:M4"/>
    <mergeCell ref="G3:G4"/>
  </mergeCells>
  <pageMargins left="0.18" right="0.16" top="0.28999999999999998" bottom="0.33" header="0.23" footer="0.16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Block Wise</vt:lpstr>
      <vt:lpstr>'Block Wise'!Print_Area</vt:lpstr>
      <vt:lpstr>'Block Wise'!Print_Titles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2019-06-06T10:25:23Z</dcterms:modified>
</cp:coreProperties>
</file>