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jny+ZMMaF57/kEG3W0VvWsq5flWQ=="/>
    </ext>
  </extLst>
</workbook>
</file>

<file path=xl/sharedStrings.xml><?xml version="1.0" encoding="utf-8"?>
<sst xmlns="http://schemas.openxmlformats.org/spreadsheetml/2006/main" count="542" uniqueCount="42">
  <si>
    <t>/</t>
  </si>
  <si>
    <t>A1</t>
  </si>
  <si>
    <t>/cart-page</t>
  </si>
  <si>
    <t>A2</t>
  </si>
  <si>
    <t>A3</t>
  </si>
  <si>
    <t>A4</t>
  </si>
  <si>
    <t>/product-page/off-shoulder-white-dress</t>
  </si>
  <si>
    <t>A5</t>
  </si>
  <si>
    <t>A6</t>
  </si>
  <si>
    <t>/shop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</si>
  <si>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</si>
  <si>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</si>
  <si>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</si>
  <si>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</si>
  <si>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</si>
  <si>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</si>
  <si>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</si>
  <si>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</si>
  <si>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</si>
  <si>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</si>
  <si>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</si>
  <si>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</si>
  <si>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</si>
  <si>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</si>
  <si>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</si>
  <si>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/product-page/flowy-white-summer-dress</t>
  </si>
  <si>
    <t>/product-page/pink-sports-shoes</t>
  </si>
  <si>
    <t>/cart-page?appSectionParams={"origin":"cart-popup"}</t>
  </si>
  <si>
    <t>/product-page/brown-strappy-flats</t>
  </si>
  <si>
    <t>/product-page/blue-collared-formal-dress</t>
  </si>
  <si>
    <t>/product-page/blue-lace-semi-formal-dress</t>
  </si>
  <si>
    <t>/product-page/black-boot-heels</t>
  </si>
  <si>
    <t>/product-page/antique-gold-necklace</t>
  </si>
  <si>
    <t>/product-page/brown-wedge-heels</t>
  </si>
  <si>
    <t>/product-page/pearl-studded-gold-bracelet</t>
  </si>
  <si>
    <t>/search-results-page/crop tops</t>
  </si>
  <si>
    <t>/product-page/white-crop-top</t>
  </si>
  <si>
    <t>/product-page/bangle-set</t>
  </si>
  <si>
    <t>/product-page/yellow-graphic-tee</t>
  </si>
  <si>
    <t>/product-page/white-graphic-tee</t>
  </si>
  <si>
    <t>/product-page/grey-graphic-tee</t>
  </si>
  <si>
    <t>/product-page/blue-flats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</si>
</sst>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40.75"/>
    <col customWidth="1" min="3" max="4" width="7.63"/>
    <col customWidth="1" min="5" max="5" width="31.88"/>
    <col customWidth="1" min="6" max="23" width="7.63"/>
  </cols>
  <sheetData>
    <row r="1" ht="14.25" customHeight="1">
      <c r="A1" s="1">
        <v>1.0</v>
      </c>
      <c r="B1" s="2" t="s">
        <v>0</v>
      </c>
      <c r="C1" s="3" t="str">
        <f t="shared" ref="C1:C521" si="1">VLOOKUP(B1,$E$1:$F$21,2,FALSE)</f>
        <v>A1</v>
      </c>
      <c r="E1" s="3" t="str">
        <f>IFERROR(__xludf.DUMMYFUNCTION("unique(B1:B521)"),"/")</f>
        <v>/</v>
      </c>
      <c r="F1" s="4" t="s">
        <v>1</v>
      </c>
    </row>
    <row r="2" ht="14.25" customHeight="1">
      <c r="A2" s="1">
        <v>2.0</v>
      </c>
      <c r="B2" s="2" t="s">
        <v>2</v>
      </c>
      <c r="C2" s="3" t="str">
        <f t="shared" si="1"/>
        <v>A2</v>
      </c>
      <c r="E2" s="6" t="str">
        <f>IFERROR(__xludf.DUMMYFUNCTION("""COMPUTED_VALUE"""),"/cart-page")</f>
        <v>/cart-page</v>
      </c>
      <c r="F2" s="4" t="s">
        <v>3</v>
      </c>
    </row>
    <row r="3" ht="14.25" customHeight="1">
      <c r="A3">
        <v>2.0</v>
      </c>
      <c r="B3" s="2" t="s">
        <v>2</v>
      </c>
      <c r="C3" s="3" t="str">
        <f t="shared" si="1"/>
        <v>A2</v>
      </c>
      <c r="E3" s="3" t="str">
        <f>IFERROR(__xludf.DUMMYFUNCTION("""COMPUTED_VALUE"""),"/product-page/off-shoulder-white-dress")</f>
        <v>/product-page/off-shoulder-white-dress</v>
      </c>
      <c r="F3" s="4" t="s">
        <v>4</v>
      </c>
    </row>
    <row r="4" ht="14.25" customHeight="1">
      <c r="A4">
        <v>2.0</v>
      </c>
      <c r="B4" s="2" t="s">
        <v>2</v>
      </c>
      <c r="C4" s="3" t="str">
        <f t="shared" si="1"/>
        <v>A2</v>
      </c>
      <c r="E4" s="3" t="str">
        <f>IFERROR(__xludf.DUMMYFUNCTION("""COMPUTED_VALUE"""),"/shop")</f>
        <v>/shop</v>
      </c>
      <c r="F4" s="4" t="s">
        <v>5</v>
      </c>
    </row>
    <row r="5" ht="14.25" customHeight="1">
      <c r="A5">
        <v>2.0</v>
      </c>
      <c r="B5" s="2" t="s">
        <v>6</v>
      </c>
      <c r="C5" s="3" t="str">
        <f t="shared" si="1"/>
        <v>A3</v>
      </c>
      <c r="E5" s="3" t="str">
        <f>IFERROR(__xludf.DUMMYFUNCTION("""COMPUTED_VALUE"""),"/product-page/flowy-white-summer-dress")</f>
        <v>/product-page/flowy-white-summer-dress</v>
      </c>
      <c r="F5" s="4" t="s">
        <v>7</v>
      </c>
    </row>
    <row r="6" ht="14.25" customHeight="1">
      <c r="A6">
        <v>2.0</v>
      </c>
      <c r="B6" s="2" t="s">
        <v>6</v>
      </c>
      <c r="C6" s="3" t="str">
        <f t="shared" si="1"/>
        <v>A3</v>
      </c>
      <c r="E6" s="3" t="str">
        <f>IFERROR(__xludf.DUMMYFUNCTION("""COMPUTED_VALUE"""),"/product-page/pink-sports-shoes")</f>
        <v>/product-page/pink-sports-shoes</v>
      </c>
      <c r="F6" s="4" t="s">
        <v>8</v>
      </c>
    </row>
    <row r="7" ht="14.25" customHeight="1">
      <c r="A7">
        <v>2.0</v>
      </c>
      <c r="B7" s="2" t="s">
        <v>9</v>
      </c>
      <c r="C7" s="3" t="str">
        <f t="shared" si="1"/>
        <v>A4</v>
      </c>
      <c r="E7" s="3" t="str">
        <f>IFERROR(__xludf.DUMMYFUNCTION("""COMPUTED_VALUE"""),"/cart-page?appSectionParams={""origin"":""cart-popup""}")</f>
        <v>/cart-page?appSectionParams={"origin":"cart-popup"}</v>
      </c>
      <c r="F7" s="4" t="s">
        <v>10</v>
      </c>
    </row>
    <row r="8" ht="14.25" customHeight="1">
      <c r="A8">
        <v>2.0</v>
      </c>
      <c r="B8" s="2" t="s">
        <v>0</v>
      </c>
      <c r="C8" s="3" t="str">
        <f t="shared" si="1"/>
        <v>A1</v>
      </c>
      <c r="E8" s="3" t="str">
        <f>IFERROR(__xludf.DUMMYFUNCTION("""COMPUTED_VALUE"""),"/product-page/brown-strappy-flats")</f>
        <v>/product-page/brown-strappy-flats</v>
      </c>
      <c r="F8" s="4" t="s">
        <v>11</v>
      </c>
    </row>
    <row r="9" ht="14.25" customHeight="1">
      <c r="A9" s="3">
        <v>3.0</v>
      </c>
      <c r="B9" s="2" t="s">
        <v>0</v>
      </c>
      <c r="C9" s="3" t="str">
        <f t="shared" si="1"/>
        <v>A1</v>
      </c>
      <c r="E9" s="3" t="str">
        <f>IFERROR(__xludf.DUMMYFUNCTION("""COMPUTED_VALUE"""),"/product-page/blue-collared-formal-dress")</f>
        <v>/product-page/blue-collared-formal-dress</v>
      </c>
      <c r="F9" s="4" t="s">
        <v>12</v>
      </c>
    </row>
    <row r="10" ht="14.25" customHeight="1">
      <c r="A10" s="3">
        <v>4.0</v>
      </c>
      <c r="B10" s="2" t="s">
        <v>9</v>
      </c>
      <c r="C10" s="3" t="str">
        <f t="shared" si="1"/>
        <v>A4</v>
      </c>
      <c r="E10" s="3" t="str">
        <f>IFERROR(__xludf.DUMMYFUNCTION("""COMPUTED_VALUE"""),"/product-page/blue-lace-semi-formal-dress")</f>
        <v>/product-page/blue-lace-semi-formal-dress</v>
      </c>
      <c r="F10" s="4" t="s">
        <v>13</v>
      </c>
    </row>
    <row r="11" ht="14.25" customHeight="1">
      <c r="A11" s="3">
        <v>4.0</v>
      </c>
      <c r="B11" s="2" t="s">
        <v>9</v>
      </c>
      <c r="C11" s="3" t="str">
        <f t="shared" si="1"/>
        <v>A4</v>
      </c>
      <c r="E11" s="3" t="str">
        <f>IFERROR(__xludf.DUMMYFUNCTION("""COMPUTED_VALUE"""),"/product-page/black-boot-heels")</f>
        <v>/product-page/black-boot-heels</v>
      </c>
      <c r="F11" s="4" t="s">
        <v>14</v>
      </c>
    </row>
    <row r="12" ht="14.25" customHeight="1">
      <c r="A12" s="3">
        <v>4.0</v>
      </c>
      <c r="B12" s="2" t="s">
        <v>9</v>
      </c>
      <c r="C12" s="3" t="str">
        <f t="shared" si="1"/>
        <v>A4</v>
      </c>
      <c r="E12" s="3" t="str">
        <f>IFERROR(__xludf.DUMMYFUNCTION("""COMPUTED_VALUE"""),"/product-page/antique-gold-necklace")</f>
        <v>/product-page/antique-gold-necklace</v>
      </c>
      <c r="F12" s="4" t="s">
        <v>15</v>
      </c>
    </row>
    <row r="13" ht="14.25" customHeight="1">
      <c r="A13" s="3">
        <v>4.0</v>
      </c>
      <c r="B13" s="2" t="s">
        <v>9</v>
      </c>
      <c r="C13" s="3" t="str">
        <f t="shared" si="1"/>
        <v>A4</v>
      </c>
      <c r="E13" s="3" t="str">
        <f>IFERROR(__xludf.DUMMYFUNCTION("""COMPUTED_VALUE"""),"/product-page/brown-wedge-heels")</f>
        <v>/product-page/brown-wedge-heels</v>
      </c>
      <c r="F13" s="4" t="s">
        <v>16</v>
      </c>
    </row>
    <row r="14" ht="14.25" customHeight="1">
      <c r="A14" s="3">
        <v>4.0</v>
      </c>
      <c r="B14" s="2" t="s">
        <v>9</v>
      </c>
      <c r="C14" s="3" t="str">
        <f t="shared" si="1"/>
        <v>A4</v>
      </c>
      <c r="E14" s="3" t="str">
        <f>IFERROR(__xludf.DUMMYFUNCTION("""COMPUTED_VALUE"""),"/product-page/pearl-studded-gold-bracelet")</f>
        <v>/product-page/pearl-studded-gold-bracelet</v>
      </c>
      <c r="F14" s="4" t="s">
        <v>17</v>
      </c>
    </row>
    <row r="15" ht="14.25" customHeight="1">
      <c r="A15" s="3">
        <v>5.0</v>
      </c>
      <c r="B15" s="2" t="s">
        <v>0</v>
      </c>
      <c r="C15" s="3" t="str">
        <f t="shared" si="1"/>
        <v>A1</v>
      </c>
      <c r="E15" s="3" t="str">
        <f>IFERROR(__xludf.DUMMYFUNCTION("""COMPUTED_VALUE"""),"/search-results-page/crop tops")</f>
        <v>/search-results-page/crop tops</v>
      </c>
      <c r="F15" s="4" t="s">
        <v>18</v>
      </c>
    </row>
    <row r="16" ht="14.25" customHeight="1">
      <c r="A16" s="3">
        <v>5.0</v>
      </c>
      <c r="B16" s="2" t="s">
        <v>9</v>
      </c>
      <c r="C16" s="3" t="str">
        <f t="shared" si="1"/>
        <v>A4</v>
      </c>
      <c r="E16" s="3" t="str">
        <f>IFERROR(__xludf.DUMMYFUNCTION("""COMPUTED_VALUE"""),"/product-page/white-crop-top")</f>
        <v>/product-page/white-crop-top</v>
      </c>
      <c r="F16" s="4" t="s">
        <v>19</v>
      </c>
    </row>
    <row r="17" ht="14.25" customHeight="1">
      <c r="A17" s="3">
        <v>5.0</v>
      </c>
      <c r="B17" s="2" t="s">
        <v>0</v>
      </c>
      <c r="C17" s="3" t="str">
        <f t="shared" si="1"/>
        <v>A1</v>
      </c>
      <c r="E17" s="3" t="str">
        <f>IFERROR(__xludf.DUMMYFUNCTION("""COMPUTED_VALUE"""),"/product-page/bangle-set")</f>
        <v>/product-page/bangle-set</v>
      </c>
      <c r="F17" s="4" t="s">
        <v>20</v>
      </c>
    </row>
    <row r="18" ht="14.25" customHeight="1">
      <c r="A18" s="3">
        <v>5.0</v>
      </c>
      <c r="B18" s="2" t="s">
        <v>0</v>
      </c>
      <c r="C18" s="3" t="str">
        <f t="shared" si="1"/>
        <v>A1</v>
      </c>
      <c r="E18" s="3" t="str">
        <f>IFERROR(__xludf.DUMMYFUNCTION("""COMPUTED_VALUE"""),"/product-page/yellow-graphic-tee")</f>
        <v>/product-page/yellow-graphic-tee</v>
      </c>
      <c r="F18" s="4" t="s">
        <v>21</v>
      </c>
    </row>
    <row r="19" ht="14.25" customHeight="1">
      <c r="A19" s="3">
        <v>5.0</v>
      </c>
      <c r="B19" s="2" t="s">
        <v>9</v>
      </c>
      <c r="C19" s="3" t="str">
        <f t="shared" si="1"/>
        <v>A4</v>
      </c>
      <c r="E19" s="3" t="str">
        <f>IFERROR(__xludf.DUMMYFUNCTION("""COMPUTED_VALUE"""),"/product-page/white-graphic-tee")</f>
        <v>/product-page/white-graphic-tee</v>
      </c>
      <c r="F19" s="4" t="s">
        <v>22</v>
      </c>
    </row>
    <row r="20" ht="14.25" customHeight="1">
      <c r="A20" s="3">
        <v>5.0</v>
      </c>
      <c r="B20" s="2" t="s">
        <v>9</v>
      </c>
      <c r="C20" s="3" t="str">
        <f t="shared" si="1"/>
        <v>A4</v>
      </c>
      <c r="E20" s="3" t="str">
        <f>IFERROR(__xludf.DUMMYFUNCTION("""COMPUTED_VALUE"""),"/product-page/grey-graphic-tee")</f>
        <v>/product-page/grey-graphic-tee</v>
      </c>
      <c r="F20" s="4" t="s">
        <v>23</v>
      </c>
    </row>
    <row r="21" ht="14.25" customHeight="1">
      <c r="A21" s="3">
        <v>5.0</v>
      </c>
      <c r="B21" s="2" t="s">
        <v>0</v>
      </c>
      <c r="C21" s="3" t="str">
        <f t="shared" si="1"/>
        <v>A1</v>
      </c>
      <c r="E21" s="3" t="str">
        <f>IFERROR(__xludf.DUMMYFUNCTION("""COMPUTED_VALUE"""),"/product-page/blue-flats")</f>
        <v>/product-page/blue-flats</v>
      </c>
      <c r="F21" s="4" t="s">
        <v>24</v>
      </c>
    </row>
    <row r="22" ht="14.25" customHeight="1">
      <c r="A22" s="3">
        <v>6.0</v>
      </c>
      <c r="B22" s="2" t="s">
        <v>0</v>
      </c>
      <c r="C22" s="3" t="str">
        <f t="shared" si="1"/>
        <v>A1</v>
      </c>
    </row>
    <row r="23" ht="14.25" customHeight="1">
      <c r="A23" s="3">
        <v>7.0</v>
      </c>
      <c r="B23" s="2" t="s">
        <v>0</v>
      </c>
      <c r="C23" s="3" t="str">
        <f t="shared" si="1"/>
        <v>A1</v>
      </c>
    </row>
    <row r="24" ht="14.25" customHeight="1">
      <c r="A24" s="3">
        <v>8.0</v>
      </c>
      <c r="B24" s="2" t="s">
        <v>9</v>
      </c>
      <c r="C24" s="3" t="str">
        <f t="shared" si="1"/>
        <v>A4</v>
      </c>
    </row>
    <row r="25" ht="14.25" customHeight="1">
      <c r="A25" s="3">
        <v>8.0</v>
      </c>
      <c r="B25" s="2" t="s">
        <v>9</v>
      </c>
      <c r="C25" s="3" t="str">
        <f t="shared" si="1"/>
        <v>A4</v>
      </c>
    </row>
    <row r="26" ht="14.25" customHeight="1">
      <c r="A26" s="3">
        <v>9.0</v>
      </c>
      <c r="B26" s="2" t="s">
        <v>9</v>
      </c>
      <c r="C26" s="3" t="str">
        <f t="shared" si="1"/>
        <v>A4</v>
      </c>
    </row>
    <row r="27" ht="14.25" customHeight="1">
      <c r="A27" s="3">
        <v>9.0</v>
      </c>
      <c r="B27" s="2" t="s">
        <v>9</v>
      </c>
      <c r="C27" s="3" t="str">
        <f t="shared" si="1"/>
        <v>A4</v>
      </c>
    </row>
    <row r="28" ht="14.25" customHeight="1">
      <c r="A28" s="3">
        <v>10.0</v>
      </c>
      <c r="B28" s="2" t="s">
        <v>0</v>
      </c>
      <c r="C28" s="3" t="str">
        <f t="shared" si="1"/>
        <v>A1</v>
      </c>
    </row>
    <row r="29" ht="14.25" customHeight="1">
      <c r="A29" s="3">
        <v>11.0</v>
      </c>
      <c r="B29" s="2" t="s">
        <v>0</v>
      </c>
      <c r="C29" s="3" t="str">
        <f t="shared" si="1"/>
        <v>A1</v>
      </c>
    </row>
    <row r="30" ht="14.25" customHeight="1">
      <c r="A30" s="3">
        <v>12.0</v>
      </c>
      <c r="B30" s="2" t="s">
        <v>9</v>
      </c>
      <c r="C30" s="3" t="str">
        <f t="shared" si="1"/>
        <v>A4</v>
      </c>
    </row>
    <row r="31" ht="14.25" customHeight="1">
      <c r="A31" s="3">
        <v>11.0</v>
      </c>
      <c r="B31" s="2" t="s">
        <v>0</v>
      </c>
      <c r="C31" s="3" t="str">
        <f t="shared" si="1"/>
        <v>A1</v>
      </c>
    </row>
    <row r="32" ht="14.25" customHeight="1">
      <c r="A32" s="3">
        <v>13.0</v>
      </c>
      <c r="B32" s="2" t="s">
        <v>0</v>
      </c>
      <c r="C32" s="3" t="str">
        <f t="shared" si="1"/>
        <v>A1</v>
      </c>
    </row>
    <row r="33" ht="14.25" customHeight="1">
      <c r="A33" s="3">
        <v>14.0</v>
      </c>
      <c r="B33" s="2" t="s">
        <v>2</v>
      </c>
      <c r="C33" s="3" t="str">
        <f t="shared" si="1"/>
        <v>A2</v>
      </c>
    </row>
    <row r="34" ht="14.25" customHeight="1">
      <c r="A34" s="3">
        <v>14.0</v>
      </c>
      <c r="B34" s="2" t="s">
        <v>0</v>
      </c>
      <c r="C34" s="3" t="str">
        <f t="shared" si="1"/>
        <v>A1</v>
      </c>
    </row>
    <row r="35" ht="14.25" customHeight="1">
      <c r="A35" s="3">
        <v>14.0</v>
      </c>
      <c r="B35" s="2" t="s">
        <v>2</v>
      </c>
      <c r="C35" s="3" t="str">
        <f t="shared" si="1"/>
        <v>A2</v>
      </c>
    </row>
    <row r="36" ht="14.25" customHeight="1">
      <c r="A36" s="3">
        <v>14.0</v>
      </c>
      <c r="B36" s="2" t="s">
        <v>2</v>
      </c>
      <c r="C36" s="3" t="str">
        <f t="shared" si="1"/>
        <v>A2</v>
      </c>
    </row>
    <row r="37" ht="14.25" customHeight="1">
      <c r="A37" s="3">
        <v>14.0</v>
      </c>
      <c r="B37" s="2" t="s">
        <v>2</v>
      </c>
      <c r="C37" s="3" t="str">
        <f t="shared" si="1"/>
        <v>A2</v>
      </c>
    </row>
    <row r="38" ht="14.25" customHeight="1">
      <c r="A38" s="3">
        <v>14.0</v>
      </c>
      <c r="B38" s="2" t="s">
        <v>25</v>
      </c>
      <c r="C38" s="3" t="str">
        <f t="shared" si="1"/>
        <v>A5</v>
      </c>
    </row>
    <row r="39" ht="14.25" customHeight="1">
      <c r="A39" s="3">
        <v>14.0</v>
      </c>
      <c r="B39" s="2" t="s">
        <v>9</v>
      </c>
      <c r="C39" s="3" t="str">
        <f t="shared" si="1"/>
        <v>A4</v>
      </c>
    </row>
    <row r="40" ht="14.25" customHeight="1">
      <c r="A40" s="3">
        <v>14.0</v>
      </c>
      <c r="B40" s="2" t="s">
        <v>0</v>
      </c>
      <c r="C40" s="3" t="str">
        <f t="shared" si="1"/>
        <v>A1</v>
      </c>
    </row>
    <row r="41" ht="14.25" customHeight="1">
      <c r="A41" s="3">
        <v>14.0</v>
      </c>
      <c r="B41" s="2" t="s">
        <v>0</v>
      </c>
      <c r="C41" s="3" t="str">
        <f t="shared" si="1"/>
        <v>A1</v>
      </c>
    </row>
    <row r="42" ht="14.25" customHeight="1">
      <c r="A42" s="3">
        <v>15.0</v>
      </c>
      <c r="B42" s="2" t="s">
        <v>0</v>
      </c>
      <c r="C42" s="3" t="str">
        <f t="shared" si="1"/>
        <v>A1</v>
      </c>
    </row>
    <row r="43" ht="14.25" customHeight="1">
      <c r="A43" s="3">
        <v>16.0</v>
      </c>
      <c r="B43" s="2" t="s">
        <v>9</v>
      </c>
      <c r="C43" s="3" t="str">
        <f t="shared" si="1"/>
        <v>A4</v>
      </c>
    </row>
    <row r="44" ht="14.25" customHeight="1">
      <c r="A44" s="3">
        <v>16.0</v>
      </c>
      <c r="B44" s="2" t="s">
        <v>0</v>
      </c>
      <c r="C44" s="3" t="str">
        <f t="shared" si="1"/>
        <v>A1</v>
      </c>
    </row>
    <row r="45" ht="14.25" customHeight="1">
      <c r="A45" s="3">
        <v>17.0</v>
      </c>
      <c r="B45" s="2" t="s">
        <v>9</v>
      </c>
      <c r="C45" s="3" t="str">
        <f t="shared" si="1"/>
        <v>A4</v>
      </c>
    </row>
    <row r="46" ht="14.25" customHeight="1">
      <c r="A46" s="3">
        <v>17.0</v>
      </c>
      <c r="B46" s="2" t="s">
        <v>0</v>
      </c>
      <c r="C46" s="3" t="str">
        <f t="shared" si="1"/>
        <v>A1</v>
      </c>
    </row>
    <row r="47" ht="14.25" customHeight="1">
      <c r="A47" s="3">
        <v>18.0</v>
      </c>
      <c r="B47" s="2" t="s">
        <v>0</v>
      </c>
      <c r="C47" s="3" t="str">
        <f t="shared" si="1"/>
        <v>A1</v>
      </c>
    </row>
    <row r="48" ht="14.25" customHeight="1">
      <c r="A48" s="3">
        <v>19.0</v>
      </c>
      <c r="B48" s="2" t="s">
        <v>0</v>
      </c>
      <c r="C48" s="3" t="str">
        <f t="shared" si="1"/>
        <v>A1</v>
      </c>
    </row>
    <row r="49" ht="14.25" customHeight="1">
      <c r="A49" s="3">
        <v>20.0</v>
      </c>
      <c r="B49" s="2" t="s">
        <v>2</v>
      </c>
      <c r="C49" s="3" t="str">
        <f t="shared" si="1"/>
        <v>A2</v>
      </c>
    </row>
    <row r="50" ht="14.25" customHeight="1">
      <c r="A50" s="3">
        <v>20.0</v>
      </c>
      <c r="B50" s="2" t="s">
        <v>2</v>
      </c>
      <c r="C50" s="3" t="str">
        <f t="shared" si="1"/>
        <v>A2</v>
      </c>
    </row>
    <row r="51" ht="14.25" customHeight="1">
      <c r="A51" s="3">
        <v>20.0</v>
      </c>
      <c r="B51" s="2" t="s">
        <v>2</v>
      </c>
      <c r="C51" s="3" t="str">
        <f t="shared" si="1"/>
        <v>A2</v>
      </c>
    </row>
    <row r="52" ht="14.25" customHeight="1">
      <c r="A52" s="3">
        <v>20.0</v>
      </c>
      <c r="B52" s="2" t="s">
        <v>26</v>
      </c>
      <c r="C52" s="3" t="str">
        <f t="shared" si="1"/>
        <v>A6</v>
      </c>
    </row>
    <row r="53" ht="14.25" customHeight="1">
      <c r="A53" s="3">
        <v>20.0</v>
      </c>
      <c r="B53" s="2" t="s">
        <v>26</v>
      </c>
      <c r="C53" s="3" t="str">
        <f t="shared" si="1"/>
        <v>A6</v>
      </c>
    </row>
    <row r="54" ht="14.25" customHeight="1">
      <c r="A54" s="3">
        <v>20.0</v>
      </c>
      <c r="B54" s="2" t="s">
        <v>9</v>
      </c>
      <c r="C54" s="3" t="str">
        <f t="shared" si="1"/>
        <v>A4</v>
      </c>
    </row>
    <row r="55" ht="14.25" customHeight="1">
      <c r="A55" s="3">
        <v>21.0</v>
      </c>
      <c r="B55" s="2" t="s">
        <v>0</v>
      </c>
      <c r="C55" s="3" t="str">
        <f t="shared" si="1"/>
        <v>A1</v>
      </c>
    </row>
    <row r="56" ht="14.25" customHeight="1">
      <c r="A56" s="3">
        <v>22.0</v>
      </c>
      <c r="B56" s="2" t="s">
        <v>9</v>
      </c>
      <c r="C56" s="3" t="str">
        <f t="shared" si="1"/>
        <v>A4</v>
      </c>
    </row>
    <row r="57" ht="14.25" customHeight="1">
      <c r="A57" s="3">
        <v>23.0</v>
      </c>
      <c r="B57" s="2" t="s">
        <v>0</v>
      </c>
      <c r="C57" s="3" t="str">
        <f t="shared" si="1"/>
        <v>A1</v>
      </c>
    </row>
    <row r="58" ht="14.25" customHeight="1">
      <c r="A58" s="3">
        <v>23.0</v>
      </c>
      <c r="B58" s="2" t="s">
        <v>9</v>
      </c>
      <c r="C58" s="3" t="str">
        <f t="shared" si="1"/>
        <v>A4</v>
      </c>
    </row>
    <row r="59" ht="14.25" customHeight="1">
      <c r="A59" s="3">
        <v>23.0</v>
      </c>
      <c r="B59" s="2" t="s">
        <v>9</v>
      </c>
      <c r="C59" s="3" t="str">
        <f t="shared" si="1"/>
        <v>A4</v>
      </c>
    </row>
    <row r="60" ht="14.25" customHeight="1">
      <c r="A60" s="3">
        <v>24.0</v>
      </c>
      <c r="B60" s="2" t="s">
        <v>2</v>
      </c>
      <c r="C60" s="3" t="str">
        <f t="shared" si="1"/>
        <v>A2</v>
      </c>
    </row>
    <row r="61" ht="14.25" customHeight="1">
      <c r="A61" s="3">
        <v>24.0</v>
      </c>
      <c r="B61" s="2" t="s">
        <v>0</v>
      </c>
      <c r="C61" s="3" t="str">
        <f t="shared" si="1"/>
        <v>A1</v>
      </c>
    </row>
    <row r="62" ht="14.25" customHeight="1">
      <c r="A62" s="3">
        <v>25.0</v>
      </c>
      <c r="B62" s="2" t="s">
        <v>0</v>
      </c>
      <c r="C62" s="3" t="str">
        <f t="shared" si="1"/>
        <v>A1</v>
      </c>
    </row>
    <row r="63" ht="14.25" customHeight="1">
      <c r="A63" s="3">
        <v>25.0</v>
      </c>
      <c r="B63" s="2" t="s">
        <v>0</v>
      </c>
      <c r="C63" s="3" t="str">
        <f t="shared" si="1"/>
        <v>A1</v>
      </c>
    </row>
    <row r="64" ht="14.25" customHeight="1">
      <c r="A64" s="3">
        <v>25.0</v>
      </c>
      <c r="B64" s="2" t="s">
        <v>0</v>
      </c>
      <c r="C64" s="3" t="str">
        <f t="shared" si="1"/>
        <v>A1</v>
      </c>
    </row>
    <row r="65" ht="14.25" customHeight="1">
      <c r="A65" s="3">
        <v>25.0</v>
      </c>
      <c r="B65" s="2" t="s">
        <v>9</v>
      </c>
      <c r="C65" s="3" t="str">
        <f t="shared" si="1"/>
        <v>A4</v>
      </c>
    </row>
    <row r="66" ht="14.25" customHeight="1">
      <c r="A66" s="3">
        <v>25.0</v>
      </c>
      <c r="B66" s="2" t="s">
        <v>25</v>
      </c>
      <c r="C66" s="3" t="str">
        <f t="shared" si="1"/>
        <v>A5</v>
      </c>
    </row>
    <row r="67" ht="14.25" customHeight="1">
      <c r="A67" s="3">
        <v>25.0</v>
      </c>
      <c r="B67" s="2" t="s">
        <v>9</v>
      </c>
      <c r="C67" s="3" t="str">
        <f t="shared" si="1"/>
        <v>A4</v>
      </c>
    </row>
    <row r="68" ht="14.25" customHeight="1">
      <c r="A68" s="3">
        <v>25.0</v>
      </c>
      <c r="B68" s="2" t="s">
        <v>0</v>
      </c>
      <c r="C68" s="3" t="str">
        <f t="shared" si="1"/>
        <v>A1</v>
      </c>
    </row>
    <row r="69" ht="14.25" customHeight="1">
      <c r="A69" s="3">
        <v>25.0</v>
      </c>
      <c r="B69" s="2" t="s">
        <v>27</v>
      </c>
      <c r="C69" s="3" t="str">
        <f t="shared" si="1"/>
        <v>A7</v>
      </c>
    </row>
    <row r="70" ht="14.25" customHeight="1">
      <c r="A70" s="3">
        <v>25.0</v>
      </c>
      <c r="B70" s="2" t="s">
        <v>27</v>
      </c>
      <c r="C70" s="3" t="str">
        <f t="shared" si="1"/>
        <v>A7</v>
      </c>
    </row>
    <row r="71" ht="14.25" customHeight="1">
      <c r="A71" s="3">
        <v>25.0</v>
      </c>
      <c r="B71" s="2" t="s">
        <v>27</v>
      </c>
      <c r="C71" s="3" t="str">
        <f t="shared" si="1"/>
        <v>A7</v>
      </c>
    </row>
    <row r="72" ht="14.25" customHeight="1">
      <c r="A72" s="3">
        <v>25.0</v>
      </c>
      <c r="B72" s="2" t="s">
        <v>26</v>
      </c>
      <c r="C72" s="3" t="str">
        <f t="shared" si="1"/>
        <v>A6</v>
      </c>
    </row>
    <row r="73" ht="14.25" customHeight="1">
      <c r="A73" s="3">
        <v>25.0</v>
      </c>
      <c r="B73" s="2" t="s">
        <v>26</v>
      </c>
      <c r="C73" s="3" t="str">
        <f t="shared" si="1"/>
        <v>A6</v>
      </c>
    </row>
    <row r="74" ht="14.25" customHeight="1">
      <c r="A74" s="3">
        <v>25.0</v>
      </c>
      <c r="B74" s="2" t="s">
        <v>26</v>
      </c>
      <c r="C74" s="3" t="str">
        <f t="shared" si="1"/>
        <v>A6</v>
      </c>
    </row>
    <row r="75" ht="14.25" customHeight="1">
      <c r="A75" s="3">
        <v>25.0</v>
      </c>
      <c r="B75" s="2" t="s">
        <v>9</v>
      </c>
      <c r="C75" s="3" t="str">
        <f t="shared" si="1"/>
        <v>A4</v>
      </c>
    </row>
    <row r="76" ht="14.25" customHeight="1">
      <c r="A76" s="3">
        <v>25.0</v>
      </c>
      <c r="B76" s="2" t="s">
        <v>9</v>
      </c>
      <c r="C76" s="3" t="str">
        <f t="shared" si="1"/>
        <v>A4</v>
      </c>
    </row>
    <row r="77" ht="14.25" customHeight="1">
      <c r="A77" s="3">
        <v>25.0</v>
      </c>
      <c r="B77" s="2" t="s">
        <v>9</v>
      </c>
      <c r="C77" s="3" t="str">
        <f t="shared" si="1"/>
        <v>A4</v>
      </c>
    </row>
    <row r="78" ht="14.25" customHeight="1">
      <c r="A78" s="3">
        <v>25.0</v>
      </c>
      <c r="B78" s="2" t="s">
        <v>0</v>
      </c>
      <c r="C78" s="3" t="str">
        <f t="shared" si="1"/>
        <v>A1</v>
      </c>
    </row>
    <row r="79" ht="14.25" customHeight="1">
      <c r="A79" s="3">
        <v>25.0</v>
      </c>
      <c r="B79" s="2" t="s">
        <v>0</v>
      </c>
      <c r="C79" s="3" t="str">
        <f t="shared" si="1"/>
        <v>A1</v>
      </c>
    </row>
    <row r="80" ht="14.25" customHeight="1">
      <c r="A80" s="3">
        <v>25.0</v>
      </c>
      <c r="B80" s="2" t="s">
        <v>0</v>
      </c>
      <c r="C80" s="3" t="str">
        <f t="shared" si="1"/>
        <v>A1</v>
      </c>
    </row>
    <row r="81" ht="14.25" customHeight="1">
      <c r="A81" s="3">
        <v>27.0</v>
      </c>
      <c r="B81" s="2" t="s">
        <v>27</v>
      </c>
      <c r="C81" s="3" t="str">
        <f t="shared" si="1"/>
        <v>A7</v>
      </c>
    </row>
    <row r="82" ht="14.25" customHeight="1">
      <c r="A82" s="3">
        <v>27.0</v>
      </c>
      <c r="B82" s="2" t="s">
        <v>27</v>
      </c>
      <c r="C82" s="3" t="str">
        <f t="shared" si="1"/>
        <v>A7</v>
      </c>
    </row>
    <row r="83" ht="14.25" customHeight="1">
      <c r="A83" s="3">
        <v>27.0</v>
      </c>
      <c r="B83" s="2" t="s">
        <v>27</v>
      </c>
      <c r="C83" s="3" t="str">
        <f t="shared" si="1"/>
        <v>A7</v>
      </c>
    </row>
    <row r="84" ht="14.25" customHeight="1">
      <c r="A84" s="3">
        <v>27.0</v>
      </c>
      <c r="B84" s="2" t="s">
        <v>28</v>
      </c>
      <c r="C84" s="3" t="str">
        <f t="shared" si="1"/>
        <v>A8</v>
      </c>
    </row>
    <row r="85" ht="14.25" customHeight="1">
      <c r="A85" s="3">
        <v>27.0</v>
      </c>
      <c r="B85" s="2" t="s">
        <v>9</v>
      </c>
      <c r="C85" s="3" t="str">
        <f t="shared" si="1"/>
        <v>A4</v>
      </c>
    </row>
    <row r="86" ht="14.25" customHeight="1">
      <c r="A86" s="3">
        <v>27.0</v>
      </c>
      <c r="B86" s="2" t="s">
        <v>29</v>
      </c>
      <c r="C86" s="3" t="str">
        <f t="shared" si="1"/>
        <v>A9</v>
      </c>
    </row>
    <row r="87" ht="14.25" customHeight="1">
      <c r="A87" s="3">
        <v>27.0</v>
      </c>
      <c r="B87" s="2" t="s">
        <v>30</v>
      </c>
      <c r="C87" s="3" t="str">
        <f t="shared" si="1"/>
        <v>A10</v>
      </c>
    </row>
    <row r="88" ht="14.25" customHeight="1">
      <c r="A88" s="3">
        <v>27.0</v>
      </c>
      <c r="B88" s="2" t="s">
        <v>9</v>
      </c>
      <c r="C88" s="3" t="str">
        <f t="shared" si="1"/>
        <v>A4</v>
      </c>
    </row>
    <row r="89" ht="14.25" customHeight="1">
      <c r="A89" s="3">
        <v>27.0</v>
      </c>
      <c r="B89" s="2" t="s">
        <v>31</v>
      </c>
      <c r="C89" s="3" t="str">
        <f t="shared" si="1"/>
        <v>A11</v>
      </c>
    </row>
    <row r="90" ht="14.25" customHeight="1">
      <c r="A90" s="3">
        <v>27.0</v>
      </c>
      <c r="B90" s="2" t="s">
        <v>31</v>
      </c>
      <c r="C90" s="3" t="str">
        <f t="shared" si="1"/>
        <v>A11</v>
      </c>
    </row>
    <row r="91" ht="14.25" customHeight="1">
      <c r="A91" s="3">
        <v>27.0</v>
      </c>
      <c r="B91" s="2" t="s">
        <v>31</v>
      </c>
      <c r="C91" s="3" t="str">
        <f t="shared" si="1"/>
        <v>A11</v>
      </c>
    </row>
    <row r="92" ht="14.25" customHeight="1">
      <c r="A92" s="3">
        <v>27.0</v>
      </c>
      <c r="B92" s="2" t="s">
        <v>9</v>
      </c>
      <c r="C92" s="3" t="str">
        <f t="shared" si="1"/>
        <v>A4</v>
      </c>
    </row>
    <row r="93" ht="14.25" customHeight="1">
      <c r="A93" s="3">
        <v>27.0</v>
      </c>
      <c r="B93" s="2" t="s">
        <v>9</v>
      </c>
      <c r="C93" s="3" t="str">
        <f t="shared" si="1"/>
        <v>A4</v>
      </c>
    </row>
    <row r="94" ht="14.25" customHeight="1">
      <c r="A94" s="3">
        <v>27.0</v>
      </c>
      <c r="B94" s="2" t="s">
        <v>9</v>
      </c>
      <c r="C94" s="3" t="str">
        <f t="shared" si="1"/>
        <v>A4</v>
      </c>
    </row>
    <row r="95" ht="14.25" customHeight="1">
      <c r="A95" s="3">
        <v>27.0</v>
      </c>
      <c r="B95" s="2" t="s">
        <v>0</v>
      </c>
      <c r="C95" s="3" t="str">
        <f t="shared" si="1"/>
        <v>A1</v>
      </c>
    </row>
    <row r="96" ht="14.25" customHeight="1">
      <c r="A96" s="3">
        <v>27.0</v>
      </c>
      <c r="B96" s="2" t="s">
        <v>0</v>
      </c>
      <c r="C96" s="3" t="str">
        <f t="shared" si="1"/>
        <v>A1</v>
      </c>
    </row>
    <row r="97" ht="14.25" customHeight="1">
      <c r="A97" s="3">
        <v>27.0</v>
      </c>
      <c r="B97" s="2" t="s">
        <v>0</v>
      </c>
      <c r="C97" s="3" t="str">
        <f t="shared" si="1"/>
        <v>A1</v>
      </c>
    </row>
    <row r="98" ht="14.25" customHeight="1">
      <c r="A98" s="3">
        <v>28.0</v>
      </c>
      <c r="B98" s="2" t="s">
        <v>0</v>
      </c>
      <c r="C98" s="3" t="str">
        <f t="shared" si="1"/>
        <v>A1</v>
      </c>
    </row>
    <row r="99" ht="14.25" customHeight="1">
      <c r="A99" s="3">
        <v>28.0</v>
      </c>
      <c r="B99" s="2" t="s">
        <v>9</v>
      </c>
      <c r="C99" s="3" t="str">
        <f t="shared" si="1"/>
        <v>A4</v>
      </c>
    </row>
    <row r="100" ht="14.25" customHeight="1">
      <c r="A100" s="3">
        <v>28.0</v>
      </c>
      <c r="B100" s="2" t="s">
        <v>0</v>
      </c>
      <c r="C100" s="3" t="str">
        <f t="shared" si="1"/>
        <v>A1</v>
      </c>
    </row>
    <row r="101" ht="14.25" customHeight="1">
      <c r="A101" s="3">
        <v>28.0</v>
      </c>
      <c r="B101" s="2" t="s">
        <v>9</v>
      </c>
      <c r="C101" s="3" t="str">
        <f t="shared" si="1"/>
        <v>A4</v>
      </c>
    </row>
    <row r="102" ht="14.25" customHeight="1">
      <c r="A102" s="3">
        <v>28.0</v>
      </c>
      <c r="B102" s="2" t="s">
        <v>0</v>
      </c>
      <c r="C102" s="3" t="str">
        <f t="shared" si="1"/>
        <v>A1</v>
      </c>
    </row>
    <row r="103" ht="14.25" customHeight="1">
      <c r="A103" s="3">
        <v>29.0</v>
      </c>
      <c r="B103" s="2" t="s">
        <v>9</v>
      </c>
      <c r="C103" s="3" t="str">
        <f t="shared" si="1"/>
        <v>A4</v>
      </c>
    </row>
    <row r="104" ht="14.25" customHeight="1">
      <c r="A104" s="3">
        <v>29.0</v>
      </c>
      <c r="B104" s="2" t="s">
        <v>9</v>
      </c>
      <c r="C104" s="3" t="str">
        <f t="shared" si="1"/>
        <v>A4</v>
      </c>
    </row>
    <row r="105" ht="14.25" customHeight="1">
      <c r="A105" s="3">
        <v>29.0</v>
      </c>
      <c r="B105" s="2" t="s">
        <v>0</v>
      </c>
      <c r="C105" s="3" t="str">
        <f t="shared" si="1"/>
        <v>A1</v>
      </c>
    </row>
    <row r="106" ht="14.25" customHeight="1">
      <c r="A106" s="3">
        <v>29.0</v>
      </c>
      <c r="B106" s="2" t="s">
        <v>0</v>
      </c>
      <c r="C106" s="3" t="str">
        <f t="shared" si="1"/>
        <v>A1</v>
      </c>
    </row>
    <row r="107" ht="14.25" customHeight="1">
      <c r="A107" s="3">
        <v>29.0</v>
      </c>
      <c r="B107" s="2" t="s">
        <v>0</v>
      </c>
      <c r="C107" s="3" t="str">
        <f t="shared" si="1"/>
        <v>A1</v>
      </c>
    </row>
    <row r="108" ht="14.25" customHeight="1">
      <c r="A108" s="3">
        <v>30.0</v>
      </c>
      <c r="B108" s="2" t="s">
        <v>0</v>
      </c>
      <c r="C108" s="3" t="str">
        <f t="shared" si="1"/>
        <v>A1</v>
      </c>
    </row>
    <row r="109" ht="14.25" customHeight="1">
      <c r="A109" s="3">
        <v>30.0</v>
      </c>
      <c r="B109" s="2" t="s">
        <v>0</v>
      </c>
      <c r="C109" s="3" t="str">
        <f t="shared" si="1"/>
        <v>A1</v>
      </c>
    </row>
    <row r="110" ht="14.25" customHeight="1">
      <c r="A110" s="3">
        <v>30.0</v>
      </c>
      <c r="B110" s="2" t="s">
        <v>0</v>
      </c>
      <c r="C110" s="3" t="str">
        <f t="shared" si="1"/>
        <v>A1</v>
      </c>
    </row>
    <row r="111" ht="14.25" customHeight="1">
      <c r="A111" s="3">
        <v>30.0</v>
      </c>
      <c r="B111" s="2" t="s">
        <v>27</v>
      </c>
      <c r="C111" s="3" t="str">
        <f t="shared" si="1"/>
        <v>A7</v>
      </c>
    </row>
    <row r="112" ht="14.25" customHeight="1">
      <c r="A112" s="3">
        <v>30.0</v>
      </c>
      <c r="B112" s="2" t="s">
        <v>27</v>
      </c>
      <c r="C112" s="3" t="str">
        <f t="shared" si="1"/>
        <v>A7</v>
      </c>
    </row>
    <row r="113" ht="14.25" customHeight="1">
      <c r="A113" s="3">
        <v>30.0</v>
      </c>
      <c r="B113" s="2" t="s">
        <v>32</v>
      </c>
      <c r="C113" s="3" t="str">
        <f t="shared" si="1"/>
        <v>A12</v>
      </c>
    </row>
    <row r="114" ht="14.25" customHeight="1">
      <c r="A114" s="3">
        <v>30.0</v>
      </c>
      <c r="B114" s="2" t="s">
        <v>32</v>
      </c>
      <c r="C114" s="3" t="str">
        <f t="shared" si="1"/>
        <v>A12</v>
      </c>
    </row>
    <row r="115" ht="14.25" customHeight="1">
      <c r="A115" s="3">
        <v>30.0</v>
      </c>
      <c r="B115" s="2" t="s">
        <v>32</v>
      </c>
      <c r="C115" s="3" t="str">
        <f t="shared" si="1"/>
        <v>A12</v>
      </c>
    </row>
    <row r="116" ht="14.25" customHeight="1">
      <c r="A116" s="3">
        <v>30.0</v>
      </c>
      <c r="B116" s="2" t="s">
        <v>32</v>
      </c>
      <c r="C116" s="3" t="str">
        <f t="shared" si="1"/>
        <v>A12</v>
      </c>
    </row>
    <row r="117" ht="14.25" customHeight="1">
      <c r="A117" s="3">
        <v>30.0</v>
      </c>
      <c r="B117" s="2" t="s">
        <v>9</v>
      </c>
      <c r="C117" s="3" t="str">
        <f t="shared" si="1"/>
        <v>A4</v>
      </c>
    </row>
    <row r="118" ht="14.25" customHeight="1">
      <c r="A118" s="3">
        <v>30.0</v>
      </c>
      <c r="B118" s="2" t="s">
        <v>9</v>
      </c>
      <c r="C118" s="3" t="str">
        <f t="shared" si="1"/>
        <v>A4</v>
      </c>
    </row>
    <row r="119" ht="14.25" customHeight="1">
      <c r="A119" s="3">
        <v>30.0</v>
      </c>
      <c r="B119" s="2" t="s">
        <v>9</v>
      </c>
      <c r="C119" s="3" t="str">
        <f t="shared" si="1"/>
        <v>A4</v>
      </c>
    </row>
    <row r="120" ht="14.25" customHeight="1">
      <c r="A120" s="3">
        <v>30.0</v>
      </c>
      <c r="B120" s="2" t="s">
        <v>0</v>
      </c>
      <c r="C120" s="3" t="str">
        <f t="shared" si="1"/>
        <v>A1</v>
      </c>
    </row>
    <row r="121" ht="14.25" customHeight="1">
      <c r="A121" s="3">
        <v>30.0</v>
      </c>
      <c r="B121" s="2" t="s">
        <v>0</v>
      </c>
      <c r="C121" s="3" t="str">
        <f t="shared" si="1"/>
        <v>A1</v>
      </c>
    </row>
    <row r="122" ht="14.25" customHeight="1">
      <c r="A122" s="3">
        <v>30.0</v>
      </c>
      <c r="B122" s="2" t="s">
        <v>0</v>
      </c>
      <c r="C122" s="3" t="str">
        <f t="shared" si="1"/>
        <v>A1</v>
      </c>
    </row>
    <row r="123" ht="14.25" customHeight="1">
      <c r="A123" s="3">
        <v>30.0</v>
      </c>
      <c r="B123" s="2" t="s">
        <v>0</v>
      </c>
      <c r="C123" s="3" t="str">
        <f t="shared" si="1"/>
        <v>A1</v>
      </c>
    </row>
    <row r="124" ht="14.25" customHeight="1">
      <c r="A124" s="3">
        <v>31.0</v>
      </c>
      <c r="B124" s="2" t="s">
        <v>9</v>
      </c>
      <c r="C124" s="3" t="str">
        <f t="shared" si="1"/>
        <v>A4</v>
      </c>
    </row>
    <row r="125" ht="14.25" customHeight="1">
      <c r="A125" s="3">
        <v>31.0</v>
      </c>
      <c r="B125" s="2" t="s">
        <v>9</v>
      </c>
      <c r="C125" s="3" t="str">
        <f t="shared" si="1"/>
        <v>A4</v>
      </c>
    </row>
    <row r="126" ht="14.25" customHeight="1">
      <c r="A126" s="3">
        <v>31.0</v>
      </c>
      <c r="B126" s="2" t="s">
        <v>9</v>
      </c>
      <c r="C126" s="3" t="str">
        <f t="shared" si="1"/>
        <v>A4</v>
      </c>
    </row>
    <row r="127" ht="14.25" customHeight="1">
      <c r="A127" s="3">
        <v>31.0</v>
      </c>
      <c r="B127" s="2" t="s">
        <v>0</v>
      </c>
      <c r="C127" s="3" t="str">
        <f t="shared" si="1"/>
        <v>A1</v>
      </c>
    </row>
    <row r="128" ht="14.25" customHeight="1">
      <c r="A128" s="3">
        <v>31.0</v>
      </c>
      <c r="B128" s="2" t="s">
        <v>0</v>
      </c>
      <c r="C128" s="3" t="str">
        <f t="shared" si="1"/>
        <v>A1</v>
      </c>
    </row>
    <row r="129" ht="14.25" customHeight="1">
      <c r="A129" s="3">
        <v>31.0</v>
      </c>
      <c r="B129" s="2" t="s">
        <v>0</v>
      </c>
      <c r="C129" s="3" t="str">
        <f t="shared" si="1"/>
        <v>A1</v>
      </c>
    </row>
    <row r="130" ht="14.25" customHeight="1">
      <c r="A130" s="3">
        <v>31.0</v>
      </c>
      <c r="B130" s="2" t="s">
        <v>0</v>
      </c>
      <c r="C130" s="3" t="str">
        <f t="shared" si="1"/>
        <v>A1</v>
      </c>
    </row>
    <row r="131" ht="14.25" customHeight="1">
      <c r="A131" s="3">
        <v>31.0</v>
      </c>
      <c r="B131" s="2" t="s">
        <v>0</v>
      </c>
      <c r="C131" s="3" t="str">
        <f t="shared" si="1"/>
        <v>A1</v>
      </c>
    </row>
    <row r="132" ht="14.25" customHeight="1">
      <c r="A132" s="3">
        <v>31.0</v>
      </c>
      <c r="B132" s="2" t="s">
        <v>0</v>
      </c>
      <c r="C132" s="3" t="str">
        <f t="shared" si="1"/>
        <v>A1</v>
      </c>
    </row>
    <row r="133" ht="14.25" customHeight="1">
      <c r="A133" s="3">
        <v>31.0</v>
      </c>
      <c r="B133" s="2" t="s">
        <v>0</v>
      </c>
      <c r="C133" s="3" t="str">
        <f t="shared" si="1"/>
        <v>A1</v>
      </c>
    </row>
    <row r="134" ht="14.25" customHeight="1">
      <c r="A134" s="3">
        <v>31.0</v>
      </c>
      <c r="B134" s="2" t="s">
        <v>9</v>
      </c>
      <c r="C134" s="3" t="str">
        <f t="shared" si="1"/>
        <v>A4</v>
      </c>
    </row>
    <row r="135" ht="14.25" customHeight="1">
      <c r="A135" s="3">
        <v>31.0</v>
      </c>
      <c r="B135" s="2" t="s">
        <v>9</v>
      </c>
      <c r="C135" s="3" t="str">
        <f t="shared" si="1"/>
        <v>A4</v>
      </c>
    </row>
    <row r="136" ht="14.25" customHeight="1">
      <c r="A136" s="3">
        <v>31.0</v>
      </c>
      <c r="B136" s="2" t="s">
        <v>9</v>
      </c>
      <c r="C136" s="3" t="str">
        <f t="shared" si="1"/>
        <v>A4</v>
      </c>
    </row>
    <row r="137" ht="14.25" customHeight="1">
      <c r="A137" s="3">
        <v>31.0</v>
      </c>
      <c r="B137" s="2" t="s">
        <v>0</v>
      </c>
      <c r="C137" s="3" t="str">
        <f t="shared" si="1"/>
        <v>A1</v>
      </c>
    </row>
    <row r="138" ht="14.25" customHeight="1">
      <c r="A138" s="3">
        <v>31.0</v>
      </c>
      <c r="B138" s="2" t="s">
        <v>0</v>
      </c>
      <c r="C138" s="3" t="str">
        <f t="shared" si="1"/>
        <v>A1</v>
      </c>
    </row>
    <row r="139" ht="14.25" customHeight="1">
      <c r="A139" s="3">
        <v>31.0</v>
      </c>
      <c r="B139" s="2" t="s">
        <v>0</v>
      </c>
      <c r="C139" s="3" t="str">
        <f t="shared" si="1"/>
        <v>A1</v>
      </c>
    </row>
    <row r="140" ht="14.25" customHeight="1">
      <c r="A140" s="3">
        <v>32.0</v>
      </c>
      <c r="B140" s="2" t="s">
        <v>0</v>
      </c>
      <c r="C140" s="3" t="str">
        <f t="shared" si="1"/>
        <v>A1</v>
      </c>
    </row>
    <row r="141" ht="14.25" customHeight="1">
      <c r="A141" s="3">
        <v>33.0</v>
      </c>
      <c r="B141" s="2" t="s">
        <v>0</v>
      </c>
      <c r="C141" s="3" t="str">
        <f t="shared" si="1"/>
        <v>A1</v>
      </c>
    </row>
    <row r="142" ht="14.25" customHeight="1">
      <c r="A142" s="3">
        <v>34.0</v>
      </c>
      <c r="B142" s="2" t="s">
        <v>2</v>
      </c>
      <c r="C142" s="3" t="str">
        <f t="shared" si="1"/>
        <v>A2</v>
      </c>
    </row>
    <row r="143" ht="14.25" customHeight="1">
      <c r="A143" s="3">
        <v>34.0</v>
      </c>
      <c r="B143" s="2" t="s">
        <v>2</v>
      </c>
      <c r="C143" s="3" t="str">
        <f t="shared" si="1"/>
        <v>A2</v>
      </c>
    </row>
    <row r="144" ht="14.25" customHeight="1">
      <c r="A144" s="3">
        <v>34.0</v>
      </c>
      <c r="B144" s="2" t="s">
        <v>26</v>
      </c>
      <c r="C144" s="3" t="str">
        <f t="shared" si="1"/>
        <v>A6</v>
      </c>
    </row>
    <row r="145" ht="14.25" customHeight="1">
      <c r="A145" s="3">
        <v>34.0</v>
      </c>
      <c r="B145" s="2" t="s">
        <v>26</v>
      </c>
      <c r="C145" s="3" t="str">
        <f t="shared" si="1"/>
        <v>A6</v>
      </c>
    </row>
    <row r="146" ht="14.25" customHeight="1">
      <c r="A146" s="3">
        <v>34.0</v>
      </c>
      <c r="B146" s="2" t="s">
        <v>9</v>
      </c>
      <c r="C146" s="3" t="str">
        <f t="shared" si="1"/>
        <v>A4</v>
      </c>
    </row>
    <row r="147" ht="14.25" customHeight="1">
      <c r="A147" s="3">
        <v>34.0</v>
      </c>
      <c r="B147" s="2" t="s">
        <v>2</v>
      </c>
      <c r="C147" s="3" t="str">
        <f t="shared" si="1"/>
        <v>A2</v>
      </c>
    </row>
    <row r="148" ht="14.25" customHeight="1">
      <c r="A148" s="3">
        <v>34.0</v>
      </c>
      <c r="B148" s="2" t="s">
        <v>9</v>
      </c>
      <c r="C148" s="3" t="str">
        <f t="shared" si="1"/>
        <v>A4</v>
      </c>
    </row>
    <row r="149" ht="14.25" customHeight="1">
      <c r="A149" s="3">
        <v>34.0</v>
      </c>
      <c r="B149" s="2" t="s">
        <v>33</v>
      </c>
      <c r="C149" s="3" t="str">
        <f t="shared" si="1"/>
        <v>A13</v>
      </c>
    </row>
    <row r="150" ht="14.25" customHeight="1">
      <c r="A150" s="3">
        <v>34.0</v>
      </c>
      <c r="B150" s="2" t="s">
        <v>9</v>
      </c>
      <c r="C150" s="3" t="str">
        <f t="shared" si="1"/>
        <v>A4</v>
      </c>
    </row>
    <row r="151" ht="14.25" customHeight="1">
      <c r="A151" s="3">
        <v>35.0</v>
      </c>
      <c r="B151" s="2" t="s">
        <v>9</v>
      </c>
      <c r="C151" s="3" t="str">
        <f t="shared" si="1"/>
        <v>A4</v>
      </c>
    </row>
    <row r="152" ht="14.25" customHeight="1">
      <c r="A152" s="3">
        <v>36.0</v>
      </c>
      <c r="B152" s="2" t="s">
        <v>0</v>
      </c>
      <c r="C152" s="3" t="str">
        <f t="shared" si="1"/>
        <v>A1</v>
      </c>
    </row>
    <row r="153" ht="14.25" customHeight="1">
      <c r="A153" s="3">
        <v>36.0</v>
      </c>
      <c r="B153" s="2" t="s">
        <v>0</v>
      </c>
      <c r="C153" s="3" t="str">
        <f t="shared" si="1"/>
        <v>A1</v>
      </c>
    </row>
    <row r="154" ht="14.25" customHeight="1">
      <c r="A154" s="3">
        <v>36.0</v>
      </c>
      <c r="B154" s="2" t="s">
        <v>0</v>
      </c>
      <c r="C154" s="3" t="str">
        <f t="shared" si="1"/>
        <v>A1</v>
      </c>
    </row>
    <row r="155" ht="14.25" customHeight="1">
      <c r="A155" s="3">
        <v>36.0</v>
      </c>
      <c r="B155" s="2" t="s">
        <v>2</v>
      </c>
      <c r="C155" s="3" t="str">
        <f t="shared" si="1"/>
        <v>A2</v>
      </c>
    </row>
    <row r="156" ht="14.25" customHeight="1">
      <c r="A156" s="3">
        <v>36.0</v>
      </c>
      <c r="B156" s="2" t="s">
        <v>25</v>
      </c>
      <c r="C156" s="3" t="str">
        <f t="shared" si="1"/>
        <v>A5</v>
      </c>
    </row>
    <row r="157" ht="14.25" customHeight="1">
      <c r="A157" s="3">
        <v>36.0</v>
      </c>
      <c r="B157" s="2" t="s">
        <v>9</v>
      </c>
      <c r="C157" s="3" t="str">
        <f t="shared" si="1"/>
        <v>A4</v>
      </c>
    </row>
    <row r="158" ht="14.25" customHeight="1">
      <c r="A158" s="3">
        <v>36.0</v>
      </c>
      <c r="B158" s="2" t="s">
        <v>0</v>
      </c>
      <c r="C158" s="3" t="str">
        <f t="shared" si="1"/>
        <v>A1</v>
      </c>
    </row>
    <row r="159" ht="14.25" customHeight="1">
      <c r="A159" s="3">
        <v>36.0</v>
      </c>
      <c r="B159" s="2" t="s">
        <v>0</v>
      </c>
      <c r="C159" s="3" t="str">
        <f t="shared" si="1"/>
        <v>A1</v>
      </c>
    </row>
    <row r="160" ht="14.25" customHeight="1">
      <c r="A160" s="3">
        <v>36.0</v>
      </c>
      <c r="B160" s="2" t="s">
        <v>0</v>
      </c>
      <c r="C160" s="3" t="str">
        <f t="shared" si="1"/>
        <v>A1</v>
      </c>
    </row>
    <row r="161" ht="14.25" customHeight="1">
      <c r="A161" s="3">
        <v>36.0</v>
      </c>
      <c r="B161" s="2" t="s">
        <v>0</v>
      </c>
      <c r="C161" s="3" t="str">
        <f t="shared" si="1"/>
        <v>A1</v>
      </c>
    </row>
    <row r="162" ht="14.25" customHeight="1">
      <c r="A162" s="3">
        <v>37.0</v>
      </c>
      <c r="B162" s="2" t="s">
        <v>2</v>
      </c>
      <c r="C162" s="3" t="str">
        <f t="shared" si="1"/>
        <v>A2</v>
      </c>
    </row>
    <row r="163" ht="14.25" customHeight="1">
      <c r="A163" s="3">
        <v>37.0</v>
      </c>
      <c r="B163" s="2" t="s">
        <v>25</v>
      </c>
      <c r="C163" s="3" t="str">
        <f t="shared" si="1"/>
        <v>A5</v>
      </c>
    </row>
    <row r="164" ht="14.25" customHeight="1">
      <c r="A164" s="3">
        <v>37.0</v>
      </c>
      <c r="B164" s="2" t="s">
        <v>9</v>
      </c>
      <c r="C164" s="3" t="str">
        <f t="shared" si="1"/>
        <v>A4</v>
      </c>
    </row>
    <row r="165" ht="14.25" customHeight="1">
      <c r="A165" s="3">
        <v>37.0</v>
      </c>
      <c r="B165" s="2" t="s">
        <v>0</v>
      </c>
      <c r="C165" s="3" t="str">
        <f t="shared" si="1"/>
        <v>A1</v>
      </c>
    </row>
    <row r="166" ht="14.25" customHeight="1">
      <c r="A166" s="3">
        <v>37.0</v>
      </c>
      <c r="B166" s="2" t="s">
        <v>0</v>
      </c>
      <c r="C166" s="3" t="str">
        <f t="shared" si="1"/>
        <v>A1</v>
      </c>
    </row>
    <row r="167" ht="14.25" customHeight="1">
      <c r="A167" s="3">
        <v>38.0</v>
      </c>
      <c r="B167" s="2" t="s">
        <v>2</v>
      </c>
      <c r="C167" s="3" t="str">
        <f t="shared" si="1"/>
        <v>A2</v>
      </c>
    </row>
    <row r="168" ht="14.25" customHeight="1">
      <c r="A168" s="3">
        <v>38.0</v>
      </c>
      <c r="B168" s="2" t="s">
        <v>2</v>
      </c>
      <c r="C168" s="3" t="str">
        <f t="shared" si="1"/>
        <v>A2</v>
      </c>
    </row>
    <row r="169" ht="14.25" customHeight="1">
      <c r="A169" s="3">
        <v>38.0</v>
      </c>
      <c r="B169" s="2" t="s">
        <v>33</v>
      </c>
      <c r="C169" s="3" t="str">
        <f t="shared" si="1"/>
        <v>A13</v>
      </c>
    </row>
    <row r="170" ht="14.25" customHeight="1">
      <c r="A170" s="3">
        <v>38.0</v>
      </c>
      <c r="B170" s="2" t="s">
        <v>9</v>
      </c>
      <c r="C170" s="3" t="str">
        <f t="shared" si="1"/>
        <v>A4</v>
      </c>
    </row>
    <row r="171" ht="14.25" customHeight="1">
      <c r="A171" s="3">
        <v>38.0</v>
      </c>
      <c r="B171" s="2" t="s">
        <v>0</v>
      </c>
      <c r="C171" s="3" t="str">
        <f t="shared" si="1"/>
        <v>A1</v>
      </c>
    </row>
    <row r="172" ht="14.25" customHeight="1">
      <c r="A172" s="3">
        <v>38.0</v>
      </c>
      <c r="B172" s="2" t="s">
        <v>9</v>
      </c>
      <c r="C172" s="3" t="str">
        <f t="shared" si="1"/>
        <v>A4</v>
      </c>
    </row>
    <row r="173" ht="14.25" customHeight="1">
      <c r="A173" s="3">
        <v>38.0</v>
      </c>
      <c r="B173" s="2" t="s">
        <v>25</v>
      </c>
      <c r="C173" s="3" t="str">
        <f t="shared" si="1"/>
        <v>A5</v>
      </c>
    </row>
    <row r="174" ht="14.25" customHeight="1">
      <c r="A174" s="3">
        <v>38.0</v>
      </c>
      <c r="B174" s="2" t="s">
        <v>2</v>
      </c>
      <c r="C174" s="3" t="str">
        <f t="shared" si="1"/>
        <v>A2</v>
      </c>
    </row>
    <row r="175" ht="14.25" customHeight="1">
      <c r="A175" s="3">
        <v>38.0</v>
      </c>
      <c r="B175" s="2" t="s">
        <v>25</v>
      </c>
      <c r="C175" s="3" t="str">
        <f t="shared" si="1"/>
        <v>A5</v>
      </c>
    </row>
    <row r="176" ht="14.25" customHeight="1">
      <c r="A176" s="3">
        <v>38.0</v>
      </c>
      <c r="B176" s="2" t="s">
        <v>9</v>
      </c>
      <c r="C176" s="3" t="str">
        <f t="shared" si="1"/>
        <v>A4</v>
      </c>
    </row>
    <row r="177" ht="14.25" customHeight="1">
      <c r="A177" s="3">
        <v>38.0</v>
      </c>
      <c r="B177" s="2" t="s">
        <v>9</v>
      </c>
      <c r="C177" s="3" t="str">
        <f t="shared" si="1"/>
        <v>A4</v>
      </c>
    </row>
    <row r="178" ht="14.25" customHeight="1">
      <c r="A178" s="3">
        <v>38.0</v>
      </c>
      <c r="B178" s="2" t="s">
        <v>0</v>
      </c>
      <c r="C178" s="3" t="str">
        <f t="shared" si="1"/>
        <v>A1</v>
      </c>
    </row>
    <row r="179" ht="14.25" customHeight="1">
      <c r="A179" s="3">
        <v>39.0</v>
      </c>
      <c r="B179" s="2" t="s">
        <v>0</v>
      </c>
      <c r="C179" s="3" t="str">
        <f t="shared" si="1"/>
        <v>A1</v>
      </c>
    </row>
    <row r="180" ht="14.25" customHeight="1">
      <c r="A180" s="3">
        <v>39.0</v>
      </c>
      <c r="B180" s="2" t="s">
        <v>9</v>
      </c>
      <c r="C180" s="3" t="str">
        <f t="shared" si="1"/>
        <v>A4</v>
      </c>
    </row>
    <row r="181" ht="14.25" customHeight="1">
      <c r="A181" s="3">
        <v>39.0</v>
      </c>
      <c r="B181" s="2" t="s">
        <v>0</v>
      </c>
      <c r="C181" s="3" t="str">
        <f t="shared" si="1"/>
        <v>A1</v>
      </c>
    </row>
    <row r="182" ht="14.25" customHeight="1">
      <c r="A182" s="3">
        <v>40.0</v>
      </c>
      <c r="B182" s="2" t="s">
        <v>0</v>
      </c>
      <c r="C182" s="3" t="str">
        <f t="shared" si="1"/>
        <v>A1</v>
      </c>
    </row>
    <row r="183" ht="14.25" customHeight="1">
      <c r="A183" s="3">
        <v>40.0</v>
      </c>
      <c r="B183" s="2" t="s">
        <v>9</v>
      </c>
      <c r="C183" s="3" t="str">
        <f t="shared" si="1"/>
        <v>A4</v>
      </c>
    </row>
    <row r="184" ht="14.25" customHeight="1">
      <c r="A184" s="3">
        <v>40.0</v>
      </c>
      <c r="B184" s="2" t="s">
        <v>31</v>
      </c>
      <c r="C184" s="3" t="str">
        <f t="shared" si="1"/>
        <v>A11</v>
      </c>
    </row>
    <row r="185" ht="14.25" customHeight="1">
      <c r="A185" s="3">
        <v>41.0</v>
      </c>
      <c r="B185" s="2" t="s">
        <v>2</v>
      </c>
      <c r="C185" s="3" t="str">
        <f t="shared" si="1"/>
        <v>A2</v>
      </c>
    </row>
    <row r="186" ht="14.25" customHeight="1">
      <c r="A186" s="3">
        <v>41.0</v>
      </c>
      <c r="B186" s="2" t="s">
        <v>31</v>
      </c>
      <c r="C186" s="3" t="str">
        <f t="shared" si="1"/>
        <v>A11</v>
      </c>
    </row>
    <row r="187" ht="14.25" customHeight="1">
      <c r="A187" s="3">
        <v>41.0</v>
      </c>
      <c r="B187" s="2" t="s">
        <v>9</v>
      </c>
      <c r="C187" s="3" t="str">
        <f t="shared" si="1"/>
        <v>A4</v>
      </c>
    </row>
    <row r="188" ht="14.25" customHeight="1">
      <c r="A188" s="3">
        <v>41.0</v>
      </c>
      <c r="B188" s="2" t="s">
        <v>34</v>
      </c>
      <c r="C188" s="3" t="str">
        <f t="shared" si="1"/>
        <v>A14</v>
      </c>
    </row>
    <row r="189" ht="14.25" customHeight="1">
      <c r="A189" s="3">
        <v>41.0</v>
      </c>
      <c r="B189" s="2" t="s">
        <v>2</v>
      </c>
      <c r="C189" s="3" t="str">
        <f t="shared" si="1"/>
        <v>A2</v>
      </c>
    </row>
    <row r="190" ht="14.25" customHeight="1">
      <c r="A190" s="3">
        <v>41.0</v>
      </c>
      <c r="B190" s="2" t="s">
        <v>34</v>
      </c>
      <c r="C190" s="3" t="str">
        <f t="shared" si="1"/>
        <v>A14</v>
      </c>
    </row>
    <row r="191" ht="14.25" customHeight="1">
      <c r="A191" s="3">
        <v>41.0</v>
      </c>
      <c r="B191" s="2" t="s">
        <v>9</v>
      </c>
      <c r="C191" s="3" t="str">
        <f t="shared" si="1"/>
        <v>A4</v>
      </c>
    </row>
    <row r="192" ht="14.25" customHeight="1">
      <c r="A192" s="3">
        <v>41.0</v>
      </c>
      <c r="B192" s="2" t="s">
        <v>0</v>
      </c>
      <c r="C192" s="3" t="str">
        <f t="shared" si="1"/>
        <v>A1</v>
      </c>
    </row>
    <row r="193" ht="14.25" customHeight="1">
      <c r="A193" s="3">
        <v>42.0</v>
      </c>
      <c r="B193" s="2" t="s">
        <v>0</v>
      </c>
      <c r="C193" s="3" t="str">
        <f t="shared" si="1"/>
        <v>A1</v>
      </c>
    </row>
    <row r="194" ht="14.25" customHeight="1">
      <c r="A194" s="3">
        <v>43.0</v>
      </c>
      <c r="B194" s="2" t="s">
        <v>0</v>
      </c>
      <c r="C194" s="3" t="str">
        <f t="shared" si="1"/>
        <v>A1</v>
      </c>
    </row>
    <row r="195" ht="14.25" customHeight="1">
      <c r="A195" s="3">
        <v>43.0</v>
      </c>
      <c r="B195" s="2" t="s">
        <v>0</v>
      </c>
      <c r="C195" s="3" t="str">
        <f t="shared" si="1"/>
        <v>A1</v>
      </c>
    </row>
    <row r="196" ht="14.25" customHeight="1">
      <c r="A196" s="3">
        <v>44.0</v>
      </c>
      <c r="B196" s="2" t="s">
        <v>35</v>
      </c>
      <c r="C196" s="3" t="str">
        <f t="shared" si="1"/>
        <v>A15</v>
      </c>
    </row>
    <row r="197" ht="14.25" customHeight="1">
      <c r="A197" s="3">
        <v>44.0</v>
      </c>
      <c r="B197" s="2" t="s">
        <v>2</v>
      </c>
      <c r="C197" s="3" t="str">
        <f t="shared" si="1"/>
        <v>A2</v>
      </c>
    </row>
    <row r="198" ht="14.25" customHeight="1">
      <c r="A198" s="3">
        <v>44.0</v>
      </c>
      <c r="B198" s="2" t="s">
        <v>2</v>
      </c>
      <c r="C198" s="3" t="str">
        <f t="shared" si="1"/>
        <v>A2</v>
      </c>
    </row>
    <row r="199" ht="14.25" customHeight="1">
      <c r="A199" s="3">
        <v>44.0</v>
      </c>
      <c r="B199" s="2" t="s">
        <v>6</v>
      </c>
      <c r="C199" s="3" t="str">
        <f t="shared" si="1"/>
        <v>A3</v>
      </c>
    </row>
    <row r="200" ht="14.25" customHeight="1">
      <c r="A200" s="3">
        <v>44.0</v>
      </c>
      <c r="B200" s="2" t="s">
        <v>2</v>
      </c>
      <c r="C200" s="3" t="str">
        <f t="shared" si="1"/>
        <v>A2</v>
      </c>
    </row>
    <row r="201" ht="14.25" customHeight="1">
      <c r="A201" s="3">
        <v>44.0</v>
      </c>
      <c r="B201" s="2" t="s">
        <v>35</v>
      </c>
      <c r="C201" s="3" t="str">
        <f t="shared" si="1"/>
        <v>A15</v>
      </c>
    </row>
    <row r="202" ht="14.25" customHeight="1">
      <c r="A202" s="3">
        <v>44.0</v>
      </c>
      <c r="B202" s="2" t="s">
        <v>0</v>
      </c>
      <c r="C202" s="3" t="str">
        <f t="shared" si="1"/>
        <v>A1</v>
      </c>
    </row>
    <row r="203" ht="14.25" customHeight="1">
      <c r="A203" s="3">
        <v>44.0</v>
      </c>
      <c r="B203" s="2" t="s">
        <v>0</v>
      </c>
      <c r="C203" s="3" t="str">
        <f t="shared" si="1"/>
        <v>A1</v>
      </c>
    </row>
    <row r="204" ht="14.25" customHeight="1">
      <c r="A204" s="3">
        <v>44.0</v>
      </c>
      <c r="B204" s="2" t="s">
        <v>0</v>
      </c>
      <c r="C204" s="3" t="str">
        <f t="shared" si="1"/>
        <v>A1</v>
      </c>
    </row>
    <row r="205" ht="14.25" customHeight="1">
      <c r="A205" s="3">
        <v>44.0</v>
      </c>
      <c r="B205" s="2" t="s">
        <v>2</v>
      </c>
      <c r="C205" s="3" t="str">
        <f t="shared" si="1"/>
        <v>A2</v>
      </c>
    </row>
    <row r="206" ht="14.25" customHeight="1">
      <c r="A206" s="3">
        <v>44.0</v>
      </c>
      <c r="B206" s="2" t="s">
        <v>0</v>
      </c>
      <c r="C206" s="3" t="str">
        <f t="shared" si="1"/>
        <v>A1</v>
      </c>
    </row>
    <row r="207" ht="14.25" customHeight="1">
      <c r="A207" s="3">
        <v>44.0</v>
      </c>
      <c r="B207" s="2" t="s">
        <v>36</v>
      </c>
      <c r="C207" s="3" t="str">
        <f t="shared" si="1"/>
        <v>A16</v>
      </c>
    </row>
    <row r="208" ht="14.25" customHeight="1">
      <c r="A208" s="3">
        <v>44.0</v>
      </c>
      <c r="B208" s="2" t="s">
        <v>0</v>
      </c>
      <c r="C208" s="3" t="str">
        <f t="shared" si="1"/>
        <v>A1</v>
      </c>
    </row>
    <row r="209" ht="14.25" customHeight="1">
      <c r="A209" s="3">
        <v>45.0</v>
      </c>
      <c r="B209" s="2" t="s">
        <v>2</v>
      </c>
      <c r="C209" s="3" t="str">
        <f t="shared" si="1"/>
        <v>A2</v>
      </c>
    </row>
    <row r="210" ht="14.25" customHeight="1">
      <c r="A210" s="3">
        <v>45.0</v>
      </c>
      <c r="B210" s="2" t="s">
        <v>2</v>
      </c>
      <c r="C210" s="3" t="str">
        <f t="shared" si="1"/>
        <v>A2</v>
      </c>
    </row>
    <row r="211" ht="14.25" customHeight="1">
      <c r="A211" s="3">
        <v>45.0</v>
      </c>
      <c r="B211" s="2" t="s">
        <v>0</v>
      </c>
      <c r="C211" s="3" t="str">
        <f t="shared" si="1"/>
        <v>A1</v>
      </c>
    </row>
    <row r="212" ht="14.25" customHeight="1">
      <c r="A212" s="3">
        <v>45.0</v>
      </c>
      <c r="B212" s="2" t="s">
        <v>2</v>
      </c>
      <c r="C212" s="3" t="str">
        <f t="shared" si="1"/>
        <v>A2</v>
      </c>
    </row>
    <row r="213" ht="14.25" customHeight="1">
      <c r="A213" s="3">
        <v>45.0</v>
      </c>
      <c r="B213" s="2" t="s">
        <v>2</v>
      </c>
      <c r="C213" s="3" t="str">
        <f t="shared" si="1"/>
        <v>A2</v>
      </c>
    </row>
    <row r="214" ht="14.25" customHeight="1">
      <c r="A214" s="3">
        <v>45.0</v>
      </c>
      <c r="B214" s="2" t="s">
        <v>0</v>
      </c>
      <c r="C214" s="3" t="str">
        <f t="shared" si="1"/>
        <v>A1</v>
      </c>
    </row>
    <row r="215" ht="14.25" customHeight="1">
      <c r="A215" s="3">
        <v>46.0</v>
      </c>
      <c r="B215" s="2" t="s">
        <v>0</v>
      </c>
      <c r="C215" s="3" t="str">
        <f t="shared" si="1"/>
        <v>A1</v>
      </c>
    </row>
    <row r="216" ht="14.25" customHeight="1">
      <c r="A216" s="3">
        <v>47.0</v>
      </c>
      <c r="B216" s="2" t="s">
        <v>0</v>
      </c>
      <c r="C216" s="3" t="str">
        <f t="shared" si="1"/>
        <v>A1</v>
      </c>
    </row>
    <row r="217" ht="14.25" customHeight="1">
      <c r="A217" s="3">
        <v>47.0</v>
      </c>
      <c r="B217" s="2" t="s">
        <v>0</v>
      </c>
      <c r="C217" s="3" t="str">
        <f t="shared" si="1"/>
        <v>A1</v>
      </c>
    </row>
    <row r="218" ht="14.25" customHeight="1">
      <c r="A218" s="3">
        <v>47.0</v>
      </c>
      <c r="B218" s="2" t="s">
        <v>0</v>
      </c>
      <c r="C218" s="3" t="str">
        <f t="shared" si="1"/>
        <v>A1</v>
      </c>
    </row>
    <row r="219" ht="14.25" customHeight="1">
      <c r="A219" s="3">
        <v>49.0</v>
      </c>
      <c r="B219" s="2" t="s">
        <v>0</v>
      </c>
      <c r="C219" s="3" t="str">
        <f t="shared" si="1"/>
        <v>A1</v>
      </c>
    </row>
    <row r="220" ht="14.25" customHeight="1">
      <c r="A220" s="3">
        <v>49.0</v>
      </c>
      <c r="B220" s="2" t="s">
        <v>9</v>
      </c>
      <c r="C220" s="3" t="str">
        <f t="shared" si="1"/>
        <v>A4</v>
      </c>
    </row>
    <row r="221" ht="14.25" customHeight="1">
      <c r="A221" s="3">
        <v>49.0</v>
      </c>
      <c r="B221" s="2" t="s">
        <v>2</v>
      </c>
      <c r="C221" s="3" t="str">
        <f t="shared" si="1"/>
        <v>A2</v>
      </c>
    </row>
    <row r="222" ht="14.25" customHeight="1">
      <c r="A222" s="3">
        <v>49.0</v>
      </c>
      <c r="B222" s="2" t="s">
        <v>2</v>
      </c>
      <c r="C222" s="3" t="str">
        <f t="shared" si="1"/>
        <v>A2</v>
      </c>
    </row>
    <row r="223" ht="14.25" customHeight="1">
      <c r="A223" s="3">
        <v>49.0</v>
      </c>
      <c r="B223" s="2" t="s">
        <v>2</v>
      </c>
      <c r="C223" s="3" t="str">
        <f t="shared" si="1"/>
        <v>A2</v>
      </c>
    </row>
    <row r="224" ht="14.25" customHeight="1">
      <c r="A224" s="3">
        <v>49.0</v>
      </c>
      <c r="B224" s="2" t="s">
        <v>26</v>
      </c>
      <c r="C224" s="3" t="str">
        <f t="shared" si="1"/>
        <v>A6</v>
      </c>
    </row>
    <row r="225" ht="14.25" customHeight="1">
      <c r="A225" s="3">
        <v>49.0</v>
      </c>
      <c r="B225" s="2" t="s">
        <v>9</v>
      </c>
      <c r="C225" s="3" t="str">
        <f t="shared" si="1"/>
        <v>A4</v>
      </c>
    </row>
    <row r="226" ht="14.25" customHeight="1">
      <c r="A226" s="3">
        <v>49.0</v>
      </c>
      <c r="B226" s="2" t="s">
        <v>37</v>
      </c>
      <c r="C226" s="3" t="str">
        <f t="shared" si="1"/>
        <v>A17</v>
      </c>
    </row>
    <row r="227" ht="14.25" customHeight="1">
      <c r="A227" s="3">
        <v>49.0</v>
      </c>
      <c r="B227" s="2" t="s">
        <v>9</v>
      </c>
      <c r="C227" s="3" t="str">
        <f t="shared" si="1"/>
        <v>A4</v>
      </c>
    </row>
    <row r="228" ht="14.25" customHeight="1">
      <c r="A228" s="3">
        <v>49.0</v>
      </c>
      <c r="B228" s="2" t="s">
        <v>0</v>
      </c>
      <c r="C228" s="3" t="str">
        <f t="shared" si="1"/>
        <v>A1</v>
      </c>
    </row>
    <row r="229" ht="14.25" customHeight="1">
      <c r="A229" s="3">
        <v>49.0</v>
      </c>
      <c r="B229" s="2" t="s">
        <v>0</v>
      </c>
      <c r="C229" s="3" t="str">
        <f t="shared" si="1"/>
        <v>A1</v>
      </c>
    </row>
    <row r="230" ht="14.25" customHeight="1">
      <c r="A230" s="3">
        <v>52.0</v>
      </c>
      <c r="B230" s="2" t="s">
        <v>31</v>
      </c>
      <c r="C230" s="3" t="str">
        <f t="shared" si="1"/>
        <v>A11</v>
      </c>
    </row>
    <row r="231" ht="14.25" customHeight="1">
      <c r="A231" s="3">
        <v>52.0</v>
      </c>
      <c r="B231" s="2" t="s">
        <v>9</v>
      </c>
      <c r="C231" s="3" t="str">
        <f t="shared" si="1"/>
        <v>A4</v>
      </c>
    </row>
    <row r="232" ht="14.25" customHeight="1">
      <c r="A232" s="3">
        <v>52.0</v>
      </c>
      <c r="B232" s="2" t="s">
        <v>9</v>
      </c>
      <c r="C232" s="3" t="str">
        <f t="shared" si="1"/>
        <v>A4</v>
      </c>
    </row>
    <row r="233" ht="14.25" customHeight="1">
      <c r="A233" s="3">
        <v>52.0</v>
      </c>
      <c r="B233" s="2" t="s">
        <v>0</v>
      </c>
      <c r="C233" s="3" t="str">
        <f t="shared" si="1"/>
        <v>A1</v>
      </c>
    </row>
    <row r="234" ht="14.25" customHeight="1">
      <c r="A234" s="3">
        <v>54.0</v>
      </c>
      <c r="B234" s="2" t="s">
        <v>9</v>
      </c>
      <c r="C234" s="3" t="str">
        <f t="shared" si="1"/>
        <v>A4</v>
      </c>
    </row>
    <row r="235" ht="14.25" customHeight="1">
      <c r="A235" s="3">
        <v>54.0</v>
      </c>
      <c r="B235" s="2" t="s">
        <v>9</v>
      </c>
      <c r="C235" s="3" t="str">
        <f t="shared" si="1"/>
        <v>A4</v>
      </c>
    </row>
    <row r="236" ht="14.25" customHeight="1">
      <c r="A236" s="3">
        <v>54.0</v>
      </c>
      <c r="B236" s="2" t="s">
        <v>0</v>
      </c>
      <c r="C236" s="3" t="str">
        <f t="shared" si="1"/>
        <v>A1</v>
      </c>
    </row>
    <row r="237" ht="14.25" customHeight="1">
      <c r="A237" s="3">
        <v>55.0</v>
      </c>
      <c r="B237" s="2" t="s">
        <v>2</v>
      </c>
      <c r="C237" s="3" t="str">
        <f t="shared" si="1"/>
        <v>A2</v>
      </c>
    </row>
    <row r="238" ht="14.25" customHeight="1">
      <c r="A238" s="3">
        <v>55.0</v>
      </c>
      <c r="B238" s="2" t="s">
        <v>2</v>
      </c>
      <c r="C238" s="3" t="str">
        <f t="shared" si="1"/>
        <v>A2</v>
      </c>
    </row>
    <row r="239" ht="14.25" customHeight="1">
      <c r="A239" s="3">
        <v>55.0</v>
      </c>
      <c r="B239" s="2" t="s">
        <v>26</v>
      </c>
      <c r="C239" s="3" t="str">
        <f t="shared" si="1"/>
        <v>A6</v>
      </c>
    </row>
    <row r="240" ht="14.25" customHeight="1">
      <c r="A240" s="3">
        <v>55.0</v>
      </c>
      <c r="B240" s="2" t="s">
        <v>25</v>
      </c>
      <c r="C240" s="3" t="str">
        <f t="shared" si="1"/>
        <v>A5</v>
      </c>
    </row>
    <row r="241" ht="14.25" customHeight="1">
      <c r="A241" s="3">
        <v>55.0</v>
      </c>
      <c r="B241" s="2" t="s">
        <v>9</v>
      </c>
      <c r="C241" s="3" t="str">
        <f t="shared" si="1"/>
        <v>A4</v>
      </c>
    </row>
    <row r="242" ht="14.25" customHeight="1">
      <c r="A242" s="3">
        <v>56.0</v>
      </c>
      <c r="B242" s="2" t="s">
        <v>0</v>
      </c>
      <c r="C242" s="3" t="str">
        <f t="shared" si="1"/>
        <v>A1</v>
      </c>
    </row>
    <row r="243" ht="14.25" customHeight="1">
      <c r="A243" s="3">
        <v>56.0</v>
      </c>
      <c r="B243" s="2" t="s">
        <v>0</v>
      </c>
      <c r="C243" s="3" t="str">
        <f t="shared" si="1"/>
        <v>A1</v>
      </c>
    </row>
    <row r="244" ht="14.25" customHeight="1">
      <c r="A244" s="3">
        <v>57.0</v>
      </c>
      <c r="B244" s="2" t="s">
        <v>2</v>
      </c>
      <c r="C244" s="3" t="str">
        <f t="shared" si="1"/>
        <v>A2</v>
      </c>
    </row>
    <row r="245" ht="14.25" customHeight="1">
      <c r="A245" s="3">
        <v>58.0</v>
      </c>
      <c r="B245" s="2" t="s">
        <v>0</v>
      </c>
      <c r="C245" s="3" t="str">
        <f t="shared" si="1"/>
        <v>A1</v>
      </c>
    </row>
    <row r="246" ht="14.25" customHeight="1">
      <c r="A246" s="3">
        <v>58.0</v>
      </c>
      <c r="B246" s="2" t="s">
        <v>9</v>
      </c>
      <c r="C246" s="3" t="str">
        <f t="shared" si="1"/>
        <v>A4</v>
      </c>
    </row>
    <row r="247" ht="14.25" customHeight="1">
      <c r="A247" s="3">
        <v>58.0</v>
      </c>
      <c r="B247" s="2" t="s">
        <v>0</v>
      </c>
      <c r="C247" s="3" t="str">
        <f t="shared" si="1"/>
        <v>A1</v>
      </c>
    </row>
    <row r="248" ht="14.25" customHeight="1">
      <c r="A248" s="3">
        <v>58.0</v>
      </c>
      <c r="B248" s="2" t="s">
        <v>0</v>
      </c>
      <c r="C248" s="3" t="str">
        <f t="shared" si="1"/>
        <v>A1</v>
      </c>
    </row>
    <row r="249" ht="14.25" customHeight="1">
      <c r="A249" s="3">
        <v>58.0</v>
      </c>
      <c r="B249" s="2" t="s">
        <v>0</v>
      </c>
      <c r="C249" s="3" t="str">
        <f t="shared" si="1"/>
        <v>A1</v>
      </c>
    </row>
    <row r="250" ht="14.25" customHeight="1">
      <c r="A250" s="3">
        <v>58.0</v>
      </c>
      <c r="B250" s="2" t="s">
        <v>0</v>
      </c>
      <c r="C250" s="3" t="str">
        <f t="shared" si="1"/>
        <v>A1</v>
      </c>
    </row>
    <row r="251" ht="14.25" customHeight="1">
      <c r="A251" s="3">
        <v>59.0</v>
      </c>
      <c r="B251" s="2" t="s">
        <v>0</v>
      </c>
      <c r="C251" s="3" t="str">
        <f t="shared" si="1"/>
        <v>A1</v>
      </c>
    </row>
    <row r="252" ht="14.25" customHeight="1">
      <c r="A252" s="3">
        <v>59.0</v>
      </c>
      <c r="B252" s="2" t="s">
        <v>0</v>
      </c>
      <c r="C252" s="3" t="str">
        <f t="shared" si="1"/>
        <v>A1</v>
      </c>
    </row>
    <row r="253" ht="14.25" customHeight="1">
      <c r="A253" s="3">
        <v>59.0</v>
      </c>
      <c r="B253" s="2" t="s">
        <v>2</v>
      </c>
      <c r="C253" s="3" t="str">
        <f t="shared" si="1"/>
        <v>A2</v>
      </c>
    </row>
    <row r="254" ht="14.25" customHeight="1">
      <c r="A254" s="3">
        <v>59.0</v>
      </c>
      <c r="B254" s="2" t="s">
        <v>0</v>
      </c>
      <c r="C254" s="3" t="str">
        <f t="shared" si="1"/>
        <v>A1</v>
      </c>
    </row>
    <row r="255" ht="14.25" customHeight="1">
      <c r="A255" s="3">
        <v>60.0</v>
      </c>
      <c r="B255" s="2" t="s">
        <v>38</v>
      </c>
      <c r="C255" s="3" t="str">
        <f t="shared" si="1"/>
        <v>A18</v>
      </c>
    </row>
    <row r="256" ht="14.25" customHeight="1">
      <c r="A256" s="3">
        <v>60.0</v>
      </c>
      <c r="B256" s="2" t="s">
        <v>2</v>
      </c>
      <c r="C256" s="3" t="str">
        <f t="shared" si="1"/>
        <v>A2</v>
      </c>
    </row>
    <row r="257" ht="14.25" customHeight="1">
      <c r="A257" s="3">
        <v>60.0</v>
      </c>
      <c r="B257" s="2" t="s">
        <v>2</v>
      </c>
      <c r="C257" s="3" t="str">
        <f t="shared" si="1"/>
        <v>A2</v>
      </c>
    </row>
    <row r="258" ht="14.25" customHeight="1">
      <c r="A258" s="3">
        <v>60.0</v>
      </c>
      <c r="B258" s="2" t="s">
        <v>2</v>
      </c>
      <c r="C258" s="3" t="str">
        <f t="shared" si="1"/>
        <v>A2</v>
      </c>
    </row>
    <row r="259" ht="14.25" customHeight="1">
      <c r="A259" s="3">
        <v>60.0</v>
      </c>
      <c r="B259" s="2" t="s">
        <v>38</v>
      </c>
      <c r="C259" s="3" t="str">
        <f t="shared" si="1"/>
        <v>A18</v>
      </c>
    </row>
    <row r="260" ht="14.25" customHeight="1">
      <c r="A260" s="3">
        <v>60.0</v>
      </c>
      <c r="B260" s="2" t="s">
        <v>2</v>
      </c>
      <c r="C260" s="3" t="str">
        <f t="shared" si="1"/>
        <v>A2</v>
      </c>
    </row>
    <row r="261" ht="14.25" customHeight="1">
      <c r="A261" s="3">
        <v>60.0</v>
      </c>
      <c r="B261" s="2" t="s">
        <v>38</v>
      </c>
      <c r="C261" s="3" t="str">
        <f t="shared" si="1"/>
        <v>A18</v>
      </c>
    </row>
    <row r="262" ht="14.25" customHeight="1">
      <c r="A262" s="3">
        <v>60.0</v>
      </c>
      <c r="B262" s="2" t="s">
        <v>9</v>
      </c>
      <c r="C262" s="3" t="str">
        <f t="shared" si="1"/>
        <v>A4</v>
      </c>
    </row>
    <row r="263" ht="14.25" customHeight="1">
      <c r="A263" s="3">
        <v>60.0</v>
      </c>
      <c r="B263" s="2" t="s">
        <v>39</v>
      </c>
      <c r="C263" s="3" t="str">
        <f t="shared" si="1"/>
        <v>A19</v>
      </c>
    </row>
    <row r="264" ht="14.25" customHeight="1">
      <c r="A264" s="3">
        <v>60.0</v>
      </c>
      <c r="B264" s="2" t="s">
        <v>9</v>
      </c>
      <c r="C264" s="3" t="str">
        <f t="shared" si="1"/>
        <v>A4</v>
      </c>
    </row>
    <row r="265" ht="14.25" customHeight="1">
      <c r="A265" s="3">
        <v>60.0</v>
      </c>
      <c r="B265" s="2" t="s">
        <v>39</v>
      </c>
      <c r="C265" s="3" t="str">
        <f t="shared" si="1"/>
        <v>A19</v>
      </c>
    </row>
    <row r="266" ht="14.25" customHeight="1">
      <c r="A266" s="3">
        <v>60.0</v>
      </c>
      <c r="B266" s="2" t="s">
        <v>39</v>
      </c>
      <c r="C266" s="3" t="str">
        <f t="shared" si="1"/>
        <v>A19</v>
      </c>
    </row>
    <row r="267" ht="14.25" customHeight="1">
      <c r="A267" s="3">
        <v>60.0</v>
      </c>
      <c r="B267" s="2" t="s">
        <v>9</v>
      </c>
      <c r="C267" s="3" t="str">
        <f t="shared" si="1"/>
        <v>A4</v>
      </c>
    </row>
    <row r="268" ht="14.25" customHeight="1">
      <c r="A268" s="3">
        <v>60.0</v>
      </c>
      <c r="B268" s="2" t="s">
        <v>0</v>
      </c>
      <c r="C268" s="3" t="str">
        <f t="shared" si="1"/>
        <v>A1</v>
      </c>
    </row>
    <row r="269" ht="14.25" customHeight="1">
      <c r="A269" s="3">
        <v>61.0</v>
      </c>
      <c r="B269" s="2" t="s">
        <v>9</v>
      </c>
      <c r="C269" s="3" t="str">
        <f t="shared" si="1"/>
        <v>A4</v>
      </c>
    </row>
    <row r="270" ht="14.25" customHeight="1">
      <c r="A270" s="3">
        <v>61.0</v>
      </c>
      <c r="B270" s="2" t="s">
        <v>0</v>
      </c>
      <c r="C270" s="3" t="str">
        <f t="shared" si="1"/>
        <v>A1</v>
      </c>
    </row>
    <row r="271" ht="14.25" customHeight="1">
      <c r="A271" s="3">
        <v>62.0</v>
      </c>
      <c r="B271" s="2" t="s">
        <v>27</v>
      </c>
      <c r="C271" s="3" t="str">
        <f t="shared" si="1"/>
        <v>A7</v>
      </c>
    </row>
    <row r="272" ht="14.25" customHeight="1">
      <c r="A272" s="3">
        <v>62.0</v>
      </c>
      <c r="B272" s="2" t="s">
        <v>27</v>
      </c>
      <c r="C272" s="3" t="str">
        <f t="shared" si="1"/>
        <v>A7</v>
      </c>
    </row>
    <row r="273" ht="14.25" customHeight="1">
      <c r="A273" s="3">
        <v>62.0</v>
      </c>
      <c r="B273" s="2" t="s">
        <v>27</v>
      </c>
      <c r="C273" s="3" t="str">
        <f t="shared" si="1"/>
        <v>A7</v>
      </c>
    </row>
    <row r="274" ht="14.25" customHeight="1">
      <c r="A274" s="3">
        <v>62.0</v>
      </c>
      <c r="B274" s="2" t="s">
        <v>25</v>
      </c>
      <c r="C274" s="3" t="str">
        <f t="shared" si="1"/>
        <v>A5</v>
      </c>
    </row>
    <row r="275" ht="14.25" customHeight="1">
      <c r="A275" s="3">
        <v>62.0</v>
      </c>
      <c r="B275" s="2" t="s">
        <v>25</v>
      </c>
      <c r="C275" s="3" t="str">
        <f t="shared" si="1"/>
        <v>A5</v>
      </c>
    </row>
    <row r="276" ht="14.25" customHeight="1">
      <c r="A276" s="3">
        <v>62.0</v>
      </c>
      <c r="B276" s="2" t="s">
        <v>25</v>
      </c>
      <c r="C276" s="3" t="str">
        <f t="shared" si="1"/>
        <v>A5</v>
      </c>
    </row>
    <row r="277" ht="14.25" customHeight="1">
      <c r="A277" s="3">
        <v>62.0</v>
      </c>
      <c r="B277" s="2" t="s">
        <v>9</v>
      </c>
      <c r="C277" s="3" t="str">
        <f t="shared" si="1"/>
        <v>A4</v>
      </c>
    </row>
    <row r="278" ht="14.25" customHeight="1">
      <c r="A278" s="3">
        <v>62.0</v>
      </c>
      <c r="B278" s="2" t="s">
        <v>9</v>
      </c>
      <c r="C278" s="3" t="str">
        <f t="shared" si="1"/>
        <v>A4</v>
      </c>
    </row>
    <row r="279" ht="14.25" customHeight="1">
      <c r="A279" s="3">
        <v>62.0</v>
      </c>
      <c r="B279" s="2" t="s">
        <v>9</v>
      </c>
      <c r="C279" s="3" t="str">
        <f t="shared" si="1"/>
        <v>A4</v>
      </c>
    </row>
    <row r="280" ht="14.25" customHeight="1">
      <c r="A280" s="3">
        <v>62.0</v>
      </c>
      <c r="B280" s="2" t="s">
        <v>9</v>
      </c>
      <c r="C280" s="3" t="str">
        <f t="shared" si="1"/>
        <v>A4</v>
      </c>
    </row>
    <row r="281" ht="14.25" customHeight="1">
      <c r="A281" s="3">
        <v>62.0</v>
      </c>
      <c r="B281" s="2" t="s">
        <v>0</v>
      </c>
      <c r="C281" s="3" t="str">
        <f t="shared" si="1"/>
        <v>A1</v>
      </c>
    </row>
    <row r="282" ht="14.25" customHeight="1">
      <c r="A282" s="3">
        <v>63.0</v>
      </c>
      <c r="B282" s="2" t="s">
        <v>27</v>
      </c>
      <c r="C282" s="3" t="str">
        <f t="shared" si="1"/>
        <v>A7</v>
      </c>
    </row>
    <row r="283" ht="14.25" customHeight="1">
      <c r="A283" s="3">
        <v>63.0</v>
      </c>
      <c r="B283" s="2" t="s">
        <v>27</v>
      </c>
      <c r="C283" s="3" t="str">
        <f t="shared" si="1"/>
        <v>A7</v>
      </c>
    </row>
    <row r="284" ht="14.25" customHeight="1">
      <c r="A284" s="3">
        <v>63.0</v>
      </c>
      <c r="B284" s="2" t="s">
        <v>27</v>
      </c>
      <c r="C284" s="3" t="str">
        <f t="shared" si="1"/>
        <v>A7</v>
      </c>
    </row>
    <row r="285" ht="14.25" customHeight="1">
      <c r="A285" s="3">
        <v>63.0</v>
      </c>
      <c r="B285" s="2" t="s">
        <v>40</v>
      </c>
      <c r="C285" s="3" t="str">
        <f t="shared" si="1"/>
        <v>A20</v>
      </c>
    </row>
    <row r="286" ht="14.25" customHeight="1">
      <c r="A286" s="3">
        <v>63.0</v>
      </c>
      <c r="B286" s="2" t="s">
        <v>40</v>
      </c>
      <c r="C286" s="3" t="str">
        <f t="shared" si="1"/>
        <v>A20</v>
      </c>
    </row>
    <row r="287" ht="14.25" customHeight="1">
      <c r="A287" s="3">
        <v>63.0</v>
      </c>
      <c r="B287" s="2" t="s">
        <v>40</v>
      </c>
      <c r="C287" s="3" t="str">
        <f t="shared" si="1"/>
        <v>A20</v>
      </c>
    </row>
    <row r="288" ht="14.25" customHeight="1">
      <c r="A288" s="3">
        <v>63.0</v>
      </c>
      <c r="B288" s="2" t="s">
        <v>9</v>
      </c>
      <c r="C288" s="3" t="str">
        <f t="shared" si="1"/>
        <v>A4</v>
      </c>
    </row>
    <row r="289" ht="14.25" customHeight="1">
      <c r="A289" s="3">
        <v>63.0</v>
      </c>
      <c r="B289" s="2" t="s">
        <v>9</v>
      </c>
      <c r="C289" s="3" t="str">
        <f t="shared" si="1"/>
        <v>A4</v>
      </c>
    </row>
    <row r="290" ht="14.25" customHeight="1">
      <c r="A290" s="3">
        <v>63.0</v>
      </c>
      <c r="B290" s="2" t="s">
        <v>9</v>
      </c>
      <c r="C290" s="3" t="str">
        <f t="shared" si="1"/>
        <v>A4</v>
      </c>
    </row>
    <row r="291" ht="14.25" customHeight="1">
      <c r="A291" s="3">
        <v>63.0</v>
      </c>
      <c r="B291" s="2" t="s">
        <v>0</v>
      </c>
      <c r="C291" s="3" t="str">
        <f t="shared" si="1"/>
        <v>A1</v>
      </c>
    </row>
    <row r="292" ht="14.25" customHeight="1">
      <c r="A292" s="3">
        <v>63.0</v>
      </c>
      <c r="B292" s="2" t="s">
        <v>0</v>
      </c>
      <c r="C292" s="3" t="str">
        <f t="shared" si="1"/>
        <v>A1</v>
      </c>
    </row>
    <row r="293" ht="14.25" customHeight="1">
      <c r="A293" s="3">
        <v>63.0</v>
      </c>
      <c r="B293" s="2" t="s">
        <v>0</v>
      </c>
      <c r="C293" s="3" t="str">
        <f t="shared" si="1"/>
        <v>A1</v>
      </c>
    </row>
    <row r="294" ht="14.25" customHeight="1">
      <c r="A294" s="3">
        <v>64.0</v>
      </c>
      <c r="B294" s="2" t="s">
        <v>0</v>
      </c>
      <c r="C294" s="3" t="str">
        <f t="shared" si="1"/>
        <v>A1</v>
      </c>
    </row>
    <row r="295" ht="14.25" customHeight="1">
      <c r="A295" s="3">
        <v>64.0</v>
      </c>
      <c r="B295" s="2" t="s">
        <v>9</v>
      </c>
      <c r="C295" s="3" t="str">
        <f t="shared" si="1"/>
        <v>A4</v>
      </c>
    </row>
    <row r="296" ht="14.25" customHeight="1">
      <c r="A296" s="3">
        <v>64.0</v>
      </c>
      <c r="B296" s="2" t="s">
        <v>0</v>
      </c>
      <c r="C296" s="3" t="str">
        <f t="shared" si="1"/>
        <v>A1</v>
      </c>
    </row>
    <row r="297" ht="14.25" customHeight="1">
      <c r="A297" s="3">
        <v>64.0</v>
      </c>
      <c r="B297" s="2" t="s">
        <v>9</v>
      </c>
      <c r="C297" s="3" t="str">
        <f t="shared" si="1"/>
        <v>A4</v>
      </c>
    </row>
    <row r="298" ht="14.25" customHeight="1">
      <c r="A298" s="3">
        <v>64.0</v>
      </c>
      <c r="B298" s="2" t="s">
        <v>0</v>
      </c>
      <c r="C298" s="3" t="str">
        <f t="shared" si="1"/>
        <v>A1</v>
      </c>
    </row>
    <row r="299" ht="14.25" customHeight="1">
      <c r="A299" s="3">
        <v>65.0</v>
      </c>
      <c r="B299" s="2" t="s">
        <v>0</v>
      </c>
      <c r="C299" s="3" t="str">
        <f t="shared" si="1"/>
        <v>A1</v>
      </c>
    </row>
    <row r="300" ht="14.25" customHeight="1">
      <c r="A300" s="3">
        <v>65.0</v>
      </c>
      <c r="B300" s="2" t="s">
        <v>9</v>
      </c>
      <c r="C300" s="3" t="str">
        <f t="shared" si="1"/>
        <v>A4</v>
      </c>
    </row>
    <row r="301" ht="14.25" customHeight="1">
      <c r="A301" s="3">
        <v>65.0</v>
      </c>
      <c r="B301" s="2" t="s">
        <v>9</v>
      </c>
      <c r="C301" s="3" t="str">
        <f t="shared" si="1"/>
        <v>A4</v>
      </c>
    </row>
    <row r="302" ht="14.25" customHeight="1">
      <c r="A302" s="3">
        <v>65.0</v>
      </c>
      <c r="B302" s="2" t="s">
        <v>0</v>
      </c>
      <c r="C302" s="3" t="str">
        <f t="shared" si="1"/>
        <v>A1</v>
      </c>
    </row>
    <row r="303" ht="14.25" customHeight="1">
      <c r="A303" s="3">
        <v>66.0</v>
      </c>
      <c r="B303" s="2" t="s">
        <v>0</v>
      </c>
      <c r="C303" s="3" t="str">
        <f t="shared" si="1"/>
        <v>A1</v>
      </c>
    </row>
    <row r="304" ht="14.25" customHeight="1">
      <c r="A304" s="3">
        <v>66.0</v>
      </c>
      <c r="B304" s="2" t="s">
        <v>9</v>
      </c>
      <c r="C304" s="3" t="str">
        <f t="shared" si="1"/>
        <v>A4</v>
      </c>
    </row>
    <row r="305" ht="14.25" customHeight="1">
      <c r="A305" s="3">
        <v>66.0</v>
      </c>
      <c r="B305" s="2" t="s">
        <v>25</v>
      </c>
      <c r="C305" s="3" t="str">
        <f t="shared" si="1"/>
        <v>A5</v>
      </c>
    </row>
    <row r="306" ht="14.25" customHeight="1">
      <c r="A306" s="3">
        <v>66.0</v>
      </c>
      <c r="B306" s="2" t="s">
        <v>2</v>
      </c>
      <c r="C306" s="3" t="str">
        <f t="shared" si="1"/>
        <v>A2</v>
      </c>
    </row>
    <row r="307" ht="14.25" customHeight="1">
      <c r="A307" s="3">
        <v>66.0</v>
      </c>
      <c r="B307" s="2" t="s">
        <v>2</v>
      </c>
      <c r="C307" s="3" t="str">
        <f t="shared" si="1"/>
        <v>A2</v>
      </c>
    </row>
    <row r="308" ht="14.25" customHeight="1">
      <c r="A308" s="3">
        <v>66.0</v>
      </c>
      <c r="B308" s="2" t="s">
        <v>2</v>
      </c>
      <c r="C308" s="3" t="str">
        <f t="shared" si="1"/>
        <v>A2</v>
      </c>
    </row>
    <row r="309" ht="14.25" customHeight="1">
      <c r="A309" s="3">
        <v>66.0</v>
      </c>
      <c r="B309" s="2" t="s">
        <v>25</v>
      </c>
      <c r="C309" s="3" t="str">
        <f t="shared" si="1"/>
        <v>A5</v>
      </c>
    </row>
    <row r="310" ht="14.25" customHeight="1">
      <c r="A310" s="3">
        <v>66.0</v>
      </c>
      <c r="B310" s="2" t="s">
        <v>9</v>
      </c>
      <c r="C310" s="3" t="str">
        <f t="shared" si="1"/>
        <v>A4</v>
      </c>
    </row>
    <row r="311" ht="14.25" customHeight="1">
      <c r="A311" s="3">
        <v>66.0</v>
      </c>
      <c r="B311" s="2" t="s">
        <v>0</v>
      </c>
      <c r="C311" s="3" t="str">
        <f t="shared" si="1"/>
        <v>A1</v>
      </c>
    </row>
    <row r="312" ht="14.25" customHeight="1">
      <c r="A312" s="3">
        <v>67.0</v>
      </c>
      <c r="B312" s="2" t="s">
        <v>0</v>
      </c>
      <c r="C312" s="3" t="str">
        <f t="shared" si="1"/>
        <v>A1</v>
      </c>
    </row>
    <row r="313" ht="14.25" customHeight="1">
      <c r="A313" s="3">
        <v>68.0</v>
      </c>
      <c r="B313" s="2" t="s">
        <v>2</v>
      </c>
      <c r="C313" s="3" t="str">
        <f t="shared" si="1"/>
        <v>A2</v>
      </c>
    </row>
    <row r="314" ht="14.25" customHeight="1">
      <c r="A314" s="3">
        <v>68.0</v>
      </c>
      <c r="B314" s="2" t="s">
        <v>2</v>
      </c>
      <c r="C314" s="3" t="str">
        <f t="shared" si="1"/>
        <v>A2</v>
      </c>
    </row>
    <row r="315" ht="14.25" customHeight="1">
      <c r="A315" s="3">
        <v>68.0</v>
      </c>
      <c r="B315" s="2" t="s">
        <v>26</v>
      </c>
      <c r="C315" s="3" t="str">
        <f t="shared" si="1"/>
        <v>A6</v>
      </c>
    </row>
    <row r="316" ht="14.25" customHeight="1">
      <c r="A316" s="3">
        <v>68.0</v>
      </c>
      <c r="B316" s="2" t="s">
        <v>26</v>
      </c>
      <c r="C316" s="3" t="str">
        <f t="shared" si="1"/>
        <v>A6</v>
      </c>
    </row>
    <row r="317" ht="14.25" customHeight="1">
      <c r="A317" s="3">
        <v>68.0</v>
      </c>
      <c r="B317" s="2" t="s">
        <v>26</v>
      </c>
      <c r="C317" s="3" t="str">
        <f t="shared" si="1"/>
        <v>A6</v>
      </c>
    </row>
    <row r="318" ht="14.25" customHeight="1">
      <c r="A318" s="3">
        <v>68.0</v>
      </c>
      <c r="B318" s="2" t="s">
        <v>9</v>
      </c>
      <c r="C318" s="3" t="str">
        <f t="shared" si="1"/>
        <v>A4</v>
      </c>
    </row>
    <row r="319" ht="14.25" customHeight="1">
      <c r="A319" s="3">
        <v>68.0</v>
      </c>
      <c r="B319" s="2" t="s">
        <v>9</v>
      </c>
      <c r="C319" s="3" t="str">
        <f t="shared" si="1"/>
        <v>A4</v>
      </c>
    </row>
    <row r="320" ht="14.25" customHeight="1">
      <c r="A320" s="3">
        <v>68.0</v>
      </c>
      <c r="B320" s="2" t="s">
        <v>9</v>
      </c>
      <c r="C320" s="3" t="str">
        <f t="shared" si="1"/>
        <v>A4</v>
      </c>
    </row>
    <row r="321" ht="14.25" customHeight="1">
      <c r="A321" s="3">
        <v>68.0</v>
      </c>
      <c r="B321" s="2" t="s">
        <v>9</v>
      </c>
      <c r="C321" s="3" t="str">
        <f t="shared" si="1"/>
        <v>A4</v>
      </c>
    </row>
    <row r="322" ht="14.25" customHeight="1">
      <c r="A322" s="3">
        <v>69.0</v>
      </c>
      <c r="B322" s="2" t="s">
        <v>0</v>
      </c>
      <c r="C322" s="3" t="str">
        <f t="shared" si="1"/>
        <v>A1</v>
      </c>
    </row>
    <row r="323" ht="14.25" customHeight="1">
      <c r="A323" s="3">
        <v>69.0</v>
      </c>
      <c r="B323" s="2" t="s">
        <v>9</v>
      </c>
      <c r="C323" s="3" t="str">
        <f t="shared" si="1"/>
        <v>A4</v>
      </c>
    </row>
    <row r="324" ht="14.25" customHeight="1">
      <c r="A324" s="3">
        <v>69.0</v>
      </c>
      <c r="B324" s="2" t="s">
        <v>0</v>
      </c>
      <c r="C324" s="3" t="str">
        <f t="shared" si="1"/>
        <v>A1</v>
      </c>
    </row>
    <row r="325" ht="14.25" customHeight="1">
      <c r="A325" s="3">
        <v>70.0</v>
      </c>
      <c r="B325" s="2" t="s">
        <v>0</v>
      </c>
      <c r="C325" s="3" t="str">
        <f t="shared" si="1"/>
        <v>A1</v>
      </c>
    </row>
    <row r="326" ht="14.25" customHeight="1">
      <c r="A326" s="3">
        <v>70.0</v>
      </c>
      <c r="B326" s="2" t="s">
        <v>0</v>
      </c>
      <c r="C326" s="3" t="str">
        <f t="shared" si="1"/>
        <v>A1</v>
      </c>
    </row>
    <row r="327" ht="14.25" customHeight="1">
      <c r="A327" s="3">
        <v>71.0</v>
      </c>
      <c r="B327" s="2" t="s">
        <v>9</v>
      </c>
      <c r="C327" s="3" t="str">
        <f t="shared" si="1"/>
        <v>A4</v>
      </c>
    </row>
    <row r="328" ht="14.25" customHeight="1">
      <c r="A328" s="3">
        <v>71.0</v>
      </c>
      <c r="B328" s="2" t="s">
        <v>0</v>
      </c>
      <c r="C328" s="3" t="str">
        <f t="shared" si="1"/>
        <v>A1</v>
      </c>
    </row>
    <row r="329" ht="14.25" customHeight="1">
      <c r="A329" s="3">
        <v>72.0</v>
      </c>
      <c r="B329" s="2" t="s">
        <v>9</v>
      </c>
      <c r="C329" s="3" t="str">
        <f t="shared" si="1"/>
        <v>A4</v>
      </c>
    </row>
    <row r="330" ht="14.25" customHeight="1">
      <c r="A330" s="3">
        <v>72.0</v>
      </c>
      <c r="B330" s="2" t="s">
        <v>0</v>
      </c>
      <c r="C330" s="3" t="str">
        <f t="shared" si="1"/>
        <v>A1</v>
      </c>
    </row>
    <row r="331" ht="14.25" customHeight="1">
      <c r="A331" s="3">
        <v>73.0</v>
      </c>
      <c r="B331" s="2" t="s">
        <v>0</v>
      </c>
      <c r="C331" s="3" t="str">
        <f t="shared" si="1"/>
        <v>A1</v>
      </c>
    </row>
    <row r="332" ht="14.25" customHeight="1">
      <c r="A332" s="3">
        <v>74.0</v>
      </c>
      <c r="B332" s="2" t="s">
        <v>0</v>
      </c>
      <c r="C332" s="3" t="str">
        <f t="shared" si="1"/>
        <v>A1</v>
      </c>
    </row>
    <row r="333" ht="14.25" customHeight="1">
      <c r="A333" s="3">
        <v>75.0</v>
      </c>
      <c r="B333" s="2" t="s">
        <v>0</v>
      </c>
      <c r="C333" s="3" t="str">
        <f t="shared" si="1"/>
        <v>A1</v>
      </c>
    </row>
    <row r="334" ht="14.25" customHeight="1">
      <c r="A334" s="3">
        <v>75.0</v>
      </c>
      <c r="B334" s="2" t="s">
        <v>9</v>
      </c>
      <c r="C334" s="3" t="str">
        <f t="shared" si="1"/>
        <v>A4</v>
      </c>
    </row>
    <row r="335" ht="14.25" customHeight="1">
      <c r="A335" s="3">
        <v>75.0</v>
      </c>
      <c r="B335" s="2" t="s">
        <v>9</v>
      </c>
      <c r="C335" s="3" t="str">
        <f t="shared" si="1"/>
        <v>A4</v>
      </c>
    </row>
    <row r="336" ht="14.25" customHeight="1">
      <c r="A336" s="3">
        <v>75.0</v>
      </c>
      <c r="B336" s="2" t="s">
        <v>9</v>
      </c>
      <c r="C336" s="3" t="str">
        <f t="shared" si="1"/>
        <v>A4</v>
      </c>
    </row>
    <row r="337" ht="14.25" customHeight="1">
      <c r="A337" s="3">
        <v>75.0</v>
      </c>
      <c r="B337" s="2" t="s">
        <v>0</v>
      </c>
      <c r="C337" s="3" t="str">
        <f t="shared" si="1"/>
        <v>A1</v>
      </c>
    </row>
    <row r="338" ht="14.25" customHeight="1">
      <c r="A338" s="3">
        <v>76.0</v>
      </c>
      <c r="B338" s="2" t="s">
        <v>0</v>
      </c>
      <c r="C338" s="3" t="str">
        <f t="shared" si="1"/>
        <v>A1</v>
      </c>
    </row>
    <row r="339" ht="14.25" customHeight="1">
      <c r="A339" s="3">
        <v>76.0</v>
      </c>
      <c r="B339" s="2" t="s">
        <v>27</v>
      </c>
      <c r="C339" s="3" t="str">
        <f t="shared" si="1"/>
        <v>A7</v>
      </c>
    </row>
    <row r="340" ht="14.25" customHeight="1">
      <c r="A340" s="3">
        <v>76.0</v>
      </c>
      <c r="B340" s="2" t="s">
        <v>27</v>
      </c>
      <c r="C340" s="3" t="str">
        <f t="shared" si="1"/>
        <v>A7</v>
      </c>
    </row>
    <row r="341" ht="14.25" customHeight="1">
      <c r="A341" s="3">
        <v>76.0</v>
      </c>
      <c r="B341" s="2" t="s">
        <v>27</v>
      </c>
      <c r="C341" s="3" t="str">
        <f t="shared" si="1"/>
        <v>A7</v>
      </c>
    </row>
    <row r="342" ht="14.25" customHeight="1">
      <c r="A342" s="3">
        <v>76.0</v>
      </c>
      <c r="B342" s="2" t="s">
        <v>29</v>
      </c>
      <c r="C342" s="3" t="str">
        <f t="shared" si="1"/>
        <v>A9</v>
      </c>
    </row>
    <row r="343" ht="14.25" customHeight="1">
      <c r="A343" s="3">
        <v>76.0</v>
      </c>
      <c r="B343" s="2" t="s">
        <v>29</v>
      </c>
      <c r="C343" s="3" t="str">
        <f t="shared" si="1"/>
        <v>A9</v>
      </c>
    </row>
    <row r="344" ht="14.25" customHeight="1">
      <c r="A344" s="3">
        <v>76.0</v>
      </c>
      <c r="B344" s="2" t="s">
        <v>29</v>
      </c>
      <c r="C344" s="3" t="str">
        <f t="shared" si="1"/>
        <v>A9</v>
      </c>
    </row>
    <row r="345" ht="14.25" customHeight="1">
      <c r="A345" s="3">
        <v>76.0</v>
      </c>
      <c r="B345" s="2" t="s">
        <v>9</v>
      </c>
      <c r="C345" s="3" t="str">
        <f t="shared" si="1"/>
        <v>A4</v>
      </c>
    </row>
    <row r="346" ht="14.25" customHeight="1">
      <c r="A346" s="3">
        <v>76.0</v>
      </c>
      <c r="B346" s="2" t="s">
        <v>0</v>
      </c>
      <c r="C346" s="3" t="str">
        <f t="shared" si="1"/>
        <v>A1</v>
      </c>
    </row>
    <row r="347" ht="14.25" customHeight="1">
      <c r="A347" s="3">
        <v>76.0</v>
      </c>
      <c r="B347" s="2" t="s">
        <v>9</v>
      </c>
      <c r="C347" s="3" t="str">
        <f t="shared" si="1"/>
        <v>A4</v>
      </c>
    </row>
    <row r="348" ht="14.25" customHeight="1">
      <c r="A348" s="3">
        <v>76.0</v>
      </c>
      <c r="B348" s="2" t="s">
        <v>0</v>
      </c>
      <c r="C348" s="3" t="str">
        <f t="shared" si="1"/>
        <v>A1</v>
      </c>
    </row>
    <row r="349" ht="14.25" customHeight="1">
      <c r="A349" s="3">
        <v>76.0</v>
      </c>
      <c r="B349" s="2" t="s">
        <v>9</v>
      </c>
      <c r="C349" s="3" t="str">
        <f t="shared" si="1"/>
        <v>A4</v>
      </c>
    </row>
    <row r="350" ht="14.25" customHeight="1">
      <c r="A350" s="3">
        <v>76.0</v>
      </c>
      <c r="B350" s="2" t="s">
        <v>9</v>
      </c>
      <c r="C350" s="3" t="str">
        <f t="shared" si="1"/>
        <v>A4</v>
      </c>
    </row>
    <row r="351" ht="14.25" customHeight="1">
      <c r="A351" s="3">
        <v>76.0</v>
      </c>
      <c r="B351" s="2" t="s">
        <v>9</v>
      </c>
      <c r="C351" s="3" t="str">
        <f t="shared" si="1"/>
        <v>A4</v>
      </c>
    </row>
    <row r="352" ht="14.25" customHeight="1">
      <c r="A352" s="3">
        <v>76.0</v>
      </c>
      <c r="B352" s="2" t="s">
        <v>0</v>
      </c>
      <c r="C352" s="3" t="str">
        <f t="shared" si="1"/>
        <v>A1</v>
      </c>
    </row>
    <row r="353" ht="14.25" customHeight="1">
      <c r="A353" s="3">
        <v>76.0</v>
      </c>
      <c r="B353" s="2" t="s">
        <v>0</v>
      </c>
      <c r="C353" s="3" t="str">
        <f t="shared" si="1"/>
        <v>A1</v>
      </c>
    </row>
    <row r="354" ht="14.25" customHeight="1">
      <c r="A354" s="3">
        <v>76.0</v>
      </c>
      <c r="B354" s="2" t="s">
        <v>0</v>
      </c>
      <c r="C354" s="3" t="str">
        <f t="shared" si="1"/>
        <v>A1</v>
      </c>
    </row>
    <row r="355" ht="14.25" customHeight="1">
      <c r="A355" s="3">
        <v>77.0</v>
      </c>
      <c r="B355" s="2" t="s">
        <v>0</v>
      </c>
      <c r="C355" s="3" t="str">
        <f t="shared" si="1"/>
        <v>A1</v>
      </c>
    </row>
    <row r="356" ht="14.25" customHeight="1">
      <c r="A356" s="3">
        <v>78.0</v>
      </c>
      <c r="B356" s="2" t="s">
        <v>9</v>
      </c>
      <c r="C356" s="3" t="str">
        <f t="shared" si="1"/>
        <v>A4</v>
      </c>
    </row>
    <row r="357" ht="14.25" customHeight="1">
      <c r="A357" s="3">
        <v>79.0</v>
      </c>
      <c r="B357" s="2" t="s">
        <v>0</v>
      </c>
      <c r="C357" s="3" t="str">
        <f t="shared" si="1"/>
        <v>A1</v>
      </c>
    </row>
    <row r="358" ht="14.25" customHeight="1">
      <c r="A358" s="3">
        <v>80.0</v>
      </c>
      <c r="B358" s="2" t="s">
        <v>0</v>
      </c>
      <c r="C358" s="3" t="str">
        <f t="shared" si="1"/>
        <v>A1</v>
      </c>
    </row>
    <row r="359" ht="14.25" customHeight="1">
      <c r="A359" s="3">
        <v>81.0</v>
      </c>
      <c r="B359" s="2" t="s">
        <v>9</v>
      </c>
      <c r="C359" s="3" t="str">
        <f t="shared" si="1"/>
        <v>A4</v>
      </c>
    </row>
    <row r="360" ht="14.25" customHeight="1">
      <c r="A360" s="3">
        <v>82.0</v>
      </c>
      <c r="B360" s="2" t="s">
        <v>9</v>
      </c>
      <c r="C360" s="3" t="str">
        <f t="shared" si="1"/>
        <v>A4</v>
      </c>
    </row>
    <row r="361" ht="14.25" customHeight="1">
      <c r="A361" s="3">
        <v>82.0</v>
      </c>
      <c r="B361" s="2" t="s">
        <v>0</v>
      </c>
      <c r="C361" s="3" t="str">
        <f t="shared" si="1"/>
        <v>A1</v>
      </c>
    </row>
    <row r="362" ht="14.25" customHeight="1">
      <c r="A362" s="3">
        <v>83.0</v>
      </c>
      <c r="B362" s="2" t="s">
        <v>0</v>
      </c>
      <c r="C362" s="3" t="str">
        <f t="shared" si="1"/>
        <v>A1</v>
      </c>
    </row>
    <row r="363" ht="14.25" customHeight="1">
      <c r="A363" s="3">
        <v>84.0</v>
      </c>
      <c r="B363" s="2" t="s">
        <v>0</v>
      </c>
      <c r="C363" s="3" t="str">
        <f t="shared" si="1"/>
        <v>A1</v>
      </c>
    </row>
    <row r="364" ht="14.25" customHeight="1">
      <c r="A364" s="3">
        <v>84.0</v>
      </c>
      <c r="B364" s="2" t="s">
        <v>0</v>
      </c>
      <c r="C364" s="3" t="str">
        <f t="shared" si="1"/>
        <v>A1</v>
      </c>
    </row>
    <row r="365" ht="14.25" customHeight="1">
      <c r="A365" s="3">
        <v>84.0</v>
      </c>
      <c r="B365" s="2" t="s">
        <v>9</v>
      </c>
      <c r="C365" s="3" t="str">
        <f t="shared" si="1"/>
        <v>A4</v>
      </c>
    </row>
    <row r="366" ht="14.25" customHeight="1">
      <c r="A366" s="3">
        <v>84.0</v>
      </c>
      <c r="B366" s="2" t="s">
        <v>9</v>
      </c>
      <c r="C366" s="3" t="str">
        <f t="shared" si="1"/>
        <v>A4</v>
      </c>
    </row>
    <row r="367" ht="14.25" customHeight="1">
      <c r="A367" s="3">
        <v>84.0</v>
      </c>
      <c r="B367" s="2" t="s">
        <v>9</v>
      </c>
      <c r="C367" s="3" t="str">
        <f t="shared" si="1"/>
        <v>A4</v>
      </c>
    </row>
    <row r="368" ht="14.25" customHeight="1">
      <c r="A368" s="3">
        <v>84.0</v>
      </c>
      <c r="B368" s="2" t="s">
        <v>0</v>
      </c>
      <c r="C368" s="3" t="str">
        <f t="shared" si="1"/>
        <v>A1</v>
      </c>
    </row>
    <row r="369" ht="14.25" customHeight="1">
      <c r="A369" s="3">
        <v>84.0</v>
      </c>
      <c r="B369" s="2" t="s">
        <v>0</v>
      </c>
      <c r="C369" s="3" t="str">
        <f t="shared" si="1"/>
        <v>A1</v>
      </c>
    </row>
    <row r="370" ht="14.25" customHeight="1">
      <c r="A370" s="3">
        <v>84.0</v>
      </c>
      <c r="B370" s="2" t="s">
        <v>0</v>
      </c>
      <c r="C370" s="3" t="str">
        <f t="shared" si="1"/>
        <v>A1</v>
      </c>
    </row>
    <row r="371" ht="14.25" customHeight="1">
      <c r="A371" s="3">
        <v>85.0</v>
      </c>
      <c r="B371" s="2" t="s">
        <v>9</v>
      </c>
      <c r="C371" s="3" t="str">
        <f t="shared" si="1"/>
        <v>A4</v>
      </c>
    </row>
    <row r="372" ht="14.25" customHeight="1">
      <c r="A372" s="3">
        <v>86.0</v>
      </c>
      <c r="B372" s="2" t="s">
        <v>2</v>
      </c>
      <c r="C372" s="3" t="str">
        <f t="shared" si="1"/>
        <v>A2</v>
      </c>
    </row>
    <row r="373" ht="14.25" customHeight="1">
      <c r="A373" s="3">
        <v>86.0</v>
      </c>
      <c r="B373" s="2" t="s">
        <v>25</v>
      </c>
      <c r="C373" s="3" t="str">
        <f t="shared" si="1"/>
        <v>A5</v>
      </c>
    </row>
    <row r="374" ht="14.25" customHeight="1">
      <c r="A374" s="3">
        <v>86.0</v>
      </c>
      <c r="B374" s="2" t="s">
        <v>9</v>
      </c>
      <c r="C374" s="3" t="str">
        <f t="shared" si="1"/>
        <v>A4</v>
      </c>
    </row>
    <row r="375" ht="14.25" customHeight="1">
      <c r="A375" s="3">
        <v>86.0</v>
      </c>
      <c r="B375" s="2" t="s">
        <v>2</v>
      </c>
      <c r="C375" s="3" t="str">
        <f t="shared" si="1"/>
        <v>A2</v>
      </c>
    </row>
    <row r="376" ht="14.25" customHeight="1">
      <c r="A376" s="3">
        <v>86.0</v>
      </c>
      <c r="B376" s="2" t="s">
        <v>2</v>
      </c>
      <c r="C376" s="3" t="str">
        <f t="shared" si="1"/>
        <v>A2</v>
      </c>
    </row>
    <row r="377" ht="14.25" customHeight="1">
      <c r="A377" s="3">
        <v>86.0</v>
      </c>
      <c r="B377" s="2" t="s">
        <v>37</v>
      </c>
      <c r="C377" s="3" t="str">
        <f t="shared" si="1"/>
        <v>A17</v>
      </c>
    </row>
    <row r="378" ht="14.25" customHeight="1">
      <c r="A378" s="3">
        <v>86.0</v>
      </c>
      <c r="B378" s="2" t="s">
        <v>9</v>
      </c>
      <c r="C378" s="3" t="str">
        <f t="shared" si="1"/>
        <v>A4</v>
      </c>
    </row>
    <row r="379" ht="14.25" customHeight="1">
      <c r="A379" s="3">
        <v>86.0</v>
      </c>
      <c r="B379" s="2" t="s">
        <v>2</v>
      </c>
      <c r="C379" s="3" t="str">
        <f t="shared" si="1"/>
        <v>A2</v>
      </c>
    </row>
    <row r="380" ht="14.25" customHeight="1">
      <c r="A380" s="3">
        <v>86.0</v>
      </c>
      <c r="B380" s="2" t="s">
        <v>2</v>
      </c>
      <c r="C380" s="3" t="str">
        <f t="shared" si="1"/>
        <v>A2</v>
      </c>
    </row>
    <row r="381" ht="14.25" customHeight="1">
      <c r="A381" s="3">
        <v>86.0</v>
      </c>
      <c r="B381" s="2" t="s">
        <v>2</v>
      </c>
      <c r="C381" s="3" t="str">
        <f t="shared" si="1"/>
        <v>A2</v>
      </c>
    </row>
    <row r="382" ht="14.25" customHeight="1">
      <c r="A382" s="3">
        <v>87.0</v>
      </c>
      <c r="B382" s="2" t="s">
        <v>37</v>
      </c>
      <c r="C382" s="3" t="str">
        <f t="shared" si="1"/>
        <v>A17</v>
      </c>
    </row>
    <row r="383" ht="14.25" customHeight="1">
      <c r="A383" s="3">
        <v>87.0</v>
      </c>
      <c r="B383" s="2" t="s">
        <v>9</v>
      </c>
      <c r="C383" s="3" t="str">
        <f t="shared" si="1"/>
        <v>A4</v>
      </c>
    </row>
    <row r="384" ht="14.25" customHeight="1">
      <c r="A384" s="3">
        <v>87.0</v>
      </c>
      <c r="B384" s="2" t="s">
        <v>41</v>
      </c>
      <c r="C384" s="3" t="str">
        <f t="shared" si="1"/>
        <v>A21</v>
      </c>
    </row>
    <row r="385" ht="14.25" customHeight="1">
      <c r="A385" s="3">
        <v>87.0</v>
      </c>
      <c r="B385" s="2" t="s">
        <v>2</v>
      </c>
      <c r="C385" s="3" t="str">
        <f t="shared" si="1"/>
        <v>A2</v>
      </c>
    </row>
    <row r="386" ht="14.25" customHeight="1">
      <c r="A386" s="3">
        <v>87.0</v>
      </c>
      <c r="B386" s="2" t="s">
        <v>41</v>
      </c>
      <c r="C386" s="3" t="str">
        <f t="shared" si="1"/>
        <v>A21</v>
      </c>
    </row>
    <row r="387" ht="14.25" customHeight="1">
      <c r="A387" s="3">
        <v>87.0</v>
      </c>
      <c r="B387" s="2" t="s">
        <v>9</v>
      </c>
      <c r="C387" s="3" t="str">
        <f t="shared" si="1"/>
        <v>A4</v>
      </c>
    </row>
    <row r="388" ht="14.25" customHeight="1">
      <c r="A388" s="3">
        <v>87.0</v>
      </c>
      <c r="B388" s="2" t="s">
        <v>0</v>
      </c>
      <c r="C388" s="3" t="str">
        <f t="shared" si="1"/>
        <v>A1</v>
      </c>
    </row>
    <row r="389" ht="14.25" customHeight="1">
      <c r="A389" s="3">
        <v>88.0</v>
      </c>
      <c r="B389" s="2" t="s">
        <v>0</v>
      </c>
      <c r="C389" s="3" t="str">
        <f t="shared" si="1"/>
        <v>A1</v>
      </c>
    </row>
    <row r="390" ht="14.25" customHeight="1">
      <c r="A390" s="3">
        <v>89.0</v>
      </c>
      <c r="B390" s="2" t="s">
        <v>9</v>
      </c>
      <c r="C390" s="3" t="str">
        <f t="shared" si="1"/>
        <v>A4</v>
      </c>
    </row>
    <row r="391" ht="14.25" customHeight="1">
      <c r="A391" s="3">
        <v>89.0</v>
      </c>
      <c r="B391" s="2" t="s">
        <v>26</v>
      </c>
      <c r="C391" s="3" t="str">
        <f t="shared" si="1"/>
        <v>A6</v>
      </c>
    </row>
    <row r="392" ht="14.25" customHeight="1">
      <c r="A392" s="3">
        <v>89.0</v>
      </c>
      <c r="B392" s="2" t="s">
        <v>2</v>
      </c>
      <c r="C392" s="3" t="str">
        <f t="shared" si="1"/>
        <v>A2</v>
      </c>
    </row>
    <row r="393" ht="14.25" customHeight="1">
      <c r="A393" s="3">
        <v>89.0</v>
      </c>
      <c r="B393" s="2" t="s">
        <v>0</v>
      </c>
      <c r="C393" s="3" t="str">
        <f t="shared" si="1"/>
        <v>A1</v>
      </c>
    </row>
    <row r="394" ht="14.25" customHeight="1">
      <c r="A394" s="3">
        <v>89.0</v>
      </c>
      <c r="B394" s="2" t="s">
        <v>2</v>
      </c>
      <c r="C394" s="3" t="str">
        <f t="shared" si="1"/>
        <v>A2</v>
      </c>
    </row>
    <row r="395" ht="14.25" customHeight="1">
      <c r="A395" s="3">
        <v>89.0</v>
      </c>
      <c r="B395" s="2" t="s">
        <v>26</v>
      </c>
      <c r="C395" s="3" t="str">
        <f t="shared" si="1"/>
        <v>A6</v>
      </c>
    </row>
    <row r="396" ht="14.25" customHeight="1">
      <c r="A396" s="3">
        <v>89.0</v>
      </c>
      <c r="B396" s="2" t="s">
        <v>9</v>
      </c>
      <c r="C396" s="3" t="str">
        <f t="shared" si="1"/>
        <v>A4</v>
      </c>
    </row>
    <row r="397" ht="14.25" customHeight="1">
      <c r="A397" s="3">
        <v>89.0</v>
      </c>
      <c r="B397" s="2" t="s">
        <v>0</v>
      </c>
      <c r="C397" s="3" t="str">
        <f t="shared" si="1"/>
        <v>A1</v>
      </c>
    </row>
    <row r="398" ht="14.25" customHeight="1">
      <c r="A398" s="3">
        <v>90.0</v>
      </c>
      <c r="B398" s="2" t="s">
        <v>0</v>
      </c>
      <c r="C398" s="3" t="str">
        <f t="shared" si="1"/>
        <v>A1</v>
      </c>
    </row>
    <row r="399" ht="14.25" customHeight="1">
      <c r="A399" s="3">
        <v>91.0</v>
      </c>
      <c r="B399" s="2" t="s">
        <v>0</v>
      </c>
      <c r="C399" s="3" t="str">
        <f t="shared" si="1"/>
        <v>A1</v>
      </c>
    </row>
    <row r="400" ht="14.25" customHeight="1">
      <c r="A400" s="3">
        <v>91.0</v>
      </c>
      <c r="B400" s="2" t="s">
        <v>9</v>
      </c>
      <c r="C400" s="3" t="str">
        <f t="shared" si="1"/>
        <v>A4</v>
      </c>
    </row>
    <row r="401" ht="14.25" customHeight="1">
      <c r="A401" s="3">
        <v>91.0</v>
      </c>
      <c r="B401" s="2" t="s">
        <v>0</v>
      </c>
      <c r="C401" s="3" t="str">
        <f t="shared" si="1"/>
        <v>A1</v>
      </c>
    </row>
    <row r="402" ht="14.25" customHeight="1">
      <c r="A402" s="3">
        <v>92.0</v>
      </c>
      <c r="B402" s="2" t="s">
        <v>0</v>
      </c>
      <c r="C402" s="3" t="str">
        <f t="shared" si="1"/>
        <v>A1</v>
      </c>
    </row>
    <row r="403" ht="14.25" customHeight="1">
      <c r="A403" s="3">
        <v>94.0</v>
      </c>
      <c r="B403" s="2" t="s">
        <v>9</v>
      </c>
      <c r="C403" s="3" t="str">
        <f t="shared" si="1"/>
        <v>A4</v>
      </c>
    </row>
    <row r="404" ht="14.25" customHeight="1">
      <c r="A404" s="3">
        <v>94.0</v>
      </c>
      <c r="B404" s="2" t="s">
        <v>0</v>
      </c>
      <c r="C404" s="3" t="str">
        <f t="shared" si="1"/>
        <v>A1</v>
      </c>
    </row>
    <row r="405" ht="14.25" customHeight="1">
      <c r="A405" s="3">
        <v>94.0</v>
      </c>
      <c r="B405" s="2" t="s">
        <v>32</v>
      </c>
      <c r="C405" s="3" t="str">
        <f t="shared" si="1"/>
        <v>A12</v>
      </c>
    </row>
    <row r="406" ht="14.25" customHeight="1">
      <c r="A406" s="3">
        <v>94.0</v>
      </c>
      <c r="B406" s="2" t="s">
        <v>9</v>
      </c>
      <c r="C406" s="3" t="str">
        <f t="shared" si="1"/>
        <v>A4</v>
      </c>
    </row>
    <row r="407" ht="14.25" customHeight="1">
      <c r="A407" s="3">
        <v>95.0</v>
      </c>
      <c r="B407" s="2" t="s">
        <v>0</v>
      </c>
      <c r="C407" s="3" t="str">
        <f t="shared" si="1"/>
        <v>A1</v>
      </c>
    </row>
    <row r="408" ht="14.25" customHeight="1">
      <c r="A408" s="3">
        <v>96.0</v>
      </c>
      <c r="B408" s="2" t="s">
        <v>0</v>
      </c>
      <c r="C408" s="3" t="str">
        <f t="shared" si="1"/>
        <v>A1</v>
      </c>
    </row>
    <row r="409" ht="14.25" customHeight="1">
      <c r="A409" s="3">
        <v>96.0</v>
      </c>
      <c r="B409" s="2" t="s">
        <v>0</v>
      </c>
      <c r="C409" s="3" t="str">
        <f t="shared" si="1"/>
        <v>A1</v>
      </c>
    </row>
    <row r="410" ht="14.25" customHeight="1">
      <c r="A410" s="3">
        <v>96.0</v>
      </c>
      <c r="B410" s="2" t="s">
        <v>0</v>
      </c>
      <c r="C410" s="3" t="str">
        <f t="shared" si="1"/>
        <v>A1</v>
      </c>
    </row>
    <row r="411" ht="14.25" customHeight="1">
      <c r="A411" s="3">
        <v>97.0</v>
      </c>
      <c r="B411" s="2" t="s">
        <v>2</v>
      </c>
      <c r="C411" s="3" t="str">
        <f t="shared" si="1"/>
        <v>A2</v>
      </c>
    </row>
    <row r="412" ht="14.25" customHeight="1">
      <c r="A412" s="3">
        <v>97.0</v>
      </c>
      <c r="B412" s="2" t="s">
        <v>41</v>
      </c>
      <c r="C412" s="3" t="str">
        <f t="shared" si="1"/>
        <v>A21</v>
      </c>
    </row>
    <row r="413" ht="14.25" customHeight="1">
      <c r="A413" s="3">
        <v>97.0</v>
      </c>
      <c r="B413" s="2" t="s">
        <v>9</v>
      </c>
      <c r="C413" s="3" t="str">
        <f t="shared" si="1"/>
        <v>A4</v>
      </c>
    </row>
    <row r="414" ht="14.25" customHeight="1">
      <c r="A414" s="3">
        <v>97.0</v>
      </c>
      <c r="B414" s="2" t="s">
        <v>34</v>
      </c>
      <c r="C414" s="3" t="str">
        <f t="shared" si="1"/>
        <v>A14</v>
      </c>
    </row>
    <row r="415" ht="14.25" customHeight="1">
      <c r="A415" s="3">
        <v>97.0</v>
      </c>
      <c r="B415" s="2" t="s">
        <v>9</v>
      </c>
      <c r="C415" s="3" t="str">
        <f t="shared" si="1"/>
        <v>A4</v>
      </c>
    </row>
    <row r="416" ht="14.25" customHeight="1">
      <c r="A416" s="3">
        <v>97.0</v>
      </c>
      <c r="B416" s="2" t="s">
        <v>34</v>
      </c>
      <c r="C416" s="3" t="str">
        <f t="shared" si="1"/>
        <v>A14</v>
      </c>
    </row>
    <row r="417" ht="14.25" customHeight="1">
      <c r="A417" s="3">
        <v>97.0</v>
      </c>
      <c r="B417" s="2" t="s">
        <v>2</v>
      </c>
      <c r="C417" s="3" t="str">
        <f t="shared" si="1"/>
        <v>A2</v>
      </c>
    </row>
    <row r="418" ht="14.25" customHeight="1">
      <c r="A418" s="3">
        <v>97.0</v>
      </c>
      <c r="B418" s="2" t="s">
        <v>34</v>
      </c>
      <c r="C418" s="3" t="str">
        <f t="shared" si="1"/>
        <v>A14</v>
      </c>
    </row>
    <row r="419" ht="14.25" customHeight="1">
      <c r="A419" s="3">
        <v>97.0</v>
      </c>
      <c r="B419" s="2" t="s">
        <v>9</v>
      </c>
      <c r="C419" s="3" t="str">
        <f t="shared" si="1"/>
        <v>A4</v>
      </c>
    </row>
    <row r="420" ht="14.25" customHeight="1">
      <c r="A420" s="3">
        <v>97.0</v>
      </c>
      <c r="B420" s="2" t="s">
        <v>34</v>
      </c>
      <c r="C420" s="3" t="str">
        <f t="shared" si="1"/>
        <v>A14</v>
      </c>
    </row>
    <row r="421" ht="14.25" customHeight="1">
      <c r="A421" s="3">
        <v>97.0</v>
      </c>
      <c r="B421" s="2" t="s">
        <v>9</v>
      </c>
      <c r="C421" s="3" t="str">
        <f t="shared" si="1"/>
        <v>A4</v>
      </c>
    </row>
    <row r="422" ht="14.25" customHeight="1">
      <c r="A422" s="3">
        <v>97.0</v>
      </c>
      <c r="B422" s="2" t="s">
        <v>26</v>
      </c>
      <c r="C422" s="3" t="str">
        <f t="shared" si="1"/>
        <v>A6</v>
      </c>
    </row>
    <row r="423" ht="14.25" customHeight="1">
      <c r="A423" s="3">
        <v>97.0</v>
      </c>
      <c r="B423" s="2" t="s">
        <v>2</v>
      </c>
      <c r="C423" s="3" t="str">
        <f t="shared" si="1"/>
        <v>A2</v>
      </c>
    </row>
    <row r="424" ht="14.25" customHeight="1">
      <c r="A424" s="3">
        <v>97.0</v>
      </c>
      <c r="B424" s="2" t="s">
        <v>26</v>
      </c>
      <c r="C424" s="3" t="str">
        <f t="shared" si="1"/>
        <v>A6</v>
      </c>
    </row>
    <row r="425" ht="14.25" customHeight="1">
      <c r="A425" s="3">
        <v>97.0</v>
      </c>
      <c r="B425" s="2" t="s">
        <v>9</v>
      </c>
      <c r="C425" s="3" t="str">
        <f t="shared" si="1"/>
        <v>A4</v>
      </c>
    </row>
    <row r="426" ht="14.25" customHeight="1">
      <c r="A426" s="3">
        <v>97.0</v>
      </c>
      <c r="B426" s="2" t="s">
        <v>0</v>
      </c>
      <c r="C426" s="3" t="str">
        <f t="shared" si="1"/>
        <v>A1</v>
      </c>
    </row>
    <row r="427" ht="14.25" customHeight="1">
      <c r="A427" s="3">
        <v>97.0</v>
      </c>
      <c r="B427" s="2" t="s">
        <v>9</v>
      </c>
      <c r="C427" s="3" t="str">
        <f t="shared" si="1"/>
        <v>A4</v>
      </c>
    </row>
    <row r="428" ht="14.25" customHeight="1">
      <c r="A428" s="3">
        <v>97.0</v>
      </c>
      <c r="B428" s="2" t="s">
        <v>9</v>
      </c>
      <c r="C428" s="3" t="str">
        <f t="shared" si="1"/>
        <v>A4</v>
      </c>
    </row>
    <row r="429" ht="14.25" customHeight="1">
      <c r="A429" s="3">
        <v>97.0</v>
      </c>
      <c r="B429" s="2" t="s">
        <v>37</v>
      </c>
      <c r="C429" s="3" t="str">
        <f t="shared" si="1"/>
        <v>A17</v>
      </c>
    </row>
    <row r="430" ht="14.25" customHeight="1">
      <c r="A430" s="3">
        <v>97.0</v>
      </c>
      <c r="B430" s="2" t="s">
        <v>2</v>
      </c>
      <c r="C430" s="3" t="str">
        <f t="shared" si="1"/>
        <v>A2</v>
      </c>
    </row>
    <row r="431" ht="14.25" customHeight="1">
      <c r="A431" s="3">
        <v>97.0</v>
      </c>
      <c r="B431" s="2" t="s">
        <v>37</v>
      </c>
      <c r="C431" s="3" t="str">
        <f t="shared" si="1"/>
        <v>A17</v>
      </c>
    </row>
    <row r="432" ht="14.25" customHeight="1">
      <c r="A432" s="3">
        <v>97.0</v>
      </c>
      <c r="B432" s="2" t="s">
        <v>2</v>
      </c>
      <c r="C432" s="3" t="str">
        <f t="shared" si="1"/>
        <v>A2</v>
      </c>
    </row>
    <row r="433" ht="14.25" customHeight="1">
      <c r="A433" s="3">
        <v>97.0</v>
      </c>
      <c r="B433" s="2" t="s">
        <v>9</v>
      </c>
      <c r="C433" s="3" t="str">
        <f t="shared" si="1"/>
        <v>A4</v>
      </c>
    </row>
    <row r="434" ht="14.25" customHeight="1">
      <c r="A434" s="3">
        <v>97.0</v>
      </c>
      <c r="B434" s="2" t="s">
        <v>9</v>
      </c>
      <c r="C434" s="3" t="str">
        <f t="shared" si="1"/>
        <v>A4</v>
      </c>
    </row>
    <row r="435" ht="14.25" customHeight="1">
      <c r="A435" s="3">
        <v>97.0</v>
      </c>
      <c r="B435" s="2" t="s">
        <v>2</v>
      </c>
      <c r="C435" s="3" t="str">
        <f t="shared" si="1"/>
        <v>A2</v>
      </c>
    </row>
    <row r="436" ht="14.25" customHeight="1">
      <c r="A436" s="3">
        <v>97.0</v>
      </c>
      <c r="B436" s="2" t="s">
        <v>2</v>
      </c>
      <c r="C436" s="3" t="str">
        <f t="shared" si="1"/>
        <v>A2</v>
      </c>
    </row>
    <row r="437" ht="14.25" customHeight="1">
      <c r="A437" s="3">
        <v>97.0</v>
      </c>
      <c r="B437" s="2" t="s">
        <v>2</v>
      </c>
      <c r="C437" s="3" t="str">
        <f t="shared" si="1"/>
        <v>A2</v>
      </c>
    </row>
    <row r="438" ht="14.25" customHeight="1">
      <c r="A438" s="3">
        <v>97.0</v>
      </c>
      <c r="B438" s="2" t="s">
        <v>37</v>
      </c>
      <c r="C438" s="3" t="str">
        <f t="shared" si="1"/>
        <v>A17</v>
      </c>
    </row>
    <row r="439" ht="14.25" customHeight="1">
      <c r="A439" s="3">
        <v>97.0</v>
      </c>
      <c r="B439" s="2" t="s">
        <v>9</v>
      </c>
      <c r="C439" s="3" t="str">
        <f t="shared" si="1"/>
        <v>A4</v>
      </c>
    </row>
    <row r="440" ht="14.25" customHeight="1">
      <c r="A440" s="3">
        <v>97.0</v>
      </c>
      <c r="B440" s="2" t="s">
        <v>9</v>
      </c>
      <c r="C440" s="3" t="str">
        <f t="shared" si="1"/>
        <v>A4</v>
      </c>
    </row>
    <row r="441" ht="14.25" customHeight="1">
      <c r="A441" s="3">
        <v>97.0</v>
      </c>
      <c r="B441" s="2" t="s">
        <v>9</v>
      </c>
      <c r="C441" s="3" t="str">
        <f t="shared" si="1"/>
        <v>A4</v>
      </c>
    </row>
    <row r="442" ht="14.25" customHeight="1">
      <c r="A442" s="3">
        <v>97.0</v>
      </c>
      <c r="B442" s="2" t="s">
        <v>25</v>
      </c>
      <c r="C442" s="3" t="str">
        <f t="shared" si="1"/>
        <v>A5</v>
      </c>
    </row>
    <row r="443" ht="14.25" customHeight="1">
      <c r="A443" s="3">
        <v>97.0</v>
      </c>
      <c r="B443" s="2" t="s">
        <v>9</v>
      </c>
      <c r="C443" s="3" t="str">
        <f t="shared" si="1"/>
        <v>A4</v>
      </c>
    </row>
    <row r="444" ht="14.25" customHeight="1">
      <c r="A444" s="3">
        <v>97.0</v>
      </c>
      <c r="B444" s="2" t="s">
        <v>0</v>
      </c>
      <c r="C444" s="3" t="str">
        <f t="shared" si="1"/>
        <v>A1</v>
      </c>
    </row>
    <row r="445" ht="14.25" customHeight="1">
      <c r="A445" s="3">
        <v>98.0</v>
      </c>
      <c r="B445" s="2" t="s">
        <v>0</v>
      </c>
      <c r="C445" s="3" t="str">
        <f t="shared" si="1"/>
        <v>A1</v>
      </c>
    </row>
    <row r="446" ht="14.25" customHeight="1">
      <c r="A446" s="3">
        <v>99.0</v>
      </c>
      <c r="B446" s="2" t="s">
        <v>0</v>
      </c>
      <c r="C446" s="3" t="str">
        <f t="shared" si="1"/>
        <v>A1</v>
      </c>
    </row>
    <row r="447" ht="14.25" customHeight="1">
      <c r="A447" s="3">
        <v>99.0</v>
      </c>
      <c r="B447" s="2" t="s">
        <v>0</v>
      </c>
      <c r="C447" s="3" t="str">
        <f t="shared" si="1"/>
        <v>A1</v>
      </c>
    </row>
    <row r="448" ht="14.25" customHeight="1">
      <c r="A448" s="3">
        <v>99.0</v>
      </c>
      <c r="B448" s="2" t="s">
        <v>2</v>
      </c>
      <c r="C448" s="3" t="str">
        <f t="shared" si="1"/>
        <v>A2</v>
      </c>
    </row>
    <row r="449" ht="14.25" customHeight="1">
      <c r="A449" s="3">
        <v>99.0</v>
      </c>
      <c r="B449" s="2" t="s">
        <v>0</v>
      </c>
      <c r="C449" s="3" t="str">
        <f t="shared" si="1"/>
        <v>A1</v>
      </c>
    </row>
    <row r="450" ht="14.25" customHeight="1">
      <c r="A450" s="3">
        <v>99.0</v>
      </c>
      <c r="B450" s="2" t="s">
        <v>0</v>
      </c>
      <c r="C450" s="3" t="str">
        <f t="shared" si="1"/>
        <v>A1</v>
      </c>
    </row>
    <row r="451" ht="14.25" customHeight="1">
      <c r="A451" s="3">
        <v>100.0</v>
      </c>
      <c r="B451" s="2" t="s">
        <v>0</v>
      </c>
      <c r="C451" s="3" t="str">
        <f t="shared" si="1"/>
        <v>A1</v>
      </c>
    </row>
    <row r="452" ht="14.25" customHeight="1">
      <c r="A452" s="3">
        <v>101.0</v>
      </c>
      <c r="B452" s="2" t="s">
        <v>0</v>
      </c>
      <c r="C452" s="3" t="str">
        <f t="shared" si="1"/>
        <v>A1</v>
      </c>
    </row>
    <row r="453" ht="14.25" customHeight="1">
      <c r="A453" s="3">
        <v>102.0</v>
      </c>
      <c r="B453" s="2" t="s">
        <v>0</v>
      </c>
      <c r="C453" s="3" t="str">
        <f t="shared" si="1"/>
        <v>A1</v>
      </c>
    </row>
    <row r="454" ht="14.25" customHeight="1">
      <c r="A454" s="3">
        <v>103.0</v>
      </c>
      <c r="B454" s="2" t="s">
        <v>2</v>
      </c>
      <c r="C454" s="3" t="str">
        <f t="shared" si="1"/>
        <v>A2</v>
      </c>
    </row>
    <row r="455" ht="14.25" customHeight="1">
      <c r="A455" s="3">
        <v>103.0</v>
      </c>
      <c r="B455" s="2" t="s">
        <v>2</v>
      </c>
      <c r="C455" s="3" t="str">
        <f t="shared" si="1"/>
        <v>A2</v>
      </c>
    </row>
    <row r="456" ht="14.25" customHeight="1">
      <c r="A456" s="3">
        <v>103.0</v>
      </c>
      <c r="B456" s="2" t="s">
        <v>0</v>
      </c>
      <c r="C456" s="3" t="str">
        <f t="shared" si="1"/>
        <v>A1</v>
      </c>
    </row>
    <row r="457" ht="14.25" customHeight="1">
      <c r="A457" s="3">
        <v>103.0</v>
      </c>
      <c r="B457" s="2" t="s">
        <v>25</v>
      </c>
      <c r="C457" s="3" t="str">
        <f t="shared" si="1"/>
        <v>A5</v>
      </c>
    </row>
    <row r="458" ht="14.25" customHeight="1">
      <c r="A458" s="3">
        <v>103.0</v>
      </c>
      <c r="B458" s="2" t="s">
        <v>2</v>
      </c>
      <c r="C458" s="3" t="str">
        <f t="shared" si="1"/>
        <v>A2</v>
      </c>
    </row>
    <row r="459" ht="14.25" customHeight="1">
      <c r="A459" s="3">
        <v>103.0</v>
      </c>
      <c r="B459" s="2" t="s">
        <v>25</v>
      </c>
      <c r="C459" s="3" t="str">
        <f t="shared" si="1"/>
        <v>A5</v>
      </c>
    </row>
    <row r="460" ht="14.25" customHeight="1">
      <c r="A460" s="3">
        <v>103.0</v>
      </c>
      <c r="B460" s="2" t="s">
        <v>9</v>
      </c>
      <c r="C460" s="3" t="str">
        <f t="shared" si="1"/>
        <v>A4</v>
      </c>
    </row>
    <row r="461" ht="14.25" customHeight="1">
      <c r="A461" s="3">
        <v>103.0</v>
      </c>
      <c r="B461" s="2" t="s">
        <v>0</v>
      </c>
      <c r="C461" s="3" t="str">
        <f t="shared" si="1"/>
        <v>A1</v>
      </c>
    </row>
    <row r="462" ht="14.25" customHeight="1">
      <c r="A462" s="3">
        <v>104.0</v>
      </c>
      <c r="B462" s="2" t="s">
        <v>0</v>
      </c>
      <c r="C462" s="3" t="str">
        <f t="shared" si="1"/>
        <v>A1</v>
      </c>
    </row>
    <row r="463" ht="14.25" customHeight="1">
      <c r="A463" s="3">
        <v>105.0</v>
      </c>
      <c r="B463" s="2" t="s">
        <v>0</v>
      </c>
      <c r="C463" s="3" t="str">
        <f t="shared" si="1"/>
        <v>A1</v>
      </c>
    </row>
    <row r="464" ht="14.25" customHeight="1">
      <c r="A464" s="3">
        <v>105.0</v>
      </c>
      <c r="B464" s="2" t="s">
        <v>0</v>
      </c>
      <c r="C464" s="3" t="str">
        <f t="shared" si="1"/>
        <v>A1</v>
      </c>
    </row>
    <row r="465" ht="14.25" customHeight="1">
      <c r="A465" s="3">
        <v>105.0</v>
      </c>
      <c r="B465" s="2" t="s">
        <v>2</v>
      </c>
      <c r="C465" s="3" t="str">
        <f t="shared" si="1"/>
        <v>A2</v>
      </c>
    </row>
    <row r="466" ht="14.25" customHeight="1">
      <c r="A466" s="3">
        <v>105.0</v>
      </c>
      <c r="B466" s="2" t="s">
        <v>0</v>
      </c>
      <c r="C466" s="3" t="str">
        <f t="shared" si="1"/>
        <v>A1</v>
      </c>
    </row>
    <row r="467" ht="14.25" customHeight="1">
      <c r="A467" s="3">
        <v>106.0</v>
      </c>
      <c r="B467" s="2" t="s">
        <v>9</v>
      </c>
      <c r="C467" s="3" t="str">
        <f t="shared" si="1"/>
        <v>A4</v>
      </c>
    </row>
    <row r="468" ht="14.25" customHeight="1">
      <c r="A468" s="3">
        <v>106.0</v>
      </c>
      <c r="B468" s="2" t="s">
        <v>9</v>
      </c>
      <c r="C468" s="3" t="str">
        <f t="shared" si="1"/>
        <v>A4</v>
      </c>
    </row>
    <row r="469" ht="14.25" customHeight="1">
      <c r="A469" s="3">
        <v>106.0</v>
      </c>
      <c r="B469" s="2" t="s">
        <v>9</v>
      </c>
      <c r="C469" s="3" t="str">
        <f t="shared" si="1"/>
        <v>A4</v>
      </c>
    </row>
    <row r="470" ht="14.25" customHeight="1">
      <c r="A470" s="3">
        <v>106.0</v>
      </c>
      <c r="B470" s="2" t="s">
        <v>0</v>
      </c>
      <c r="C470" s="3" t="str">
        <f t="shared" si="1"/>
        <v>A1</v>
      </c>
    </row>
    <row r="471" ht="14.25" customHeight="1">
      <c r="A471" s="3">
        <v>106.0</v>
      </c>
      <c r="B471" s="2" t="s">
        <v>0</v>
      </c>
      <c r="C471" s="3" t="str">
        <f t="shared" si="1"/>
        <v>A1</v>
      </c>
    </row>
    <row r="472" ht="14.25" customHeight="1">
      <c r="A472" s="3">
        <v>106.0</v>
      </c>
      <c r="B472" s="2" t="s">
        <v>0</v>
      </c>
      <c r="C472" s="3" t="str">
        <f t="shared" si="1"/>
        <v>A1</v>
      </c>
    </row>
    <row r="473" ht="14.25" customHeight="1">
      <c r="A473" s="3">
        <v>106.0</v>
      </c>
      <c r="B473" s="2" t="s">
        <v>0</v>
      </c>
      <c r="C473" s="3" t="str">
        <f t="shared" si="1"/>
        <v>A1</v>
      </c>
    </row>
    <row r="474" ht="14.25" customHeight="1">
      <c r="A474" s="3">
        <v>107.0</v>
      </c>
      <c r="B474" s="2" t="s">
        <v>0</v>
      </c>
      <c r="C474" s="3" t="str">
        <f t="shared" si="1"/>
        <v>A1</v>
      </c>
    </row>
    <row r="475" ht="14.25" customHeight="1">
      <c r="A475" s="3">
        <v>108.0</v>
      </c>
      <c r="B475" s="2" t="s">
        <v>0</v>
      </c>
      <c r="C475" s="3" t="str">
        <f t="shared" si="1"/>
        <v>A1</v>
      </c>
    </row>
    <row r="476" ht="14.25" customHeight="1">
      <c r="A476" s="3">
        <v>109.0</v>
      </c>
      <c r="B476" s="2" t="s">
        <v>0</v>
      </c>
      <c r="C476" s="3" t="str">
        <f t="shared" si="1"/>
        <v>A1</v>
      </c>
    </row>
    <row r="477" ht="14.25" customHeight="1">
      <c r="A477" s="3">
        <v>110.0</v>
      </c>
      <c r="B477" s="2" t="s">
        <v>0</v>
      </c>
      <c r="C477" s="3" t="str">
        <f t="shared" si="1"/>
        <v>A1</v>
      </c>
    </row>
    <row r="478" ht="14.25" customHeight="1">
      <c r="A478" s="3">
        <v>110.0</v>
      </c>
      <c r="B478" s="2" t="s">
        <v>9</v>
      </c>
      <c r="C478" s="3" t="str">
        <f t="shared" si="1"/>
        <v>A4</v>
      </c>
    </row>
    <row r="479" ht="14.25" customHeight="1">
      <c r="A479" s="3">
        <v>110.0</v>
      </c>
      <c r="B479" s="2" t="s">
        <v>9</v>
      </c>
      <c r="C479" s="3" t="str">
        <f t="shared" si="1"/>
        <v>A4</v>
      </c>
    </row>
    <row r="480" ht="14.25" customHeight="1">
      <c r="A480" s="3">
        <v>110.0</v>
      </c>
      <c r="B480" s="2" t="s">
        <v>0</v>
      </c>
      <c r="C480" s="3" t="str">
        <f t="shared" si="1"/>
        <v>A1</v>
      </c>
    </row>
    <row r="481" ht="14.25" customHeight="1">
      <c r="A481" s="3">
        <v>111.0</v>
      </c>
      <c r="B481" s="2" t="s">
        <v>0</v>
      </c>
      <c r="C481" s="3" t="str">
        <f t="shared" si="1"/>
        <v>A1</v>
      </c>
    </row>
    <row r="482" ht="14.25" customHeight="1">
      <c r="A482" s="3">
        <v>112.0</v>
      </c>
      <c r="B482" s="2" t="s">
        <v>9</v>
      </c>
      <c r="C482" s="3" t="str">
        <f t="shared" si="1"/>
        <v>A4</v>
      </c>
    </row>
    <row r="483" ht="14.25" customHeight="1">
      <c r="A483" s="3">
        <v>112.0</v>
      </c>
      <c r="B483" s="2" t="s">
        <v>9</v>
      </c>
      <c r="C483" s="3" t="str">
        <f t="shared" si="1"/>
        <v>A4</v>
      </c>
    </row>
    <row r="484" ht="14.25" customHeight="1">
      <c r="A484" s="3">
        <v>112.0</v>
      </c>
      <c r="B484" s="2" t="s">
        <v>0</v>
      </c>
      <c r="C484" s="3" t="str">
        <f t="shared" si="1"/>
        <v>A1</v>
      </c>
    </row>
    <row r="485" ht="14.25" customHeight="1">
      <c r="A485" s="3">
        <v>113.0</v>
      </c>
      <c r="B485" s="2" t="s">
        <v>9</v>
      </c>
      <c r="C485" s="3" t="str">
        <f t="shared" si="1"/>
        <v>A4</v>
      </c>
    </row>
    <row r="486" ht="14.25" customHeight="1">
      <c r="A486" s="3">
        <v>113.0</v>
      </c>
      <c r="B486" s="2" t="s">
        <v>0</v>
      </c>
      <c r="C486" s="3" t="str">
        <f t="shared" si="1"/>
        <v>A1</v>
      </c>
    </row>
    <row r="487" ht="14.25" customHeight="1">
      <c r="A487" s="3">
        <v>114.0</v>
      </c>
      <c r="B487" s="2" t="s">
        <v>0</v>
      </c>
      <c r="C487" s="3" t="str">
        <f t="shared" si="1"/>
        <v>A1</v>
      </c>
    </row>
    <row r="488" ht="14.25" customHeight="1">
      <c r="A488" s="3">
        <v>115.0</v>
      </c>
      <c r="B488" s="2" t="s">
        <v>2</v>
      </c>
      <c r="C488" s="3" t="str">
        <f t="shared" si="1"/>
        <v>A2</v>
      </c>
    </row>
    <row r="489" ht="14.25" customHeight="1">
      <c r="A489" s="3">
        <v>115.0</v>
      </c>
      <c r="B489" s="2" t="s">
        <v>37</v>
      </c>
      <c r="C489" s="3" t="str">
        <f t="shared" si="1"/>
        <v>A17</v>
      </c>
    </row>
    <row r="490" ht="14.25" customHeight="1">
      <c r="A490" s="3">
        <v>115.0</v>
      </c>
      <c r="B490" s="2" t="s">
        <v>9</v>
      </c>
      <c r="C490" s="3" t="str">
        <f t="shared" si="1"/>
        <v>A4</v>
      </c>
    </row>
    <row r="491" ht="14.25" customHeight="1">
      <c r="A491" s="3">
        <v>115.0</v>
      </c>
      <c r="B491" s="2" t="s">
        <v>0</v>
      </c>
      <c r="C491" s="3" t="str">
        <f t="shared" si="1"/>
        <v>A1</v>
      </c>
    </row>
    <row r="492" ht="14.25" customHeight="1">
      <c r="A492" s="3">
        <v>116.0</v>
      </c>
      <c r="B492" s="2" t="s">
        <v>0</v>
      </c>
      <c r="C492" s="3" t="str">
        <f t="shared" si="1"/>
        <v>A1</v>
      </c>
    </row>
    <row r="493" ht="14.25" customHeight="1">
      <c r="A493" s="3">
        <v>117.0</v>
      </c>
      <c r="B493" s="2" t="s">
        <v>0</v>
      </c>
      <c r="C493" s="3" t="str">
        <f t="shared" si="1"/>
        <v>A1</v>
      </c>
    </row>
    <row r="494" ht="14.25" customHeight="1">
      <c r="A494" s="3">
        <v>118.0</v>
      </c>
      <c r="B494" s="2" t="s">
        <v>2</v>
      </c>
      <c r="C494" s="3" t="str">
        <f t="shared" si="1"/>
        <v>A2</v>
      </c>
    </row>
    <row r="495" ht="14.25" customHeight="1">
      <c r="A495" s="3">
        <v>118.0</v>
      </c>
      <c r="B495" s="2" t="s">
        <v>41</v>
      </c>
      <c r="C495" s="3" t="str">
        <f t="shared" si="1"/>
        <v>A21</v>
      </c>
    </row>
    <row r="496" ht="14.25" customHeight="1">
      <c r="A496" s="3">
        <v>118.0</v>
      </c>
      <c r="B496" s="2" t="s">
        <v>9</v>
      </c>
      <c r="C496" s="3" t="str">
        <f t="shared" si="1"/>
        <v>A4</v>
      </c>
    </row>
    <row r="497" ht="14.25" customHeight="1">
      <c r="A497" s="3">
        <v>119.0</v>
      </c>
      <c r="B497" s="2" t="s">
        <v>0</v>
      </c>
      <c r="C497" s="3" t="str">
        <f t="shared" si="1"/>
        <v>A1</v>
      </c>
    </row>
    <row r="498" ht="14.25" customHeight="1">
      <c r="A498" s="3">
        <v>120.0</v>
      </c>
      <c r="B498" s="2" t="s">
        <v>0</v>
      </c>
      <c r="C498" s="3" t="str">
        <f t="shared" si="1"/>
        <v>A1</v>
      </c>
    </row>
    <row r="499" ht="14.25" customHeight="1">
      <c r="A499" s="3">
        <v>121.0</v>
      </c>
      <c r="B499" s="2" t="s">
        <v>33</v>
      </c>
      <c r="C499" s="3" t="str">
        <f t="shared" si="1"/>
        <v>A13</v>
      </c>
    </row>
    <row r="500" ht="14.25" customHeight="1">
      <c r="A500" s="3">
        <v>121.0</v>
      </c>
      <c r="B500" s="2" t="s">
        <v>9</v>
      </c>
      <c r="C500" s="3" t="str">
        <f t="shared" si="1"/>
        <v>A4</v>
      </c>
    </row>
    <row r="501" ht="14.25" customHeight="1">
      <c r="A501" s="3">
        <v>121.0</v>
      </c>
      <c r="B501" s="2" t="s">
        <v>9</v>
      </c>
      <c r="C501" s="3" t="str">
        <f t="shared" si="1"/>
        <v>A4</v>
      </c>
    </row>
    <row r="502" ht="14.25" customHeight="1">
      <c r="A502" s="3">
        <v>121.0</v>
      </c>
      <c r="B502" s="2" t="s">
        <v>0</v>
      </c>
      <c r="C502" s="3" t="str">
        <f t="shared" si="1"/>
        <v>A1</v>
      </c>
    </row>
    <row r="503" ht="14.25" customHeight="1">
      <c r="A503" s="3">
        <v>122.0</v>
      </c>
      <c r="B503" s="2" t="s">
        <v>0</v>
      </c>
      <c r="C503" s="3" t="str">
        <f t="shared" si="1"/>
        <v>A1</v>
      </c>
    </row>
    <row r="504" ht="14.25" customHeight="1">
      <c r="A504" s="3">
        <v>123.0</v>
      </c>
      <c r="B504" s="2" t="s">
        <v>0</v>
      </c>
      <c r="C504" s="3" t="str">
        <f t="shared" si="1"/>
        <v>A1</v>
      </c>
    </row>
    <row r="505" ht="14.25" customHeight="1">
      <c r="A505" s="3">
        <v>123.0</v>
      </c>
      <c r="B505" s="2" t="s">
        <v>9</v>
      </c>
      <c r="C505" s="3" t="str">
        <f t="shared" si="1"/>
        <v>A4</v>
      </c>
    </row>
    <row r="506" ht="14.25" customHeight="1">
      <c r="A506" s="3">
        <v>123.0</v>
      </c>
      <c r="B506" s="2" t="s">
        <v>0</v>
      </c>
      <c r="C506" s="3" t="str">
        <f t="shared" si="1"/>
        <v>A1</v>
      </c>
    </row>
    <row r="507" ht="14.25" customHeight="1">
      <c r="A507" s="3">
        <v>123.0</v>
      </c>
      <c r="B507" s="2" t="s">
        <v>9</v>
      </c>
      <c r="C507" s="3" t="str">
        <f t="shared" si="1"/>
        <v>A4</v>
      </c>
    </row>
    <row r="508" ht="14.25" customHeight="1">
      <c r="A508" s="3">
        <v>123.0</v>
      </c>
      <c r="B508" s="2" t="s">
        <v>0</v>
      </c>
      <c r="C508" s="3" t="str">
        <f t="shared" si="1"/>
        <v>A1</v>
      </c>
    </row>
    <row r="509" ht="14.25" customHeight="1">
      <c r="A509" s="3">
        <v>124.0</v>
      </c>
      <c r="B509" s="2" t="s">
        <v>9</v>
      </c>
      <c r="C509" s="3" t="str">
        <f t="shared" si="1"/>
        <v>A4</v>
      </c>
    </row>
    <row r="510" ht="14.25" customHeight="1">
      <c r="A510" s="3">
        <v>124.0</v>
      </c>
      <c r="B510" s="2" t="s">
        <v>9</v>
      </c>
      <c r="C510" s="3" t="str">
        <f t="shared" si="1"/>
        <v>A4</v>
      </c>
    </row>
    <row r="511" ht="14.25" customHeight="1">
      <c r="A511" s="3">
        <v>124.0</v>
      </c>
      <c r="B511" s="2" t="s">
        <v>0</v>
      </c>
      <c r="C511" s="3" t="str">
        <f t="shared" si="1"/>
        <v>A1</v>
      </c>
    </row>
    <row r="512" ht="14.25" customHeight="1">
      <c r="A512" s="3">
        <v>125.0</v>
      </c>
      <c r="B512" s="2" t="s">
        <v>9</v>
      </c>
      <c r="C512" s="3" t="str">
        <f t="shared" si="1"/>
        <v>A4</v>
      </c>
    </row>
    <row r="513" ht="14.25" customHeight="1">
      <c r="A513" s="3">
        <v>125.0</v>
      </c>
      <c r="B513" s="2" t="s">
        <v>9</v>
      </c>
      <c r="C513" s="3" t="str">
        <f t="shared" si="1"/>
        <v>A4</v>
      </c>
    </row>
    <row r="514" ht="14.25" customHeight="1">
      <c r="A514" s="3">
        <v>125.0</v>
      </c>
      <c r="B514" s="2" t="s">
        <v>9</v>
      </c>
      <c r="C514" s="3" t="str">
        <f t="shared" si="1"/>
        <v>A4</v>
      </c>
    </row>
    <row r="515" ht="14.25" customHeight="1">
      <c r="A515" s="3">
        <v>125.0</v>
      </c>
      <c r="B515" s="2" t="s">
        <v>26</v>
      </c>
      <c r="C515" s="3" t="str">
        <f t="shared" si="1"/>
        <v>A6</v>
      </c>
    </row>
    <row r="516" ht="14.25" customHeight="1">
      <c r="A516" s="3">
        <v>125.0</v>
      </c>
      <c r="B516" s="2" t="s">
        <v>2</v>
      </c>
      <c r="C516" s="3" t="str">
        <f t="shared" si="1"/>
        <v>A2</v>
      </c>
    </row>
    <row r="517" ht="14.25" customHeight="1">
      <c r="A517" s="3">
        <v>125.0</v>
      </c>
      <c r="B517" s="2" t="s">
        <v>26</v>
      </c>
      <c r="C517" s="3" t="str">
        <f t="shared" si="1"/>
        <v>A6</v>
      </c>
    </row>
    <row r="518" ht="14.25" customHeight="1">
      <c r="A518" s="3">
        <v>125.0</v>
      </c>
      <c r="B518" s="2" t="s">
        <v>9</v>
      </c>
      <c r="C518" s="3" t="str">
        <f t="shared" si="1"/>
        <v>A4</v>
      </c>
    </row>
    <row r="519" ht="14.25" customHeight="1">
      <c r="A519" s="3">
        <v>125.0</v>
      </c>
      <c r="B519" s="2" t="s">
        <v>0</v>
      </c>
      <c r="C519" s="3" t="str">
        <f t="shared" si="1"/>
        <v>A1</v>
      </c>
    </row>
    <row r="520" ht="14.25" customHeight="1">
      <c r="A520" s="3">
        <v>125.0</v>
      </c>
      <c r="B520" s="2" t="s">
        <v>0</v>
      </c>
      <c r="C520" s="3" t="str">
        <f t="shared" si="1"/>
        <v>A1</v>
      </c>
    </row>
    <row r="521" ht="14.25" customHeight="1">
      <c r="A521" s="3">
        <v>125.0</v>
      </c>
      <c r="B521" s="2" t="s">
        <v>0</v>
      </c>
      <c r="C521" s="3" t="str">
        <f t="shared" si="1"/>
        <v>A1</v>
      </c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>
        <f>IFERROR(__xludf.DUMMYFUNCTION("UNIQUE(Sheet1!A:A)"),1.0)</f>
        <v>1</v>
      </c>
      <c r="B1" s="3" t="str">
        <f>IFERROR(__xludf.DUMMYFUNCTION("TRANSPOSE(filter(Sheet1!C:C,Sheet1!A:A=A1))"),"A1")</f>
        <v>A1</v>
      </c>
    </row>
    <row r="2">
      <c r="A2" s="3">
        <f>IFERROR(__xludf.DUMMYFUNCTION("""COMPUTED_VALUE"""),2.0)</f>
        <v>2</v>
      </c>
      <c r="B2" s="3" t="str">
        <f>IFERROR(__xludf.DUMMYFUNCTION("TRANSPOSE(filter(Sheet1!C:C,Sheet1!A:A=A2))"),"A2")</f>
        <v>A2</v>
      </c>
      <c r="C2" s="3" t="str">
        <f>IFERROR(__xludf.DUMMYFUNCTION("""COMPUTED_VALUE"""),"A2")</f>
        <v>A2</v>
      </c>
      <c r="D2" s="3" t="str">
        <f>IFERROR(__xludf.DUMMYFUNCTION("""COMPUTED_VALUE"""),"A2")</f>
        <v>A2</v>
      </c>
      <c r="E2" s="3" t="str">
        <f>IFERROR(__xludf.DUMMYFUNCTION("""COMPUTED_VALUE"""),"A3")</f>
        <v>A3</v>
      </c>
      <c r="F2" s="3" t="str">
        <f>IFERROR(__xludf.DUMMYFUNCTION("""COMPUTED_VALUE"""),"A3")</f>
        <v>A3</v>
      </c>
      <c r="G2" s="3" t="str">
        <f>IFERROR(__xludf.DUMMYFUNCTION("""COMPUTED_VALUE"""),"A4")</f>
        <v>A4</v>
      </c>
      <c r="H2" s="3" t="str">
        <f>IFERROR(__xludf.DUMMYFUNCTION("""COMPUTED_VALUE"""),"A1")</f>
        <v>A1</v>
      </c>
    </row>
    <row r="3">
      <c r="A3" s="3">
        <f>IFERROR(__xludf.DUMMYFUNCTION("""COMPUTED_VALUE"""),3.0)</f>
        <v>3</v>
      </c>
      <c r="B3" s="3" t="str">
        <f>IFERROR(__xludf.DUMMYFUNCTION("TRANSPOSE(filter(Sheet1!C:C,Sheet1!A:A=A3))"),"A1")</f>
        <v>A1</v>
      </c>
    </row>
    <row r="4">
      <c r="A4" s="3">
        <f>IFERROR(__xludf.DUMMYFUNCTION("""COMPUTED_VALUE"""),4.0)</f>
        <v>4</v>
      </c>
      <c r="B4" s="3" t="str">
        <f>IFERROR(__xludf.DUMMYFUNCTION("TRANSPOSE(filter(Sheet1!C:C,Sheet1!A:A=A4))"),"A4")</f>
        <v>A4</v>
      </c>
      <c r="C4" s="3" t="str">
        <f>IFERROR(__xludf.DUMMYFUNCTION("""COMPUTED_VALUE"""),"A4")</f>
        <v>A4</v>
      </c>
      <c r="D4" s="3" t="str">
        <f>IFERROR(__xludf.DUMMYFUNCTION("""COMPUTED_VALUE"""),"A4")</f>
        <v>A4</v>
      </c>
      <c r="E4" s="3" t="str">
        <f>IFERROR(__xludf.DUMMYFUNCTION("""COMPUTED_VALUE"""),"A4")</f>
        <v>A4</v>
      </c>
      <c r="F4" s="3" t="str">
        <f>IFERROR(__xludf.DUMMYFUNCTION("""COMPUTED_VALUE"""),"A4")</f>
        <v>A4</v>
      </c>
    </row>
    <row r="5">
      <c r="A5" s="3">
        <f>IFERROR(__xludf.DUMMYFUNCTION("""COMPUTED_VALUE"""),5.0)</f>
        <v>5</v>
      </c>
      <c r="B5" s="3" t="str">
        <f>IFERROR(__xludf.DUMMYFUNCTION("TRANSPOSE(filter(Sheet1!C:C,Sheet1!A:A=A5))"),"A1")</f>
        <v>A1</v>
      </c>
      <c r="C5" s="3" t="str">
        <f>IFERROR(__xludf.DUMMYFUNCTION("""COMPUTED_VALUE"""),"A4")</f>
        <v>A4</v>
      </c>
      <c r="D5" s="3" t="str">
        <f>IFERROR(__xludf.DUMMYFUNCTION("""COMPUTED_VALUE"""),"A1")</f>
        <v>A1</v>
      </c>
      <c r="E5" s="3" t="str">
        <f>IFERROR(__xludf.DUMMYFUNCTION("""COMPUTED_VALUE"""),"A1")</f>
        <v>A1</v>
      </c>
      <c r="F5" s="3" t="str">
        <f>IFERROR(__xludf.DUMMYFUNCTION("""COMPUTED_VALUE"""),"A4")</f>
        <v>A4</v>
      </c>
      <c r="G5" s="3" t="str">
        <f>IFERROR(__xludf.DUMMYFUNCTION("""COMPUTED_VALUE"""),"A4")</f>
        <v>A4</v>
      </c>
      <c r="H5" s="3" t="str">
        <f>IFERROR(__xludf.DUMMYFUNCTION("""COMPUTED_VALUE"""),"A1")</f>
        <v>A1</v>
      </c>
    </row>
    <row r="6">
      <c r="A6" s="3">
        <f>IFERROR(__xludf.DUMMYFUNCTION("""COMPUTED_VALUE"""),6.0)</f>
        <v>6</v>
      </c>
      <c r="B6" s="3" t="str">
        <f>IFERROR(__xludf.DUMMYFUNCTION("TRANSPOSE(filter(Sheet1!C:C,Sheet1!A:A=A6))"),"A1")</f>
        <v>A1</v>
      </c>
    </row>
    <row r="7">
      <c r="A7" s="3">
        <f>IFERROR(__xludf.DUMMYFUNCTION("""COMPUTED_VALUE"""),7.0)</f>
        <v>7</v>
      </c>
      <c r="B7" s="3" t="str">
        <f>IFERROR(__xludf.DUMMYFUNCTION("TRANSPOSE(filter(Sheet1!C:C,Sheet1!A:A=A7))"),"A1")</f>
        <v>A1</v>
      </c>
    </row>
    <row r="8">
      <c r="A8" s="3">
        <f>IFERROR(__xludf.DUMMYFUNCTION("""COMPUTED_VALUE"""),8.0)</f>
        <v>8</v>
      </c>
      <c r="B8" s="3" t="str">
        <f>IFERROR(__xludf.DUMMYFUNCTION("TRANSPOSE(filter(Sheet1!C:C,Sheet1!A:A=A8))"),"A4")</f>
        <v>A4</v>
      </c>
      <c r="C8" s="3" t="str">
        <f>IFERROR(__xludf.DUMMYFUNCTION("""COMPUTED_VALUE"""),"A4")</f>
        <v>A4</v>
      </c>
    </row>
    <row r="9">
      <c r="A9" s="3">
        <f>IFERROR(__xludf.DUMMYFUNCTION("""COMPUTED_VALUE"""),9.0)</f>
        <v>9</v>
      </c>
      <c r="B9" s="3" t="str">
        <f>IFERROR(__xludf.DUMMYFUNCTION("TRANSPOSE(filter(Sheet1!C:C,Sheet1!A:A=A9))"),"A4")</f>
        <v>A4</v>
      </c>
      <c r="C9" s="3" t="str">
        <f>IFERROR(__xludf.DUMMYFUNCTION("""COMPUTED_VALUE"""),"A4")</f>
        <v>A4</v>
      </c>
    </row>
    <row r="10">
      <c r="A10" s="3">
        <f>IFERROR(__xludf.DUMMYFUNCTION("""COMPUTED_VALUE"""),10.0)</f>
        <v>10</v>
      </c>
      <c r="B10" s="3" t="str">
        <f>IFERROR(__xludf.DUMMYFUNCTION("TRANSPOSE(filter(Sheet1!C:C,Sheet1!A:A=A10))"),"A1")</f>
        <v>A1</v>
      </c>
    </row>
    <row r="11">
      <c r="A11" s="3">
        <f>IFERROR(__xludf.DUMMYFUNCTION("""COMPUTED_VALUE"""),11.0)</f>
        <v>11</v>
      </c>
      <c r="B11" s="3" t="str">
        <f>IFERROR(__xludf.DUMMYFUNCTION("TRANSPOSE(filter(Sheet1!C:C,Sheet1!A:A=A11))"),"A1")</f>
        <v>A1</v>
      </c>
      <c r="C11" s="3" t="str">
        <f>IFERROR(__xludf.DUMMYFUNCTION("""COMPUTED_VALUE"""),"A1")</f>
        <v>A1</v>
      </c>
    </row>
    <row r="12">
      <c r="A12" s="3">
        <f>IFERROR(__xludf.DUMMYFUNCTION("""COMPUTED_VALUE"""),12.0)</f>
        <v>12</v>
      </c>
      <c r="B12" s="3" t="str">
        <f>IFERROR(__xludf.DUMMYFUNCTION("TRANSPOSE(filter(Sheet1!C:C,Sheet1!A:A=A12))"),"A4")</f>
        <v>A4</v>
      </c>
    </row>
    <row r="13">
      <c r="A13" s="3">
        <f>IFERROR(__xludf.DUMMYFUNCTION("""COMPUTED_VALUE"""),13.0)</f>
        <v>13</v>
      </c>
      <c r="B13" s="3" t="str">
        <f>IFERROR(__xludf.DUMMYFUNCTION("TRANSPOSE(filter(Sheet1!C:C,Sheet1!A:A=A13))"),"A1")</f>
        <v>A1</v>
      </c>
    </row>
    <row r="14">
      <c r="A14" s="3">
        <f>IFERROR(__xludf.DUMMYFUNCTION("""COMPUTED_VALUE"""),14.0)</f>
        <v>14</v>
      </c>
      <c r="B14" s="3" t="str">
        <f>IFERROR(__xludf.DUMMYFUNCTION("TRANSPOSE(filter(Sheet1!C:C,Sheet1!A:A=A14))"),"A2")</f>
        <v>A2</v>
      </c>
      <c r="C14" s="3" t="str">
        <f>IFERROR(__xludf.DUMMYFUNCTION("""COMPUTED_VALUE"""),"A1")</f>
        <v>A1</v>
      </c>
      <c r="D14" s="3" t="str">
        <f>IFERROR(__xludf.DUMMYFUNCTION("""COMPUTED_VALUE"""),"A2")</f>
        <v>A2</v>
      </c>
      <c r="E14" s="3" t="str">
        <f>IFERROR(__xludf.DUMMYFUNCTION("""COMPUTED_VALUE"""),"A2")</f>
        <v>A2</v>
      </c>
      <c r="F14" s="3" t="str">
        <f>IFERROR(__xludf.DUMMYFUNCTION("""COMPUTED_VALUE"""),"A2")</f>
        <v>A2</v>
      </c>
      <c r="G14" s="3" t="str">
        <f>IFERROR(__xludf.DUMMYFUNCTION("""COMPUTED_VALUE"""),"A5")</f>
        <v>A5</v>
      </c>
      <c r="H14" s="3" t="str">
        <f>IFERROR(__xludf.DUMMYFUNCTION("""COMPUTED_VALUE"""),"A4")</f>
        <v>A4</v>
      </c>
      <c r="I14" s="3" t="str">
        <f>IFERROR(__xludf.DUMMYFUNCTION("""COMPUTED_VALUE"""),"A1")</f>
        <v>A1</v>
      </c>
      <c r="J14" s="3" t="str">
        <f>IFERROR(__xludf.DUMMYFUNCTION("""COMPUTED_VALUE"""),"A1")</f>
        <v>A1</v>
      </c>
    </row>
    <row r="15">
      <c r="A15" s="3">
        <f>IFERROR(__xludf.DUMMYFUNCTION("""COMPUTED_VALUE"""),15.0)</f>
        <v>15</v>
      </c>
      <c r="B15" s="3" t="str">
        <f>IFERROR(__xludf.DUMMYFUNCTION("TRANSPOSE(filter(Sheet1!C:C,Sheet1!A:A=A15))"),"A1")</f>
        <v>A1</v>
      </c>
    </row>
    <row r="16">
      <c r="A16" s="3">
        <f>IFERROR(__xludf.DUMMYFUNCTION("""COMPUTED_VALUE"""),16.0)</f>
        <v>16</v>
      </c>
      <c r="B16" s="3" t="str">
        <f>IFERROR(__xludf.DUMMYFUNCTION("TRANSPOSE(filter(Sheet1!C:C,Sheet1!A:A=A16))"),"A4")</f>
        <v>A4</v>
      </c>
      <c r="C16" s="3" t="str">
        <f>IFERROR(__xludf.DUMMYFUNCTION("""COMPUTED_VALUE"""),"A1")</f>
        <v>A1</v>
      </c>
    </row>
    <row r="17">
      <c r="A17" s="3">
        <f>IFERROR(__xludf.DUMMYFUNCTION("""COMPUTED_VALUE"""),17.0)</f>
        <v>17</v>
      </c>
      <c r="B17" s="3" t="str">
        <f>IFERROR(__xludf.DUMMYFUNCTION("TRANSPOSE(filter(Sheet1!C:C,Sheet1!A:A=A17))"),"A4")</f>
        <v>A4</v>
      </c>
      <c r="C17" s="3" t="str">
        <f>IFERROR(__xludf.DUMMYFUNCTION("""COMPUTED_VALUE"""),"A1")</f>
        <v>A1</v>
      </c>
    </row>
    <row r="18">
      <c r="A18" s="3">
        <f>IFERROR(__xludf.DUMMYFUNCTION("""COMPUTED_VALUE"""),18.0)</f>
        <v>18</v>
      </c>
      <c r="B18" s="3" t="str">
        <f>IFERROR(__xludf.DUMMYFUNCTION("TRANSPOSE(filter(Sheet1!C:C,Sheet1!A:A=A18))"),"A1")</f>
        <v>A1</v>
      </c>
    </row>
    <row r="19">
      <c r="A19" s="3">
        <f>IFERROR(__xludf.DUMMYFUNCTION("""COMPUTED_VALUE"""),19.0)</f>
        <v>19</v>
      </c>
      <c r="B19" s="3" t="str">
        <f>IFERROR(__xludf.DUMMYFUNCTION("TRANSPOSE(filter(Sheet1!C:C,Sheet1!A:A=A19))"),"A1")</f>
        <v>A1</v>
      </c>
    </row>
    <row r="20">
      <c r="A20" s="3">
        <f>IFERROR(__xludf.DUMMYFUNCTION("""COMPUTED_VALUE"""),20.0)</f>
        <v>20</v>
      </c>
      <c r="B20" s="3" t="str">
        <f>IFERROR(__xludf.DUMMYFUNCTION("TRANSPOSE(filter(Sheet1!C:C,Sheet1!A:A=A20))"),"A2")</f>
        <v>A2</v>
      </c>
      <c r="C20" s="3" t="str">
        <f>IFERROR(__xludf.DUMMYFUNCTION("""COMPUTED_VALUE"""),"A2")</f>
        <v>A2</v>
      </c>
      <c r="D20" s="3" t="str">
        <f>IFERROR(__xludf.DUMMYFUNCTION("""COMPUTED_VALUE"""),"A2")</f>
        <v>A2</v>
      </c>
      <c r="E20" s="3" t="str">
        <f>IFERROR(__xludf.DUMMYFUNCTION("""COMPUTED_VALUE"""),"A6")</f>
        <v>A6</v>
      </c>
      <c r="F20" s="3" t="str">
        <f>IFERROR(__xludf.DUMMYFUNCTION("""COMPUTED_VALUE"""),"A6")</f>
        <v>A6</v>
      </c>
      <c r="G20" s="3" t="str">
        <f>IFERROR(__xludf.DUMMYFUNCTION("""COMPUTED_VALUE"""),"A4")</f>
        <v>A4</v>
      </c>
    </row>
    <row r="21">
      <c r="A21" s="3">
        <f>IFERROR(__xludf.DUMMYFUNCTION("""COMPUTED_VALUE"""),21.0)</f>
        <v>21</v>
      </c>
      <c r="B21" s="3" t="str">
        <f>IFERROR(__xludf.DUMMYFUNCTION("TRANSPOSE(filter(Sheet1!C:C,Sheet1!A:A=A21))"),"A1")</f>
        <v>A1</v>
      </c>
    </row>
    <row r="22">
      <c r="A22" s="3">
        <f>IFERROR(__xludf.DUMMYFUNCTION("""COMPUTED_VALUE"""),22.0)</f>
        <v>22</v>
      </c>
      <c r="B22" s="3" t="str">
        <f>IFERROR(__xludf.DUMMYFUNCTION("TRANSPOSE(filter(Sheet1!C:C,Sheet1!A:A=A22))"),"A4")</f>
        <v>A4</v>
      </c>
    </row>
    <row r="23">
      <c r="A23" s="3">
        <f>IFERROR(__xludf.DUMMYFUNCTION("""COMPUTED_VALUE"""),23.0)</f>
        <v>23</v>
      </c>
      <c r="B23" s="3" t="str">
        <f>IFERROR(__xludf.DUMMYFUNCTION("TRANSPOSE(filter(Sheet1!C:C,Sheet1!A:A=A23))"),"A1")</f>
        <v>A1</v>
      </c>
      <c r="C23" s="3" t="str">
        <f>IFERROR(__xludf.DUMMYFUNCTION("""COMPUTED_VALUE"""),"A4")</f>
        <v>A4</v>
      </c>
      <c r="D23" s="3" t="str">
        <f>IFERROR(__xludf.DUMMYFUNCTION("""COMPUTED_VALUE"""),"A4")</f>
        <v>A4</v>
      </c>
    </row>
    <row r="24">
      <c r="A24" s="3">
        <f>IFERROR(__xludf.DUMMYFUNCTION("""COMPUTED_VALUE"""),24.0)</f>
        <v>24</v>
      </c>
      <c r="B24" s="3" t="str">
        <f>IFERROR(__xludf.DUMMYFUNCTION("TRANSPOSE(filter(Sheet1!C:C,Sheet1!A:A=A24))"),"A2")</f>
        <v>A2</v>
      </c>
      <c r="C24" s="3" t="str">
        <f>IFERROR(__xludf.DUMMYFUNCTION("""COMPUTED_VALUE"""),"A1")</f>
        <v>A1</v>
      </c>
    </row>
    <row r="25">
      <c r="A25" s="3">
        <f>IFERROR(__xludf.DUMMYFUNCTION("""COMPUTED_VALUE"""),25.0)</f>
        <v>25</v>
      </c>
      <c r="B25" s="3" t="str">
        <f>IFERROR(__xludf.DUMMYFUNCTION("TRANSPOSE(filter(Sheet1!C:C,Sheet1!A:A=A25))"),"A1")</f>
        <v>A1</v>
      </c>
      <c r="C25" s="3" t="str">
        <f>IFERROR(__xludf.DUMMYFUNCTION("""COMPUTED_VALUE"""),"A1")</f>
        <v>A1</v>
      </c>
      <c r="D25" s="3" t="str">
        <f>IFERROR(__xludf.DUMMYFUNCTION("""COMPUTED_VALUE"""),"A1")</f>
        <v>A1</v>
      </c>
      <c r="E25" s="3" t="str">
        <f>IFERROR(__xludf.DUMMYFUNCTION("""COMPUTED_VALUE"""),"A4")</f>
        <v>A4</v>
      </c>
      <c r="F25" s="3" t="str">
        <f>IFERROR(__xludf.DUMMYFUNCTION("""COMPUTED_VALUE"""),"A5")</f>
        <v>A5</v>
      </c>
      <c r="G25" s="3" t="str">
        <f>IFERROR(__xludf.DUMMYFUNCTION("""COMPUTED_VALUE"""),"A4")</f>
        <v>A4</v>
      </c>
      <c r="H25" s="3" t="str">
        <f>IFERROR(__xludf.DUMMYFUNCTION("""COMPUTED_VALUE"""),"A1")</f>
        <v>A1</v>
      </c>
      <c r="I25" s="3" t="str">
        <f>IFERROR(__xludf.DUMMYFUNCTION("""COMPUTED_VALUE"""),"A7")</f>
        <v>A7</v>
      </c>
      <c r="J25" s="3" t="str">
        <f>IFERROR(__xludf.DUMMYFUNCTION("""COMPUTED_VALUE"""),"A7")</f>
        <v>A7</v>
      </c>
      <c r="K25" s="3" t="str">
        <f>IFERROR(__xludf.DUMMYFUNCTION("""COMPUTED_VALUE"""),"A7")</f>
        <v>A7</v>
      </c>
      <c r="L25" s="3" t="str">
        <f>IFERROR(__xludf.DUMMYFUNCTION("""COMPUTED_VALUE"""),"A6")</f>
        <v>A6</v>
      </c>
      <c r="M25" s="3" t="str">
        <f>IFERROR(__xludf.DUMMYFUNCTION("""COMPUTED_VALUE"""),"A6")</f>
        <v>A6</v>
      </c>
      <c r="N25" s="3" t="str">
        <f>IFERROR(__xludf.DUMMYFUNCTION("""COMPUTED_VALUE"""),"A6")</f>
        <v>A6</v>
      </c>
      <c r="O25" s="3" t="str">
        <f>IFERROR(__xludf.DUMMYFUNCTION("""COMPUTED_VALUE"""),"A4")</f>
        <v>A4</v>
      </c>
      <c r="P25" s="3" t="str">
        <f>IFERROR(__xludf.DUMMYFUNCTION("""COMPUTED_VALUE"""),"A4")</f>
        <v>A4</v>
      </c>
      <c r="Q25" s="3" t="str">
        <f>IFERROR(__xludf.DUMMYFUNCTION("""COMPUTED_VALUE"""),"A4")</f>
        <v>A4</v>
      </c>
      <c r="R25" s="3" t="str">
        <f>IFERROR(__xludf.DUMMYFUNCTION("""COMPUTED_VALUE"""),"A1")</f>
        <v>A1</v>
      </c>
      <c r="S25" s="3" t="str">
        <f>IFERROR(__xludf.DUMMYFUNCTION("""COMPUTED_VALUE"""),"A1")</f>
        <v>A1</v>
      </c>
      <c r="T25" s="3" t="str">
        <f>IFERROR(__xludf.DUMMYFUNCTION("""COMPUTED_VALUE"""),"A1")</f>
        <v>A1</v>
      </c>
    </row>
    <row r="26">
      <c r="A26" s="3">
        <f>IFERROR(__xludf.DUMMYFUNCTION("""COMPUTED_VALUE"""),27.0)</f>
        <v>27</v>
      </c>
      <c r="B26" s="3" t="str">
        <f>IFERROR(__xludf.DUMMYFUNCTION("TRANSPOSE(filter(Sheet1!C:C,Sheet1!A:A=A26))"),"A7")</f>
        <v>A7</v>
      </c>
      <c r="C26" s="3" t="str">
        <f>IFERROR(__xludf.DUMMYFUNCTION("""COMPUTED_VALUE"""),"A7")</f>
        <v>A7</v>
      </c>
      <c r="D26" s="3" t="str">
        <f>IFERROR(__xludf.DUMMYFUNCTION("""COMPUTED_VALUE"""),"A7")</f>
        <v>A7</v>
      </c>
      <c r="E26" s="3" t="str">
        <f>IFERROR(__xludf.DUMMYFUNCTION("""COMPUTED_VALUE"""),"A8")</f>
        <v>A8</v>
      </c>
      <c r="F26" s="3" t="str">
        <f>IFERROR(__xludf.DUMMYFUNCTION("""COMPUTED_VALUE"""),"A4")</f>
        <v>A4</v>
      </c>
      <c r="G26" s="3" t="str">
        <f>IFERROR(__xludf.DUMMYFUNCTION("""COMPUTED_VALUE"""),"A9")</f>
        <v>A9</v>
      </c>
      <c r="H26" s="3" t="str">
        <f>IFERROR(__xludf.DUMMYFUNCTION("""COMPUTED_VALUE"""),"A10")</f>
        <v>A10</v>
      </c>
      <c r="I26" s="3" t="str">
        <f>IFERROR(__xludf.DUMMYFUNCTION("""COMPUTED_VALUE"""),"A4")</f>
        <v>A4</v>
      </c>
      <c r="J26" s="3" t="str">
        <f>IFERROR(__xludf.DUMMYFUNCTION("""COMPUTED_VALUE"""),"A11")</f>
        <v>A11</v>
      </c>
      <c r="K26" s="3" t="str">
        <f>IFERROR(__xludf.DUMMYFUNCTION("""COMPUTED_VALUE"""),"A11")</f>
        <v>A11</v>
      </c>
      <c r="L26" s="3" t="str">
        <f>IFERROR(__xludf.DUMMYFUNCTION("""COMPUTED_VALUE"""),"A11")</f>
        <v>A11</v>
      </c>
      <c r="M26" s="3" t="str">
        <f>IFERROR(__xludf.DUMMYFUNCTION("""COMPUTED_VALUE"""),"A4")</f>
        <v>A4</v>
      </c>
      <c r="N26" s="3" t="str">
        <f>IFERROR(__xludf.DUMMYFUNCTION("""COMPUTED_VALUE"""),"A4")</f>
        <v>A4</v>
      </c>
      <c r="O26" s="3" t="str">
        <f>IFERROR(__xludf.DUMMYFUNCTION("""COMPUTED_VALUE"""),"A4")</f>
        <v>A4</v>
      </c>
      <c r="P26" s="3" t="str">
        <f>IFERROR(__xludf.DUMMYFUNCTION("""COMPUTED_VALUE"""),"A1")</f>
        <v>A1</v>
      </c>
      <c r="Q26" s="3" t="str">
        <f>IFERROR(__xludf.DUMMYFUNCTION("""COMPUTED_VALUE"""),"A1")</f>
        <v>A1</v>
      </c>
      <c r="R26" s="3" t="str">
        <f>IFERROR(__xludf.DUMMYFUNCTION("""COMPUTED_VALUE"""),"A1")</f>
        <v>A1</v>
      </c>
    </row>
    <row r="27">
      <c r="A27" s="3">
        <f>IFERROR(__xludf.DUMMYFUNCTION("""COMPUTED_VALUE"""),28.0)</f>
        <v>28</v>
      </c>
      <c r="B27" s="3" t="str">
        <f>IFERROR(__xludf.DUMMYFUNCTION("TRANSPOSE(filter(Sheet1!C:C,Sheet1!A:A=A27))"),"A1")</f>
        <v>A1</v>
      </c>
      <c r="C27" s="3" t="str">
        <f>IFERROR(__xludf.DUMMYFUNCTION("""COMPUTED_VALUE"""),"A4")</f>
        <v>A4</v>
      </c>
      <c r="D27" s="3" t="str">
        <f>IFERROR(__xludf.DUMMYFUNCTION("""COMPUTED_VALUE"""),"A1")</f>
        <v>A1</v>
      </c>
      <c r="E27" s="3" t="str">
        <f>IFERROR(__xludf.DUMMYFUNCTION("""COMPUTED_VALUE"""),"A4")</f>
        <v>A4</v>
      </c>
      <c r="F27" s="3" t="str">
        <f>IFERROR(__xludf.DUMMYFUNCTION("""COMPUTED_VALUE"""),"A1")</f>
        <v>A1</v>
      </c>
    </row>
    <row r="28">
      <c r="A28" s="3">
        <f>IFERROR(__xludf.DUMMYFUNCTION("""COMPUTED_VALUE"""),29.0)</f>
        <v>29</v>
      </c>
      <c r="B28" s="3" t="str">
        <f>IFERROR(__xludf.DUMMYFUNCTION("TRANSPOSE(filter(Sheet1!C:C,Sheet1!A:A=A28))"),"A4")</f>
        <v>A4</v>
      </c>
      <c r="C28" s="3" t="str">
        <f>IFERROR(__xludf.DUMMYFUNCTION("""COMPUTED_VALUE"""),"A4")</f>
        <v>A4</v>
      </c>
      <c r="D28" s="3" t="str">
        <f>IFERROR(__xludf.DUMMYFUNCTION("""COMPUTED_VALUE"""),"A1")</f>
        <v>A1</v>
      </c>
      <c r="E28" s="3" t="str">
        <f>IFERROR(__xludf.DUMMYFUNCTION("""COMPUTED_VALUE"""),"A1")</f>
        <v>A1</v>
      </c>
      <c r="F28" s="3" t="str">
        <f>IFERROR(__xludf.DUMMYFUNCTION("""COMPUTED_VALUE"""),"A1")</f>
        <v>A1</v>
      </c>
    </row>
    <row r="29">
      <c r="A29" s="3">
        <f>IFERROR(__xludf.DUMMYFUNCTION("""COMPUTED_VALUE"""),30.0)</f>
        <v>30</v>
      </c>
      <c r="B29" s="3" t="str">
        <f>IFERROR(__xludf.DUMMYFUNCTION("TRANSPOSE(filter(Sheet1!C:C,Sheet1!A:A=A29))"),"A1")</f>
        <v>A1</v>
      </c>
      <c r="C29" s="3" t="str">
        <f>IFERROR(__xludf.DUMMYFUNCTION("""COMPUTED_VALUE"""),"A1")</f>
        <v>A1</v>
      </c>
      <c r="D29" s="3" t="str">
        <f>IFERROR(__xludf.DUMMYFUNCTION("""COMPUTED_VALUE"""),"A1")</f>
        <v>A1</v>
      </c>
      <c r="E29" s="3" t="str">
        <f>IFERROR(__xludf.DUMMYFUNCTION("""COMPUTED_VALUE"""),"A7")</f>
        <v>A7</v>
      </c>
      <c r="F29" s="3" t="str">
        <f>IFERROR(__xludf.DUMMYFUNCTION("""COMPUTED_VALUE"""),"A7")</f>
        <v>A7</v>
      </c>
      <c r="G29" s="3" t="str">
        <f>IFERROR(__xludf.DUMMYFUNCTION("""COMPUTED_VALUE"""),"A12")</f>
        <v>A12</v>
      </c>
      <c r="H29" s="3" t="str">
        <f>IFERROR(__xludf.DUMMYFUNCTION("""COMPUTED_VALUE"""),"A12")</f>
        <v>A12</v>
      </c>
      <c r="I29" s="3" t="str">
        <f>IFERROR(__xludf.DUMMYFUNCTION("""COMPUTED_VALUE"""),"A12")</f>
        <v>A12</v>
      </c>
      <c r="J29" s="3" t="str">
        <f>IFERROR(__xludf.DUMMYFUNCTION("""COMPUTED_VALUE"""),"A12")</f>
        <v>A12</v>
      </c>
      <c r="K29" s="3" t="str">
        <f>IFERROR(__xludf.DUMMYFUNCTION("""COMPUTED_VALUE"""),"A4")</f>
        <v>A4</v>
      </c>
      <c r="L29" s="3" t="str">
        <f>IFERROR(__xludf.DUMMYFUNCTION("""COMPUTED_VALUE"""),"A4")</f>
        <v>A4</v>
      </c>
      <c r="M29" s="3" t="str">
        <f>IFERROR(__xludf.DUMMYFUNCTION("""COMPUTED_VALUE"""),"A4")</f>
        <v>A4</v>
      </c>
      <c r="N29" s="3" t="str">
        <f>IFERROR(__xludf.DUMMYFUNCTION("""COMPUTED_VALUE"""),"A1")</f>
        <v>A1</v>
      </c>
      <c r="O29" s="3" t="str">
        <f>IFERROR(__xludf.DUMMYFUNCTION("""COMPUTED_VALUE"""),"A1")</f>
        <v>A1</v>
      </c>
      <c r="P29" s="3" t="str">
        <f>IFERROR(__xludf.DUMMYFUNCTION("""COMPUTED_VALUE"""),"A1")</f>
        <v>A1</v>
      </c>
      <c r="Q29" s="3" t="str">
        <f>IFERROR(__xludf.DUMMYFUNCTION("""COMPUTED_VALUE"""),"A1")</f>
        <v>A1</v>
      </c>
    </row>
    <row r="30">
      <c r="A30" s="3">
        <f>IFERROR(__xludf.DUMMYFUNCTION("""COMPUTED_VALUE"""),31.0)</f>
        <v>31</v>
      </c>
      <c r="B30" s="3" t="str">
        <f>IFERROR(__xludf.DUMMYFUNCTION("TRANSPOSE(filter(Sheet1!C:C,Sheet1!A:A=A30))"),"A4")</f>
        <v>A4</v>
      </c>
      <c r="C30" s="3" t="str">
        <f>IFERROR(__xludf.DUMMYFUNCTION("""COMPUTED_VALUE"""),"A4")</f>
        <v>A4</v>
      </c>
      <c r="D30" s="3" t="str">
        <f>IFERROR(__xludf.DUMMYFUNCTION("""COMPUTED_VALUE"""),"A4")</f>
        <v>A4</v>
      </c>
      <c r="E30" s="3" t="str">
        <f>IFERROR(__xludf.DUMMYFUNCTION("""COMPUTED_VALUE"""),"A1")</f>
        <v>A1</v>
      </c>
      <c r="F30" s="3" t="str">
        <f>IFERROR(__xludf.DUMMYFUNCTION("""COMPUTED_VALUE"""),"A1")</f>
        <v>A1</v>
      </c>
      <c r="G30" s="3" t="str">
        <f>IFERROR(__xludf.DUMMYFUNCTION("""COMPUTED_VALUE"""),"A1")</f>
        <v>A1</v>
      </c>
      <c r="H30" s="3" t="str">
        <f>IFERROR(__xludf.DUMMYFUNCTION("""COMPUTED_VALUE"""),"A1")</f>
        <v>A1</v>
      </c>
      <c r="I30" s="3" t="str">
        <f>IFERROR(__xludf.DUMMYFUNCTION("""COMPUTED_VALUE"""),"A1")</f>
        <v>A1</v>
      </c>
      <c r="J30" s="3" t="str">
        <f>IFERROR(__xludf.DUMMYFUNCTION("""COMPUTED_VALUE"""),"A1")</f>
        <v>A1</v>
      </c>
      <c r="K30" s="3" t="str">
        <f>IFERROR(__xludf.DUMMYFUNCTION("""COMPUTED_VALUE"""),"A1")</f>
        <v>A1</v>
      </c>
      <c r="L30" s="3" t="str">
        <f>IFERROR(__xludf.DUMMYFUNCTION("""COMPUTED_VALUE"""),"A4")</f>
        <v>A4</v>
      </c>
      <c r="M30" s="3" t="str">
        <f>IFERROR(__xludf.DUMMYFUNCTION("""COMPUTED_VALUE"""),"A4")</f>
        <v>A4</v>
      </c>
      <c r="N30" s="3" t="str">
        <f>IFERROR(__xludf.DUMMYFUNCTION("""COMPUTED_VALUE"""),"A4")</f>
        <v>A4</v>
      </c>
      <c r="O30" s="3" t="str">
        <f>IFERROR(__xludf.DUMMYFUNCTION("""COMPUTED_VALUE"""),"A1")</f>
        <v>A1</v>
      </c>
      <c r="P30" s="3" t="str">
        <f>IFERROR(__xludf.DUMMYFUNCTION("""COMPUTED_VALUE"""),"A1")</f>
        <v>A1</v>
      </c>
      <c r="Q30" s="3" t="str">
        <f>IFERROR(__xludf.DUMMYFUNCTION("""COMPUTED_VALUE"""),"A1")</f>
        <v>A1</v>
      </c>
    </row>
    <row r="31">
      <c r="A31" s="3">
        <f>IFERROR(__xludf.DUMMYFUNCTION("""COMPUTED_VALUE"""),32.0)</f>
        <v>32</v>
      </c>
      <c r="B31" s="3" t="str">
        <f>IFERROR(__xludf.DUMMYFUNCTION("TRANSPOSE(filter(Sheet1!C:C,Sheet1!A:A=A31))"),"A1")</f>
        <v>A1</v>
      </c>
    </row>
    <row r="32">
      <c r="A32" s="3">
        <f>IFERROR(__xludf.DUMMYFUNCTION("""COMPUTED_VALUE"""),33.0)</f>
        <v>33</v>
      </c>
      <c r="B32" s="3" t="str">
        <f>IFERROR(__xludf.DUMMYFUNCTION("TRANSPOSE(filter(Sheet1!C:C,Sheet1!A:A=A32))"),"A1")</f>
        <v>A1</v>
      </c>
    </row>
    <row r="33">
      <c r="A33" s="3">
        <f>IFERROR(__xludf.DUMMYFUNCTION("""COMPUTED_VALUE"""),34.0)</f>
        <v>34</v>
      </c>
      <c r="B33" s="3" t="str">
        <f>IFERROR(__xludf.DUMMYFUNCTION("TRANSPOSE(filter(Sheet1!C:C,Sheet1!A:A=A33))"),"A2")</f>
        <v>A2</v>
      </c>
      <c r="C33" s="3" t="str">
        <f>IFERROR(__xludf.DUMMYFUNCTION("""COMPUTED_VALUE"""),"A2")</f>
        <v>A2</v>
      </c>
      <c r="D33" s="3" t="str">
        <f>IFERROR(__xludf.DUMMYFUNCTION("""COMPUTED_VALUE"""),"A6")</f>
        <v>A6</v>
      </c>
      <c r="E33" s="3" t="str">
        <f>IFERROR(__xludf.DUMMYFUNCTION("""COMPUTED_VALUE"""),"A6")</f>
        <v>A6</v>
      </c>
      <c r="F33" s="3" t="str">
        <f>IFERROR(__xludf.DUMMYFUNCTION("""COMPUTED_VALUE"""),"A4")</f>
        <v>A4</v>
      </c>
      <c r="G33" s="3" t="str">
        <f>IFERROR(__xludf.DUMMYFUNCTION("""COMPUTED_VALUE"""),"A2")</f>
        <v>A2</v>
      </c>
      <c r="H33" s="3" t="str">
        <f>IFERROR(__xludf.DUMMYFUNCTION("""COMPUTED_VALUE"""),"A4")</f>
        <v>A4</v>
      </c>
      <c r="I33" s="3" t="str">
        <f>IFERROR(__xludf.DUMMYFUNCTION("""COMPUTED_VALUE"""),"A13")</f>
        <v>A13</v>
      </c>
      <c r="J33" s="3" t="str">
        <f>IFERROR(__xludf.DUMMYFUNCTION("""COMPUTED_VALUE"""),"A4")</f>
        <v>A4</v>
      </c>
    </row>
    <row r="34">
      <c r="A34" s="3">
        <f>IFERROR(__xludf.DUMMYFUNCTION("""COMPUTED_VALUE"""),35.0)</f>
        <v>35</v>
      </c>
      <c r="B34" s="3" t="str">
        <f>IFERROR(__xludf.DUMMYFUNCTION("TRANSPOSE(filter(Sheet1!C:C,Sheet1!A:A=A34))"),"A4")</f>
        <v>A4</v>
      </c>
    </row>
    <row r="35">
      <c r="A35" s="3">
        <f>IFERROR(__xludf.DUMMYFUNCTION("""COMPUTED_VALUE"""),36.0)</f>
        <v>36</v>
      </c>
      <c r="B35" s="3" t="str">
        <f>IFERROR(__xludf.DUMMYFUNCTION("TRANSPOSE(filter(Sheet1!C:C,Sheet1!A:A=A35))"),"A1")</f>
        <v>A1</v>
      </c>
      <c r="C35" s="3" t="str">
        <f>IFERROR(__xludf.DUMMYFUNCTION("""COMPUTED_VALUE"""),"A1")</f>
        <v>A1</v>
      </c>
      <c r="D35" s="3" t="str">
        <f>IFERROR(__xludf.DUMMYFUNCTION("""COMPUTED_VALUE"""),"A1")</f>
        <v>A1</v>
      </c>
      <c r="E35" s="3" t="str">
        <f>IFERROR(__xludf.DUMMYFUNCTION("""COMPUTED_VALUE"""),"A2")</f>
        <v>A2</v>
      </c>
      <c r="F35" s="3" t="str">
        <f>IFERROR(__xludf.DUMMYFUNCTION("""COMPUTED_VALUE"""),"A5")</f>
        <v>A5</v>
      </c>
      <c r="G35" s="3" t="str">
        <f>IFERROR(__xludf.DUMMYFUNCTION("""COMPUTED_VALUE"""),"A4")</f>
        <v>A4</v>
      </c>
      <c r="H35" s="3" t="str">
        <f>IFERROR(__xludf.DUMMYFUNCTION("""COMPUTED_VALUE"""),"A1")</f>
        <v>A1</v>
      </c>
      <c r="I35" s="3" t="str">
        <f>IFERROR(__xludf.DUMMYFUNCTION("""COMPUTED_VALUE"""),"A1")</f>
        <v>A1</v>
      </c>
      <c r="J35" s="3" t="str">
        <f>IFERROR(__xludf.DUMMYFUNCTION("""COMPUTED_VALUE"""),"A1")</f>
        <v>A1</v>
      </c>
      <c r="K35" s="3" t="str">
        <f>IFERROR(__xludf.DUMMYFUNCTION("""COMPUTED_VALUE"""),"A1")</f>
        <v>A1</v>
      </c>
    </row>
    <row r="36">
      <c r="A36" s="3">
        <f>IFERROR(__xludf.DUMMYFUNCTION("""COMPUTED_VALUE"""),37.0)</f>
        <v>37</v>
      </c>
      <c r="B36" s="3" t="str">
        <f>IFERROR(__xludf.DUMMYFUNCTION("TRANSPOSE(filter(Sheet1!C:C,Sheet1!A:A=A36))"),"A2")</f>
        <v>A2</v>
      </c>
      <c r="C36" s="3" t="str">
        <f>IFERROR(__xludf.DUMMYFUNCTION("""COMPUTED_VALUE"""),"A5")</f>
        <v>A5</v>
      </c>
      <c r="D36" s="3" t="str">
        <f>IFERROR(__xludf.DUMMYFUNCTION("""COMPUTED_VALUE"""),"A4")</f>
        <v>A4</v>
      </c>
      <c r="E36" s="3" t="str">
        <f>IFERROR(__xludf.DUMMYFUNCTION("""COMPUTED_VALUE"""),"A1")</f>
        <v>A1</v>
      </c>
      <c r="F36" s="3" t="str">
        <f>IFERROR(__xludf.DUMMYFUNCTION("""COMPUTED_VALUE"""),"A1")</f>
        <v>A1</v>
      </c>
    </row>
    <row r="37">
      <c r="A37" s="3">
        <f>IFERROR(__xludf.DUMMYFUNCTION("""COMPUTED_VALUE"""),38.0)</f>
        <v>38</v>
      </c>
      <c r="B37" s="3" t="str">
        <f>IFERROR(__xludf.DUMMYFUNCTION("TRANSPOSE(filter(Sheet1!C:C,Sheet1!A:A=A37))"),"A2")</f>
        <v>A2</v>
      </c>
      <c r="C37" s="3" t="str">
        <f>IFERROR(__xludf.DUMMYFUNCTION("""COMPUTED_VALUE"""),"A2")</f>
        <v>A2</v>
      </c>
      <c r="D37" s="3" t="str">
        <f>IFERROR(__xludf.DUMMYFUNCTION("""COMPUTED_VALUE"""),"A13")</f>
        <v>A13</v>
      </c>
      <c r="E37" s="3" t="str">
        <f>IFERROR(__xludf.DUMMYFUNCTION("""COMPUTED_VALUE"""),"A4")</f>
        <v>A4</v>
      </c>
      <c r="F37" s="3" t="str">
        <f>IFERROR(__xludf.DUMMYFUNCTION("""COMPUTED_VALUE"""),"A1")</f>
        <v>A1</v>
      </c>
      <c r="G37" s="3" t="str">
        <f>IFERROR(__xludf.DUMMYFUNCTION("""COMPUTED_VALUE"""),"A4")</f>
        <v>A4</v>
      </c>
      <c r="H37" s="3" t="str">
        <f>IFERROR(__xludf.DUMMYFUNCTION("""COMPUTED_VALUE"""),"A5")</f>
        <v>A5</v>
      </c>
      <c r="I37" s="3" t="str">
        <f>IFERROR(__xludf.DUMMYFUNCTION("""COMPUTED_VALUE"""),"A2")</f>
        <v>A2</v>
      </c>
      <c r="J37" s="3" t="str">
        <f>IFERROR(__xludf.DUMMYFUNCTION("""COMPUTED_VALUE"""),"A5")</f>
        <v>A5</v>
      </c>
      <c r="K37" s="3" t="str">
        <f>IFERROR(__xludf.DUMMYFUNCTION("""COMPUTED_VALUE"""),"A4")</f>
        <v>A4</v>
      </c>
      <c r="L37" s="3" t="str">
        <f>IFERROR(__xludf.DUMMYFUNCTION("""COMPUTED_VALUE"""),"A4")</f>
        <v>A4</v>
      </c>
      <c r="M37" s="3" t="str">
        <f>IFERROR(__xludf.DUMMYFUNCTION("""COMPUTED_VALUE"""),"A1")</f>
        <v>A1</v>
      </c>
    </row>
    <row r="38">
      <c r="A38" s="3">
        <f>IFERROR(__xludf.DUMMYFUNCTION("""COMPUTED_VALUE"""),39.0)</f>
        <v>39</v>
      </c>
      <c r="B38" s="3" t="str">
        <f>IFERROR(__xludf.DUMMYFUNCTION("TRANSPOSE(filter(Sheet1!C:C,Sheet1!A:A=A38))"),"A1")</f>
        <v>A1</v>
      </c>
      <c r="C38" s="3" t="str">
        <f>IFERROR(__xludf.DUMMYFUNCTION("""COMPUTED_VALUE"""),"A4")</f>
        <v>A4</v>
      </c>
      <c r="D38" s="3" t="str">
        <f>IFERROR(__xludf.DUMMYFUNCTION("""COMPUTED_VALUE"""),"A1")</f>
        <v>A1</v>
      </c>
    </row>
    <row r="39">
      <c r="A39" s="3">
        <f>IFERROR(__xludf.DUMMYFUNCTION("""COMPUTED_VALUE"""),40.0)</f>
        <v>40</v>
      </c>
      <c r="B39" s="3" t="str">
        <f>IFERROR(__xludf.DUMMYFUNCTION("TRANSPOSE(filter(Sheet1!C:C,Sheet1!A:A=A39))"),"A1")</f>
        <v>A1</v>
      </c>
      <c r="C39" s="3" t="str">
        <f>IFERROR(__xludf.DUMMYFUNCTION("""COMPUTED_VALUE"""),"A4")</f>
        <v>A4</v>
      </c>
      <c r="D39" s="3" t="str">
        <f>IFERROR(__xludf.DUMMYFUNCTION("""COMPUTED_VALUE"""),"A11")</f>
        <v>A11</v>
      </c>
    </row>
    <row r="40">
      <c r="A40" s="3">
        <f>IFERROR(__xludf.DUMMYFUNCTION("""COMPUTED_VALUE"""),41.0)</f>
        <v>41</v>
      </c>
      <c r="B40" s="3" t="str">
        <f>IFERROR(__xludf.DUMMYFUNCTION("TRANSPOSE(filter(Sheet1!C:C,Sheet1!A:A=A40))"),"A2")</f>
        <v>A2</v>
      </c>
      <c r="C40" s="3" t="str">
        <f>IFERROR(__xludf.DUMMYFUNCTION("""COMPUTED_VALUE"""),"A11")</f>
        <v>A11</v>
      </c>
      <c r="D40" s="3" t="str">
        <f>IFERROR(__xludf.DUMMYFUNCTION("""COMPUTED_VALUE"""),"A4")</f>
        <v>A4</v>
      </c>
      <c r="E40" s="3" t="str">
        <f>IFERROR(__xludf.DUMMYFUNCTION("""COMPUTED_VALUE"""),"A14")</f>
        <v>A14</v>
      </c>
      <c r="F40" s="3" t="str">
        <f>IFERROR(__xludf.DUMMYFUNCTION("""COMPUTED_VALUE"""),"A2")</f>
        <v>A2</v>
      </c>
      <c r="G40" s="3" t="str">
        <f>IFERROR(__xludf.DUMMYFUNCTION("""COMPUTED_VALUE"""),"A14")</f>
        <v>A14</v>
      </c>
      <c r="H40" s="3" t="str">
        <f>IFERROR(__xludf.DUMMYFUNCTION("""COMPUTED_VALUE"""),"A4")</f>
        <v>A4</v>
      </c>
      <c r="I40" s="3" t="str">
        <f>IFERROR(__xludf.DUMMYFUNCTION("""COMPUTED_VALUE"""),"A1")</f>
        <v>A1</v>
      </c>
    </row>
    <row r="41">
      <c r="A41" s="3">
        <f>IFERROR(__xludf.DUMMYFUNCTION("""COMPUTED_VALUE"""),42.0)</f>
        <v>42</v>
      </c>
      <c r="B41" s="3" t="str">
        <f>IFERROR(__xludf.DUMMYFUNCTION("TRANSPOSE(filter(Sheet1!C:C,Sheet1!A:A=A41))"),"A1")</f>
        <v>A1</v>
      </c>
    </row>
    <row r="42">
      <c r="A42" s="3">
        <f>IFERROR(__xludf.DUMMYFUNCTION("""COMPUTED_VALUE"""),43.0)</f>
        <v>43</v>
      </c>
      <c r="B42" s="3" t="str">
        <f>IFERROR(__xludf.DUMMYFUNCTION("TRANSPOSE(filter(Sheet1!C:C,Sheet1!A:A=A42))"),"A1")</f>
        <v>A1</v>
      </c>
      <c r="C42" s="3" t="str">
        <f>IFERROR(__xludf.DUMMYFUNCTION("""COMPUTED_VALUE"""),"A1")</f>
        <v>A1</v>
      </c>
    </row>
    <row r="43">
      <c r="A43" s="3">
        <f>IFERROR(__xludf.DUMMYFUNCTION("""COMPUTED_VALUE"""),44.0)</f>
        <v>44</v>
      </c>
      <c r="B43" s="3" t="str">
        <f>IFERROR(__xludf.DUMMYFUNCTION("TRANSPOSE(filter(Sheet1!C:C,Sheet1!A:A=A43))"),"A15")</f>
        <v>A15</v>
      </c>
      <c r="C43" s="3" t="str">
        <f>IFERROR(__xludf.DUMMYFUNCTION("""COMPUTED_VALUE"""),"A2")</f>
        <v>A2</v>
      </c>
      <c r="D43" s="3" t="str">
        <f>IFERROR(__xludf.DUMMYFUNCTION("""COMPUTED_VALUE"""),"A2")</f>
        <v>A2</v>
      </c>
      <c r="E43" s="3" t="str">
        <f>IFERROR(__xludf.DUMMYFUNCTION("""COMPUTED_VALUE"""),"A3")</f>
        <v>A3</v>
      </c>
      <c r="F43" s="3" t="str">
        <f>IFERROR(__xludf.DUMMYFUNCTION("""COMPUTED_VALUE"""),"A2")</f>
        <v>A2</v>
      </c>
      <c r="G43" s="3" t="str">
        <f>IFERROR(__xludf.DUMMYFUNCTION("""COMPUTED_VALUE"""),"A15")</f>
        <v>A15</v>
      </c>
      <c r="H43" s="3" t="str">
        <f>IFERROR(__xludf.DUMMYFUNCTION("""COMPUTED_VALUE"""),"A1")</f>
        <v>A1</v>
      </c>
      <c r="I43" s="3" t="str">
        <f>IFERROR(__xludf.DUMMYFUNCTION("""COMPUTED_VALUE"""),"A1")</f>
        <v>A1</v>
      </c>
      <c r="J43" s="3" t="str">
        <f>IFERROR(__xludf.DUMMYFUNCTION("""COMPUTED_VALUE"""),"A1")</f>
        <v>A1</v>
      </c>
      <c r="K43" s="3" t="str">
        <f>IFERROR(__xludf.DUMMYFUNCTION("""COMPUTED_VALUE"""),"A2")</f>
        <v>A2</v>
      </c>
      <c r="L43" s="3" t="str">
        <f>IFERROR(__xludf.DUMMYFUNCTION("""COMPUTED_VALUE"""),"A1")</f>
        <v>A1</v>
      </c>
      <c r="M43" s="3" t="str">
        <f>IFERROR(__xludf.DUMMYFUNCTION("""COMPUTED_VALUE"""),"A16")</f>
        <v>A16</v>
      </c>
      <c r="N43" s="3" t="str">
        <f>IFERROR(__xludf.DUMMYFUNCTION("""COMPUTED_VALUE"""),"A1")</f>
        <v>A1</v>
      </c>
    </row>
    <row r="44">
      <c r="A44" s="3">
        <f>IFERROR(__xludf.DUMMYFUNCTION("""COMPUTED_VALUE"""),45.0)</f>
        <v>45</v>
      </c>
      <c r="B44" s="3" t="str">
        <f>IFERROR(__xludf.DUMMYFUNCTION("TRANSPOSE(filter(Sheet1!C:C,Sheet1!A:A=A44))"),"A2")</f>
        <v>A2</v>
      </c>
      <c r="C44" s="3" t="str">
        <f>IFERROR(__xludf.DUMMYFUNCTION("""COMPUTED_VALUE"""),"A2")</f>
        <v>A2</v>
      </c>
      <c r="D44" s="3" t="str">
        <f>IFERROR(__xludf.DUMMYFUNCTION("""COMPUTED_VALUE"""),"A1")</f>
        <v>A1</v>
      </c>
      <c r="E44" s="3" t="str">
        <f>IFERROR(__xludf.DUMMYFUNCTION("""COMPUTED_VALUE"""),"A2")</f>
        <v>A2</v>
      </c>
      <c r="F44" s="3" t="str">
        <f>IFERROR(__xludf.DUMMYFUNCTION("""COMPUTED_VALUE"""),"A2")</f>
        <v>A2</v>
      </c>
      <c r="G44" s="3" t="str">
        <f>IFERROR(__xludf.DUMMYFUNCTION("""COMPUTED_VALUE"""),"A1")</f>
        <v>A1</v>
      </c>
    </row>
    <row r="45">
      <c r="A45" s="3">
        <f>IFERROR(__xludf.DUMMYFUNCTION("""COMPUTED_VALUE"""),46.0)</f>
        <v>46</v>
      </c>
      <c r="B45" s="3" t="str">
        <f>IFERROR(__xludf.DUMMYFUNCTION("TRANSPOSE(filter(Sheet1!C:C,Sheet1!A:A=A45))"),"A1")</f>
        <v>A1</v>
      </c>
    </row>
    <row r="46">
      <c r="A46" s="3">
        <f>IFERROR(__xludf.DUMMYFUNCTION("""COMPUTED_VALUE"""),47.0)</f>
        <v>47</v>
      </c>
      <c r="B46" s="3" t="str">
        <f>IFERROR(__xludf.DUMMYFUNCTION("TRANSPOSE(filter(Sheet1!C:C,Sheet1!A:A=A46))"),"A1")</f>
        <v>A1</v>
      </c>
      <c r="C46" s="3" t="str">
        <f>IFERROR(__xludf.DUMMYFUNCTION("""COMPUTED_VALUE"""),"A1")</f>
        <v>A1</v>
      </c>
      <c r="D46" s="3" t="str">
        <f>IFERROR(__xludf.DUMMYFUNCTION("""COMPUTED_VALUE"""),"A1")</f>
        <v>A1</v>
      </c>
    </row>
    <row r="47">
      <c r="A47" s="3">
        <f>IFERROR(__xludf.DUMMYFUNCTION("""COMPUTED_VALUE"""),49.0)</f>
        <v>49</v>
      </c>
      <c r="B47" s="3" t="str">
        <f>IFERROR(__xludf.DUMMYFUNCTION("TRANSPOSE(filter(Sheet1!C:C,Sheet1!A:A=A47))"),"A1")</f>
        <v>A1</v>
      </c>
      <c r="C47" s="3" t="str">
        <f>IFERROR(__xludf.DUMMYFUNCTION("""COMPUTED_VALUE"""),"A4")</f>
        <v>A4</v>
      </c>
      <c r="D47" s="3" t="str">
        <f>IFERROR(__xludf.DUMMYFUNCTION("""COMPUTED_VALUE"""),"A2")</f>
        <v>A2</v>
      </c>
      <c r="E47" s="3" t="str">
        <f>IFERROR(__xludf.DUMMYFUNCTION("""COMPUTED_VALUE"""),"A2")</f>
        <v>A2</v>
      </c>
      <c r="F47" s="3" t="str">
        <f>IFERROR(__xludf.DUMMYFUNCTION("""COMPUTED_VALUE"""),"A2")</f>
        <v>A2</v>
      </c>
      <c r="G47" s="3" t="str">
        <f>IFERROR(__xludf.DUMMYFUNCTION("""COMPUTED_VALUE"""),"A6")</f>
        <v>A6</v>
      </c>
      <c r="H47" s="3" t="str">
        <f>IFERROR(__xludf.DUMMYFUNCTION("""COMPUTED_VALUE"""),"A4")</f>
        <v>A4</v>
      </c>
      <c r="I47" s="3" t="str">
        <f>IFERROR(__xludf.DUMMYFUNCTION("""COMPUTED_VALUE"""),"A17")</f>
        <v>A17</v>
      </c>
      <c r="J47" s="3" t="str">
        <f>IFERROR(__xludf.DUMMYFUNCTION("""COMPUTED_VALUE"""),"A4")</f>
        <v>A4</v>
      </c>
      <c r="K47" s="3" t="str">
        <f>IFERROR(__xludf.DUMMYFUNCTION("""COMPUTED_VALUE"""),"A1")</f>
        <v>A1</v>
      </c>
      <c r="L47" s="3" t="str">
        <f>IFERROR(__xludf.DUMMYFUNCTION("""COMPUTED_VALUE"""),"A1")</f>
        <v>A1</v>
      </c>
    </row>
    <row r="48">
      <c r="A48" s="3">
        <f>IFERROR(__xludf.DUMMYFUNCTION("""COMPUTED_VALUE"""),52.0)</f>
        <v>52</v>
      </c>
      <c r="B48" s="3" t="str">
        <f>IFERROR(__xludf.DUMMYFUNCTION("TRANSPOSE(filter(Sheet1!C:C,Sheet1!A:A=A48))"),"A11")</f>
        <v>A11</v>
      </c>
      <c r="C48" s="3" t="str">
        <f>IFERROR(__xludf.DUMMYFUNCTION("""COMPUTED_VALUE"""),"A4")</f>
        <v>A4</v>
      </c>
      <c r="D48" s="3" t="str">
        <f>IFERROR(__xludf.DUMMYFUNCTION("""COMPUTED_VALUE"""),"A4")</f>
        <v>A4</v>
      </c>
      <c r="E48" s="3" t="str">
        <f>IFERROR(__xludf.DUMMYFUNCTION("""COMPUTED_VALUE"""),"A1")</f>
        <v>A1</v>
      </c>
    </row>
    <row r="49">
      <c r="A49" s="3">
        <f>IFERROR(__xludf.DUMMYFUNCTION("""COMPUTED_VALUE"""),54.0)</f>
        <v>54</v>
      </c>
      <c r="B49" s="3" t="str">
        <f>IFERROR(__xludf.DUMMYFUNCTION("TRANSPOSE(filter(Sheet1!C:C,Sheet1!A:A=A49))"),"A4")</f>
        <v>A4</v>
      </c>
      <c r="C49" s="3" t="str">
        <f>IFERROR(__xludf.DUMMYFUNCTION("""COMPUTED_VALUE"""),"A4")</f>
        <v>A4</v>
      </c>
      <c r="D49" s="3" t="str">
        <f>IFERROR(__xludf.DUMMYFUNCTION("""COMPUTED_VALUE"""),"A1")</f>
        <v>A1</v>
      </c>
    </row>
    <row r="50">
      <c r="A50" s="3">
        <f>IFERROR(__xludf.DUMMYFUNCTION("""COMPUTED_VALUE"""),55.0)</f>
        <v>55</v>
      </c>
      <c r="B50" s="3" t="str">
        <f>IFERROR(__xludf.DUMMYFUNCTION("TRANSPOSE(filter(Sheet1!C:C,Sheet1!A:A=A50))"),"A2")</f>
        <v>A2</v>
      </c>
      <c r="C50" s="3" t="str">
        <f>IFERROR(__xludf.DUMMYFUNCTION("""COMPUTED_VALUE"""),"A2")</f>
        <v>A2</v>
      </c>
      <c r="D50" s="3" t="str">
        <f>IFERROR(__xludf.DUMMYFUNCTION("""COMPUTED_VALUE"""),"A6")</f>
        <v>A6</v>
      </c>
      <c r="E50" s="3" t="str">
        <f>IFERROR(__xludf.DUMMYFUNCTION("""COMPUTED_VALUE"""),"A5")</f>
        <v>A5</v>
      </c>
      <c r="F50" s="3" t="str">
        <f>IFERROR(__xludf.DUMMYFUNCTION("""COMPUTED_VALUE"""),"A4")</f>
        <v>A4</v>
      </c>
    </row>
    <row r="51">
      <c r="A51" s="3">
        <f>IFERROR(__xludf.DUMMYFUNCTION("""COMPUTED_VALUE"""),56.0)</f>
        <v>56</v>
      </c>
      <c r="B51" s="3" t="str">
        <f>IFERROR(__xludf.DUMMYFUNCTION("TRANSPOSE(filter(Sheet1!C:C,Sheet1!A:A=A51))"),"A1")</f>
        <v>A1</v>
      </c>
      <c r="C51" s="3" t="str">
        <f>IFERROR(__xludf.DUMMYFUNCTION("""COMPUTED_VALUE"""),"A1")</f>
        <v>A1</v>
      </c>
    </row>
    <row r="52">
      <c r="A52" s="3">
        <f>IFERROR(__xludf.DUMMYFUNCTION("""COMPUTED_VALUE"""),57.0)</f>
        <v>57</v>
      </c>
      <c r="B52" s="3" t="str">
        <f>IFERROR(__xludf.DUMMYFUNCTION("TRANSPOSE(filter(Sheet1!C:C,Sheet1!A:A=A52))"),"A2")</f>
        <v>A2</v>
      </c>
    </row>
    <row r="53">
      <c r="A53" s="3">
        <f>IFERROR(__xludf.DUMMYFUNCTION("""COMPUTED_VALUE"""),58.0)</f>
        <v>58</v>
      </c>
      <c r="B53" s="3" t="str">
        <f>IFERROR(__xludf.DUMMYFUNCTION("TRANSPOSE(filter(Sheet1!C:C,Sheet1!A:A=A53))"),"A1")</f>
        <v>A1</v>
      </c>
      <c r="C53" s="3" t="str">
        <f>IFERROR(__xludf.DUMMYFUNCTION("""COMPUTED_VALUE"""),"A4")</f>
        <v>A4</v>
      </c>
      <c r="D53" s="3" t="str">
        <f>IFERROR(__xludf.DUMMYFUNCTION("""COMPUTED_VALUE"""),"A1")</f>
        <v>A1</v>
      </c>
      <c r="E53" s="3" t="str">
        <f>IFERROR(__xludf.DUMMYFUNCTION("""COMPUTED_VALUE"""),"A1")</f>
        <v>A1</v>
      </c>
      <c r="F53" s="3" t="str">
        <f>IFERROR(__xludf.DUMMYFUNCTION("""COMPUTED_VALUE"""),"A1")</f>
        <v>A1</v>
      </c>
      <c r="G53" s="3" t="str">
        <f>IFERROR(__xludf.DUMMYFUNCTION("""COMPUTED_VALUE"""),"A1")</f>
        <v>A1</v>
      </c>
    </row>
    <row r="54">
      <c r="A54" s="3">
        <f>IFERROR(__xludf.DUMMYFUNCTION("""COMPUTED_VALUE"""),59.0)</f>
        <v>59</v>
      </c>
      <c r="B54" s="3" t="str">
        <f>IFERROR(__xludf.DUMMYFUNCTION("TRANSPOSE(filter(Sheet1!C:C,Sheet1!A:A=A54))"),"A1")</f>
        <v>A1</v>
      </c>
      <c r="C54" s="3" t="str">
        <f>IFERROR(__xludf.DUMMYFUNCTION("""COMPUTED_VALUE"""),"A1")</f>
        <v>A1</v>
      </c>
      <c r="D54" s="3" t="str">
        <f>IFERROR(__xludf.DUMMYFUNCTION("""COMPUTED_VALUE"""),"A2")</f>
        <v>A2</v>
      </c>
      <c r="E54" s="3" t="str">
        <f>IFERROR(__xludf.DUMMYFUNCTION("""COMPUTED_VALUE"""),"A1")</f>
        <v>A1</v>
      </c>
    </row>
    <row r="55">
      <c r="A55" s="3">
        <f>IFERROR(__xludf.DUMMYFUNCTION("""COMPUTED_VALUE"""),60.0)</f>
        <v>60</v>
      </c>
      <c r="B55" s="3" t="str">
        <f>IFERROR(__xludf.DUMMYFUNCTION("TRANSPOSE(filter(Sheet1!C:C,Sheet1!A:A=A55))"),"A18")</f>
        <v>A18</v>
      </c>
      <c r="C55" s="3" t="str">
        <f>IFERROR(__xludf.DUMMYFUNCTION("""COMPUTED_VALUE"""),"A2")</f>
        <v>A2</v>
      </c>
      <c r="D55" s="3" t="str">
        <f>IFERROR(__xludf.DUMMYFUNCTION("""COMPUTED_VALUE"""),"A2")</f>
        <v>A2</v>
      </c>
      <c r="E55" s="3" t="str">
        <f>IFERROR(__xludf.DUMMYFUNCTION("""COMPUTED_VALUE"""),"A2")</f>
        <v>A2</v>
      </c>
      <c r="F55" s="3" t="str">
        <f>IFERROR(__xludf.DUMMYFUNCTION("""COMPUTED_VALUE"""),"A18")</f>
        <v>A18</v>
      </c>
      <c r="G55" s="3" t="str">
        <f>IFERROR(__xludf.DUMMYFUNCTION("""COMPUTED_VALUE"""),"A2")</f>
        <v>A2</v>
      </c>
      <c r="H55" s="3" t="str">
        <f>IFERROR(__xludf.DUMMYFUNCTION("""COMPUTED_VALUE"""),"A18")</f>
        <v>A18</v>
      </c>
      <c r="I55" s="3" t="str">
        <f>IFERROR(__xludf.DUMMYFUNCTION("""COMPUTED_VALUE"""),"A4")</f>
        <v>A4</v>
      </c>
      <c r="J55" s="3" t="str">
        <f>IFERROR(__xludf.DUMMYFUNCTION("""COMPUTED_VALUE"""),"A19")</f>
        <v>A19</v>
      </c>
      <c r="K55" s="3" t="str">
        <f>IFERROR(__xludf.DUMMYFUNCTION("""COMPUTED_VALUE"""),"A4")</f>
        <v>A4</v>
      </c>
      <c r="L55" s="3" t="str">
        <f>IFERROR(__xludf.DUMMYFUNCTION("""COMPUTED_VALUE"""),"A19")</f>
        <v>A19</v>
      </c>
      <c r="M55" s="3" t="str">
        <f>IFERROR(__xludf.DUMMYFUNCTION("""COMPUTED_VALUE"""),"A19")</f>
        <v>A19</v>
      </c>
      <c r="N55" s="3" t="str">
        <f>IFERROR(__xludf.DUMMYFUNCTION("""COMPUTED_VALUE"""),"A4")</f>
        <v>A4</v>
      </c>
      <c r="O55" s="3" t="str">
        <f>IFERROR(__xludf.DUMMYFUNCTION("""COMPUTED_VALUE"""),"A1")</f>
        <v>A1</v>
      </c>
    </row>
    <row r="56">
      <c r="A56" s="3">
        <f>IFERROR(__xludf.DUMMYFUNCTION("""COMPUTED_VALUE"""),61.0)</f>
        <v>61</v>
      </c>
      <c r="B56" s="3" t="str">
        <f>IFERROR(__xludf.DUMMYFUNCTION("TRANSPOSE(filter(Sheet1!C:C,Sheet1!A:A=A56))"),"A4")</f>
        <v>A4</v>
      </c>
      <c r="C56" s="3" t="str">
        <f>IFERROR(__xludf.DUMMYFUNCTION("""COMPUTED_VALUE"""),"A1")</f>
        <v>A1</v>
      </c>
    </row>
    <row r="57">
      <c r="A57" s="3">
        <f>IFERROR(__xludf.DUMMYFUNCTION("""COMPUTED_VALUE"""),62.0)</f>
        <v>62</v>
      </c>
      <c r="B57" s="3" t="str">
        <f>IFERROR(__xludf.DUMMYFUNCTION("TRANSPOSE(filter(Sheet1!C:C,Sheet1!A:A=A57))"),"A7")</f>
        <v>A7</v>
      </c>
      <c r="C57" s="3" t="str">
        <f>IFERROR(__xludf.DUMMYFUNCTION("""COMPUTED_VALUE"""),"A7")</f>
        <v>A7</v>
      </c>
      <c r="D57" s="3" t="str">
        <f>IFERROR(__xludf.DUMMYFUNCTION("""COMPUTED_VALUE"""),"A7")</f>
        <v>A7</v>
      </c>
      <c r="E57" s="3" t="str">
        <f>IFERROR(__xludf.DUMMYFUNCTION("""COMPUTED_VALUE"""),"A5")</f>
        <v>A5</v>
      </c>
      <c r="F57" s="3" t="str">
        <f>IFERROR(__xludf.DUMMYFUNCTION("""COMPUTED_VALUE"""),"A5")</f>
        <v>A5</v>
      </c>
      <c r="G57" s="3" t="str">
        <f>IFERROR(__xludf.DUMMYFUNCTION("""COMPUTED_VALUE"""),"A5")</f>
        <v>A5</v>
      </c>
      <c r="H57" s="3" t="str">
        <f>IFERROR(__xludf.DUMMYFUNCTION("""COMPUTED_VALUE"""),"A4")</f>
        <v>A4</v>
      </c>
      <c r="I57" s="3" t="str">
        <f>IFERROR(__xludf.DUMMYFUNCTION("""COMPUTED_VALUE"""),"A4")</f>
        <v>A4</v>
      </c>
      <c r="J57" s="3" t="str">
        <f>IFERROR(__xludf.DUMMYFUNCTION("""COMPUTED_VALUE"""),"A4")</f>
        <v>A4</v>
      </c>
      <c r="K57" s="3" t="str">
        <f>IFERROR(__xludf.DUMMYFUNCTION("""COMPUTED_VALUE"""),"A4")</f>
        <v>A4</v>
      </c>
      <c r="L57" s="3" t="str">
        <f>IFERROR(__xludf.DUMMYFUNCTION("""COMPUTED_VALUE"""),"A1")</f>
        <v>A1</v>
      </c>
    </row>
    <row r="58">
      <c r="A58" s="3">
        <f>IFERROR(__xludf.DUMMYFUNCTION("""COMPUTED_VALUE"""),63.0)</f>
        <v>63</v>
      </c>
      <c r="B58" s="3" t="str">
        <f>IFERROR(__xludf.DUMMYFUNCTION("TRANSPOSE(filter(Sheet1!C:C,Sheet1!A:A=A58))"),"A7")</f>
        <v>A7</v>
      </c>
      <c r="C58" s="3" t="str">
        <f>IFERROR(__xludf.DUMMYFUNCTION("""COMPUTED_VALUE"""),"A7")</f>
        <v>A7</v>
      </c>
      <c r="D58" s="3" t="str">
        <f>IFERROR(__xludf.DUMMYFUNCTION("""COMPUTED_VALUE"""),"A7")</f>
        <v>A7</v>
      </c>
      <c r="E58" s="3" t="str">
        <f>IFERROR(__xludf.DUMMYFUNCTION("""COMPUTED_VALUE"""),"A20")</f>
        <v>A20</v>
      </c>
      <c r="F58" s="3" t="str">
        <f>IFERROR(__xludf.DUMMYFUNCTION("""COMPUTED_VALUE"""),"A20")</f>
        <v>A20</v>
      </c>
      <c r="G58" s="3" t="str">
        <f>IFERROR(__xludf.DUMMYFUNCTION("""COMPUTED_VALUE"""),"A20")</f>
        <v>A20</v>
      </c>
      <c r="H58" s="3" t="str">
        <f>IFERROR(__xludf.DUMMYFUNCTION("""COMPUTED_VALUE"""),"A4")</f>
        <v>A4</v>
      </c>
      <c r="I58" s="3" t="str">
        <f>IFERROR(__xludf.DUMMYFUNCTION("""COMPUTED_VALUE"""),"A4")</f>
        <v>A4</v>
      </c>
      <c r="J58" s="3" t="str">
        <f>IFERROR(__xludf.DUMMYFUNCTION("""COMPUTED_VALUE"""),"A4")</f>
        <v>A4</v>
      </c>
      <c r="K58" s="3" t="str">
        <f>IFERROR(__xludf.DUMMYFUNCTION("""COMPUTED_VALUE"""),"A1")</f>
        <v>A1</v>
      </c>
      <c r="L58" s="3" t="str">
        <f>IFERROR(__xludf.DUMMYFUNCTION("""COMPUTED_VALUE"""),"A1")</f>
        <v>A1</v>
      </c>
      <c r="M58" s="3" t="str">
        <f>IFERROR(__xludf.DUMMYFUNCTION("""COMPUTED_VALUE"""),"A1")</f>
        <v>A1</v>
      </c>
    </row>
    <row r="59">
      <c r="A59" s="3">
        <f>IFERROR(__xludf.DUMMYFUNCTION("""COMPUTED_VALUE"""),64.0)</f>
        <v>64</v>
      </c>
      <c r="B59" s="3" t="str">
        <f>IFERROR(__xludf.DUMMYFUNCTION("TRANSPOSE(filter(Sheet1!C:C,Sheet1!A:A=A59))"),"A1")</f>
        <v>A1</v>
      </c>
      <c r="C59" s="3" t="str">
        <f>IFERROR(__xludf.DUMMYFUNCTION("""COMPUTED_VALUE"""),"A4")</f>
        <v>A4</v>
      </c>
      <c r="D59" s="3" t="str">
        <f>IFERROR(__xludf.DUMMYFUNCTION("""COMPUTED_VALUE"""),"A1")</f>
        <v>A1</v>
      </c>
      <c r="E59" s="3" t="str">
        <f>IFERROR(__xludf.DUMMYFUNCTION("""COMPUTED_VALUE"""),"A4")</f>
        <v>A4</v>
      </c>
      <c r="F59" s="3" t="str">
        <f>IFERROR(__xludf.DUMMYFUNCTION("""COMPUTED_VALUE"""),"A1")</f>
        <v>A1</v>
      </c>
    </row>
    <row r="60">
      <c r="A60" s="3">
        <f>IFERROR(__xludf.DUMMYFUNCTION("""COMPUTED_VALUE"""),65.0)</f>
        <v>65</v>
      </c>
      <c r="B60" s="3" t="str">
        <f>IFERROR(__xludf.DUMMYFUNCTION("TRANSPOSE(filter(Sheet1!C:C,Sheet1!A:A=A60))"),"A1")</f>
        <v>A1</v>
      </c>
      <c r="C60" s="3" t="str">
        <f>IFERROR(__xludf.DUMMYFUNCTION("""COMPUTED_VALUE"""),"A4")</f>
        <v>A4</v>
      </c>
      <c r="D60" s="3" t="str">
        <f>IFERROR(__xludf.DUMMYFUNCTION("""COMPUTED_VALUE"""),"A4")</f>
        <v>A4</v>
      </c>
      <c r="E60" s="3" t="str">
        <f>IFERROR(__xludf.DUMMYFUNCTION("""COMPUTED_VALUE"""),"A1")</f>
        <v>A1</v>
      </c>
    </row>
    <row r="61">
      <c r="A61" s="3">
        <f>IFERROR(__xludf.DUMMYFUNCTION("""COMPUTED_VALUE"""),66.0)</f>
        <v>66</v>
      </c>
      <c r="B61" s="3" t="str">
        <f>IFERROR(__xludf.DUMMYFUNCTION("TRANSPOSE(filter(Sheet1!C:C,Sheet1!A:A=A61))"),"A1")</f>
        <v>A1</v>
      </c>
      <c r="C61" s="3" t="str">
        <f>IFERROR(__xludf.DUMMYFUNCTION("""COMPUTED_VALUE"""),"A4")</f>
        <v>A4</v>
      </c>
      <c r="D61" s="3" t="str">
        <f>IFERROR(__xludf.DUMMYFUNCTION("""COMPUTED_VALUE"""),"A5")</f>
        <v>A5</v>
      </c>
      <c r="E61" s="3" t="str">
        <f>IFERROR(__xludf.DUMMYFUNCTION("""COMPUTED_VALUE"""),"A2")</f>
        <v>A2</v>
      </c>
      <c r="F61" s="3" t="str">
        <f>IFERROR(__xludf.DUMMYFUNCTION("""COMPUTED_VALUE"""),"A2")</f>
        <v>A2</v>
      </c>
      <c r="G61" s="3" t="str">
        <f>IFERROR(__xludf.DUMMYFUNCTION("""COMPUTED_VALUE"""),"A2")</f>
        <v>A2</v>
      </c>
      <c r="H61" s="3" t="str">
        <f>IFERROR(__xludf.DUMMYFUNCTION("""COMPUTED_VALUE"""),"A5")</f>
        <v>A5</v>
      </c>
      <c r="I61" s="3" t="str">
        <f>IFERROR(__xludf.DUMMYFUNCTION("""COMPUTED_VALUE"""),"A4")</f>
        <v>A4</v>
      </c>
      <c r="J61" s="3" t="str">
        <f>IFERROR(__xludf.DUMMYFUNCTION("""COMPUTED_VALUE"""),"A1")</f>
        <v>A1</v>
      </c>
    </row>
    <row r="62">
      <c r="A62" s="3">
        <f>IFERROR(__xludf.DUMMYFUNCTION("""COMPUTED_VALUE"""),67.0)</f>
        <v>67</v>
      </c>
      <c r="B62" s="3" t="str">
        <f>IFERROR(__xludf.DUMMYFUNCTION("TRANSPOSE(filter(Sheet1!C:C,Sheet1!A:A=A62))"),"A1")</f>
        <v>A1</v>
      </c>
    </row>
    <row r="63">
      <c r="A63" s="3">
        <f>IFERROR(__xludf.DUMMYFUNCTION("""COMPUTED_VALUE"""),68.0)</f>
        <v>68</v>
      </c>
      <c r="B63" s="3" t="str">
        <f>IFERROR(__xludf.DUMMYFUNCTION("TRANSPOSE(filter(Sheet1!C:C,Sheet1!A:A=A63))"),"A2")</f>
        <v>A2</v>
      </c>
      <c r="C63" s="3" t="str">
        <f>IFERROR(__xludf.DUMMYFUNCTION("""COMPUTED_VALUE"""),"A2")</f>
        <v>A2</v>
      </c>
      <c r="D63" s="3" t="str">
        <f>IFERROR(__xludf.DUMMYFUNCTION("""COMPUTED_VALUE"""),"A6")</f>
        <v>A6</v>
      </c>
      <c r="E63" s="3" t="str">
        <f>IFERROR(__xludf.DUMMYFUNCTION("""COMPUTED_VALUE"""),"A6")</f>
        <v>A6</v>
      </c>
      <c r="F63" s="3" t="str">
        <f>IFERROR(__xludf.DUMMYFUNCTION("""COMPUTED_VALUE"""),"A6")</f>
        <v>A6</v>
      </c>
      <c r="G63" s="3" t="str">
        <f>IFERROR(__xludf.DUMMYFUNCTION("""COMPUTED_VALUE"""),"A4")</f>
        <v>A4</v>
      </c>
      <c r="H63" s="3" t="str">
        <f>IFERROR(__xludf.DUMMYFUNCTION("""COMPUTED_VALUE"""),"A4")</f>
        <v>A4</v>
      </c>
      <c r="I63" s="3" t="str">
        <f>IFERROR(__xludf.DUMMYFUNCTION("""COMPUTED_VALUE"""),"A4")</f>
        <v>A4</v>
      </c>
      <c r="J63" s="3" t="str">
        <f>IFERROR(__xludf.DUMMYFUNCTION("""COMPUTED_VALUE"""),"A4")</f>
        <v>A4</v>
      </c>
    </row>
    <row r="64">
      <c r="A64" s="3">
        <f>IFERROR(__xludf.DUMMYFUNCTION("""COMPUTED_VALUE"""),69.0)</f>
        <v>69</v>
      </c>
      <c r="B64" s="3" t="str">
        <f>IFERROR(__xludf.DUMMYFUNCTION("TRANSPOSE(filter(Sheet1!C:C,Sheet1!A:A=A64))"),"A1")</f>
        <v>A1</v>
      </c>
      <c r="C64" s="3" t="str">
        <f>IFERROR(__xludf.DUMMYFUNCTION("""COMPUTED_VALUE"""),"A4")</f>
        <v>A4</v>
      </c>
      <c r="D64" s="3" t="str">
        <f>IFERROR(__xludf.DUMMYFUNCTION("""COMPUTED_VALUE"""),"A1")</f>
        <v>A1</v>
      </c>
    </row>
    <row r="65">
      <c r="A65" s="3">
        <f>IFERROR(__xludf.DUMMYFUNCTION("""COMPUTED_VALUE"""),70.0)</f>
        <v>70</v>
      </c>
      <c r="B65" s="3" t="str">
        <f>IFERROR(__xludf.DUMMYFUNCTION("TRANSPOSE(filter(Sheet1!C:C,Sheet1!A:A=A65))"),"A1")</f>
        <v>A1</v>
      </c>
      <c r="C65" s="3" t="str">
        <f>IFERROR(__xludf.DUMMYFUNCTION("""COMPUTED_VALUE"""),"A1")</f>
        <v>A1</v>
      </c>
    </row>
    <row r="66">
      <c r="A66" s="3">
        <f>IFERROR(__xludf.DUMMYFUNCTION("""COMPUTED_VALUE"""),71.0)</f>
        <v>71</v>
      </c>
      <c r="B66" s="3" t="str">
        <f>IFERROR(__xludf.DUMMYFUNCTION("TRANSPOSE(filter(Sheet1!C:C,Sheet1!A:A=A66))"),"A4")</f>
        <v>A4</v>
      </c>
      <c r="C66" s="3" t="str">
        <f>IFERROR(__xludf.DUMMYFUNCTION("""COMPUTED_VALUE"""),"A1")</f>
        <v>A1</v>
      </c>
    </row>
    <row r="67">
      <c r="A67" s="3">
        <f>IFERROR(__xludf.DUMMYFUNCTION("""COMPUTED_VALUE"""),72.0)</f>
        <v>72</v>
      </c>
      <c r="B67" s="3" t="str">
        <f>IFERROR(__xludf.DUMMYFUNCTION("TRANSPOSE(filter(Sheet1!C:C,Sheet1!A:A=A67))"),"A4")</f>
        <v>A4</v>
      </c>
      <c r="C67" s="3" t="str">
        <f>IFERROR(__xludf.DUMMYFUNCTION("""COMPUTED_VALUE"""),"A1")</f>
        <v>A1</v>
      </c>
    </row>
    <row r="68">
      <c r="A68" s="3">
        <f>IFERROR(__xludf.DUMMYFUNCTION("""COMPUTED_VALUE"""),73.0)</f>
        <v>73</v>
      </c>
      <c r="B68" s="3" t="str">
        <f>IFERROR(__xludf.DUMMYFUNCTION("TRANSPOSE(filter(Sheet1!C:C,Sheet1!A:A=A68))"),"A1")</f>
        <v>A1</v>
      </c>
    </row>
    <row r="69">
      <c r="A69" s="3">
        <f>IFERROR(__xludf.DUMMYFUNCTION("""COMPUTED_VALUE"""),74.0)</f>
        <v>74</v>
      </c>
      <c r="B69" s="3" t="str">
        <f>IFERROR(__xludf.DUMMYFUNCTION("TRANSPOSE(filter(Sheet1!C:C,Sheet1!A:A=A69))"),"A1")</f>
        <v>A1</v>
      </c>
    </row>
    <row r="70">
      <c r="A70" s="3">
        <f>IFERROR(__xludf.DUMMYFUNCTION("""COMPUTED_VALUE"""),75.0)</f>
        <v>75</v>
      </c>
      <c r="B70" s="3" t="str">
        <f>IFERROR(__xludf.DUMMYFUNCTION("TRANSPOSE(filter(Sheet1!C:C,Sheet1!A:A=A70))"),"A1")</f>
        <v>A1</v>
      </c>
      <c r="C70" s="3" t="str">
        <f>IFERROR(__xludf.DUMMYFUNCTION("""COMPUTED_VALUE"""),"A4")</f>
        <v>A4</v>
      </c>
      <c r="D70" s="3" t="str">
        <f>IFERROR(__xludf.DUMMYFUNCTION("""COMPUTED_VALUE"""),"A4")</f>
        <v>A4</v>
      </c>
      <c r="E70" s="3" t="str">
        <f>IFERROR(__xludf.DUMMYFUNCTION("""COMPUTED_VALUE"""),"A4")</f>
        <v>A4</v>
      </c>
      <c r="F70" s="3" t="str">
        <f>IFERROR(__xludf.DUMMYFUNCTION("""COMPUTED_VALUE"""),"A1")</f>
        <v>A1</v>
      </c>
    </row>
    <row r="71">
      <c r="A71" s="3">
        <f>IFERROR(__xludf.DUMMYFUNCTION("""COMPUTED_VALUE"""),76.0)</f>
        <v>76</v>
      </c>
      <c r="B71" s="3" t="str">
        <f>IFERROR(__xludf.DUMMYFUNCTION("TRANSPOSE(filter(Sheet1!C:C,Sheet1!A:A=A71))"),"A1")</f>
        <v>A1</v>
      </c>
      <c r="C71" s="3" t="str">
        <f>IFERROR(__xludf.DUMMYFUNCTION("""COMPUTED_VALUE"""),"A7")</f>
        <v>A7</v>
      </c>
      <c r="D71" s="3" t="str">
        <f>IFERROR(__xludf.DUMMYFUNCTION("""COMPUTED_VALUE"""),"A7")</f>
        <v>A7</v>
      </c>
      <c r="E71" s="3" t="str">
        <f>IFERROR(__xludf.DUMMYFUNCTION("""COMPUTED_VALUE"""),"A7")</f>
        <v>A7</v>
      </c>
      <c r="F71" s="3" t="str">
        <f>IFERROR(__xludf.DUMMYFUNCTION("""COMPUTED_VALUE"""),"A9")</f>
        <v>A9</v>
      </c>
      <c r="G71" s="3" t="str">
        <f>IFERROR(__xludf.DUMMYFUNCTION("""COMPUTED_VALUE"""),"A9")</f>
        <v>A9</v>
      </c>
      <c r="H71" s="3" t="str">
        <f>IFERROR(__xludf.DUMMYFUNCTION("""COMPUTED_VALUE"""),"A9")</f>
        <v>A9</v>
      </c>
      <c r="I71" s="3" t="str">
        <f>IFERROR(__xludf.DUMMYFUNCTION("""COMPUTED_VALUE"""),"A4")</f>
        <v>A4</v>
      </c>
      <c r="J71" s="3" t="str">
        <f>IFERROR(__xludf.DUMMYFUNCTION("""COMPUTED_VALUE"""),"A1")</f>
        <v>A1</v>
      </c>
      <c r="K71" s="3" t="str">
        <f>IFERROR(__xludf.DUMMYFUNCTION("""COMPUTED_VALUE"""),"A4")</f>
        <v>A4</v>
      </c>
      <c r="L71" s="3" t="str">
        <f>IFERROR(__xludf.DUMMYFUNCTION("""COMPUTED_VALUE"""),"A1")</f>
        <v>A1</v>
      </c>
      <c r="M71" s="3" t="str">
        <f>IFERROR(__xludf.DUMMYFUNCTION("""COMPUTED_VALUE"""),"A4")</f>
        <v>A4</v>
      </c>
      <c r="N71" s="3" t="str">
        <f>IFERROR(__xludf.DUMMYFUNCTION("""COMPUTED_VALUE"""),"A4")</f>
        <v>A4</v>
      </c>
      <c r="O71" s="3" t="str">
        <f>IFERROR(__xludf.DUMMYFUNCTION("""COMPUTED_VALUE"""),"A4")</f>
        <v>A4</v>
      </c>
      <c r="P71" s="3" t="str">
        <f>IFERROR(__xludf.DUMMYFUNCTION("""COMPUTED_VALUE"""),"A1")</f>
        <v>A1</v>
      </c>
      <c r="Q71" s="3" t="str">
        <f>IFERROR(__xludf.DUMMYFUNCTION("""COMPUTED_VALUE"""),"A1")</f>
        <v>A1</v>
      </c>
      <c r="R71" s="3" t="str">
        <f>IFERROR(__xludf.DUMMYFUNCTION("""COMPUTED_VALUE"""),"A1")</f>
        <v>A1</v>
      </c>
    </row>
    <row r="72">
      <c r="A72" s="3">
        <f>IFERROR(__xludf.DUMMYFUNCTION("""COMPUTED_VALUE"""),77.0)</f>
        <v>77</v>
      </c>
      <c r="B72" s="3" t="str">
        <f>IFERROR(__xludf.DUMMYFUNCTION("TRANSPOSE(filter(Sheet1!C:C,Sheet1!A:A=A72))"),"A1")</f>
        <v>A1</v>
      </c>
    </row>
    <row r="73">
      <c r="A73" s="3">
        <f>IFERROR(__xludf.DUMMYFUNCTION("""COMPUTED_VALUE"""),78.0)</f>
        <v>78</v>
      </c>
      <c r="B73" s="3" t="str">
        <f>IFERROR(__xludf.DUMMYFUNCTION("TRANSPOSE(filter(Sheet1!C:C,Sheet1!A:A=A73))"),"A4")</f>
        <v>A4</v>
      </c>
    </row>
    <row r="74">
      <c r="A74" s="3">
        <f>IFERROR(__xludf.DUMMYFUNCTION("""COMPUTED_VALUE"""),79.0)</f>
        <v>79</v>
      </c>
      <c r="B74" s="3" t="str">
        <f>IFERROR(__xludf.DUMMYFUNCTION("TRANSPOSE(filter(Sheet1!C:C,Sheet1!A:A=A74))"),"A1")</f>
        <v>A1</v>
      </c>
    </row>
    <row r="75">
      <c r="A75" s="3">
        <f>IFERROR(__xludf.DUMMYFUNCTION("""COMPUTED_VALUE"""),80.0)</f>
        <v>80</v>
      </c>
      <c r="B75" s="3" t="str">
        <f>IFERROR(__xludf.DUMMYFUNCTION("TRANSPOSE(filter(Sheet1!C:C,Sheet1!A:A=A75))"),"A1")</f>
        <v>A1</v>
      </c>
    </row>
    <row r="76">
      <c r="A76" s="3">
        <f>IFERROR(__xludf.DUMMYFUNCTION("""COMPUTED_VALUE"""),81.0)</f>
        <v>81</v>
      </c>
      <c r="B76" s="3" t="str">
        <f>IFERROR(__xludf.DUMMYFUNCTION("TRANSPOSE(filter(Sheet1!C:C,Sheet1!A:A=A76))"),"A4")</f>
        <v>A4</v>
      </c>
    </row>
    <row r="77">
      <c r="A77" s="3">
        <f>IFERROR(__xludf.DUMMYFUNCTION("""COMPUTED_VALUE"""),82.0)</f>
        <v>82</v>
      </c>
      <c r="B77" s="3" t="str">
        <f>IFERROR(__xludf.DUMMYFUNCTION("TRANSPOSE(filter(Sheet1!C:C,Sheet1!A:A=A77))"),"A4")</f>
        <v>A4</v>
      </c>
      <c r="C77" s="3" t="str">
        <f>IFERROR(__xludf.DUMMYFUNCTION("""COMPUTED_VALUE"""),"A1")</f>
        <v>A1</v>
      </c>
    </row>
    <row r="78">
      <c r="A78" s="3">
        <f>IFERROR(__xludf.DUMMYFUNCTION("""COMPUTED_VALUE"""),83.0)</f>
        <v>83</v>
      </c>
      <c r="B78" s="3" t="str">
        <f>IFERROR(__xludf.DUMMYFUNCTION("TRANSPOSE(filter(Sheet1!C:C,Sheet1!A:A=A78))"),"A1")</f>
        <v>A1</v>
      </c>
    </row>
    <row r="79">
      <c r="A79" s="3">
        <f>IFERROR(__xludf.DUMMYFUNCTION("""COMPUTED_VALUE"""),84.0)</f>
        <v>84</v>
      </c>
      <c r="B79" s="3" t="str">
        <f>IFERROR(__xludf.DUMMYFUNCTION("TRANSPOSE(filter(Sheet1!C:C,Sheet1!A:A=A79))"),"A1")</f>
        <v>A1</v>
      </c>
      <c r="C79" s="3" t="str">
        <f>IFERROR(__xludf.DUMMYFUNCTION("""COMPUTED_VALUE"""),"A1")</f>
        <v>A1</v>
      </c>
      <c r="D79" s="3" t="str">
        <f>IFERROR(__xludf.DUMMYFUNCTION("""COMPUTED_VALUE"""),"A4")</f>
        <v>A4</v>
      </c>
      <c r="E79" s="3" t="str">
        <f>IFERROR(__xludf.DUMMYFUNCTION("""COMPUTED_VALUE"""),"A4")</f>
        <v>A4</v>
      </c>
      <c r="F79" s="3" t="str">
        <f>IFERROR(__xludf.DUMMYFUNCTION("""COMPUTED_VALUE"""),"A4")</f>
        <v>A4</v>
      </c>
      <c r="G79" s="3" t="str">
        <f>IFERROR(__xludf.DUMMYFUNCTION("""COMPUTED_VALUE"""),"A1")</f>
        <v>A1</v>
      </c>
      <c r="H79" s="3" t="str">
        <f>IFERROR(__xludf.DUMMYFUNCTION("""COMPUTED_VALUE"""),"A1")</f>
        <v>A1</v>
      </c>
      <c r="I79" s="3" t="str">
        <f>IFERROR(__xludf.DUMMYFUNCTION("""COMPUTED_VALUE"""),"A1")</f>
        <v>A1</v>
      </c>
    </row>
    <row r="80">
      <c r="A80" s="3">
        <f>IFERROR(__xludf.DUMMYFUNCTION("""COMPUTED_VALUE"""),85.0)</f>
        <v>85</v>
      </c>
      <c r="B80" s="3" t="str">
        <f>IFERROR(__xludf.DUMMYFUNCTION("TRANSPOSE(filter(Sheet1!C:C,Sheet1!A:A=A80))"),"A4")</f>
        <v>A4</v>
      </c>
    </row>
    <row r="81">
      <c r="A81" s="3">
        <f>IFERROR(__xludf.DUMMYFUNCTION("""COMPUTED_VALUE"""),86.0)</f>
        <v>86</v>
      </c>
      <c r="B81" s="3" t="str">
        <f>IFERROR(__xludf.DUMMYFUNCTION("TRANSPOSE(filter(Sheet1!C:C,Sheet1!A:A=A81))"),"A2")</f>
        <v>A2</v>
      </c>
      <c r="C81" s="3" t="str">
        <f>IFERROR(__xludf.DUMMYFUNCTION("""COMPUTED_VALUE"""),"A5")</f>
        <v>A5</v>
      </c>
      <c r="D81" s="3" t="str">
        <f>IFERROR(__xludf.DUMMYFUNCTION("""COMPUTED_VALUE"""),"A4")</f>
        <v>A4</v>
      </c>
      <c r="E81" s="3" t="str">
        <f>IFERROR(__xludf.DUMMYFUNCTION("""COMPUTED_VALUE"""),"A2")</f>
        <v>A2</v>
      </c>
      <c r="F81" s="3" t="str">
        <f>IFERROR(__xludf.DUMMYFUNCTION("""COMPUTED_VALUE"""),"A2")</f>
        <v>A2</v>
      </c>
      <c r="G81" s="3" t="str">
        <f>IFERROR(__xludf.DUMMYFUNCTION("""COMPUTED_VALUE"""),"A17")</f>
        <v>A17</v>
      </c>
      <c r="H81" s="3" t="str">
        <f>IFERROR(__xludf.DUMMYFUNCTION("""COMPUTED_VALUE"""),"A4")</f>
        <v>A4</v>
      </c>
      <c r="I81" s="3" t="str">
        <f>IFERROR(__xludf.DUMMYFUNCTION("""COMPUTED_VALUE"""),"A2")</f>
        <v>A2</v>
      </c>
      <c r="J81" s="3" t="str">
        <f>IFERROR(__xludf.DUMMYFUNCTION("""COMPUTED_VALUE"""),"A2")</f>
        <v>A2</v>
      </c>
      <c r="K81" s="3" t="str">
        <f>IFERROR(__xludf.DUMMYFUNCTION("""COMPUTED_VALUE"""),"A2")</f>
        <v>A2</v>
      </c>
    </row>
    <row r="82">
      <c r="A82" s="3">
        <f>IFERROR(__xludf.DUMMYFUNCTION("""COMPUTED_VALUE"""),87.0)</f>
        <v>87</v>
      </c>
      <c r="B82" s="3" t="str">
        <f>IFERROR(__xludf.DUMMYFUNCTION("TRANSPOSE(filter(Sheet1!C:C,Sheet1!A:A=A82))"),"A17")</f>
        <v>A17</v>
      </c>
      <c r="C82" s="3" t="str">
        <f>IFERROR(__xludf.DUMMYFUNCTION("""COMPUTED_VALUE"""),"A4")</f>
        <v>A4</v>
      </c>
      <c r="D82" s="3" t="str">
        <f>IFERROR(__xludf.DUMMYFUNCTION("""COMPUTED_VALUE"""),"A21")</f>
        <v>A21</v>
      </c>
      <c r="E82" s="3" t="str">
        <f>IFERROR(__xludf.DUMMYFUNCTION("""COMPUTED_VALUE"""),"A2")</f>
        <v>A2</v>
      </c>
      <c r="F82" s="3" t="str">
        <f>IFERROR(__xludf.DUMMYFUNCTION("""COMPUTED_VALUE"""),"A21")</f>
        <v>A21</v>
      </c>
      <c r="G82" s="3" t="str">
        <f>IFERROR(__xludf.DUMMYFUNCTION("""COMPUTED_VALUE"""),"A4")</f>
        <v>A4</v>
      </c>
      <c r="H82" s="3" t="str">
        <f>IFERROR(__xludf.DUMMYFUNCTION("""COMPUTED_VALUE"""),"A1")</f>
        <v>A1</v>
      </c>
    </row>
    <row r="83">
      <c r="A83" s="3">
        <f>IFERROR(__xludf.DUMMYFUNCTION("""COMPUTED_VALUE"""),88.0)</f>
        <v>88</v>
      </c>
      <c r="B83" s="3" t="str">
        <f>IFERROR(__xludf.DUMMYFUNCTION("TRANSPOSE(filter(Sheet1!C:C,Sheet1!A:A=A83))"),"A1")</f>
        <v>A1</v>
      </c>
    </row>
    <row r="84">
      <c r="A84" s="3">
        <f>IFERROR(__xludf.DUMMYFUNCTION("""COMPUTED_VALUE"""),89.0)</f>
        <v>89</v>
      </c>
      <c r="B84" s="3" t="str">
        <f>IFERROR(__xludf.DUMMYFUNCTION("TRANSPOSE(filter(Sheet1!C:C,Sheet1!A:A=A84))"),"A4")</f>
        <v>A4</v>
      </c>
      <c r="C84" s="3" t="str">
        <f>IFERROR(__xludf.DUMMYFUNCTION("""COMPUTED_VALUE"""),"A6")</f>
        <v>A6</v>
      </c>
      <c r="D84" s="3" t="str">
        <f>IFERROR(__xludf.DUMMYFUNCTION("""COMPUTED_VALUE"""),"A2")</f>
        <v>A2</v>
      </c>
      <c r="E84" s="3" t="str">
        <f>IFERROR(__xludf.DUMMYFUNCTION("""COMPUTED_VALUE"""),"A1")</f>
        <v>A1</v>
      </c>
      <c r="F84" s="3" t="str">
        <f>IFERROR(__xludf.DUMMYFUNCTION("""COMPUTED_VALUE"""),"A2")</f>
        <v>A2</v>
      </c>
      <c r="G84" s="3" t="str">
        <f>IFERROR(__xludf.DUMMYFUNCTION("""COMPUTED_VALUE"""),"A6")</f>
        <v>A6</v>
      </c>
      <c r="H84" s="3" t="str">
        <f>IFERROR(__xludf.DUMMYFUNCTION("""COMPUTED_VALUE"""),"A4")</f>
        <v>A4</v>
      </c>
      <c r="I84" s="3" t="str">
        <f>IFERROR(__xludf.DUMMYFUNCTION("""COMPUTED_VALUE"""),"A1")</f>
        <v>A1</v>
      </c>
    </row>
    <row r="85">
      <c r="A85" s="3">
        <f>IFERROR(__xludf.DUMMYFUNCTION("""COMPUTED_VALUE"""),90.0)</f>
        <v>90</v>
      </c>
      <c r="B85" s="3" t="str">
        <f>IFERROR(__xludf.DUMMYFUNCTION("TRANSPOSE(filter(Sheet1!C:C,Sheet1!A:A=A85))"),"A1")</f>
        <v>A1</v>
      </c>
    </row>
    <row r="86">
      <c r="A86" s="3">
        <f>IFERROR(__xludf.DUMMYFUNCTION("""COMPUTED_VALUE"""),91.0)</f>
        <v>91</v>
      </c>
      <c r="B86" s="3" t="str">
        <f>IFERROR(__xludf.DUMMYFUNCTION("TRANSPOSE(filter(Sheet1!C:C,Sheet1!A:A=A86))"),"A1")</f>
        <v>A1</v>
      </c>
      <c r="C86" s="3" t="str">
        <f>IFERROR(__xludf.DUMMYFUNCTION("""COMPUTED_VALUE"""),"A4")</f>
        <v>A4</v>
      </c>
      <c r="D86" s="3" t="str">
        <f>IFERROR(__xludf.DUMMYFUNCTION("""COMPUTED_VALUE"""),"A1")</f>
        <v>A1</v>
      </c>
    </row>
    <row r="87">
      <c r="A87" s="3">
        <f>IFERROR(__xludf.DUMMYFUNCTION("""COMPUTED_VALUE"""),92.0)</f>
        <v>92</v>
      </c>
      <c r="B87" s="3" t="str">
        <f>IFERROR(__xludf.DUMMYFUNCTION("TRANSPOSE(filter(Sheet1!C:C,Sheet1!A:A=A87))"),"A1")</f>
        <v>A1</v>
      </c>
    </row>
    <row r="88">
      <c r="A88" s="3">
        <f>IFERROR(__xludf.DUMMYFUNCTION("""COMPUTED_VALUE"""),94.0)</f>
        <v>94</v>
      </c>
      <c r="B88" s="3" t="str">
        <f>IFERROR(__xludf.DUMMYFUNCTION("TRANSPOSE(filter(Sheet1!C:C,Sheet1!A:A=A88))"),"A4")</f>
        <v>A4</v>
      </c>
      <c r="C88" s="3" t="str">
        <f>IFERROR(__xludf.DUMMYFUNCTION("""COMPUTED_VALUE"""),"A1")</f>
        <v>A1</v>
      </c>
      <c r="D88" s="3" t="str">
        <f>IFERROR(__xludf.DUMMYFUNCTION("""COMPUTED_VALUE"""),"A12")</f>
        <v>A12</v>
      </c>
      <c r="E88" s="3" t="str">
        <f>IFERROR(__xludf.DUMMYFUNCTION("""COMPUTED_VALUE"""),"A4")</f>
        <v>A4</v>
      </c>
    </row>
    <row r="89">
      <c r="A89" s="3">
        <f>IFERROR(__xludf.DUMMYFUNCTION("""COMPUTED_VALUE"""),95.0)</f>
        <v>95</v>
      </c>
      <c r="B89" s="3" t="str">
        <f>IFERROR(__xludf.DUMMYFUNCTION("TRANSPOSE(filter(Sheet1!C:C,Sheet1!A:A=A89))"),"A1")</f>
        <v>A1</v>
      </c>
    </row>
    <row r="90">
      <c r="A90" s="3">
        <f>IFERROR(__xludf.DUMMYFUNCTION("""COMPUTED_VALUE"""),96.0)</f>
        <v>96</v>
      </c>
      <c r="B90" s="3" t="str">
        <f>IFERROR(__xludf.DUMMYFUNCTION("TRANSPOSE(filter(Sheet1!C:C,Sheet1!A:A=A90))"),"A1")</f>
        <v>A1</v>
      </c>
      <c r="C90" s="3" t="str">
        <f>IFERROR(__xludf.DUMMYFUNCTION("""COMPUTED_VALUE"""),"A1")</f>
        <v>A1</v>
      </c>
      <c r="D90" s="3" t="str">
        <f>IFERROR(__xludf.DUMMYFUNCTION("""COMPUTED_VALUE"""),"A1")</f>
        <v>A1</v>
      </c>
    </row>
    <row r="91">
      <c r="A91" s="3">
        <f>IFERROR(__xludf.DUMMYFUNCTION("""COMPUTED_VALUE"""),97.0)</f>
        <v>97</v>
      </c>
      <c r="B91" s="3" t="str">
        <f>IFERROR(__xludf.DUMMYFUNCTION("TRANSPOSE(filter(Sheet1!C:C,Sheet1!A:A=A91))"),"A2")</f>
        <v>A2</v>
      </c>
      <c r="C91" s="3" t="str">
        <f>IFERROR(__xludf.DUMMYFUNCTION("""COMPUTED_VALUE"""),"A21")</f>
        <v>A21</v>
      </c>
      <c r="D91" s="3" t="str">
        <f>IFERROR(__xludf.DUMMYFUNCTION("""COMPUTED_VALUE"""),"A4")</f>
        <v>A4</v>
      </c>
      <c r="E91" s="3" t="str">
        <f>IFERROR(__xludf.DUMMYFUNCTION("""COMPUTED_VALUE"""),"A14")</f>
        <v>A14</v>
      </c>
      <c r="F91" s="3" t="str">
        <f>IFERROR(__xludf.DUMMYFUNCTION("""COMPUTED_VALUE"""),"A4")</f>
        <v>A4</v>
      </c>
      <c r="G91" s="3" t="str">
        <f>IFERROR(__xludf.DUMMYFUNCTION("""COMPUTED_VALUE"""),"A14")</f>
        <v>A14</v>
      </c>
      <c r="H91" s="3" t="str">
        <f>IFERROR(__xludf.DUMMYFUNCTION("""COMPUTED_VALUE"""),"A2")</f>
        <v>A2</v>
      </c>
      <c r="I91" s="3" t="str">
        <f>IFERROR(__xludf.DUMMYFUNCTION("""COMPUTED_VALUE"""),"A14")</f>
        <v>A14</v>
      </c>
      <c r="J91" s="3" t="str">
        <f>IFERROR(__xludf.DUMMYFUNCTION("""COMPUTED_VALUE"""),"A4")</f>
        <v>A4</v>
      </c>
      <c r="K91" s="3" t="str">
        <f>IFERROR(__xludf.DUMMYFUNCTION("""COMPUTED_VALUE"""),"A14")</f>
        <v>A14</v>
      </c>
      <c r="L91" s="3" t="str">
        <f>IFERROR(__xludf.DUMMYFUNCTION("""COMPUTED_VALUE"""),"A4")</f>
        <v>A4</v>
      </c>
      <c r="M91" s="3" t="str">
        <f>IFERROR(__xludf.DUMMYFUNCTION("""COMPUTED_VALUE"""),"A6")</f>
        <v>A6</v>
      </c>
      <c r="N91" s="3" t="str">
        <f>IFERROR(__xludf.DUMMYFUNCTION("""COMPUTED_VALUE"""),"A2")</f>
        <v>A2</v>
      </c>
      <c r="O91" s="3" t="str">
        <f>IFERROR(__xludf.DUMMYFUNCTION("""COMPUTED_VALUE"""),"A6")</f>
        <v>A6</v>
      </c>
      <c r="P91" s="3" t="str">
        <f>IFERROR(__xludf.DUMMYFUNCTION("""COMPUTED_VALUE"""),"A4")</f>
        <v>A4</v>
      </c>
      <c r="Q91" s="3" t="str">
        <f>IFERROR(__xludf.DUMMYFUNCTION("""COMPUTED_VALUE"""),"A1")</f>
        <v>A1</v>
      </c>
      <c r="R91" s="3" t="str">
        <f>IFERROR(__xludf.DUMMYFUNCTION("""COMPUTED_VALUE"""),"A4")</f>
        <v>A4</v>
      </c>
      <c r="S91" s="3" t="str">
        <f>IFERROR(__xludf.DUMMYFUNCTION("""COMPUTED_VALUE"""),"A4")</f>
        <v>A4</v>
      </c>
      <c r="T91" s="3" t="str">
        <f>IFERROR(__xludf.DUMMYFUNCTION("""COMPUTED_VALUE"""),"A17")</f>
        <v>A17</v>
      </c>
      <c r="U91" s="3" t="str">
        <f>IFERROR(__xludf.DUMMYFUNCTION("""COMPUTED_VALUE"""),"A2")</f>
        <v>A2</v>
      </c>
      <c r="V91" s="3" t="str">
        <f>IFERROR(__xludf.DUMMYFUNCTION("""COMPUTED_VALUE"""),"A17")</f>
        <v>A17</v>
      </c>
      <c r="W91" s="3" t="str">
        <f>IFERROR(__xludf.DUMMYFUNCTION("""COMPUTED_VALUE"""),"A2")</f>
        <v>A2</v>
      </c>
      <c r="X91" s="3" t="str">
        <f>IFERROR(__xludf.DUMMYFUNCTION("""COMPUTED_VALUE"""),"A4")</f>
        <v>A4</v>
      </c>
      <c r="Y91" s="3" t="str">
        <f>IFERROR(__xludf.DUMMYFUNCTION("""COMPUTED_VALUE"""),"A4")</f>
        <v>A4</v>
      </c>
      <c r="Z91" s="3" t="str">
        <f>IFERROR(__xludf.DUMMYFUNCTION("""COMPUTED_VALUE"""),"A2")</f>
        <v>A2</v>
      </c>
      <c r="AA91" s="3" t="str">
        <f>IFERROR(__xludf.DUMMYFUNCTION("""COMPUTED_VALUE"""),"A2")</f>
        <v>A2</v>
      </c>
      <c r="AB91" s="3" t="str">
        <f>IFERROR(__xludf.DUMMYFUNCTION("""COMPUTED_VALUE"""),"A2")</f>
        <v>A2</v>
      </c>
      <c r="AC91" s="3" t="str">
        <f>IFERROR(__xludf.DUMMYFUNCTION("""COMPUTED_VALUE"""),"A17")</f>
        <v>A17</v>
      </c>
      <c r="AD91" s="3" t="str">
        <f>IFERROR(__xludf.DUMMYFUNCTION("""COMPUTED_VALUE"""),"A4")</f>
        <v>A4</v>
      </c>
      <c r="AE91" s="3" t="str">
        <f>IFERROR(__xludf.DUMMYFUNCTION("""COMPUTED_VALUE"""),"A4")</f>
        <v>A4</v>
      </c>
      <c r="AF91" s="3" t="str">
        <f>IFERROR(__xludf.DUMMYFUNCTION("""COMPUTED_VALUE"""),"A4")</f>
        <v>A4</v>
      </c>
      <c r="AG91" s="3" t="str">
        <f>IFERROR(__xludf.DUMMYFUNCTION("""COMPUTED_VALUE"""),"A5")</f>
        <v>A5</v>
      </c>
      <c r="AH91" s="3" t="str">
        <f>IFERROR(__xludf.DUMMYFUNCTION("""COMPUTED_VALUE"""),"A4")</f>
        <v>A4</v>
      </c>
      <c r="AI91" s="3" t="str">
        <f>IFERROR(__xludf.DUMMYFUNCTION("""COMPUTED_VALUE"""),"A1")</f>
        <v>A1</v>
      </c>
    </row>
    <row r="92">
      <c r="A92" s="3">
        <f>IFERROR(__xludf.DUMMYFUNCTION("""COMPUTED_VALUE"""),98.0)</f>
        <v>98</v>
      </c>
      <c r="B92" s="3" t="str">
        <f>IFERROR(__xludf.DUMMYFUNCTION("TRANSPOSE(filter(Sheet1!C:C,Sheet1!A:A=A92))"),"A1")</f>
        <v>A1</v>
      </c>
    </row>
    <row r="93">
      <c r="A93" s="3">
        <f>IFERROR(__xludf.DUMMYFUNCTION("""COMPUTED_VALUE"""),99.0)</f>
        <v>99</v>
      </c>
      <c r="B93" s="3" t="str">
        <f>IFERROR(__xludf.DUMMYFUNCTION("TRANSPOSE(filter(Sheet1!C:C,Sheet1!A:A=A93))"),"A1")</f>
        <v>A1</v>
      </c>
      <c r="C93" s="3" t="str">
        <f>IFERROR(__xludf.DUMMYFUNCTION("""COMPUTED_VALUE"""),"A1")</f>
        <v>A1</v>
      </c>
      <c r="D93" s="3" t="str">
        <f>IFERROR(__xludf.DUMMYFUNCTION("""COMPUTED_VALUE"""),"A2")</f>
        <v>A2</v>
      </c>
      <c r="E93" s="3" t="str">
        <f>IFERROR(__xludf.DUMMYFUNCTION("""COMPUTED_VALUE"""),"A1")</f>
        <v>A1</v>
      </c>
      <c r="F93" s="3" t="str">
        <f>IFERROR(__xludf.DUMMYFUNCTION("""COMPUTED_VALUE"""),"A1")</f>
        <v>A1</v>
      </c>
    </row>
    <row r="94">
      <c r="A94" s="3">
        <f>IFERROR(__xludf.DUMMYFUNCTION("""COMPUTED_VALUE"""),100.0)</f>
        <v>100</v>
      </c>
      <c r="B94" s="3" t="str">
        <f>IFERROR(__xludf.DUMMYFUNCTION("TRANSPOSE(filter(Sheet1!C:C,Sheet1!A:A=A94))"),"A1")</f>
        <v>A1</v>
      </c>
    </row>
    <row r="95">
      <c r="A95" s="3">
        <f>IFERROR(__xludf.DUMMYFUNCTION("""COMPUTED_VALUE"""),101.0)</f>
        <v>101</v>
      </c>
      <c r="B95" s="3" t="str">
        <f>IFERROR(__xludf.DUMMYFUNCTION("TRANSPOSE(filter(Sheet1!C:C,Sheet1!A:A=A95))"),"A1")</f>
        <v>A1</v>
      </c>
    </row>
    <row r="96">
      <c r="A96" s="3">
        <f>IFERROR(__xludf.DUMMYFUNCTION("""COMPUTED_VALUE"""),102.0)</f>
        <v>102</v>
      </c>
      <c r="B96" s="3" t="str">
        <f>IFERROR(__xludf.DUMMYFUNCTION("TRANSPOSE(filter(Sheet1!C:C,Sheet1!A:A=A96))"),"A1")</f>
        <v>A1</v>
      </c>
    </row>
    <row r="97">
      <c r="A97" s="3">
        <f>IFERROR(__xludf.DUMMYFUNCTION("""COMPUTED_VALUE"""),103.0)</f>
        <v>103</v>
      </c>
      <c r="B97" s="3" t="str">
        <f>IFERROR(__xludf.DUMMYFUNCTION("TRANSPOSE(filter(Sheet1!C:C,Sheet1!A:A=A97))"),"A2")</f>
        <v>A2</v>
      </c>
      <c r="C97" s="3" t="str">
        <f>IFERROR(__xludf.DUMMYFUNCTION("""COMPUTED_VALUE"""),"A2")</f>
        <v>A2</v>
      </c>
      <c r="D97" s="3" t="str">
        <f>IFERROR(__xludf.DUMMYFUNCTION("""COMPUTED_VALUE"""),"A1")</f>
        <v>A1</v>
      </c>
      <c r="E97" s="3" t="str">
        <f>IFERROR(__xludf.DUMMYFUNCTION("""COMPUTED_VALUE"""),"A5")</f>
        <v>A5</v>
      </c>
      <c r="F97" s="3" t="str">
        <f>IFERROR(__xludf.DUMMYFUNCTION("""COMPUTED_VALUE"""),"A2")</f>
        <v>A2</v>
      </c>
      <c r="G97" s="3" t="str">
        <f>IFERROR(__xludf.DUMMYFUNCTION("""COMPUTED_VALUE"""),"A5")</f>
        <v>A5</v>
      </c>
      <c r="H97" s="3" t="str">
        <f>IFERROR(__xludf.DUMMYFUNCTION("""COMPUTED_VALUE"""),"A4")</f>
        <v>A4</v>
      </c>
      <c r="I97" s="3" t="str">
        <f>IFERROR(__xludf.DUMMYFUNCTION("""COMPUTED_VALUE"""),"A1")</f>
        <v>A1</v>
      </c>
    </row>
    <row r="98">
      <c r="A98" s="3">
        <f>IFERROR(__xludf.DUMMYFUNCTION("""COMPUTED_VALUE"""),104.0)</f>
        <v>104</v>
      </c>
      <c r="B98" s="3" t="str">
        <f>IFERROR(__xludf.DUMMYFUNCTION("TRANSPOSE(filter(Sheet1!C:C,Sheet1!A:A=A98))"),"A1")</f>
        <v>A1</v>
      </c>
    </row>
    <row r="99">
      <c r="A99" s="3">
        <f>IFERROR(__xludf.DUMMYFUNCTION("""COMPUTED_VALUE"""),105.0)</f>
        <v>105</v>
      </c>
      <c r="B99" s="3" t="str">
        <f>IFERROR(__xludf.DUMMYFUNCTION("TRANSPOSE(filter(Sheet1!C:C,Sheet1!A:A=A99))"),"A1")</f>
        <v>A1</v>
      </c>
      <c r="C99" s="3" t="str">
        <f>IFERROR(__xludf.DUMMYFUNCTION("""COMPUTED_VALUE"""),"A1")</f>
        <v>A1</v>
      </c>
      <c r="D99" s="3" t="str">
        <f>IFERROR(__xludf.DUMMYFUNCTION("""COMPUTED_VALUE"""),"A2")</f>
        <v>A2</v>
      </c>
      <c r="E99" s="3" t="str">
        <f>IFERROR(__xludf.DUMMYFUNCTION("""COMPUTED_VALUE"""),"A1")</f>
        <v>A1</v>
      </c>
    </row>
    <row r="100">
      <c r="A100" s="3">
        <f>IFERROR(__xludf.DUMMYFUNCTION("""COMPUTED_VALUE"""),106.0)</f>
        <v>106</v>
      </c>
      <c r="B100" s="3" t="str">
        <f>IFERROR(__xludf.DUMMYFUNCTION("TRANSPOSE(filter(Sheet1!C:C,Sheet1!A:A=A100))"),"A4")</f>
        <v>A4</v>
      </c>
      <c r="C100" s="3" t="str">
        <f>IFERROR(__xludf.DUMMYFUNCTION("""COMPUTED_VALUE"""),"A4")</f>
        <v>A4</v>
      </c>
      <c r="D100" s="3" t="str">
        <f>IFERROR(__xludf.DUMMYFUNCTION("""COMPUTED_VALUE"""),"A4")</f>
        <v>A4</v>
      </c>
      <c r="E100" s="3" t="str">
        <f>IFERROR(__xludf.DUMMYFUNCTION("""COMPUTED_VALUE"""),"A1")</f>
        <v>A1</v>
      </c>
      <c r="F100" s="3" t="str">
        <f>IFERROR(__xludf.DUMMYFUNCTION("""COMPUTED_VALUE"""),"A1")</f>
        <v>A1</v>
      </c>
      <c r="G100" s="3" t="str">
        <f>IFERROR(__xludf.DUMMYFUNCTION("""COMPUTED_VALUE"""),"A1")</f>
        <v>A1</v>
      </c>
      <c r="H100" s="3" t="str">
        <f>IFERROR(__xludf.DUMMYFUNCTION("""COMPUTED_VALUE"""),"A1")</f>
        <v>A1</v>
      </c>
    </row>
    <row r="101">
      <c r="A101" s="3">
        <f>IFERROR(__xludf.DUMMYFUNCTION("""COMPUTED_VALUE"""),107.0)</f>
        <v>107</v>
      </c>
      <c r="B101" s="3" t="str">
        <f>IFERROR(__xludf.DUMMYFUNCTION("TRANSPOSE(filter(Sheet1!C:C,Sheet1!A:A=A101))"),"A1")</f>
        <v>A1</v>
      </c>
    </row>
    <row r="102">
      <c r="A102" s="3">
        <f>IFERROR(__xludf.DUMMYFUNCTION("""COMPUTED_VALUE"""),108.0)</f>
        <v>108</v>
      </c>
      <c r="B102" s="3" t="str">
        <f>IFERROR(__xludf.DUMMYFUNCTION("TRANSPOSE(filter(Sheet1!C:C,Sheet1!A:A=A102))"),"A1")</f>
        <v>A1</v>
      </c>
    </row>
    <row r="103">
      <c r="A103" s="3">
        <f>IFERROR(__xludf.DUMMYFUNCTION("""COMPUTED_VALUE"""),109.0)</f>
        <v>109</v>
      </c>
      <c r="B103" s="3" t="str">
        <f>IFERROR(__xludf.DUMMYFUNCTION("TRANSPOSE(filter(Sheet1!C:C,Sheet1!A:A=A103))"),"A1")</f>
        <v>A1</v>
      </c>
    </row>
    <row r="104">
      <c r="A104" s="3">
        <f>IFERROR(__xludf.DUMMYFUNCTION("""COMPUTED_VALUE"""),110.0)</f>
        <v>110</v>
      </c>
      <c r="B104" s="3" t="str">
        <f>IFERROR(__xludf.DUMMYFUNCTION("TRANSPOSE(filter(Sheet1!C:C,Sheet1!A:A=A104))"),"A1")</f>
        <v>A1</v>
      </c>
      <c r="C104" s="3" t="str">
        <f>IFERROR(__xludf.DUMMYFUNCTION("""COMPUTED_VALUE"""),"A4")</f>
        <v>A4</v>
      </c>
      <c r="D104" s="3" t="str">
        <f>IFERROR(__xludf.DUMMYFUNCTION("""COMPUTED_VALUE"""),"A4")</f>
        <v>A4</v>
      </c>
      <c r="E104" s="3" t="str">
        <f>IFERROR(__xludf.DUMMYFUNCTION("""COMPUTED_VALUE"""),"A1")</f>
        <v>A1</v>
      </c>
    </row>
    <row r="105">
      <c r="A105" s="3">
        <f>IFERROR(__xludf.DUMMYFUNCTION("""COMPUTED_VALUE"""),111.0)</f>
        <v>111</v>
      </c>
      <c r="B105" s="3" t="str">
        <f>IFERROR(__xludf.DUMMYFUNCTION("TRANSPOSE(filter(Sheet1!C:C,Sheet1!A:A=A105))"),"A1")</f>
        <v>A1</v>
      </c>
    </row>
    <row r="106">
      <c r="A106" s="3">
        <f>IFERROR(__xludf.DUMMYFUNCTION("""COMPUTED_VALUE"""),112.0)</f>
        <v>112</v>
      </c>
      <c r="B106" s="3" t="str">
        <f>IFERROR(__xludf.DUMMYFUNCTION("TRANSPOSE(filter(Sheet1!C:C,Sheet1!A:A=A106))"),"A4")</f>
        <v>A4</v>
      </c>
      <c r="C106" s="3" t="str">
        <f>IFERROR(__xludf.DUMMYFUNCTION("""COMPUTED_VALUE"""),"A4")</f>
        <v>A4</v>
      </c>
      <c r="D106" s="3" t="str">
        <f>IFERROR(__xludf.DUMMYFUNCTION("""COMPUTED_VALUE"""),"A1")</f>
        <v>A1</v>
      </c>
    </row>
    <row r="107">
      <c r="A107" s="3">
        <f>IFERROR(__xludf.DUMMYFUNCTION("""COMPUTED_VALUE"""),113.0)</f>
        <v>113</v>
      </c>
      <c r="B107" s="3" t="str">
        <f>IFERROR(__xludf.DUMMYFUNCTION("TRANSPOSE(filter(Sheet1!C:C,Sheet1!A:A=A107))"),"A4")</f>
        <v>A4</v>
      </c>
      <c r="C107" s="3" t="str">
        <f>IFERROR(__xludf.DUMMYFUNCTION("""COMPUTED_VALUE"""),"A1")</f>
        <v>A1</v>
      </c>
    </row>
    <row r="108">
      <c r="A108" s="3">
        <f>IFERROR(__xludf.DUMMYFUNCTION("""COMPUTED_VALUE"""),114.0)</f>
        <v>114</v>
      </c>
      <c r="B108" s="3" t="str">
        <f>IFERROR(__xludf.DUMMYFUNCTION("TRANSPOSE(filter(Sheet1!C:C,Sheet1!A:A=A108))"),"A1")</f>
        <v>A1</v>
      </c>
    </row>
    <row r="109">
      <c r="A109" s="3">
        <f>IFERROR(__xludf.DUMMYFUNCTION("""COMPUTED_VALUE"""),115.0)</f>
        <v>115</v>
      </c>
      <c r="B109" s="3" t="str">
        <f>IFERROR(__xludf.DUMMYFUNCTION("TRANSPOSE(filter(Sheet1!C:C,Sheet1!A:A=A109))"),"A2")</f>
        <v>A2</v>
      </c>
      <c r="C109" s="3" t="str">
        <f>IFERROR(__xludf.DUMMYFUNCTION("""COMPUTED_VALUE"""),"A17")</f>
        <v>A17</v>
      </c>
      <c r="D109" s="3" t="str">
        <f>IFERROR(__xludf.DUMMYFUNCTION("""COMPUTED_VALUE"""),"A4")</f>
        <v>A4</v>
      </c>
      <c r="E109" s="3" t="str">
        <f>IFERROR(__xludf.DUMMYFUNCTION("""COMPUTED_VALUE"""),"A1")</f>
        <v>A1</v>
      </c>
    </row>
    <row r="110">
      <c r="A110" s="3">
        <f>IFERROR(__xludf.DUMMYFUNCTION("""COMPUTED_VALUE"""),116.0)</f>
        <v>116</v>
      </c>
      <c r="B110" s="3" t="str">
        <f>IFERROR(__xludf.DUMMYFUNCTION("TRANSPOSE(filter(Sheet1!C:C,Sheet1!A:A=A110))"),"A1")</f>
        <v>A1</v>
      </c>
    </row>
    <row r="111">
      <c r="A111" s="3">
        <f>IFERROR(__xludf.DUMMYFUNCTION("""COMPUTED_VALUE"""),117.0)</f>
        <v>117</v>
      </c>
      <c r="B111" s="3" t="str">
        <f>IFERROR(__xludf.DUMMYFUNCTION("TRANSPOSE(filter(Sheet1!C:C,Sheet1!A:A=A111))"),"A1")</f>
        <v>A1</v>
      </c>
    </row>
    <row r="112">
      <c r="A112" s="3">
        <f>IFERROR(__xludf.DUMMYFUNCTION("""COMPUTED_VALUE"""),118.0)</f>
        <v>118</v>
      </c>
      <c r="B112" s="3" t="str">
        <f>IFERROR(__xludf.DUMMYFUNCTION("TRANSPOSE(filter(Sheet1!C:C,Sheet1!A:A=A112))"),"A2")</f>
        <v>A2</v>
      </c>
      <c r="C112" s="3" t="str">
        <f>IFERROR(__xludf.DUMMYFUNCTION("""COMPUTED_VALUE"""),"A21")</f>
        <v>A21</v>
      </c>
      <c r="D112" s="3" t="str">
        <f>IFERROR(__xludf.DUMMYFUNCTION("""COMPUTED_VALUE"""),"A4")</f>
        <v>A4</v>
      </c>
    </row>
    <row r="113">
      <c r="A113" s="3">
        <f>IFERROR(__xludf.DUMMYFUNCTION("""COMPUTED_VALUE"""),119.0)</f>
        <v>119</v>
      </c>
      <c r="B113" s="3" t="str">
        <f>IFERROR(__xludf.DUMMYFUNCTION("TRANSPOSE(filter(Sheet1!C:C,Sheet1!A:A=A113))"),"A1")</f>
        <v>A1</v>
      </c>
    </row>
    <row r="114">
      <c r="A114" s="3">
        <f>IFERROR(__xludf.DUMMYFUNCTION("""COMPUTED_VALUE"""),120.0)</f>
        <v>120</v>
      </c>
      <c r="B114" s="3" t="str">
        <f>IFERROR(__xludf.DUMMYFUNCTION("TRANSPOSE(filter(Sheet1!C:C,Sheet1!A:A=A114))"),"A1")</f>
        <v>A1</v>
      </c>
    </row>
    <row r="115">
      <c r="A115" s="3">
        <f>IFERROR(__xludf.DUMMYFUNCTION("""COMPUTED_VALUE"""),121.0)</f>
        <v>121</v>
      </c>
      <c r="B115" s="3" t="str">
        <f>IFERROR(__xludf.DUMMYFUNCTION("TRANSPOSE(filter(Sheet1!C:C,Sheet1!A:A=A115))"),"A13")</f>
        <v>A13</v>
      </c>
      <c r="C115" s="3" t="str">
        <f>IFERROR(__xludf.DUMMYFUNCTION("""COMPUTED_VALUE"""),"A4")</f>
        <v>A4</v>
      </c>
      <c r="D115" s="3" t="str">
        <f>IFERROR(__xludf.DUMMYFUNCTION("""COMPUTED_VALUE"""),"A4")</f>
        <v>A4</v>
      </c>
      <c r="E115" s="3" t="str">
        <f>IFERROR(__xludf.DUMMYFUNCTION("""COMPUTED_VALUE"""),"A1")</f>
        <v>A1</v>
      </c>
    </row>
    <row r="116">
      <c r="A116" s="3">
        <f>IFERROR(__xludf.DUMMYFUNCTION("""COMPUTED_VALUE"""),122.0)</f>
        <v>122</v>
      </c>
      <c r="B116" s="3" t="str">
        <f>IFERROR(__xludf.DUMMYFUNCTION("TRANSPOSE(filter(Sheet1!C:C,Sheet1!A:A=A116))"),"A1")</f>
        <v>A1</v>
      </c>
    </row>
    <row r="117">
      <c r="A117" s="3">
        <f>IFERROR(__xludf.DUMMYFUNCTION("""COMPUTED_VALUE"""),123.0)</f>
        <v>123</v>
      </c>
      <c r="B117" s="3" t="str">
        <f>IFERROR(__xludf.DUMMYFUNCTION("TRANSPOSE(filter(Sheet1!C:C,Sheet1!A:A=A117))"),"A1")</f>
        <v>A1</v>
      </c>
      <c r="C117" s="3" t="str">
        <f>IFERROR(__xludf.DUMMYFUNCTION("""COMPUTED_VALUE"""),"A4")</f>
        <v>A4</v>
      </c>
      <c r="D117" s="3" t="str">
        <f>IFERROR(__xludf.DUMMYFUNCTION("""COMPUTED_VALUE"""),"A1")</f>
        <v>A1</v>
      </c>
      <c r="E117" s="3" t="str">
        <f>IFERROR(__xludf.DUMMYFUNCTION("""COMPUTED_VALUE"""),"A4")</f>
        <v>A4</v>
      </c>
      <c r="F117" s="3" t="str">
        <f>IFERROR(__xludf.DUMMYFUNCTION("""COMPUTED_VALUE"""),"A1")</f>
        <v>A1</v>
      </c>
    </row>
    <row r="118">
      <c r="A118" s="3">
        <f>IFERROR(__xludf.DUMMYFUNCTION("""COMPUTED_VALUE"""),124.0)</f>
        <v>124</v>
      </c>
      <c r="B118" s="3" t="str">
        <f>IFERROR(__xludf.DUMMYFUNCTION("TRANSPOSE(filter(Sheet1!C:C,Sheet1!A:A=A118))"),"A4")</f>
        <v>A4</v>
      </c>
      <c r="C118" s="3" t="str">
        <f>IFERROR(__xludf.DUMMYFUNCTION("""COMPUTED_VALUE"""),"A4")</f>
        <v>A4</v>
      </c>
      <c r="D118" s="3" t="str">
        <f>IFERROR(__xludf.DUMMYFUNCTION("""COMPUTED_VALUE"""),"A1")</f>
        <v>A1</v>
      </c>
    </row>
    <row r="119">
      <c r="A119" s="3">
        <f>IFERROR(__xludf.DUMMYFUNCTION("""COMPUTED_VALUE"""),125.0)</f>
        <v>125</v>
      </c>
      <c r="B119" s="3" t="str">
        <f>IFERROR(__xludf.DUMMYFUNCTION("TRANSPOSE(filter(Sheet1!C:C,Sheet1!A:A=A119))"),"A4")</f>
        <v>A4</v>
      </c>
      <c r="C119" s="3" t="str">
        <f>IFERROR(__xludf.DUMMYFUNCTION("""COMPUTED_VALUE"""),"A4")</f>
        <v>A4</v>
      </c>
      <c r="D119" s="3" t="str">
        <f>IFERROR(__xludf.DUMMYFUNCTION("""COMPUTED_VALUE"""),"A4")</f>
        <v>A4</v>
      </c>
      <c r="E119" s="3" t="str">
        <f>IFERROR(__xludf.DUMMYFUNCTION("""COMPUTED_VALUE"""),"A6")</f>
        <v>A6</v>
      </c>
      <c r="F119" s="3" t="str">
        <f>IFERROR(__xludf.DUMMYFUNCTION("""COMPUTED_VALUE"""),"A2")</f>
        <v>A2</v>
      </c>
      <c r="G119" s="3" t="str">
        <f>IFERROR(__xludf.DUMMYFUNCTION("""COMPUTED_VALUE"""),"A6")</f>
        <v>A6</v>
      </c>
      <c r="H119" s="3" t="str">
        <f>IFERROR(__xludf.DUMMYFUNCTION("""COMPUTED_VALUE"""),"A4")</f>
        <v>A4</v>
      </c>
      <c r="I119" s="3" t="str">
        <f>IFERROR(__xludf.DUMMYFUNCTION("""COMPUTED_VALUE"""),"A1")</f>
        <v>A1</v>
      </c>
      <c r="J119" s="3" t="str">
        <f>IFERROR(__xludf.DUMMYFUNCTION("""COMPUTED_VALUE"""),"A1")</f>
        <v>A1</v>
      </c>
      <c r="K119" s="3" t="str">
        <f>IFERROR(__xludf.DUMMYFUNCTION("""COMPUTED_VALUE"""),"A1")</f>
        <v>A1</v>
      </c>
    </row>
    <row r="120">
      <c r="A120" s="3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>
        <f>IFERROR(__xludf.DUMMYFUNCTION("unique(Sheet1!A:A)"),1.0)</f>
        <v>1</v>
      </c>
      <c r="B1" s="3" t="str">
        <f>IFERROR(__xludf.DUMMYFUNCTION("transpose(filter(Sheet1!B:B,Sheet1!A:A=A1))"),"/")</f>
        <v>/</v>
      </c>
    </row>
    <row r="2">
      <c r="A2" s="3">
        <f>IFERROR(__xludf.DUMMYFUNCTION("""COMPUTED_VALUE"""),2.0)</f>
        <v>2</v>
      </c>
      <c r="B2" s="5" t="str">
        <f>IFERROR(__xludf.DUMMYFUNCTION("transpose(filter(Sheet1!B:B,Sheet1!A:A=A2))"),"/cart-page")</f>
        <v>/cart-page</v>
      </c>
      <c r="C2" s="3" t="str">
        <f>IFERROR(__xludf.DUMMYFUNCTION("""COMPUTED_VALUE"""),"/cart-page")</f>
        <v>/cart-page</v>
      </c>
      <c r="D2" s="3" t="str">
        <f>IFERROR(__xludf.DUMMYFUNCTION("""COMPUTED_VALUE"""),"/cart-page")</f>
        <v>/cart-page</v>
      </c>
      <c r="E2" s="3" t="str">
        <f>IFERROR(__xludf.DUMMYFUNCTION("""COMPUTED_VALUE"""),"/product-page/off-shoulder-white-dress")</f>
        <v>/product-page/off-shoulder-white-dress</v>
      </c>
      <c r="F2" s="3" t="str">
        <f>IFERROR(__xludf.DUMMYFUNCTION("""COMPUTED_VALUE"""),"/product-page/off-shoulder-white-dress")</f>
        <v>/product-page/off-shoulder-white-dress</v>
      </c>
      <c r="G2" s="3" t="str">
        <f>IFERROR(__xludf.DUMMYFUNCTION("""COMPUTED_VALUE"""),"/shop")</f>
        <v>/shop</v>
      </c>
      <c r="H2" s="3" t="str">
        <f>IFERROR(__xludf.DUMMYFUNCTION("""COMPUTED_VALUE"""),"/")</f>
        <v>/</v>
      </c>
    </row>
    <row r="3">
      <c r="A3" s="3">
        <f>IFERROR(__xludf.DUMMYFUNCTION("""COMPUTED_VALUE"""),3.0)</f>
        <v>3</v>
      </c>
      <c r="B3" s="5" t="str">
        <f>IFERROR(__xludf.DUMMYFUNCTION("transpose(filter(Sheet1!B:B,Sheet1!A:A=A3))"),"/")</f>
        <v>/</v>
      </c>
    </row>
    <row r="4">
      <c r="A4" s="3">
        <f>IFERROR(__xludf.DUMMYFUNCTION("""COMPUTED_VALUE"""),4.0)</f>
        <v>4</v>
      </c>
      <c r="B4" s="5" t="str">
        <f>IFERROR(__xludf.DUMMYFUNCTION("transpose(filter(Sheet1!B:B,Sheet1!A:A=A4))"),"/shop")</f>
        <v>/shop</v>
      </c>
      <c r="C4" s="3" t="str">
        <f>IFERROR(__xludf.DUMMYFUNCTION("""COMPUTED_VALUE"""),"/shop")</f>
        <v>/shop</v>
      </c>
      <c r="D4" s="3" t="str">
        <f>IFERROR(__xludf.DUMMYFUNCTION("""COMPUTED_VALUE"""),"/shop")</f>
        <v>/shop</v>
      </c>
      <c r="E4" s="3" t="str">
        <f>IFERROR(__xludf.DUMMYFUNCTION("""COMPUTED_VALUE"""),"/shop")</f>
        <v>/shop</v>
      </c>
      <c r="F4" s="3" t="str">
        <f>IFERROR(__xludf.DUMMYFUNCTION("""COMPUTED_VALUE"""),"/shop")</f>
        <v>/shop</v>
      </c>
    </row>
    <row r="5">
      <c r="A5" s="3">
        <f>IFERROR(__xludf.DUMMYFUNCTION("""COMPUTED_VALUE"""),5.0)</f>
        <v>5</v>
      </c>
      <c r="B5" s="5" t="str">
        <f>IFERROR(__xludf.DUMMYFUNCTION("transpose(filter(Sheet1!B:B,Sheet1!A:A=A5))"),"/")</f>
        <v>/</v>
      </c>
      <c r="C5" s="3" t="str">
        <f>IFERROR(__xludf.DUMMYFUNCTION("""COMPUTED_VALUE"""),"/shop")</f>
        <v>/shop</v>
      </c>
      <c r="D5" s="3" t="str">
        <f>IFERROR(__xludf.DUMMYFUNCTION("""COMPUTED_VALUE"""),"/")</f>
        <v>/</v>
      </c>
      <c r="E5" s="3" t="str">
        <f>IFERROR(__xludf.DUMMYFUNCTION("""COMPUTED_VALUE"""),"/")</f>
        <v>/</v>
      </c>
      <c r="F5" s="3" t="str">
        <f>IFERROR(__xludf.DUMMYFUNCTION("""COMPUTED_VALUE"""),"/shop")</f>
        <v>/shop</v>
      </c>
      <c r="G5" s="3" t="str">
        <f>IFERROR(__xludf.DUMMYFUNCTION("""COMPUTED_VALUE"""),"/shop")</f>
        <v>/shop</v>
      </c>
      <c r="H5" s="3" t="str">
        <f>IFERROR(__xludf.DUMMYFUNCTION("""COMPUTED_VALUE"""),"/")</f>
        <v>/</v>
      </c>
    </row>
    <row r="6">
      <c r="A6" s="3">
        <f>IFERROR(__xludf.DUMMYFUNCTION("""COMPUTED_VALUE"""),6.0)</f>
        <v>6</v>
      </c>
      <c r="B6" s="5" t="str">
        <f>IFERROR(__xludf.DUMMYFUNCTION("transpose(filter(Sheet1!B:B,Sheet1!A:A=A7))"),"/")</f>
        <v>/</v>
      </c>
    </row>
    <row r="7">
      <c r="A7" s="3">
        <f>IFERROR(__xludf.DUMMYFUNCTION("""COMPUTED_VALUE"""),7.0)</f>
        <v>7</v>
      </c>
      <c r="B7" s="5" t="str">
        <f>IFERROR(__xludf.DUMMYFUNCTION("transpose(filter(Sheet1!B:B,Sheet1!A:A=A8))"),"/shop")</f>
        <v>/shop</v>
      </c>
      <c r="C7" s="3" t="str">
        <f>IFERROR(__xludf.DUMMYFUNCTION("""COMPUTED_VALUE"""),"/shop")</f>
        <v>/shop</v>
      </c>
    </row>
    <row r="8">
      <c r="A8" s="3">
        <f>IFERROR(__xludf.DUMMYFUNCTION("""COMPUTED_VALUE"""),8.0)</f>
        <v>8</v>
      </c>
    </row>
    <row r="9">
      <c r="A9" s="3">
        <f>IFERROR(__xludf.DUMMYFUNCTION("""COMPUTED_VALUE"""),9.0)</f>
        <v>9</v>
      </c>
    </row>
    <row r="10">
      <c r="A10" s="3">
        <f>IFERROR(__xludf.DUMMYFUNCTION("""COMPUTED_VALUE"""),10.0)</f>
        <v>10</v>
      </c>
    </row>
    <row r="11">
      <c r="A11" s="3">
        <f>IFERROR(__xludf.DUMMYFUNCTION("""COMPUTED_VALUE"""),11.0)</f>
        <v>11</v>
      </c>
    </row>
    <row r="12">
      <c r="A12" s="3">
        <f>IFERROR(__xludf.DUMMYFUNCTION("""COMPUTED_VALUE"""),12.0)</f>
        <v>12</v>
      </c>
    </row>
    <row r="13">
      <c r="A13" s="3">
        <f>IFERROR(__xludf.DUMMYFUNCTION("""COMPUTED_VALUE"""),13.0)</f>
        <v>13</v>
      </c>
    </row>
    <row r="14">
      <c r="A14" s="3">
        <f>IFERROR(__xludf.DUMMYFUNCTION("""COMPUTED_VALUE"""),14.0)</f>
        <v>14</v>
      </c>
    </row>
    <row r="15">
      <c r="A15" s="3">
        <f>IFERROR(__xludf.DUMMYFUNCTION("""COMPUTED_VALUE"""),15.0)</f>
        <v>15</v>
      </c>
    </row>
    <row r="16">
      <c r="A16" s="3">
        <f>IFERROR(__xludf.DUMMYFUNCTION("""COMPUTED_VALUE"""),16.0)</f>
        <v>16</v>
      </c>
    </row>
    <row r="17">
      <c r="A17" s="3">
        <f>IFERROR(__xludf.DUMMYFUNCTION("""COMPUTED_VALUE"""),17.0)</f>
        <v>17</v>
      </c>
    </row>
    <row r="18">
      <c r="A18" s="3">
        <f>IFERROR(__xludf.DUMMYFUNCTION("""COMPUTED_VALUE"""),18.0)</f>
        <v>18</v>
      </c>
    </row>
    <row r="19">
      <c r="A19" s="3">
        <f>IFERROR(__xludf.DUMMYFUNCTION("""COMPUTED_VALUE"""),19.0)</f>
        <v>19</v>
      </c>
    </row>
    <row r="20">
      <c r="A20" s="3">
        <f>IFERROR(__xludf.DUMMYFUNCTION("""COMPUTED_VALUE"""),20.0)</f>
        <v>20</v>
      </c>
    </row>
    <row r="21">
      <c r="A21" s="3">
        <f>IFERROR(__xludf.DUMMYFUNCTION("""COMPUTED_VALUE"""),21.0)</f>
        <v>21</v>
      </c>
    </row>
    <row r="22">
      <c r="A22" s="3">
        <f>IFERROR(__xludf.DUMMYFUNCTION("""COMPUTED_VALUE"""),22.0)</f>
        <v>22</v>
      </c>
    </row>
    <row r="23">
      <c r="A23" s="3">
        <f>IFERROR(__xludf.DUMMYFUNCTION("""COMPUTED_VALUE"""),23.0)</f>
        <v>23</v>
      </c>
    </row>
    <row r="24">
      <c r="A24" s="3">
        <f>IFERROR(__xludf.DUMMYFUNCTION("""COMPUTED_VALUE"""),24.0)</f>
        <v>24</v>
      </c>
    </row>
    <row r="25">
      <c r="A25" s="3">
        <f>IFERROR(__xludf.DUMMYFUNCTION("""COMPUTED_VALUE"""),25.0)</f>
        <v>25</v>
      </c>
    </row>
    <row r="26">
      <c r="A26" s="3">
        <f>IFERROR(__xludf.DUMMYFUNCTION("""COMPUTED_VALUE"""),27.0)</f>
        <v>27</v>
      </c>
    </row>
    <row r="27">
      <c r="A27" s="3">
        <f>IFERROR(__xludf.DUMMYFUNCTION("""COMPUTED_VALUE"""),28.0)</f>
        <v>28</v>
      </c>
    </row>
    <row r="28">
      <c r="A28" s="3">
        <f>IFERROR(__xludf.DUMMYFUNCTION("""COMPUTED_VALUE"""),29.0)</f>
        <v>29</v>
      </c>
    </row>
    <row r="29">
      <c r="A29" s="3">
        <f>IFERROR(__xludf.DUMMYFUNCTION("""COMPUTED_VALUE"""),30.0)</f>
        <v>30</v>
      </c>
    </row>
    <row r="30">
      <c r="A30" s="3">
        <f>IFERROR(__xludf.DUMMYFUNCTION("""COMPUTED_VALUE"""),31.0)</f>
        <v>31</v>
      </c>
    </row>
    <row r="31">
      <c r="A31" s="3">
        <f>IFERROR(__xludf.DUMMYFUNCTION("""COMPUTED_VALUE"""),32.0)</f>
        <v>32</v>
      </c>
    </row>
    <row r="32">
      <c r="A32" s="3">
        <f>IFERROR(__xludf.DUMMYFUNCTION("""COMPUTED_VALUE"""),33.0)</f>
        <v>33</v>
      </c>
    </row>
    <row r="33">
      <c r="A33" s="3">
        <f>IFERROR(__xludf.DUMMYFUNCTION("""COMPUTED_VALUE"""),34.0)</f>
        <v>34</v>
      </c>
    </row>
    <row r="34">
      <c r="A34" s="3">
        <f>IFERROR(__xludf.DUMMYFUNCTION("""COMPUTED_VALUE"""),35.0)</f>
        <v>35</v>
      </c>
    </row>
    <row r="35">
      <c r="A35" s="3">
        <f>IFERROR(__xludf.DUMMYFUNCTION("""COMPUTED_VALUE"""),36.0)</f>
        <v>36</v>
      </c>
    </row>
    <row r="36">
      <c r="A36" s="3">
        <f>IFERROR(__xludf.DUMMYFUNCTION("""COMPUTED_VALUE"""),37.0)</f>
        <v>37</v>
      </c>
    </row>
    <row r="37">
      <c r="A37" s="3">
        <f>IFERROR(__xludf.DUMMYFUNCTION("""COMPUTED_VALUE"""),38.0)</f>
        <v>38</v>
      </c>
    </row>
    <row r="38">
      <c r="A38" s="3">
        <f>IFERROR(__xludf.DUMMYFUNCTION("""COMPUTED_VALUE"""),39.0)</f>
        <v>39</v>
      </c>
    </row>
    <row r="39">
      <c r="A39" s="3">
        <f>IFERROR(__xludf.DUMMYFUNCTION("""COMPUTED_VALUE"""),40.0)</f>
        <v>40</v>
      </c>
    </row>
    <row r="40">
      <c r="A40" s="3">
        <f>IFERROR(__xludf.DUMMYFUNCTION("""COMPUTED_VALUE"""),41.0)</f>
        <v>41</v>
      </c>
    </row>
    <row r="41">
      <c r="A41" s="3">
        <f>IFERROR(__xludf.DUMMYFUNCTION("""COMPUTED_VALUE"""),42.0)</f>
        <v>42</v>
      </c>
    </row>
    <row r="42">
      <c r="A42" s="3">
        <f>IFERROR(__xludf.DUMMYFUNCTION("""COMPUTED_VALUE"""),43.0)</f>
        <v>43</v>
      </c>
    </row>
    <row r="43">
      <c r="A43" s="3">
        <f>IFERROR(__xludf.DUMMYFUNCTION("""COMPUTED_VALUE"""),44.0)</f>
        <v>44</v>
      </c>
    </row>
    <row r="44">
      <c r="A44" s="3">
        <f>IFERROR(__xludf.DUMMYFUNCTION("""COMPUTED_VALUE"""),45.0)</f>
        <v>45</v>
      </c>
    </row>
    <row r="45">
      <c r="A45" s="3">
        <f>IFERROR(__xludf.DUMMYFUNCTION("""COMPUTED_VALUE"""),46.0)</f>
        <v>46</v>
      </c>
    </row>
    <row r="46">
      <c r="A46" s="3">
        <f>IFERROR(__xludf.DUMMYFUNCTION("""COMPUTED_VALUE"""),47.0)</f>
        <v>47</v>
      </c>
    </row>
    <row r="47">
      <c r="A47" s="3">
        <f>IFERROR(__xludf.DUMMYFUNCTION("""COMPUTED_VALUE"""),49.0)</f>
        <v>49</v>
      </c>
    </row>
    <row r="48">
      <c r="A48" s="3">
        <f>IFERROR(__xludf.DUMMYFUNCTION("""COMPUTED_VALUE"""),52.0)</f>
        <v>52</v>
      </c>
    </row>
    <row r="49">
      <c r="A49" s="3">
        <f>IFERROR(__xludf.DUMMYFUNCTION("""COMPUTED_VALUE"""),54.0)</f>
        <v>54</v>
      </c>
    </row>
    <row r="50">
      <c r="A50" s="3">
        <f>IFERROR(__xludf.DUMMYFUNCTION("""COMPUTED_VALUE"""),55.0)</f>
        <v>55</v>
      </c>
    </row>
    <row r="51">
      <c r="A51" s="3">
        <f>IFERROR(__xludf.DUMMYFUNCTION("""COMPUTED_VALUE"""),56.0)</f>
        <v>56</v>
      </c>
    </row>
    <row r="52">
      <c r="A52" s="3">
        <f>IFERROR(__xludf.DUMMYFUNCTION("""COMPUTED_VALUE"""),57.0)</f>
        <v>57</v>
      </c>
    </row>
    <row r="53">
      <c r="A53" s="3">
        <f>IFERROR(__xludf.DUMMYFUNCTION("""COMPUTED_VALUE"""),58.0)</f>
        <v>58</v>
      </c>
    </row>
    <row r="54">
      <c r="A54" s="3">
        <f>IFERROR(__xludf.DUMMYFUNCTION("""COMPUTED_VALUE"""),59.0)</f>
        <v>59</v>
      </c>
    </row>
    <row r="55">
      <c r="A55" s="3">
        <f>IFERROR(__xludf.DUMMYFUNCTION("""COMPUTED_VALUE"""),60.0)</f>
        <v>60</v>
      </c>
    </row>
    <row r="56">
      <c r="A56" s="3">
        <f>IFERROR(__xludf.DUMMYFUNCTION("""COMPUTED_VALUE"""),61.0)</f>
        <v>61</v>
      </c>
    </row>
    <row r="57">
      <c r="A57" s="3">
        <f>IFERROR(__xludf.DUMMYFUNCTION("""COMPUTED_VALUE"""),62.0)</f>
        <v>62</v>
      </c>
    </row>
    <row r="58">
      <c r="A58" s="3">
        <f>IFERROR(__xludf.DUMMYFUNCTION("""COMPUTED_VALUE"""),63.0)</f>
        <v>63</v>
      </c>
    </row>
    <row r="59">
      <c r="A59" s="3">
        <f>IFERROR(__xludf.DUMMYFUNCTION("""COMPUTED_VALUE"""),64.0)</f>
        <v>64</v>
      </c>
    </row>
    <row r="60">
      <c r="A60" s="3">
        <f>IFERROR(__xludf.DUMMYFUNCTION("""COMPUTED_VALUE"""),65.0)</f>
        <v>65</v>
      </c>
    </row>
    <row r="61">
      <c r="A61" s="3">
        <f>IFERROR(__xludf.DUMMYFUNCTION("""COMPUTED_VALUE"""),66.0)</f>
        <v>66</v>
      </c>
    </row>
    <row r="62">
      <c r="A62" s="3">
        <f>IFERROR(__xludf.DUMMYFUNCTION("""COMPUTED_VALUE"""),67.0)</f>
        <v>67</v>
      </c>
    </row>
    <row r="63">
      <c r="A63" s="3">
        <f>IFERROR(__xludf.DUMMYFUNCTION("""COMPUTED_VALUE"""),68.0)</f>
        <v>68</v>
      </c>
    </row>
    <row r="64">
      <c r="A64" s="3">
        <f>IFERROR(__xludf.DUMMYFUNCTION("""COMPUTED_VALUE"""),69.0)</f>
        <v>69</v>
      </c>
    </row>
    <row r="65">
      <c r="A65" s="3">
        <f>IFERROR(__xludf.DUMMYFUNCTION("""COMPUTED_VALUE"""),70.0)</f>
        <v>70</v>
      </c>
    </row>
    <row r="66">
      <c r="A66" s="3">
        <f>IFERROR(__xludf.DUMMYFUNCTION("""COMPUTED_VALUE"""),71.0)</f>
        <v>71</v>
      </c>
    </row>
    <row r="67">
      <c r="A67" s="3">
        <f>IFERROR(__xludf.DUMMYFUNCTION("""COMPUTED_VALUE"""),72.0)</f>
        <v>72</v>
      </c>
    </row>
    <row r="68">
      <c r="A68" s="3">
        <f>IFERROR(__xludf.DUMMYFUNCTION("""COMPUTED_VALUE"""),73.0)</f>
        <v>73</v>
      </c>
    </row>
    <row r="69">
      <c r="A69" s="3">
        <f>IFERROR(__xludf.DUMMYFUNCTION("""COMPUTED_VALUE"""),74.0)</f>
        <v>74</v>
      </c>
    </row>
    <row r="70">
      <c r="A70" s="3">
        <f>IFERROR(__xludf.DUMMYFUNCTION("""COMPUTED_VALUE"""),75.0)</f>
        <v>75</v>
      </c>
    </row>
    <row r="71">
      <c r="A71" s="3">
        <f>IFERROR(__xludf.DUMMYFUNCTION("""COMPUTED_VALUE"""),76.0)</f>
        <v>76</v>
      </c>
    </row>
    <row r="72">
      <c r="A72" s="3">
        <f>IFERROR(__xludf.DUMMYFUNCTION("""COMPUTED_VALUE"""),77.0)</f>
        <v>77</v>
      </c>
    </row>
    <row r="73">
      <c r="A73" s="3">
        <f>IFERROR(__xludf.DUMMYFUNCTION("""COMPUTED_VALUE"""),78.0)</f>
        <v>78</v>
      </c>
    </row>
    <row r="74">
      <c r="A74" s="3">
        <f>IFERROR(__xludf.DUMMYFUNCTION("""COMPUTED_VALUE"""),79.0)</f>
        <v>79</v>
      </c>
    </row>
    <row r="75">
      <c r="A75" s="3">
        <f>IFERROR(__xludf.DUMMYFUNCTION("""COMPUTED_VALUE"""),80.0)</f>
        <v>80</v>
      </c>
    </row>
    <row r="76">
      <c r="A76" s="3">
        <f>IFERROR(__xludf.DUMMYFUNCTION("""COMPUTED_VALUE"""),81.0)</f>
        <v>81</v>
      </c>
    </row>
    <row r="77">
      <c r="A77" s="3">
        <f>IFERROR(__xludf.DUMMYFUNCTION("""COMPUTED_VALUE"""),82.0)</f>
        <v>82</v>
      </c>
    </row>
    <row r="78">
      <c r="A78" s="3">
        <f>IFERROR(__xludf.DUMMYFUNCTION("""COMPUTED_VALUE"""),83.0)</f>
        <v>83</v>
      </c>
    </row>
    <row r="79">
      <c r="A79" s="3">
        <f>IFERROR(__xludf.DUMMYFUNCTION("""COMPUTED_VALUE"""),84.0)</f>
        <v>84</v>
      </c>
    </row>
    <row r="80">
      <c r="A80" s="3">
        <f>IFERROR(__xludf.DUMMYFUNCTION("""COMPUTED_VALUE"""),85.0)</f>
        <v>85</v>
      </c>
    </row>
    <row r="81">
      <c r="A81" s="3">
        <f>IFERROR(__xludf.DUMMYFUNCTION("""COMPUTED_VALUE"""),86.0)</f>
        <v>86</v>
      </c>
    </row>
    <row r="82">
      <c r="A82" s="3">
        <f>IFERROR(__xludf.DUMMYFUNCTION("""COMPUTED_VALUE"""),87.0)</f>
        <v>87</v>
      </c>
    </row>
    <row r="83">
      <c r="A83" s="3">
        <f>IFERROR(__xludf.DUMMYFUNCTION("""COMPUTED_VALUE"""),88.0)</f>
        <v>88</v>
      </c>
    </row>
    <row r="84">
      <c r="A84" s="3">
        <f>IFERROR(__xludf.DUMMYFUNCTION("""COMPUTED_VALUE"""),89.0)</f>
        <v>89</v>
      </c>
    </row>
    <row r="85">
      <c r="A85" s="3">
        <f>IFERROR(__xludf.DUMMYFUNCTION("""COMPUTED_VALUE"""),90.0)</f>
        <v>90</v>
      </c>
    </row>
    <row r="86">
      <c r="A86" s="3">
        <f>IFERROR(__xludf.DUMMYFUNCTION("""COMPUTED_VALUE"""),91.0)</f>
        <v>91</v>
      </c>
    </row>
    <row r="87">
      <c r="A87" s="3">
        <f>IFERROR(__xludf.DUMMYFUNCTION("""COMPUTED_VALUE"""),92.0)</f>
        <v>92</v>
      </c>
    </row>
    <row r="88">
      <c r="A88" s="3">
        <f>IFERROR(__xludf.DUMMYFUNCTION("""COMPUTED_VALUE"""),94.0)</f>
        <v>94</v>
      </c>
    </row>
    <row r="89">
      <c r="A89" s="3">
        <f>IFERROR(__xludf.DUMMYFUNCTION("""COMPUTED_VALUE"""),95.0)</f>
        <v>95</v>
      </c>
    </row>
    <row r="90">
      <c r="A90" s="3">
        <f>IFERROR(__xludf.DUMMYFUNCTION("""COMPUTED_VALUE"""),96.0)</f>
        <v>96</v>
      </c>
    </row>
    <row r="91">
      <c r="A91" s="3">
        <f>IFERROR(__xludf.DUMMYFUNCTION("""COMPUTED_VALUE"""),97.0)</f>
        <v>97</v>
      </c>
    </row>
    <row r="92">
      <c r="A92" s="3">
        <f>IFERROR(__xludf.DUMMYFUNCTION("""COMPUTED_VALUE"""),98.0)</f>
        <v>98</v>
      </c>
    </row>
    <row r="93">
      <c r="A93" s="3">
        <f>IFERROR(__xludf.DUMMYFUNCTION("""COMPUTED_VALUE"""),99.0)</f>
        <v>99</v>
      </c>
    </row>
    <row r="94">
      <c r="A94" s="3">
        <f>IFERROR(__xludf.DUMMYFUNCTION("""COMPUTED_VALUE"""),100.0)</f>
        <v>100</v>
      </c>
    </row>
    <row r="95">
      <c r="A95" s="3">
        <f>IFERROR(__xludf.DUMMYFUNCTION("""COMPUTED_VALUE"""),101.0)</f>
        <v>101</v>
      </c>
    </row>
    <row r="96">
      <c r="A96" s="3">
        <f>IFERROR(__xludf.DUMMYFUNCTION("""COMPUTED_VALUE"""),102.0)</f>
        <v>102</v>
      </c>
    </row>
    <row r="97">
      <c r="A97" s="3">
        <f>IFERROR(__xludf.DUMMYFUNCTION("""COMPUTED_VALUE"""),103.0)</f>
        <v>103</v>
      </c>
    </row>
    <row r="98">
      <c r="A98" s="3">
        <f>IFERROR(__xludf.DUMMYFUNCTION("""COMPUTED_VALUE"""),104.0)</f>
        <v>104</v>
      </c>
    </row>
    <row r="99">
      <c r="A99" s="3">
        <f>IFERROR(__xludf.DUMMYFUNCTION("""COMPUTED_VALUE"""),105.0)</f>
        <v>105</v>
      </c>
    </row>
    <row r="100">
      <c r="A100" s="3">
        <f>IFERROR(__xludf.DUMMYFUNCTION("""COMPUTED_VALUE"""),106.0)</f>
        <v>106</v>
      </c>
    </row>
    <row r="101">
      <c r="A101" s="3">
        <f>IFERROR(__xludf.DUMMYFUNCTION("""COMPUTED_VALUE"""),107.0)</f>
        <v>107</v>
      </c>
    </row>
    <row r="102">
      <c r="A102" s="3">
        <f>IFERROR(__xludf.DUMMYFUNCTION("""COMPUTED_VALUE"""),108.0)</f>
        <v>108</v>
      </c>
    </row>
    <row r="103">
      <c r="A103" s="3">
        <f>IFERROR(__xludf.DUMMYFUNCTION("""COMPUTED_VALUE"""),109.0)</f>
        <v>109</v>
      </c>
    </row>
    <row r="104">
      <c r="A104" s="3">
        <f>IFERROR(__xludf.DUMMYFUNCTION("""COMPUTED_VALUE"""),110.0)</f>
        <v>110</v>
      </c>
    </row>
    <row r="105">
      <c r="A105" s="3">
        <f>IFERROR(__xludf.DUMMYFUNCTION("""COMPUTED_VALUE"""),111.0)</f>
        <v>111</v>
      </c>
    </row>
    <row r="106">
      <c r="A106" s="3">
        <f>IFERROR(__xludf.DUMMYFUNCTION("""COMPUTED_VALUE"""),112.0)</f>
        <v>112</v>
      </c>
    </row>
    <row r="107">
      <c r="A107" s="3">
        <f>IFERROR(__xludf.DUMMYFUNCTION("""COMPUTED_VALUE"""),113.0)</f>
        <v>113</v>
      </c>
    </row>
    <row r="108">
      <c r="A108" s="3">
        <f>IFERROR(__xludf.DUMMYFUNCTION("""COMPUTED_VALUE"""),114.0)</f>
        <v>114</v>
      </c>
    </row>
    <row r="109">
      <c r="A109" s="3">
        <f>IFERROR(__xludf.DUMMYFUNCTION("""COMPUTED_VALUE"""),115.0)</f>
        <v>115</v>
      </c>
    </row>
    <row r="110">
      <c r="A110" s="3">
        <f>IFERROR(__xludf.DUMMYFUNCTION("""COMPUTED_VALUE"""),116.0)</f>
        <v>116</v>
      </c>
    </row>
    <row r="111">
      <c r="A111" s="3">
        <f>IFERROR(__xludf.DUMMYFUNCTION("""COMPUTED_VALUE"""),117.0)</f>
        <v>117</v>
      </c>
    </row>
    <row r="112">
      <c r="A112" s="3">
        <f>IFERROR(__xludf.DUMMYFUNCTION("""COMPUTED_VALUE"""),118.0)</f>
        <v>118</v>
      </c>
    </row>
    <row r="113">
      <c r="A113" s="3">
        <f>IFERROR(__xludf.DUMMYFUNCTION("""COMPUTED_VALUE"""),119.0)</f>
        <v>119</v>
      </c>
    </row>
    <row r="114">
      <c r="A114" s="3">
        <f>IFERROR(__xludf.DUMMYFUNCTION("""COMPUTED_VALUE"""),120.0)</f>
        <v>120</v>
      </c>
    </row>
    <row r="115">
      <c r="A115" s="3">
        <f>IFERROR(__xludf.DUMMYFUNCTION("""COMPUTED_VALUE"""),121.0)</f>
        <v>121</v>
      </c>
    </row>
    <row r="116">
      <c r="A116" s="3">
        <f>IFERROR(__xludf.DUMMYFUNCTION("""COMPUTED_VALUE"""),122.0)</f>
        <v>122</v>
      </c>
    </row>
    <row r="117">
      <c r="A117" s="3">
        <f>IFERROR(__xludf.DUMMYFUNCTION("""COMPUTED_VALUE"""),123.0)</f>
        <v>123</v>
      </c>
    </row>
    <row r="118">
      <c r="A118" s="3">
        <f>IFERROR(__xludf.DUMMYFUNCTION("""COMPUTED_VALUE"""),124.0)</f>
        <v>124</v>
      </c>
    </row>
    <row r="119">
      <c r="A119" s="3">
        <f>IFERROR(__xludf.DUMMYFUNCTION("""COMPUTED_VALUE"""),125.0)</f>
        <v>125</v>
      </c>
    </row>
    <row r="120">
      <c r="A120" s="3" t="str">
        <f>IFERROR(__xludf.DUMMYFUNCTION("""COMPUTED_VALUE"""),"")</f>
        <v/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2019-11-12T19:26:59Z</dcterms:created>
  <dc:creator>Mohit Jalan</dc:creator>
</cp:coreProperties>
</file>