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xampp\htdocs\Program_Jurusan_K-Means2\"/>
    </mc:Choice>
  </mc:AlternateContent>
  <xr:revisionPtr revIDLastSave="0" documentId="13_ncr:1_{32D7D1D0-B829-4578-AA59-7FC26D9F1A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P30" i="1" l="1"/>
  <c r="BQ30" i="1"/>
  <c r="BR30" i="1"/>
  <c r="BS30" i="1"/>
  <c r="BT30" i="1"/>
  <c r="BL3" i="1"/>
  <c r="BM3" i="1"/>
  <c r="BN3" i="1"/>
  <c r="BO3" i="1"/>
  <c r="BL4" i="1"/>
  <c r="BM4" i="1"/>
  <c r="BN4" i="1"/>
  <c r="BO4" i="1"/>
  <c r="BL5" i="1"/>
  <c r="BM5" i="1"/>
  <c r="BN5" i="1"/>
  <c r="BO5" i="1"/>
  <c r="BL6" i="1"/>
  <c r="BM6" i="1"/>
  <c r="BN6" i="1"/>
  <c r="BO6" i="1"/>
  <c r="BL7" i="1"/>
  <c r="BM7" i="1"/>
  <c r="BN7" i="1"/>
  <c r="BO7" i="1"/>
  <c r="BK6" i="1"/>
  <c r="BS23" i="1" s="1"/>
  <c r="BK5" i="1"/>
  <c r="BR20" i="1" s="1"/>
  <c r="BK4" i="1"/>
  <c r="BQ25" i="1" s="1"/>
  <c r="BK3" i="1"/>
  <c r="BP22" i="1" s="1"/>
  <c r="AY3" i="1"/>
  <c r="AZ3" i="1"/>
  <c r="BA3" i="1"/>
  <c r="BB3" i="1"/>
  <c r="AY4" i="1"/>
  <c r="AZ4" i="1"/>
  <c r="BA4" i="1"/>
  <c r="BB4" i="1"/>
  <c r="AY5" i="1"/>
  <c r="AZ5" i="1"/>
  <c r="BA5" i="1"/>
  <c r="BB5" i="1"/>
  <c r="AY6" i="1"/>
  <c r="AZ6" i="1"/>
  <c r="BA6" i="1"/>
  <c r="BB6" i="1"/>
  <c r="AY7" i="1"/>
  <c r="AZ7" i="1"/>
  <c r="BA7" i="1"/>
  <c r="BB7" i="1"/>
  <c r="AX4" i="1"/>
  <c r="AX7" i="1"/>
  <c r="AX6" i="1"/>
  <c r="AX5" i="1"/>
  <c r="AX3" i="1"/>
  <c r="AL3" i="1"/>
  <c r="AM3" i="1"/>
  <c r="AN3" i="1"/>
  <c r="AO3" i="1"/>
  <c r="AL4" i="1"/>
  <c r="AM4" i="1"/>
  <c r="AN4" i="1"/>
  <c r="AO4" i="1"/>
  <c r="AL5" i="1"/>
  <c r="AM5" i="1"/>
  <c r="AN5" i="1"/>
  <c r="AO5" i="1"/>
  <c r="AL6" i="1"/>
  <c r="AM6" i="1"/>
  <c r="AN6" i="1"/>
  <c r="AO6" i="1"/>
  <c r="AL7" i="1"/>
  <c r="AM7" i="1"/>
  <c r="AN7" i="1"/>
  <c r="AO7" i="1"/>
  <c r="AK6" i="1"/>
  <c r="AK5" i="1"/>
  <c r="AK4" i="1"/>
  <c r="AK3" i="1"/>
  <c r="Y3" i="1"/>
  <c r="Z3" i="1"/>
  <c r="AA3" i="1"/>
  <c r="AB3" i="1"/>
  <c r="Y4" i="1"/>
  <c r="Z4" i="1"/>
  <c r="AA4" i="1"/>
  <c r="AB4" i="1"/>
  <c r="Y5" i="1"/>
  <c r="Z5" i="1"/>
  <c r="AA5" i="1"/>
  <c r="AB5" i="1"/>
  <c r="Y6" i="1"/>
  <c r="Z6" i="1"/>
  <c r="AA6" i="1"/>
  <c r="AB6" i="1"/>
  <c r="Y7" i="1"/>
  <c r="Z7" i="1"/>
  <c r="AA7" i="1"/>
  <c r="AB7" i="1"/>
  <c r="X7" i="1"/>
  <c r="X6" i="1"/>
  <c r="X5" i="1"/>
  <c r="X4" i="1"/>
  <c r="X3" i="1"/>
  <c r="P10" i="1"/>
  <c r="AG12" i="1" l="1"/>
  <c r="AE14" i="1"/>
  <c r="AQ14" i="1"/>
  <c r="AC12" i="1"/>
  <c r="AS12" i="1"/>
  <c r="BG18" i="1"/>
  <c r="BE12" i="1"/>
  <c r="BR28" i="1"/>
  <c r="AD12" i="1"/>
  <c r="AD14" i="1"/>
  <c r="AD16" i="1"/>
  <c r="AD18" i="1"/>
  <c r="AD20" i="1"/>
  <c r="AD22" i="1"/>
  <c r="AD24" i="1"/>
  <c r="AD26" i="1"/>
  <c r="AD28" i="1"/>
  <c r="AD10" i="1"/>
  <c r="AF12" i="1"/>
  <c r="AF14" i="1"/>
  <c r="AF16" i="1"/>
  <c r="AF18" i="1"/>
  <c r="AF20" i="1"/>
  <c r="AF22" i="1"/>
  <c r="AF24" i="1"/>
  <c r="AF26" i="1"/>
  <c r="AF28" i="1"/>
  <c r="AF10" i="1"/>
  <c r="AC10" i="1"/>
  <c r="AG10" i="1"/>
  <c r="AD29" i="1"/>
  <c r="AE28" i="1"/>
  <c r="AF27" i="1"/>
  <c r="AG26" i="1"/>
  <c r="AC26" i="1"/>
  <c r="AD25" i="1"/>
  <c r="AE24" i="1"/>
  <c r="AF23" i="1"/>
  <c r="AG22" i="1"/>
  <c r="AC22" i="1"/>
  <c r="AD21" i="1"/>
  <c r="AE20" i="1"/>
  <c r="AF19" i="1"/>
  <c r="AG18" i="1"/>
  <c r="AC18" i="1"/>
  <c r="AD17" i="1"/>
  <c r="AE16" i="1"/>
  <c r="AF15" i="1"/>
  <c r="AG14" i="1"/>
  <c r="AC14" i="1"/>
  <c r="AD13" i="1"/>
  <c r="AE12" i="1"/>
  <c r="AF11" i="1"/>
  <c r="AP10" i="1"/>
  <c r="AP12" i="1"/>
  <c r="AP14" i="1"/>
  <c r="AP16" i="1"/>
  <c r="AP18" i="1"/>
  <c r="AP20" i="1"/>
  <c r="AP22" i="1"/>
  <c r="AP24" i="1"/>
  <c r="AP26" i="1"/>
  <c r="AP28" i="1"/>
  <c r="AR12" i="1"/>
  <c r="AR14" i="1"/>
  <c r="AR16" i="1"/>
  <c r="AR18" i="1"/>
  <c r="AR20" i="1"/>
  <c r="AR22" i="1"/>
  <c r="AR24" i="1"/>
  <c r="AR26" i="1"/>
  <c r="AR28" i="1"/>
  <c r="AR10" i="1"/>
  <c r="AQ10" i="1"/>
  <c r="AP29" i="1"/>
  <c r="AQ28" i="1"/>
  <c r="AR27" i="1"/>
  <c r="AS26" i="1"/>
  <c r="AP25" i="1"/>
  <c r="AQ24" i="1"/>
  <c r="AR23" i="1"/>
  <c r="AS22" i="1"/>
  <c r="AP21" i="1"/>
  <c r="AQ20" i="1"/>
  <c r="AR19" i="1"/>
  <c r="AS18" i="1"/>
  <c r="AP17" i="1"/>
  <c r="AQ16" i="1"/>
  <c r="AR15" i="1"/>
  <c r="AS14" i="1"/>
  <c r="AP13" i="1"/>
  <c r="AQ12" i="1"/>
  <c r="AR11" i="1"/>
  <c r="BC11" i="1"/>
  <c r="BC13" i="1"/>
  <c r="BC15" i="1"/>
  <c r="BC17" i="1"/>
  <c r="BC19" i="1"/>
  <c r="BC21" i="1"/>
  <c r="BC23" i="1"/>
  <c r="BC12" i="1"/>
  <c r="BC16" i="1"/>
  <c r="BC20" i="1"/>
  <c r="BC24" i="1"/>
  <c r="BC26" i="1"/>
  <c r="BC28" i="1"/>
  <c r="BC10" i="1"/>
  <c r="BF12" i="1"/>
  <c r="BF14" i="1"/>
  <c r="BF16" i="1"/>
  <c r="BF18" i="1"/>
  <c r="BF20" i="1"/>
  <c r="BF22" i="1"/>
  <c r="BF24" i="1"/>
  <c r="BF13" i="1"/>
  <c r="BF17" i="1"/>
  <c r="BF21" i="1"/>
  <c r="BF25" i="1"/>
  <c r="BF27" i="1"/>
  <c r="BF29" i="1"/>
  <c r="BD12" i="1"/>
  <c r="BD14" i="1"/>
  <c r="BD16" i="1"/>
  <c r="BD18" i="1"/>
  <c r="BD20" i="1"/>
  <c r="BD22" i="1"/>
  <c r="BD24" i="1"/>
  <c r="BD11" i="1"/>
  <c r="BD15" i="1"/>
  <c r="BD19" i="1"/>
  <c r="BD23" i="1"/>
  <c r="BD25" i="1"/>
  <c r="BD27" i="1"/>
  <c r="BD29" i="1"/>
  <c r="BF10" i="1"/>
  <c r="BE29" i="1"/>
  <c r="BF28" i="1"/>
  <c r="BG27" i="1"/>
  <c r="BC27" i="1"/>
  <c r="BD26" i="1"/>
  <c r="BE25" i="1"/>
  <c r="BE24" i="1"/>
  <c r="BG22" i="1"/>
  <c r="BD21" i="1"/>
  <c r="BF19" i="1"/>
  <c r="BC18" i="1"/>
  <c r="BE16" i="1"/>
  <c r="BG14" i="1"/>
  <c r="BD13" i="1"/>
  <c r="BF11" i="1"/>
  <c r="AC11" i="1"/>
  <c r="AE11" i="1"/>
  <c r="AG11" i="1"/>
  <c r="AE10" i="1"/>
  <c r="AF29" i="1"/>
  <c r="AG28" i="1"/>
  <c r="AC28" i="1"/>
  <c r="AD27" i="1"/>
  <c r="AE26" i="1"/>
  <c r="AF25" i="1"/>
  <c r="AG24" i="1"/>
  <c r="AC24" i="1"/>
  <c r="AD23" i="1"/>
  <c r="AE22" i="1"/>
  <c r="AF21" i="1"/>
  <c r="AG20" i="1"/>
  <c r="AC20" i="1"/>
  <c r="AD19" i="1"/>
  <c r="AE18" i="1"/>
  <c r="AF17" i="1"/>
  <c r="AG16" i="1"/>
  <c r="AC16" i="1"/>
  <c r="AD15" i="1"/>
  <c r="AF13" i="1"/>
  <c r="AD11" i="1"/>
  <c r="AQ11" i="1"/>
  <c r="AS11" i="1"/>
  <c r="AS10" i="1"/>
  <c r="AR29" i="1"/>
  <c r="AS28" i="1"/>
  <c r="AP27" i="1"/>
  <c r="AQ26" i="1"/>
  <c r="AR25" i="1"/>
  <c r="AS24" i="1"/>
  <c r="AP23" i="1"/>
  <c r="AQ22" i="1"/>
  <c r="AR21" i="1"/>
  <c r="AS20" i="1"/>
  <c r="AP19" i="1"/>
  <c r="AQ18" i="1"/>
  <c r="AR17" i="1"/>
  <c r="AS16" i="1"/>
  <c r="AP15" i="1"/>
  <c r="AR13" i="1"/>
  <c r="AP11" i="1"/>
  <c r="BD10" i="1"/>
  <c r="BG29" i="1"/>
  <c r="BC29" i="1"/>
  <c r="BD28" i="1"/>
  <c r="BE27" i="1"/>
  <c r="BF26" i="1"/>
  <c r="BG25" i="1"/>
  <c r="BC25" i="1"/>
  <c r="BF23" i="1"/>
  <c r="BC22" i="1"/>
  <c r="BE20" i="1"/>
  <c r="BD17" i="1"/>
  <c r="BF15" i="1"/>
  <c r="BC14" i="1"/>
  <c r="BP11" i="1"/>
  <c r="BP13" i="1"/>
  <c r="BP15" i="1"/>
  <c r="BP17" i="1"/>
  <c r="BP19" i="1"/>
  <c r="BP21" i="1"/>
  <c r="BP23" i="1"/>
  <c r="BP25" i="1"/>
  <c r="BP27" i="1"/>
  <c r="BP29" i="1"/>
  <c r="BP12" i="1"/>
  <c r="BP16" i="1"/>
  <c r="BP20" i="1"/>
  <c r="BP24" i="1"/>
  <c r="BP28" i="1"/>
  <c r="BP14" i="1"/>
  <c r="BP18" i="1"/>
  <c r="BR11" i="1"/>
  <c r="BR13" i="1"/>
  <c r="BR15" i="1"/>
  <c r="BR17" i="1"/>
  <c r="BR19" i="1"/>
  <c r="BR21" i="1"/>
  <c r="BR23" i="1"/>
  <c r="BR25" i="1"/>
  <c r="BR27" i="1"/>
  <c r="BR29" i="1"/>
  <c r="BR14" i="1"/>
  <c r="BR18" i="1"/>
  <c r="BR22" i="1"/>
  <c r="BR26" i="1"/>
  <c r="BR10" i="1"/>
  <c r="BR12" i="1"/>
  <c r="BR16" i="1"/>
  <c r="BS13" i="1"/>
  <c r="BS17" i="1"/>
  <c r="BS21" i="1"/>
  <c r="BS25" i="1"/>
  <c r="BS29" i="1"/>
  <c r="BS11" i="1"/>
  <c r="BS15" i="1"/>
  <c r="BQ11" i="1"/>
  <c r="BQ15" i="1"/>
  <c r="BQ19" i="1"/>
  <c r="BQ23" i="1"/>
  <c r="BQ27" i="1"/>
  <c r="BQ13" i="1"/>
  <c r="BQ17" i="1"/>
  <c r="BP10" i="1"/>
  <c r="BQ29" i="1"/>
  <c r="BS27" i="1"/>
  <c r="BP26" i="1"/>
  <c r="BR24" i="1"/>
  <c r="BQ21" i="1"/>
  <c r="BS19" i="1"/>
  <c r="AG29" i="1"/>
  <c r="AE29" i="1"/>
  <c r="AC29" i="1"/>
  <c r="AG27" i="1"/>
  <c r="AE27" i="1"/>
  <c r="AC27" i="1"/>
  <c r="AG25" i="1"/>
  <c r="AE25" i="1"/>
  <c r="AC25" i="1"/>
  <c r="AG23" i="1"/>
  <c r="AE23" i="1"/>
  <c r="AC23" i="1"/>
  <c r="AG21" i="1"/>
  <c r="AE21" i="1"/>
  <c r="AC21" i="1"/>
  <c r="AG19" i="1"/>
  <c r="AE19" i="1"/>
  <c r="AC19" i="1"/>
  <c r="AG17" i="1"/>
  <c r="AE17" i="1"/>
  <c r="AC17" i="1"/>
  <c r="AG15" i="1"/>
  <c r="AE15" i="1"/>
  <c r="AC15" i="1"/>
  <c r="AG13" i="1"/>
  <c r="AE13" i="1"/>
  <c r="AC13" i="1"/>
  <c r="AS29" i="1"/>
  <c r="AQ29" i="1"/>
  <c r="AS27" i="1"/>
  <c r="AQ27" i="1"/>
  <c r="AS25" i="1"/>
  <c r="AQ25" i="1"/>
  <c r="AS23" i="1"/>
  <c r="AQ23" i="1"/>
  <c r="AS21" i="1"/>
  <c r="AQ21" i="1"/>
  <c r="AS19" i="1"/>
  <c r="AQ19" i="1"/>
  <c r="AS17" i="1"/>
  <c r="AQ17" i="1"/>
  <c r="AS15" i="1"/>
  <c r="AQ15" i="1"/>
  <c r="AS13" i="1"/>
  <c r="AQ13" i="1"/>
  <c r="BE11" i="1"/>
  <c r="BE13" i="1"/>
  <c r="BE15" i="1"/>
  <c r="BE17" i="1"/>
  <c r="BE19" i="1"/>
  <c r="BE21" i="1"/>
  <c r="BE23" i="1"/>
  <c r="BG11" i="1"/>
  <c r="BG13" i="1"/>
  <c r="BG15" i="1"/>
  <c r="BG17" i="1"/>
  <c r="BG19" i="1"/>
  <c r="BG21" i="1"/>
  <c r="BG23" i="1"/>
  <c r="BE10" i="1"/>
  <c r="BG10" i="1"/>
  <c r="BG28" i="1"/>
  <c r="BE28" i="1"/>
  <c r="BG26" i="1"/>
  <c r="BE26" i="1"/>
  <c r="BG24" i="1"/>
  <c r="BE22" i="1"/>
  <c r="BG20" i="1"/>
  <c r="BE18" i="1"/>
  <c r="BG16" i="1"/>
  <c r="BE14" i="1"/>
  <c r="BG12" i="1"/>
  <c r="BQ12" i="1"/>
  <c r="BS12" i="1"/>
  <c r="BQ10" i="1"/>
  <c r="BS10" i="1"/>
  <c r="BS28" i="1"/>
  <c r="BQ28" i="1"/>
  <c r="BS26" i="1"/>
  <c r="BQ26" i="1"/>
  <c r="BS24" i="1"/>
  <c r="BQ24" i="1"/>
  <c r="BS22" i="1"/>
  <c r="BQ22" i="1"/>
  <c r="BS20" i="1"/>
  <c r="BQ20" i="1"/>
  <c r="BS18" i="1"/>
  <c r="BQ18" i="1"/>
  <c r="BS16" i="1"/>
  <c r="BQ16" i="1"/>
  <c r="BS14" i="1"/>
  <c r="BQ14" i="1"/>
  <c r="P11" i="1"/>
  <c r="Q11" i="1"/>
  <c r="R11" i="1"/>
  <c r="S11" i="1"/>
  <c r="T11" i="1"/>
  <c r="P12" i="1"/>
  <c r="Q12" i="1"/>
  <c r="R12" i="1"/>
  <c r="S12" i="1"/>
  <c r="T12" i="1"/>
  <c r="P13" i="1"/>
  <c r="Q13" i="1"/>
  <c r="R13" i="1"/>
  <c r="S13" i="1"/>
  <c r="T13" i="1"/>
  <c r="P14" i="1"/>
  <c r="Q14" i="1"/>
  <c r="R14" i="1"/>
  <c r="S14" i="1"/>
  <c r="T14" i="1"/>
  <c r="P15" i="1"/>
  <c r="Q15" i="1"/>
  <c r="R15" i="1"/>
  <c r="S15" i="1"/>
  <c r="T15" i="1"/>
  <c r="P16" i="1"/>
  <c r="Q16" i="1"/>
  <c r="R16" i="1"/>
  <c r="S16" i="1"/>
  <c r="T16" i="1"/>
  <c r="P17" i="1"/>
  <c r="Q17" i="1"/>
  <c r="R17" i="1"/>
  <c r="S17" i="1"/>
  <c r="T17" i="1"/>
  <c r="P18" i="1"/>
  <c r="Q18" i="1"/>
  <c r="R18" i="1"/>
  <c r="S18" i="1"/>
  <c r="T18" i="1"/>
  <c r="P19" i="1"/>
  <c r="Q19" i="1"/>
  <c r="R19" i="1"/>
  <c r="S19" i="1"/>
  <c r="T19" i="1"/>
  <c r="P20" i="1"/>
  <c r="Q20" i="1"/>
  <c r="R20" i="1"/>
  <c r="S20" i="1"/>
  <c r="T20" i="1"/>
  <c r="P21" i="1"/>
  <c r="Q21" i="1"/>
  <c r="R21" i="1"/>
  <c r="S21" i="1"/>
  <c r="T21" i="1"/>
  <c r="P22" i="1"/>
  <c r="Q22" i="1"/>
  <c r="R22" i="1"/>
  <c r="S22" i="1"/>
  <c r="T22" i="1"/>
  <c r="P23" i="1"/>
  <c r="Q23" i="1"/>
  <c r="R23" i="1"/>
  <c r="S23" i="1"/>
  <c r="T23" i="1"/>
  <c r="P24" i="1"/>
  <c r="Q24" i="1"/>
  <c r="R24" i="1"/>
  <c r="S24" i="1"/>
  <c r="T24" i="1"/>
  <c r="P25" i="1"/>
  <c r="Q25" i="1"/>
  <c r="R25" i="1"/>
  <c r="S25" i="1"/>
  <c r="T25" i="1"/>
  <c r="P26" i="1"/>
  <c r="Q26" i="1"/>
  <c r="R26" i="1"/>
  <c r="S26" i="1"/>
  <c r="T26" i="1"/>
  <c r="P27" i="1"/>
  <c r="Q27" i="1"/>
  <c r="R27" i="1"/>
  <c r="S27" i="1"/>
  <c r="T27" i="1"/>
  <c r="P28" i="1"/>
  <c r="Q28" i="1"/>
  <c r="R28" i="1"/>
  <c r="S28" i="1"/>
  <c r="T28" i="1"/>
  <c r="P29" i="1"/>
  <c r="Q29" i="1"/>
  <c r="R29" i="1"/>
  <c r="S29" i="1"/>
  <c r="T29" i="1"/>
  <c r="T10" i="1"/>
  <c r="S10" i="1"/>
  <c r="R10" i="1"/>
  <c r="Q10" i="1"/>
  <c r="BK7" i="1" l="1"/>
  <c r="AK7" i="1"/>
  <c r="AT12" i="1" l="1"/>
  <c r="AT14" i="1"/>
  <c r="AT16" i="1"/>
  <c r="AT18" i="1"/>
  <c r="AT20" i="1"/>
  <c r="AT22" i="1"/>
  <c r="AT24" i="1"/>
  <c r="AT26" i="1"/>
  <c r="AT28" i="1"/>
  <c r="AT10" i="1"/>
  <c r="AT11" i="1"/>
  <c r="AT15" i="1"/>
  <c r="AT19" i="1"/>
  <c r="AT23" i="1"/>
  <c r="AT27" i="1"/>
  <c r="AT13" i="1"/>
  <c r="AT17" i="1"/>
  <c r="AT21" i="1"/>
  <c r="AT25" i="1"/>
  <c r="AT29" i="1"/>
  <c r="BT11" i="1"/>
  <c r="BT13" i="1"/>
  <c r="BT15" i="1"/>
  <c r="BT17" i="1"/>
  <c r="BT19" i="1"/>
  <c r="BT21" i="1"/>
  <c r="BT23" i="1"/>
  <c r="BT25" i="1"/>
  <c r="BT27" i="1"/>
  <c r="BT29" i="1"/>
  <c r="BT12" i="1"/>
  <c r="BT16" i="1"/>
  <c r="BT20" i="1"/>
  <c r="BT24" i="1"/>
  <c r="BT28" i="1"/>
  <c r="BT14" i="1"/>
  <c r="BT18" i="1"/>
  <c r="BT22" i="1"/>
  <c r="BT26" i="1"/>
  <c r="BT10" i="1"/>
</calcChain>
</file>

<file path=xl/sharedStrings.xml><?xml version="1.0" encoding="utf-8"?>
<sst xmlns="http://schemas.openxmlformats.org/spreadsheetml/2006/main" count="260" uniqueCount="48">
  <si>
    <t>AHMAD YUSUF</t>
  </si>
  <si>
    <t>DENY GUNNTUR PUTRO SATRIO</t>
  </si>
  <si>
    <t>LINDA WATI</t>
  </si>
  <si>
    <t>MOHAMMAD ERNANDA ROBBY AL</t>
  </si>
  <si>
    <t>YULI AULIYA BERLIANAN</t>
  </si>
  <si>
    <t>ANDINI WARDANI</t>
  </si>
  <si>
    <t>ANDRE DWI SAPUTRA</t>
  </si>
  <si>
    <t>BERLIAN ANINDYA PUTRI</t>
  </si>
  <si>
    <t>BERLIANI INDAH YUNIARTI</t>
  </si>
  <si>
    <t>MAULINDA INDAH FAJARWATI</t>
  </si>
  <si>
    <t>FIRDAUS FIRMANSYAH</t>
  </si>
  <si>
    <t>NANDA IMROATUS SHOLIKHAH</t>
  </si>
  <si>
    <t>RISKY NUR FITRIYAH</t>
  </si>
  <si>
    <t>SITI ZULIANASARI</t>
  </si>
  <si>
    <t>A'IM MATUZZAKIYYAH</t>
  </si>
  <si>
    <t>AFNI NUR KHOFIFAH</t>
  </si>
  <si>
    <t>AGMA BUDI PRASETYA</t>
  </si>
  <si>
    <t>CHUSNI ABDUL AZIZ</t>
  </si>
  <si>
    <t>DWI NUR AULIYAUL HIDAYATI</t>
  </si>
  <si>
    <t>MUHAMMAD ZUKHRUF QOLBI</t>
  </si>
  <si>
    <t>NIS</t>
  </si>
  <si>
    <t>NAMA SISWA</t>
  </si>
  <si>
    <t>C1</t>
  </si>
  <si>
    <t>C2</t>
  </si>
  <si>
    <t>C3</t>
  </si>
  <si>
    <t>C4</t>
  </si>
  <si>
    <t>C5</t>
  </si>
  <si>
    <t>Cluster 1</t>
  </si>
  <si>
    <t>Cluster 2</t>
  </si>
  <si>
    <t>Cluster 3</t>
  </si>
  <si>
    <t>Cluster 4</t>
  </si>
  <si>
    <t>Cluster 5</t>
  </si>
  <si>
    <t>TITIK PUSAT</t>
  </si>
  <si>
    <t>ITERASI 2</t>
  </si>
  <si>
    <t>ITERASI 3</t>
  </si>
  <si>
    <t>ITERASI 4</t>
  </si>
  <si>
    <t>ITERASI 5</t>
  </si>
  <si>
    <t>HASIL</t>
  </si>
  <si>
    <t>CLUSTER 1</t>
  </si>
  <si>
    <t>CLUSTER 3</t>
  </si>
  <si>
    <t>CLUSTER 4</t>
  </si>
  <si>
    <t>JURUSAN</t>
  </si>
  <si>
    <t>TKJ</t>
  </si>
  <si>
    <t>WIRAUSAHA/PEMASARAN</t>
  </si>
  <si>
    <t>TATABOGA</t>
  </si>
  <si>
    <t>OTOMOTIF</t>
  </si>
  <si>
    <t>CLUSTER 2</t>
  </si>
  <si>
    <t>Ratih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</si>
</sst>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0"/>
  <sheetViews>
    <sheetView tabSelected="1" topLeftCell="BE15" zoomScale="85" zoomScaleNormal="85" workbookViewId="0">
      <selection activeCell="BL34" sqref="BL34"/>
    </sheetView>
  </sheetViews>
  <sheetFormatPr defaultRowHeight="15" x14ac:dyDescent="0.25"/>
  <cols>
    <col min="2" max="2" width="41.28515625" customWidth="1"/>
    <col min="10" max="10" width="35.42578125" customWidth="1"/>
    <col min="23" max="23" width="36.42578125" customWidth="1"/>
    <col min="36" max="36" width="33.7109375" customWidth="1"/>
    <col min="49" max="49" width="43.7109375" customWidth="1"/>
    <col min="62" max="62" width="31.5703125" customWidth="1"/>
    <col min="73" max="73" width="13.28515625" customWidth="1"/>
    <col min="74" max="74" width="27.140625" customWidth="1"/>
  </cols>
  <sheetData>
    <row r="1" spans="1:74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K1" s="9" t="s">
        <v>32</v>
      </c>
      <c r="L1" s="9"/>
      <c r="M1" s="9"/>
      <c r="N1" s="9"/>
      <c r="O1" s="9"/>
      <c r="X1" s="9" t="s">
        <v>33</v>
      </c>
      <c r="Y1" s="9"/>
      <c r="Z1" s="9"/>
      <c r="AA1" s="9"/>
      <c r="AB1" s="9"/>
      <c r="AK1" s="9" t="s">
        <v>34</v>
      </c>
      <c r="AL1" s="9"/>
      <c r="AM1" s="9"/>
      <c r="AN1" s="9"/>
      <c r="AO1" s="9"/>
      <c r="AX1" s="9" t="s">
        <v>35</v>
      </c>
      <c r="AY1" s="9"/>
      <c r="AZ1" s="9"/>
      <c r="BA1" s="9"/>
      <c r="BB1" s="9"/>
      <c r="BK1" s="9" t="s">
        <v>36</v>
      </c>
      <c r="BL1" s="9"/>
      <c r="BM1" s="9"/>
      <c r="BN1" s="9"/>
      <c r="BO1" s="9"/>
    </row>
    <row r="2" spans="1:74" x14ac:dyDescent="0.25">
      <c r="A2" s="1">
        <v>11</v>
      </c>
      <c r="B2" s="1" t="s">
        <v>0</v>
      </c>
      <c r="C2" s="1">
        <v>90</v>
      </c>
      <c r="D2" s="1">
        <v>78</v>
      </c>
      <c r="E2" s="1">
        <v>90</v>
      </c>
      <c r="F2" s="1">
        <v>78</v>
      </c>
      <c r="G2" s="1">
        <v>80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K2" s="2" t="s">
        <v>22</v>
      </c>
      <c r="AL2" s="2" t="s">
        <v>23</v>
      </c>
      <c r="AM2" s="2" t="s">
        <v>24</v>
      </c>
      <c r="AN2" s="2" t="s">
        <v>25</v>
      </c>
      <c r="AO2" s="2" t="s">
        <v>26</v>
      </c>
      <c r="AX2" s="2" t="s">
        <v>22</v>
      </c>
      <c r="AY2" s="2" t="s">
        <v>23</v>
      </c>
      <c r="AZ2" s="2" t="s">
        <v>24</v>
      </c>
      <c r="BA2" s="2" t="s">
        <v>25</v>
      </c>
      <c r="BB2" s="2" t="s">
        <v>26</v>
      </c>
      <c r="BK2" s="2" t="s">
        <v>22</v>
      </c>
      <c r="BL2" s="2" t="s">
        <v>23</v>
      </c>
      <c r="BM2" s="2" t="s">
        <v>24</v>
      </c>
      <c r="BN2" s="2" t="s">
        <v>25</v>
      </c>
      <c r="BO2" s="2" t="s">
        <v>26</v>
      </c>
    </row>
    <row r="3" spans="1:74" x14ac:dyDescent="0.25">
      <c r="A3" s="1">
        <v>22</v>
      </c>
      <c r="B3" s="1" t="s">
        <v>1</v>
      </c>
      <c r="C3" s="1">
        <v>67</v>
      </c>
      <c r="D3" s="1">
        <v>77</v>
      </c>
      <c r="E3" s="1">
        <v>89</v>
      </c>
      <c r="F3" s="1">
        <v>88</v>
      </c>
      <c r="G3" s="1">
        <v>80</v>
      </c>
      <c r="K3" s="1">
        <v>90</v>
      </c>
      <c r="L3" s="1">
        <v>78</v>
      </c>
      <c r="M3" s="1">
        <v>90</v>
      </c>
      <c r="N3" s="1">
        <v>78</v>
      </c>
      <c r="O3" s="1">
        <v>80</v>
      </c>
      <c r="X3" s="1">
        <f>SUM(K10,K22:K25,K27)/COUNT(K10,K22:K25,K27)</f>
        <v>88.333333333333329</v>
      </c>
      <c r="Y3" s="1">
        <f t="shared" ref="Y3:AB3" si="0">SUM(L10,L22:L25,L27)/COUNT(L10,L22:L25,L27)</f>
        <v>79</v>
      </c>
      <c r="Z3" s="1">
        <f t="shared" si="0"/>
        <v>83.166666666666671</v>
      </c>
      <c r="AA3" s="1">
        <f t="shared" si="0"/>
        <v>76.166666666666671</v>
      </c>
      <c r="AB3" s="1">
        <f t="shared" si="0"/>
        <v>76.333333333333329</v>
      </c>
      <c r="AK3" s="1">
        <f>SUM(X10,X14:X15,X22:X25)/COUNT(X10,X14:X15,X22:X25)</f>
        <v>90.285714285714292</v>
      </c>
      <c r="AL3" s="1">
        <f t="shared" ref="AL3:AO3" si="1">SUM(Y10,Y14:Y15,Y22:Y25)/COUNT(Y10,Y14:Y15,Y22:Y25)</f>
        <v>82.571428571428569</v>
      </c>
      <c r="AM3" s="1">
        <f t="shared" si="1"/>
        <v>85.714285714285708</v>
      </c>
      <c r="AN3" s="1">
        <f t="shared" si="1"/>
        <v>76.142857142857139</v>
      </c>
      <c r="AO3" s="1">
        <f t="shared" si="1"/>
        <v>74.857142857142861</v>
      </c>
      <c r="AX3" s="1">
        <f>SUM(AK10,AK14:AK15,AK22:AK25)/COUNT(AK10,AK14:AK15,AK22:AK25)</f>
        <v>90.285714285714292</v>
      </c>
      <c r="AY3" s="1">
        <f t="shared" ref="AY3:BB3" si="2">SUM(AL10,AL14:AL15,AL22:AL25)/COUNT(AL10,AL14:AL15,AL22:AL25)</f>
        <v>82.571428571428569</v>
      </c>
      <c r="AZ3" s="1">
        <f t="shared" si="2"/>
        <v>85.714285714285708</v>
      </c>
      <c r="BA3" s="1">
        <f t="shared" si="2"/>
        <v>76.142857142857139</v>
      </c>
      <c r="BB3" s="1">
        <f t="shared" si="2"/>
        <v>74.857142857142861</v>
      </c>
      <c r="BK3" s="1">
        <f>SUM(AX10,AX14:AX15,AX22:AX25)/COUNT(AX10,AX14:AX15,AX22:AX25)</f>
        <v>90.285714285714292</v>
      </c>
      <c r="BL3" s="1">
        <f t="shared" ref="BL3:BO3" si="3">SUM(AY10,AY14:AY15,AY22:AY25)/COUNT(AY10,AY14:AY15,AY22:AY25)</f>
        <v>82.571428571428569</v>
      </c>
      <c r="BM3" s="1">
        <f t="shared" si="3"/>
        <v>85.714285714285708</v>
      </c>
      <c r="BN3" s="1">
        <f t="shared" si="3"/>
        <v>76.142857142857139</v>
      </c>
      <c r="BO3" s="1">
        <f t="shared" si="3"/>
        <v>74.857142857142861</v>
      </c>
    </row>
    <row r="4" spans="1:74" x14ac:dyDescent="0.25">
      <c r="A4" s="1">
        <v>33</v>
      </c>
      <c r="B4" s="1" t="s">
        <v>2</v>
      </c>
      <c r="C4" s="1">
        <v>55</v>
      </c>
      <c r="D4" s="1">
        <v>89</v>
      </c>
      <c r="E4" s="1">
        <v>77</v>
      </c>
      <c r="F4" s="1">
        <v>90</v>
      </c>
      <c r="G4" s="1">
        <v>80</v>
      </c>
      <c r="K4" s="1">
        <v>76</v>
      </c>
      <c r="L4" s="1">
        <v>90</v>
      </c>
      <c r="M4" s="1">
        <v>89</v>
      </c>
      <c r="N4" s="1">
        <v>98</v>
      </c>
      <c r="O4" s="1">
        <v>87</v>
      </c>
      <c r="X4" s="1">
        <f>SUM(K11:K13,K20:K21,K29)/COUNT(K11:K13,K20:K21,K29)</f>
        <v>68.166666666666671</v>
      </c>
      <c r="Y4" s="1">
        <f t="shared" ref="Y4:AB4" si="4">SUM(L11:L13,L20:L21,L29)/COUNT(L11:L13,L20:L21,L29)</f>
        <v>85.333333333333329</v>
      </c>
      <c r="Z4" s="1">
        <f t="shared" si="4"/>
        <v>79.666666666666671</v>
      </c>
      <c r="AA4" s="1">
        <f t="shared" si="4"/>
        <v>90.166666666666671</v>
      </c>
      <c r="AB4" s="1">
        <f t="shared" si="4"/>
        <v>82.833333333333329</v>
      </c>
      <c r="AK4" s="1">
        <f>SUM(X11:X13,X20:X21,X29)/COUNT(X11:X13,X20:X21,X29)</f>
        <v>68.166666666666671</v>
      </c>
      <c r="AL4" s="1">
        <f t="shared" ref="AL4:AO4" si="5">SUM(Y11:Y13,Y20:Y21,Y29)/COUNT(Y11:Y13,Y20:Y21,Y29)</f>
        <v>85.333333333333329</v>
      </c>
      <c r="AM4" s="1">
        <f t="shared" si="5"/>
        <v>79.666666666666671</v>
      </c>
      <c r="AN4" s="1">
        <f t="shared" si="5"/>
        <v>90.166666666666671</v>
      </c>
      <c r="AO4" s="1">
        <f t="shared" si="5"/>
        <v>82.833333333333329</v>
      </c>
      <c r="AX4" s="1">
        <f>SUM(AK11:AK13,AK20:AK21,AK29)/COUNT(AK11:AK13,AK20:AK21,AK29)</f>
        <v>68.166666666666671</v>
      </c>
      <c r="AY4" s="1">
        <f t="shared" ref="AY4:BB4" si="6">SUM(AL11:AL13,AL20:AL21,AL29)/COUNT(AL11:AL13,AL20:AL21,AL29)</f>
        <v>85.333333333333329</v>
      </c>
      <c r="AZ4" s="1">
        <f t="shared" si="6"/>
        <v>79.666666666666671</v>
      </c>
      <c r="BA4" s="1">
        <f t="shared" si="6"/>
        <v>90.166666666666671</v>
      </c>
      <c r="BB4" s="1">
        <f t="shared" si="6"/>
        <v>82.833333333333329</v>
      </c>
      <c r="BK4" s="1">
        <f>SUM(AX11:AX13,AX21,AX29)/COUNT(AX11:AX13,AX21,AX29)</f>
        <v>66.400000000000006</v>
      </c>
      <c r="BL4" s="1">
        <f t="shared" ref="BL4:BO4" si="7">SUM(AY11:AY13,AY21,AY29)/COUNT(AY11:AY13,AY21,AY29)</f>
        <v>84.6</v>
      </c>
      <c r="BM4" s="1">
        <f t="shared" si="7"/>
        <v>82.2</v>
      </c>
      <c r="BN4" s="1">
        <f t="shared" si="7"/>
        <v>88.6</v>
      </c>
      <c r="BO4" s="1">
        <f t="shared" si="7"/>
        <v>82</v>
      </c>
    </row>
    <row r="5" spans="1:74" x14ac:dyDescent="0.25">
      <c r="A5" s="1">
        <v>44</v>
      </c>
      <c r="B5" s="1" t="s">
        <v>3</v>
      </c>
      <c r="C5" s="1">
        <v>76</v>
      </c>
      <c r="D5" s="1">
        <v>90</v>
      </c>
      <c r="E5" s="1">
        <v>89</v>
      </c>
      <c r="F5" s="1">
        <v>98</v>
      </c>
      <c r="G5" s="1">
        <v>87</v>
      </c>
      <c r="K5" s="1">
        <v>98</v>
      </c>
      <c r="L5" s="1">
        <v>88</v>
      </c>
      <c r="M5" s="1">
        <v>98</v>
      </c>
      <c r="N5" s="1">
        <v>78</v>
      </c>
      <c r="O5" s="1">
        <v>87</v>
      </c>
      <c r="X5" s="1">
        <f>SUM(K16)/COUNT(K16)</f>
        <v>98</v>
      </c>
      <c r="Y5" s="1">
        <f t="shared" ref="Y5:AB5" si="8">SUM(L16)/COUNT(L16)</f>
        <v>88</v>
      </c>
      <c r="Z5" s="1">
        <f t="shared" si="8"/>
        <v>98</v>
      </c>
      <c r="AA5" s="1">
        <f t="shared" si="8"/>
        <v>78</v>
      </c>
      <c r="AB5" s="1">
        <f t="shared" si="8"/>
        <v>87</v>
      </c>
      <c r="AK5" s="1">
        <f>SUM(X16)/COUNT(X16)</f>
        <v>98</v>
      </c>
      <c r="AL5" s="1">
        <f t="shared" ref="AL5:AO5" si="9">SUM(Y16)/COUNT(Y16)</f>
        <v>88</v>
      </c>
      <c r="AM5" s="1">
        <f t="shared" si="9"/>
        <v>98</v>
      </c>
      <c r="AN5" s="1">
        <f t="shared" si="9"/>
        <v>78</v>
      </c>
      <c r="AO5" s="1">
        <f t="shared" si="9"/>
        <v>87</v>
      </c>
      <c r="AX5" s="1">
        <f>SUM(AK16,AK28)/COUNT(AK16,AK28)</f>
        <v>92.5</v>
      </c>
      <c r="AY5" s="1">
        <f t="shared" ref="AY5:BB5" si="10">SUM(AL16,AL28)/COUNT(AL16,AL28)</f>
        <v>89</v>
      </c>
      <c r="AZ5" s="1">
        <f t="shared" si="10"/>
        <v>93.5</v>
      </c>
      <c r="BA5" s="1">
        <f t="shared" si="10"/>
        <v>79</v>
      </c>
      <c r="BB5" s="1">
        <f t="shared" si="10"/>
        <v>88.5</v>
      </c>
      <c r="BK5" s="1">
        <f>SUM(AX16:AX17,AX28)/COUNT(AX16:AX17,AX28)</f>
        <v>91.666666666666671</v>
      </c>
      <c r="BL5" s="1">
        <f t="shared" ref="BL5:BO5" si="11">SUM(AY16:AY17,AY28)/COUNT(AY16:AY17,AY28)</f>
        <v>89</v>
      </c>
      <c r="BM5" s="1">
        <f t="shared" si="11"/>
        <v>91.666666666666671</v>
      </c>
      <c r="BN5" s="1">
        <f t="shared" si="11"/>
        <v>82.333333333333329</v>
      </c>
      <c r="BO5" s="1">
        <f t="shared" si="11"/>
        <v>85.666666666666671</v>
      </c>
    </row>
    <row r="6" spans="1:74" x14ac:dyDescent="0.25">
      <c r="A6" s="1">
        <v>55</v>
      </c>
      <c r="B6" s="1" t="s">
        <v>4</v>
      </c>
      <c r="C6" s="1">
        <v>90</v>
      </c>
      <c r="D6" s="1">
        <v>90</v>
      </c>
      <c r="E6" s="1">
        <v>89</v>
      </c>
      <c r="F6" s="1">
        <v>78</v>
      </c>
      <c r="G6" s="1">
        <v>77</v>
      </c>
      <c r="K6" s="1">
        <v>90</v>
      </c>
      <c r="L6" s="1">
        <v>89</v>
      </c>
      <c r="M6" s="1">
        <v>88</v>
      </c>
      <c r="N6" s="1">
        <v>89</v>
      </c>
      <c r="O6" s="1">
        <v>80</v>
      </c>
      <c r="X6" s="1">
        <f>SUM(K14:K15,K17:K19,K26,K28)/COUNT(K14:K15,K17:K19,K26,K28)</f>
        <v>88.714285714285708</v>
      </c>
      <c r="Y6" s="1">
        <f t="shared" ref="Y6:AB6" si="12">SUM(L14:L15,L17:L19,L26,L28)/COUNT(L14:L15,L17:L19,L26,L28)</f>
        <v>85.857142857142861</v>
      </c>
      <c r="Z6" s="1">
        <f t="shared" si="12"/>
        <v>80.857142857142861</v>
      </c>
      <c r="AA6" s="1">
        <f t="shared" si="12"/>
        <v>84.857142857142861</v>
      </c>
      <c r="AB6" s="1">
        <f t="shared" si="12"/>
        <v>84.428571428571431</v>
      </c>
      <c r="AK6" s="1">
        <f>SUM(X17:X19,X26:X28)/COUNT(X17:X19,X26:X28)</f>
        <v>86.5</v>
      </c>
      <c r="AL6" s="1">
        <f t="shared" ref="AL6:AO6" si="13">SUM(Y17:Y19,Y26:Y28)/COUNT(Y17:Y19,Y26:Y28)</f>
        <v>82.833333333333329</v>
      </c>
      <c r="AM6" s="1">
        <f t="shared" si="13"/>
        <v>77.5</v>
      </c>
      <c r="AN6" s="1">
        <f t="shared" si="13"/>
        <v>86.333333333333329</v>
      </c>
      <c r="AO6" s="1">
        <f t="shared" si="13"/>
        <v>87.5</v>
      </c>
      <c r="AX6" s="1">
        <f>SUM(AK17:AK19,AK26:AK27)/COUNT(AK17:AK19,AK26:AK27)</f>
        <v>86.4</v>
      </c>
      <c r="AY6" s="1">
        <f t="shared" ref="AY6:BB6" si="14">SUM(AL17:AL19,AL26:AL27)/COUNT(AL17:AL19,AL26:AL27)</f>
        <v>81.400000000000006</v>
      </c>
      <c r="AZ6" s="1">
        <f t="shared" si="14"/>
        <v>75.2</v>
      </c>
      <c r="BA6" s="1">
        <f t="shared" si="14"/>
        <v>87.6</v>
      </c>
      <c r="BB6" s="1">
        <f t="shared" si="14"/>
        <v>87</v>
      </c>
      <c r="BK6" s="1">
        <f>SUM(AX18:AX20,AX26:AX27)/COUNT(AX18:AX20,AX26:AX27)</f>
        <v>83.8</v>
      </c>
      <c r="BL6" s="1">
        <f t="shared" ref="BL6:BO6" si="15">SUM(AY18:AY20,AY26:AY27)/COUNT(AY18:AY20,AY26:AY27)</f>
        <v>81.400000000000006</v>
      </c>
      <c r="BM6" s="1">
        <f t="shared" si="15"/>
        <v>71</v>
      </c>
      <c r="BN6" s="1">
        <f t="shared" si="15"/>
        <v>89.4</v>
      </c>
      <c r="BO6" s="1">
        <f t="shared" si="15"/>
        <v>88.4</v>
      </c>
    </row>
    <row r="7" spans="1:74" x14ac:dyDescent="0.25">
      <c r="A7" s="1">
        <v>66</v>
      </c>
      <c r="B7" s="1" t="s">
        <v>5</v>
      </c>
      <c r="C7" s="1">
        <v>90</v>
      </c>
      <c r="D7" s="1">
        <v>90</v>
      </c>
      <c r="E7" s="1">
        <v>90</v>
      </c>
      <c r="F7" s="1">
        <v>78</v>
      </c>
      <c r="G7" s="1">
        <v>77</v>
      </c>
      <c r="K7" s="1">
        <v>90</v>
      </c>
      <c r="L7" s="1">
        <v>78</v>
      </c>
      <c r="M7" s="1">
        <v>90</v>
      </c>
      <c r="N7" s="1">
        <v>78</v>
      </c>
      <c r="O7" s="1">
        <v>80</v>
      </c>
      <c r="X7" s="1">
        <f>SUM(0)/COUNT(0)</f>
        <v>0</v>
      </c>
      <c r="Y7" s="1">
        <f t="shared" ref="Y7:AB7" si="16">SUM(0)/COUNT(0)</f>
        <v>0</v>
      </c>
      <c r="Z7" s="1">
        <f t="shared" si="16"/>
        <v>0</v>
      </c>
      <c r="AA7" s="1">
        <f t="shared" si="16"/>
        <v>0</v>
      </c>
      <c r="AB7" s="1">
        <f t="shared" si="16"/>
        <v>0</v>
      </c>
      <c r="AK7" s="1">
        <f>SUM(0)/COUNT(0)</f>
        <v>0</v>
      </c>
      <c r="AL7" s="1">
        <f t="shared" ref="AL7:AO7" si="17">SUM(0)/COUNT(0)</f>
        <v>0</v>
      </c>
      <c r="AM7" s="1">
        <f t="shared" si="17"/>
        <v>0</v>
      </c>
      <c r="AN7" s="1">
        <f t="shared" si="17"/>
        <v>0</v>
      </c>
      <c r="AO7" s="1">
        <f t="shared" si="17"/>
        <v>0</v>
      </c>
      <c r="AX7" s="1">
        <f>SUM(0)/COUNT(0)</f>
        <v>0</v>
      </c>
      <c r="AY7" s="1">
        <f t="shared" ref="AY7:BB7" si="18">SUM(0)/COUNT(0)</f>
        <v>0</v>
      </c>
      <c r="AZ7" s="1">
        <f t="shared" si="18"/>
        <v>0</v>
      </c>
      <c r="BA7" s="1">
        <f t="shared" si="18"/>
        <v>0</v>
      </c>
      <c r="BB7" s="1">
        <f t="shared" si="18"/>
        <v>0</v>
      </c>
      <c r="BK7" s="1">
        <f>SUM(0)/COUNT(0)</f>
        <v>0</v>
      </c>
      <c r="BL7" s="1">
        <f t="shared" ref="BL7:BO7" si="19">SUM(0)/COUNT(0)</f>
        <v>0</v>
      </c>
      <c r="BM7" s="1">
        <f t="shared" si="19"/>
        <v>0</v>
      </c>
      <c r="BN7" s="1">
        <f t="shared" si="19"/>
        <v>0</v>
      </c>
      <c r="BO7" s="1">
        <f t="shared" si="19"/>
        <v>0</v>
      </c>
    </row>
    <row r="8" spans="1:74" x14ac:dyDescent="0.25">
      <c r="A8" s="1">
        <v>77</v>
      </c>
      <c r="B8" s="1" t="s">
        <v>6</v>
      </c>
      <c r="C8" s="1">
        <v>98</v>
      </c>
      <c r="D8" s="1">
        <v>88</v>
      </c>
      <c r="E8" s="1">
        <v>98</v>
      </c>
      <c r="F8" s="1">
        <v>78</v>
      </c>
      <c r="G8" s="1">
        <v>87</v>
      </c>
    </row>
    <row r="9" spans="1:74" x14ac:dyDescent="0.25">
      <c r="A9" s="1">
        <v>88</v>
      </c>
      <c r="B9" s="1" t="s">
        <v>7</v>
      </c>
      <c r="C9" s="1">
        <v>90</v>
      </c>
      <c r="D9" s="1">
        <v>89</v>
      </c>
      <c r="E9" s="1">
        <v>88</v>
      </c>
      <c r="F9" s="1">
        <v>89</v>
      </c>
      <c r="G9" s="1">
        <v>80</v>
      </c>
      <c r="I9" s="4" t="s">
        <v>20</v>
      </c>
      <c r="J9" s="4" t="s">
        <v>21</v>
      </c>
      <c r="K9" s="4" t="s">
        <v>22</v>
      </c>
      <c r="L9" s="4" t="s">
        <v>23</v>
      </c>
      <c r="M9" s="4" t="s">
        <v>24</v>
      </c>
      <c r="N9" s="4" t="s">
        <v>25</v>
      </c>
      <c r="O9" s="4" t="s">
        <v>26</v>
      </c>
      <c r="P9" s="4" t="s">
        <v>27</v>
      </c>
      <c r="Q9" s="4" t="s">
        <v>28</v>
      </c>
      <c r="R9" s="4" t="s">
        <v>29</v>
      </c>
      <c r="S9" s="4" t="s">
        <v>30</v>
      </c>
      <c r="T9" s="4" t="s">
        <v>31</v>
      </c>
      <c r="V9" s="4" t="s">
        <v>20</v>
      </c>
      <c r="W9" s="4" t="s">
        <v>21</v>
      </c>
      <c r="X9" s="4" t="s">
        <v>22</v>
      </c>
      <c r="Y9" s="4" t="s">
        <v>23</v>
      </c>
      <c r="Z9" s="4" t="s">
        <v>24</v>
      </c>
      <c r="AA9" s="4" t="s">
        <v>25</v>
      </c>
      <c r="AB9" s="4" t="s">
        <v>26</v>
      </c>
      <c r="AC9" s="4" t="s">
        <v>27</v>
      </c>
      <c r="AD9" s="4" t="s">
        <v>28</v>
      </c>
      <c r="AE9" s="4" t="s">
        <v>29</v>
      </c>
      <c r="AF9" s="4" t="s">
        <v>30</v>
      </c>
      <c r="AG9" s="4" t="s">
        <v>31</v>
      </c>
      <c r="AI9" s="4" t="s">
        <v>20</v>
      </c>
      <c r="AJ9" s="4" t="s">
        <v>21</v>
      </c>
      <c r="AK9" s="4" t="s">
        <v>22</v>
      </c>
      <c r="AL9" s="4" t="s">
        <v>23</v>
      </c>
      <c r="AM9" s="4" t="s">
        <v>24</v>
      </c>
      <c r="AN9" s="4" t="s">
        <v>25</v>
      </c>
      <c r="AO9" s="4" t="s">
        <v>26</v>
      </c>
      <c r="AP9" s="4" t="s">
        <v>27</v>
      </c>
      <c r="AQ9" s="4" t="s">
        <v>28</v>
      </c>
      <c r="AR9" s="4" t="s">
        <v>29</v>
      </c>
      <c r="AS9" s="4" t="s">
        <v>30</v>
      </c>
      <c r="AT9" s="4" t="s">
        <v>31</v>
      </c>
      <c r="AV9" s="4" t="s">
        <v>20</v>
      </c>
      <c r="AW9" s="4" t="s">
        <v>21</v>
      </c>
      <c r="AX9" s="4" t="s">
        <v>22</v>
      </c>
      <c r="AY9" s="4" t="s">
        <v>23</v>
      </c>
      <c r="AZ9" s="4" t="s">
        <v>24</v>
      </c>
      <c r="BA9" s="4" t="s">
        <v>25</v>
      </c>
      <c r="BB9" s="4" t="s">
        <v>26</v>
      </c>
      <c r="BC9" s="4" t="s">
        <v>27</v>
      </c>
      <c r="BD9" s="4" t="s">
        <v>28</v>
      </c>
      <c r="BE9" s="4" t="s">
        <v>29</v>
      </c>
      <c r="BF9" s="4" t="s">
        <v>30</v>
      </c>
      <c r="BG9" s="4" t="s">
        <v>31</v>
      </c>
      <c r="BI9" s="2" t="s">
        <v>20</v>
      </c>
      <c r="BJ9" s="2" t="s">
        <v>21</v>
      </c>
      <c r="BK9" s="2" t="s">
        <v>22</v>
      </c>
      <c r="BL9" s="2" t="s">
        <v>23</v>
      </c>
      <c r="BM9" s="2" t="s">
        <v>24</v>
      </c>
      <c r="BN9" s="2" t="s">
        <v>25</v>
      </c>
      <c r="BO9" s="2" t="s">
        <v>26</v>
      </c>
      <c r="BP9" s="2" t="s">
        <v>27</v>
      </c>
      <c r="BQ9" s="2" t="s">
        <v>28</v>
      </c>
      <c r="BR9" s="2" t="s">
        <v>29</v>
      </c>
      <c r="BS9" s="2" t="s">
        <v>30</v>
      </c>
      <c r="BT9" s="2" t="s">
        <v>31</v>
      </c>
      <c r="BU9" s="2" t="s">
        <v>37</v>
      </c>
      <c r="BV9" s="2" t="s">
        <v>41</v>
      </c>
    </row>
    <row r="10" spans="1:74" x14ac:dyDescent="0.25">
      <c r="A10" s="1">
        <v>99</v>
      </c>
      <c r="B10" s="1" t="s">
        <v>8</v>
      </c>
      <c r="C10" s="1">
        <v>87</v>
      </c>
      <c r="D10" s="1">
        <v>78</v>
      </c>
      <c r="E10" s="1">
        <v>76</v>
      </c>
      <c r="F10" s="1">
        <v>90</v>
      </c>
      <c r="G10" s="1">
        <v>90</v>
      </c>
      <c r="I10" s="3">
        <v>11</v>
      </c>
      <c r="J10" s="3" t="s">
        <v>0</v>
      </c>
      <c r="K10" s="1">
        <v>90</v>
      </c>
      <c r="L10" s="1">
        <v>78</v>
      </c>
      <c r="M10" s="1">
        <v>90</v>
      </c>
      <c r="N10" s="1">
        <v>78</v>
      </c>
      <c r="O10" s="1">
        <v>80</v>
      </c>
      <c r="P10" s="8">
        <f t="shared" ref="P10:P29" si="20">SQRT(((K10-$K$3)^2)+((L10-$L$3)^2)+((M10-$M$3)^2)+((N10-$N$3)^2)+((O10-$O$3)^2))</f>
        <v>0</v>
      </c>
      <c r="Q10" s="5">
        <f>SQRT(((K10-$K$4)^2)+((L10-$L$4)^2)+((M10-$M$4)^2)+((N10-$N$4)^2)+((O10-$O$4)^2))</f>
        <v>28.106938645110393</v>
      </c>
      <c r="R10" s="5">
        <f>SQRT(((K10-$K$5)^2)+((L10-$L$5)^2)+((M10-$M$5)^2)+((N10-$N$5)^2)+((O10-$O$5)^2))</f>
        <v>16.643316977093239</v>
      </c>
      <c r="S10" s="5">
        <f>SQRT(((K10-$K$6)^2)+((L10-$L$6)^2)+((M10-$M$6)^2)+((N10-$N$6)^2)+((O10-$O$6)^2))</f>
        <v>15.684387141358123</v>
      </c>
      <c r="T10" s="5">
        <f>SQRT(((K10-$K$7)^2)+((L10-$L$7)^2)+((M10-$M$7)^2)+((N10-$N$7)^2)+((O10-$O$7)^2))</f>
        <v>0</v>
      </c>
      <c r="V10" s="3">
        <v>11</v>
      </c>
      <c r="W10" s="3" t="s">
        <v>0</v>
      </c>
      <c r="X10" s="1">
        <v>90</v>
      </c>
      <c r="Y10" s="1">
        <v>78</v>
      </c>
      <c r="Z10" s="1">
        <v>90</v>
      </c>
      <c r="AA10" s="1">
        <v>78</v>
      </c>
      <c r="AB10" s="1">
        <v>80</v>
      </c>
      <c r="AC10" s="8">
        <f>SQRT(((X10-$X$3)^2)+((Y10-$Y$3)^2)+((Z10-$Z$3)^2)+((AA10-$AA$3)^2)+((AB10-$AB$3)^2))</f>
        <v>8.2023031995761855</v>
      </c>
      <c r="AD10" s="5">
        <f>SQRT(((X10-$X$4)^2)+((Y10-$Y$4)^2)+((Z10-$Z$4)^2)+((AA10-$AA$4)^2)+((AB10-$AB$4)^2))</f>
        <v>28.165680456107488</v>
      </c>
      <c r="AE10" s="5">
        <f>SQRT(((X10-$X$5)^2)+((Y10-$Y$5)^2)+((Z10-$Z$5)^2)+((AA10-$AA$5)^2)+((AB10-$AB$5)^2))</f>
        <v>16.643316977093239</v>
      </c>
      <c r="AF10" s="5">
        <f>SQRT(((X10-$X$6)^2)+((Y10-$Y$6)^2)+((Z10-$Z$6)^2)+((AA10-$AA$6)^2)+((AB10-$AB$6)^2))</f>
        <v>14.615479632839946</v>
      </c>
      <c r="AG10" s="5">
        <f>SQRT(((X10-$X$7)^2)+((Y10-$Y$7)^2)+((Z10-$Z$7)^2)+((AA10-$AA$7)^2)+((AB10-$AB$7)^2))</f>
        <v>186.46179233290664</v>
      </c>
      <c r="AI10" s="3">
        <v>11</v>
      </c>
      <c r="AJ10" s="3" t="s">
        <v>0</v>
      </c>
      <c r="AK10" s="1">
        <v>90</v>
      </c>
      <c r="AL10" s="1">
        <v>78</v>
      </c>
      <c r="AM10" s="1">
        <v>90</v>
      </c>
      <c r="AN10" s="1">
        <v>78</v>
      </c>
      <c r="AO10" s="1">
        <v>80</v>
      </c>
      <c r="AP10" s="8">
        <f>SQRT(((AK10-$AK$3)^2)+((AL10-$AL$3)^2)+((AM10-$AM$3)^2)+((AN10-$AN$3)^2)+((AO10-$AO$3)^2))</f>
        <v>8.3213519309775421</v>
      </c>
      <c r="AQ10" s="5">
        <f>SQRT(((AK10-$AK$4)^2)+((AL10-$AL$4)^2)+((AM10-$AM$4)^2)+((AN10-$AN$4)^2)+((AO10-$AO$4)^2))</f>
        <v>28.165680456107488</v>
      </c>
      <c r="AR10" s="5">
        <f>SQRT(((AK10-$AK$5)^2)+((AL10-$AL$5)^2)+((AM10-$AM$5)^2)+((AN10-$AN$5)^2)+((AO10-$AO$5)^2))</f>
        <v>16.643316977093239</v>
      </c>
      <c r="AS10" s="5">
        <f>SQRT(((AK10-$AK$6)^2)+((AL10-$AL$6)^2)+((AM10-$AM$6)^2)+((AN10-$AN$6)^2)+((AO10-$AO$6)^2))</f>
        <v>17.820088539498208</v>
      </c>
      <c r="AT10" s="5">
        <f>SQRT(((AK10-$AK$7)^2)+((AL10-$AL$7)^2)+((AM10-$AM$7)^2)+((AN10-$AN$7)^2)+((AO10-$AO$7)^2))</f>
        <v>186.46179233290664</v>
      </c>
      <c r="AV10" s="3">
        <v>11</v>
      </c>
      <c r="AW10" s="3" t="s">
        <v>0</v>
      </c>
      <c r="AX10" s="1">
        <v>90</v>
      </c>
      <c r="AY10" s="1">
        <v>78</v>
      </c>
      <c r="AZ10" s="1">
        <v>90</v>
      </c>
      <c r="BA10" s="1">
        <v>78</v>
      </c>
      <c r="BB10" s="1">
        <v>80</v>
      </c>
      <c r="BC10" s="8">
        <f>SQRT(((AX10-$AX$3)^2)+((AY10-$AY$3)^2)+((AZ10-$AZ$3)^2)+((BA10-$AB$3)^2)+((BB10-$BB$3)^2))</f>
        <v>8.2809236287460557</v>
      </c>
      <c r="BD10" s="5">
        <f>SQRT(((AX10-$AX$4)^2)+((AY10-$AY$4)^2)+((AZ10-$AZ$4)^2)+((BA10-$BA$4)^2)+((BB10-$BB$4)^2))</f>
        <v>28.165680456107488</v>
      </c>
      <c r="BE10" s="5">
        <f>SQRT(((AX10-$AX$5)^2)+((AY10-$AY$5)^2)+((AZ10-$AZ$5)^2)+((BA10-$BA$5)^2)+((BB10-$BB$5)^2))</f>
        <v>14.585952145814822</v>
      </c>
      <c r="BF10" s="5">
        <f>SQRT(((AX10-$AX$6)^2)+((AY10-$AY$6)^2)+((AZ10-$AZ$6)^2)+((BA10-$BA$6)^2)+((BB10-$BB$6)^2))</f>
        <v>19.614280511912739</v>
      </c>
      <c r="BG10" s="5">
        <f>SQRT(((AX10-$AX$7)^2)+((AY10-$AY$7)^2)+((AZ10-$AZ$7)^2)+((BA10-$BA$7)^2)+((BB10-$BB$7)^2))</f>
        <v>186.46179233290664</v>
      </c>
      <c r="BI10" s="1">
        <v>11</v>
      </c>
      <c r="BJ10" s="1" t="s">
        <v>0</v>
      </c>
      <c r="BK10" s="1">
        <v>90</v>
      </c>
      <c r="BL10" s="1">
        <v>78</v>
      </c>
      <c r="BM10" s="1">
        <v>90</v>
      </c>
      <c r="BN10" s="1">
        <v>78</v>
      </c>
      <c r="BO10" s="1">
        <v>80</v>
      </c>
      <c r="BP10" s="6">
        <f>SQRT(((BK10-$BK$3)^2)+((BL10-$BL$3)^2)+((BM10-$BM$3)^2)+((BN10-$BN$3)^2)+((BO10-$BO$3)^2))</f>
        <v>8.3213519309775421</v>
      </c>
      <c r="BQ10" s="7">
        <f>SQRT(((BK10-$BK$4)^2)+((BL10-$BL$4)^2)+((BM10-$BM$4)^2)+((BN10-$BN$4)^2)+((BO10-$BO$4)^2))</f>
        <v>27.88763166710288</v>
      </c>
      <c r="BR10" s="7">
        <f>SQRT(((BK10-$BK$5)^2)+((BL10-$BL$5)^2)+((BM10-$BM$5)^2)+((BN10-$BN$5)^2)+((BO10-$BO$5)^2))</f>
        <v>13.320827468458726</v>
      </c>
      <c r="BS10" s="7">
        <f>SQRT(((BK10-$BK$6)^2)+((BL10-$BL$6)^2)+((BM10-$BM$6)^2)+((BN10-$BN$6)^2)+((BO10-$BO$6)^2))</f>
        <v>24.728930425717977</v>
      </c>
      <c r="BT10" s="7">
        <f>SQRT(((BK10-$BK$7)^2)+((BL10-$BL$7)^2)+((BM10-$BM$7)^2)+((BN10-$BN$7)^2)+((BO10-$BO$7)^2))</f>
        <v>186.46179233290664</v>
      </c>
      <c r="BU10" s="1" t="s">
        <v>38</v>
      </c>
      <c r="BV10" s="1" t="s">
        <v>42</v>
      </c>
    </row>
    <row r="11" spans="1:74" x14ac:dyDescent="0.25">
      <c r="A11" s="1">
        <v>111</v>
      </c>
      <c r="B11" s="1" t="s">
        <v>9</v>
      </c>
      <c r="C11" s="1">
        <v>88</v>
      </c>
      <c r="D11" s="1">
        <v>87</v>
      </c>
      <c r="E11" s="1">
        <v>56</v>
      </c>
      <c r="F11" s="1">
        <v>90</v>
      </c>
      <c r="G11" s="1">
        <v>90</v>
      </c>
      <c r="I11" s="3">
        <v>22</v>
      </c>
      <c r="J11" s="3" t="s">
        <v>1</v>
      </c>
      <c r="K11" s="1">
        <v>67</v>
      </c>
      <c r="L11" s="1">
        <v>77</v>
      </c>
      <c r="M11" s="1">
        <v>89</v>
      </c>
      <c r="N11" s="1">
        <v>88</v>
      </c>
      <c r="O11" s="1">
        <v>80</v>
      </c>
      <c r="P11" s="5">
        <f t="shared" si="20"/>
        <v>25.119713374160941</v>
      </c>
      <c r="Q11" s="8">
        <f t="shared" ref="Q11:Q29" si="21">SQRT(((K11-$K$4)^2)+((L11-$L$4)^2)+((M11-$M$4)^2)+((N11-$N$4)^2)+((O11-$O$4)^2))</f>
        <v>19.974984355438178</v>
      </c>
      <c r="R11" s="5">
        <f t="shared" ref="R11:R29" si="22">SQRT(((K11-$K$5)^2)+((L11-$L$5)^2)+((M11-$M$5)^2)+((N11-$N$5)^2)+((O11-$O$5)^2))</f>
        <v>36.221540552549669</v>
      </c>
      <c r="S11" s="5">
        <f t="shared" ref="S11:S29" si="23">SQRT(((K11-$K$6)^2)+((L11-$L$6)^2)+((M11-$M$6)^2)+((N11-$N$6)^2)+((O11-$O$6)^2))</f>
        <v>25.98076211353316</v>
      </c>
      <c r="T11" s="5">
        <f t="shared" ref="T11:T29" si="24">SQRT(((K11-$K$7)^2)+((L11-$L$7)^2)+((M11-$M$7)^2)+((N11-$N$7)^2)+((O11-$O$7)^2))</f>
        <v>25.119713374160941</v>
      </c>
      <c r="V11" s="3">
        <v>22</v>
      </c>
      <c r="W11" s="3" t="s">
        <v>1</v>
      </c>
      <c r="X11" s="1">
        <v>67</v>
      </c>
      <c r="Y11" s="1">
        <v>77</v>
      </c>
      <c r="Z11" s="1">
        <v>89</v>
      </c>
      <c r="AA11" s="1">
        <v>88</v>
      </c>
      <c r="AB11" s="1">
        <v>80</v>
      </c>
      <c r="AC11" s="5">
        <f t="shared" ref="AC11:AC29" si="25">SQRT(((X11-$X$3)^2)+((Y11-$Y$3)^2)+((Z11-$Z$3)^2)+((AA11-$AA$3)^2)+((AB11-$AB$3)^2))</f>
        <v>25.428549135000029</v>
      </c>
      <c r="AD11" s="8">
        <f t="shared" ref="AD11:AD29" si="26">SQRT(((X11-$X$4)^2)+((Y11-$Y$4)^2)+((Z11-$Z$4)^2)+((AA11-$AA$4)^2)+((AB11-$AB$4)^2))</f>
        <v>13.062882104990793</v>
      </c>
      <c r="AE11" s="5">
        <f t="shared" ref="AE11:AE29" si="27">SQRT(((X11-$X$5)^2)+((Y11-$Y$5)^2)+((Z11-$Z$5)^2)+((AA11-$AA$5)^2)+((AB11-$AB$5)^2))</f>
        <v>36.221540552549669</v>
      </c>
      <c r="AF11" s="5">
        <f t="shared" ref="AF11:AF29" si="28">SQRT(((X11-$X$6)^2)+((Y11-$Y$6)^2)+((Z11-$Z$6)^2)+((AA11-$AA$6)^2)+((AB11-$AB$6)^2))</f>
        <v>25.411711906930158</v>
      </c>
      <c r="AG11" s="5">
        <f t="shared" ref="AG11:AG29" si="29">SQRT(((X11-$X$7)^2)+((Y11-$Y$7)^2)+((Z11-$Z$7)^2)+((AA11-$AA$7)^2)+((AB11-$AB$7)^2))</f>
        <v>180.23040808920121</v>
      </c>
      <c r="AI11" s="3">
        <v>22</v>
      </c>
      <c r="AJ11" s="3" t="s">
        <v>1</v>
      </c>
      <c r="AK11" s="1">
        <v>67</v>
      </c>
      <c r="AL11" s="1">
        <v>77</v>
      </c>
      <c r="AM11" s="1">
        <v>89</v>
      </c>
      <c r="AN11" s="1">
        <v>88</v>
      </c>
      <c r="AO11" s="1">
        <v>80</v>
      </c>
      <c r="AP11" s="5">
        <f t="shared" ref="AP11:AP29" si="30">SQRT(((AK11-$AK$3)^2)+((AL11-$AL$3)^2)+((AM11-$AM$3)^2)+((AN11-$AN$3)^2)+((AO11-$AO$3)^2))</f>
        <v>27.406240909988494</v>
      </c>
      <c r="AQ11" s="8">
        <f t="shared" ref="AQ11:AQ29" si="31">SQRT(((AK11-$AK$4)^2)+((AL11-$AL$4)^2)+((AM11-$AM$4)^2)+((AN11-$AN$4)^2)+((AO11-$AO$4)^2))</f>
        <v>13.062882104990793</v>
      </c>
      <c r="AR11" s="5">
        <f t="shared" ref="AR11:AR29" si="32">SQRT(((AK11-$AK$5)^2)+((AL11-$AL$5)^2)+((AM11-$AM$5)^2)+((AN11-$AN$5)^2)+((AO11-$AO$5)^2))</f>
        <v>36.221540552549669</v>
      </c>
      <c r="AS11" s="5">
        <f t="shared" ref="AS11:AS29" si="33">SQRT(((AK11-$AK$6)^2)+((AL11-$AL$6)^2)+((AM11-$AM$6)^2)+((AN11-$AN$6)^2)+((AO11-$AO$6)^2))</f>
        <v>24.608038433722335</v>
      </c>
      <c r="AT11" s="5">
        <f t="shared" ref="AT11:AT29" si="34">SQRT(((AK11-$AK$7)^2)+((AL11-$AL$7)^2)+((AM11-$AM$7)^2)+((AN11-$AN$7)^2)+((AO11-$AO$7)^2))</f>
        <v>180.23040808920121</v>
      </c>
      <c r="AV11" s="3">
        <v>22</v>
      </c>
      <c r="AW11" s="3" t="s">
        <v>1</v>
      </c>
      <c r="AX11" s="1">
        <v>67</v>
      </c>
      <c r="AY11" s="1">
        <v>77</v>
      </c>
      <c r="AZ11" s="1">
        <v>89</v>
      </c>
      <c r="BA11" s="1">
        <v>88</v>
      </c>
      <c r="BB11" s="1">
        <v>80</v>
      </c>
      <c r="BC11" s="5">
        <f t="shared" ref="BC11:BC29" si="35">SQRT(((AX11-$AX$3)^2)+((AY11-$AY$3)^2)+((AZ11-$AZ$3)^2)+((BA11-$AB$3)^2)+((BB11-$BB$3)^2))</f>
        <v>27.324372182956814</v>
      </c>
      <c r="BD11" s="8">
        <f t="shared" ref="BD11:BD29" si="36">SQRT(((AX11-$AX$4)^2)+((AY11-$AY$4)^2)+((AZ11-$AZ$4)^2)+((BA11-$BA$4)^2)+((BB11-$BB$4)^2))</f>
        <v>13.062882104990793</v>
      </c>
      <c r="BE11" s="5">
        <f t="shared" ref="BE11:BE29" si="37">SQRT(((AX11-$AX$5)^2)+((AY11-$AY$5)^2)+((AZ11-$AZ$5)^2)+((BA11-$BA$5)^2)+((BB11-$BB$5)^2))</f>
        <v>31.10868046060456</v>
      </c>
      <c r="BF11" s="5">
        <f t="shared" ref="BF11:BF29" si="38">SQRT(((AX11-$AX$6)^2)+((AY11-$AY$6)^2)+((AZ11-$AZ$6)^2)+((BA11-$BA$6)^2)+((BB11-$BB$6)^2))</f>
        <v>25.205554943305657</v>
      </c>
      <c r="BG11" s="5">
        <f t="shared" ref="BG11:BG29" si="39">SQRT(((AX11-$AX$7)^2)+((AY11-$AY$7)^2)+((AZ11-$AZ$7)^2)+((BA11-$BA$7)^2)+((BB11-$BB$7)^2))</f>
        <v>180.23040808920121</v>
      </c>
      <c r="BI11" s="1">
        <v>22</v>
      </c>
      <c r="BJ11" s="1" t="s">
        <v>1</v>
      </c>
      <c r="BK11" s="1">
        <v>67</v>
      </c>
      <c r="BL11" s="1">
        <v>77</v>
      </c>
      <c r="BM11" s="1">
        <v>89</v>
      </c>
      <c r="BN11" s="1">
        <v>88</v>
      </c>
      <c r="BO11" s="1">
        <v>80</v>
      </c>
      <c r="BP11" s="7">
        <f t="shared" ref="BP11:BP30" si="40">SQRT(((BK11-$BK$3)^2)+((BL11-$BL$3)^2)+((BM11-$BM$3)^2)+((BN11-$BN$3)^2)+((BO11-$BO$3)^2))</f>
        <v>27.406240909988494</v>
      </c>
      <c r="BQ11" s="6">
        <f t="shared" ref="BQ11:BQ30" si="41">SQRT(((BK11-$BK$4)^2)+((BL11-$BL$4)^2)+((BM11-$BM$4)^2)+((BN11-$BN$4)^2)+((BO11-$BO$4)^2))</f>
        <v>10.426888318189654</v>
      </c>
      <c r="BR11" s="7">
        <f t="shared" ref="BR11:BR30" si="42">SQRT(((BK11-$BK$5)^2)+((BL11-$BL$5)^2)+((BM11-$BM$5)^2)+((BN11-$BN$5)^2)+((BO11-$BO$5)^2))</f>
        <v>28.701529188839018</v>
      </c>
      <c r="BS11" s="7">
        <f t="shared" ref="BS11:BS30" si="43">SQRT(((BK11-$BK$6)^2)+((BL11-$BL$6)^2)+((BM11-$BM$6)^2)+((BN11-$BN$6)^2)+((BO11-$BO$6)^2))</f>
        <v>26.421960563137628</v>
      </c>
      <c r="BT11" s="7">
        <f t="shared" ref="BT11:BT30" si="44">SQRT(((BK11-$BK$7)^2)+((BL11-$BL$7)^2)+((BM11-$BM$7)^2)+((BN11-$BN$7)^2)+((BO11-$BO$7)^2))</f>
        <v>180.23040808920121</v>
      </c>
      <c r="BU11" s="1" t="s">
        <v>46</v>
      </c>
      <c r="BV11" s="1" t="s">
        <v>45</v>
      </c>
    </row>
    <row r="12" spans="1:74" x14ac:dyDescent="0.25">
      <c r="A12" s="1">
        <v>222</v>
      </c>
      <c r="B12" s="1" t="s">
        <v>10</v>
      </c>
      <c r="C12" s="1">
        <v>77</v>
      </c>
      <c r="D12" s="1">
        <v>89</v>
      </c>
      <c r="E12" s="1">
        <v>67</v>
      </c>
      <c r="F12" s="1">
        <v>98</v>
      </c>
      <c r="G12" s="1">
        <v>87</v>
      </c>
      <c r="I12" s="3">
        <v>33</v>
      </c>
      <c r="J12" s="3" t="s">
        <v>2</v>
      </c>
      <c r="K12" s="1">
        <v>55</v>
      </c>
      <c r="L12" s="1">
        <v>89</v>
      </c>
      <c r="M12" s="1">
        <v>77</v>
      </c>
      <c r="N12" s="1">
        <v>90</v>
      </c>
      <c r="O12" s="1">
        <v>80</v>
      </c>
      <c r="P12" s="5">
        <f t="shared" si="20"/>
        <v>40.730823708832602</v>
      </c>
      <c r="Q12" s="8">
        <f t="shared" si="21"/>
        <v>26.438608132804571</v>
      </c>
      <c r="R12" s="5">
        <f t="shared" si="22"/>
        <v>49.839743177508446</v>
      </c>
      <c r="S12" s="5">
        <f t="shared" si="23"/>
        <v>36.701498607005135</v>
      </c>
      <c r="T12" s="5">
        <f t="shared" si="24"/>
        <v>40.730823708832602</v>
      </c>
      <c r="V12" s="3">
        <v>33</v>
      </c>
      <c r="W12" s="3" t="s">
        <v>2</v>
      </c>
      <c r="X12" s="1">
        <v>55</v>
      </c>
      <c r="Y12" s="1">
        <v>89</v>
      </c>
      <c r="Z12" s="1">
        <v>77</v>
      </c>
      <c r="AA12" s="1">
        <v>90</v>
      </c>
      <c r="AB12" s="1">
        <v>80</v>
      </c>
      <c r="AC12" s="5">
        <f t="shared" si="25"/>
        <v>38.130623446836587</v>
      </c>
      <c r="AD12" s="8">
        <f t="shared" si="26"/>
        <v>14.211693151142208</v>
      </c>
      <c r="AE12" s="5">
        <f t="shared" si="27"/>
        <v>49.839743177508446</v>
      </c>
      <c r="AF12" s="5">
        <f t="shared" si="28"/>
        <v>34.74866022964197</v>
      </c>
      <c r="AG12" s="5">
        <f t="shared" si="29"/>
        <v>177.12989583918352</v>
      </c>
      <c r="AI12" s="3">
        <v>33</v>
      </c>
      <c r="AJ12" s="3" t="s">
        <v>2</v>
      </c>
      <c r="AK12" s="1">
        <v>55</v>
      </c>
      <c r="AL12" s="1">
        <v>89</v>
      </c>
      <c r="AM12" s="1">
        <v>77</v>
      </c>
      <c r="AN12" s="1">
        <v>90</v>
      </c>
      <c r="AO12" s="1">
        <v>80</v>
      </c>
      <c r="AP12" s="5">
        <f t="shared" si="30"/>
        <v>39.759480964049473</v>
      </c>
      <c r="AQ12" s="8">
        <f t="shared" si="31"/>
        <v>14.211693151142208</v>
      </c>
      <c r="AR12" s="5">
        <f t="shared" si="32"/>
        <v>49.839743177508446</v>
      </c>
      <c r="AS12" s="5">
        <f t="shared" si="33"/>
        <v>33.169597860423671</v>
      </c>
      <c r="AT12" s="5">
        <f t="shared" si="34"/>
        <v>177.12989583918352</v>
      </c>
      <c r="AV12" s="3">
        <v>33</v>
      </c>
      <c r="AW12" s="3" t="s">
        <v>2</v>
      </c>
      <c r="AX12" s="1">
        <v>55</v>
      </c>
      <c r="AY12" s="1">
        <v>89</v>
      </c>
      <c r="AZ12" s="1">
        <v>77</v>
      </c>
      <c r="BA12" s="1">
        <v>90</v>
      </c>
      <c r="BB12" s="1">
        <v>80</v>
      </c>
      <c r="BC12" s="5">
        <f t="shared" si="35"/>
        <v>39.693496899934686</v>
      </c>
      <c r="BD12" s="8">
        <f t="shared" si="36"/>
        <v>14.211693151142208</v>
      </c>
      <c r="BE12" s="5">
        <f t="shared" si="37"/>
        <v>43.263726145582979</v>
      </c>
      <c r="BF12" s="5">
        <f t="shared" si="38"/>
        <v>33.192167750841463</v>
      </c>
      <c r="BG12" s="5">
        <f t="shared" si="39"/>
        <v>177.12989583918352</v>
      </c>
      <c r="BI12" s="1">
        <v>33</v>
      </c>
      <c r="BJ12" s="1" t="s">
        <v>2</v>
      </c>
      <c r="BK12" s="1">
        <v>55</v>
      </c>
      <c r="BL12" s="1">
        <v>89</v>
      </c>
      <c r="BM12" s="1">
        <v>77</v>
      </c>
      <c r="BN12" s="1">
        <v>90</v>
      </c>
      <c r="BO12" s="1">
        <v>80</v>
      </c>
      <c r="BP12" s="7">
        <f t="shared" si="40"/>
        <v>39.759480964049473</v>
      </c>
      <c r="BQ12" s="6">
        <f t="shared" si="41"/>
        <v>13.502592343694605</v>
      </c>
      <c r="BR12" s="7">
        <f t="shared" si="42"/>
        <v>40.625662387762304</v>
      </c>
      <c r="BS12" s="7">
        <f t="shared" si="43"/>
        <v>31.529668567874285</v>
      </c>
      <c r="BT12" s="7">
        <f t="shared" si="44"/>
        <v>177.12989583918352</v>
      </c>
      <c r="BU12" s="1" t="s">
        <v>46</v>
      </c>
      <c r="BV12" s="1" t="s">
        <v>45</v>
      </c>
    </row>
    <row r="13" spans="1:74" x14ac:dyDescent="0.25">
      <c r="A13" s="1">
        <v>333</v>
      </c>
      <c r="B13" s="1" t="s">
        <v>11</v>
      </c>
      <c r="C13" s="1">
        <v>67</v>
      </c>
      <c r="D13" s="1">
        <v>77</v>
      </c>
      <c r="E13" s="1">
        <v>78</v>
      </c>
      <c r="F13" s="1">
        <v>87</v>
      </c>
      <c r="G13" s="1">
        <v>67</v>
      </c>
      <c r="I13" s="3">
        <v>44</v>
      </c>
      <c r="J13" s="3" t="s">
        <v>3</v>
      </c>
      <c r="K13" s="1">
        <v>76</v>
      </c>
      <c r="L13" s="1">
        <v>90</v>
      </c>
      <c r="M13" s="1">
        <v>89</v>
      </c>
      <c r="N13" s="1">
        <v>98</v>
      </c>
      <c r="O13" s="1">
        <v>87</v>
      </c>
      <c r="P13" s="5">
        <f t="shared" si="20"/>
        <v>28.106938645110393</v>
      </c>
      <c r="Q13" s="8">
        <f t="shared" si="21"/>
        <v>0</v>
      </c>
      <c r="R13" s="5">
        <f t="shared" si="22"/>
        <v>31.128764832546761</v>
      </c>
      <c r="S13" s="5">
        <f t="shared" si="23"/>
        <v>18.110770276274835</v>
      </c>
      <c r="T13" s="5">
        <f t="shared" si="24"/>
        <v>28.106938645110393</v>
      </c>
      <c r="V13" s="3">
        <v>44</v>
      </c>
      <c r="W13" s="3" t="s">
        <v>3</v>
      </c>
      <c r="X13" s="1">
        <v>76</v>
      </c>
      <c r="Y13" s="1">
        <v>90</v>
      </c>
      <c r="Z13" s="1">
        <v>89</v>
      </c>
      <c r="AA13" s="1">
        <v>98</v>
      </c>
      <c r="AB13" s="1">
        <v>87</v>
      </c>
      <c r="AC13" s="5">
        <f t="shared" si="25"/>
        <v>29.960158729738247</v>
      </c>
      <c r="AD13" s="8">
        <f t="shared" si="26"/>
        <v>15.778853640940525</v>
      </c>
      <c r="AE13" s="5">
        <f t="shared" si="27"/>
        <v>31.128764832546761</v>
      </c>
      <c r="AF13" s="5">
        <f t="shared" si="28"/>
        <v>20.602654871523274</v>
      </c>
      <c r="AG13" s="5">
        <f t="shared" si="29"/>
        <v>197.40820651634522</v>
      </c>
      <c r="AI13" s="3">
        <v>44</v>
      </c>
      <c r="AJ13" s="3" t="s">
        <v>3</v>
      </c>
      <c r="AK13" s="1">
        <v>76</v>
      </c>
      <c r="AL13" s="1">
        <v>90</v>
      </c>
      <c r="AM13" s="1">
        <v>89</v>
      </c>
      <c r="AN13" s="1">
        <v>98</v>
      </c>
      <c r="AO13" s="1">
        <v>87</v>
      </c>
      <c r="AP13" s="5">
        <f t="shared" si="30"/>
        <v>29.920643341331818</v>
      </c>
      <c r="AQ13" s="8">
        <f t="shared" si="31"/>
        <v>15.778853640940525</v>
      </c>
      <c r="AR13" s="5">
        <f t="shared" si="32"/>
        <v>31.128764832546761</v>
      </c>
      <c r="AS13" s="5">
        <f t="shared" si="33"/>
        <v>20.741798914805397</v>
      </c>
      <c r="AT13" s="5">
        <f t="shared" si="34"/>
        <v>197.40820651634522</v>
      </c>
      <c r="AV13" s="3">
        <v>44</v>
      </c>
      <c r="AW13" s="3" t="s">
        <v>3</v>
      </c>
      <c r="AX13" s="1">
        <v>76</v>
      </c>
      <c r="AY13" s="1">
        <v>90</v>
      </c>
      <c r="AZ13" s="1">
        <v>89</v>
      </c>
      <c r="BA13" s="1">
        <v>98</v>
      </c>
      <c r="BB13" s="1">
        <v>87</v>
      </c>
      <c r="BC13" s="5">
        <f t="shared" si="35"/>
        <v>29.781783837206216</v>
      </c>
      <c r="BD13" s="8">
        <f t="shared" si="36"/>
        <v>15.778853640940525</v>
      </c>
      <c r="BE13" s="5">
        <f t="shared" si="37"/>
        <v>25.627134057478997</v>
      </c>
      <c r="BF13" s="5">
        <f t="shared" si="38"/>
        <v>21.925327819670109</v>
      </c>
      <c r="BG13" s="5">
        <f t="shared" si="39"/>
        <v>197.40820651634522</v>
      </c>
      <c r="BI13" s="1">
        <v>44</v>
      </c>
      <c r="BJ13" s="1" t="s">
        <v>3</v>
      </c>
      <c r="BK13" s="1">
        <v>76</v>
      </c>
      <c r="BL13" s="1">
        <v>90</v>
      </c>
      <c r="BM13" s="1">
        <v>89</v>
      </c>
      <c r="BN13" s="1">
        <v>98</v>
      </c>
      <c r="BO13" s="1">
        <v>87</v>
      </c>
      <c r="BP13" s="7">
        <f t="shared" si="40"/>
        <v>29.920643341331818</v>
      </c>
      <c r="BQ13" s="6">
        <f t="shared" si="41"/>
        <v>16.760668244434648</v>
      </c>
      <c r="BR13" s="7">
        <f t="shared" si="42"/>
        <v>22.37806465666274</v>
      </c>
      <c r="BS13" s="7">
        <f t="shared" si="43"/>
        <v>23.124013492471409</v>
      </c>
      <c r="BT13" s="7">
        <f t="shared" si="44"/>
        <v>197.40820651634522</v>
      </c>
      <c r="BU13" s="1" t="s">
        <v>46</v>
      </c>
      <c r="BV13" s="1" t="s">
        <v>45</v>
      </c>
    </row>
    <row r="14" spans="1:74" x14ac:dyDescent="0.25">
      <c r="A14" s="1">
        <v>444</v>
      </c>
      <c r="B14" s="1" t="s">
        <v>12</v>
      </c>
      <c r="C14" s="1">
        <v>87</v>
      </c>
      <c r="D14" s="1">
        <v>67</v>
      </c>
      <c r="E14" s="1">
        <v>87</v>
      </c>
      <c r="F14" s="1">
        <v>76</v>
      </c>
      <c r="G14" s="1">
        <v>68</v>
      </c>
      <c r="I14" s="3">
        <v>55</v>
      </c>
      <c r="J14" s="3" t="s">
        <v>4</v>
      </c>
      <c r="K14" s="1">
        <v>90</v>
      </c>
      <c r="L14" s="1">
        <v>90</v>
      </c>
      <c r="M14" s="1">
        <v>89</v>
      </c>
      <c r="N14" s="1">
        <v>78</v>
      </c>
      <c r="O14" s="1">
        <v>77</v>
      </c>
      <c r="P14" s="5">
        <f t="shared" si="20"/>
        <v>12.409673645990857</v>
      </c>
      <c r="Q14" s="5">
        <f t="shared" si="21"/>
        <v>26.381811916545839</v>
      </c>
      <c r="R14" s="5">
        <f t="shared" si="22"/>
        <v>15.779733838059499</v>
      </c>
      <c r="S14" s="8">
        <f t="shared" si="23"/>
        <v>11.489125293076057</v>
      </c>
      <c r="T14" s="5">
        <f t="shared" si="24"/>
        <v>12.409673645990857</v>
      </c>
      <c r="V14" s="3">
        <v>55</v>
      </c>
      <c r="W14" s="3" t="s">
        <v>4</v>
      </c>
      <c r="X14" s="1">
        <v>90</v>
      </c>
      <c r="Y14" s="1">
        <v>90</v>
      </c>
      <c r="Z14" s="1">
        <v>89</v>
      </c>
      <c r="AA14" s="1">
        <v>78</v>
      </c>
      <c r="AB14" s="1">
        <v>77</v>
      </c>
      <c r="AC14" s="8">
        <f t="shared" si="25"/>
        <v>12.712635883683252</v>
      </c>
      <c r="AD14" s="5">
        <f t="shared" si="26"/>
        <v>27.706296917648316</v>
      </c>
      <c r="AE14" s="5">
        <f t="shared" si="27"/>
        <v>15.779733838059499</v>
      </c>
      <c r="AF14" s="5">
        <f t="shared" si="28"/>
        <v>13.686728265449156</v>
      </c>
      <c r="AG14" s="5">
        <f t="shared" si="29"/>
        <v>190.08945262691458</v>
      </c>
      <c r="AI14" s="3">
        <v>55</v>
      </c>
      <c r="AJ14" s="3" t="s">
        <v>4</v>
      </c>
      <c r="AK14" s="1">
        <v>90</v>
      </c>
      <c r="AL14" s="1">
        <v>90</v>
      </c>
      <c r="AM14" s="1">
        <v>89</v>
      </c>
      <c r="AN14" s="1">
        <v>78</v>
      </c>
      <c r="AO14" s="1">
        <v>77</v>
      </c>
      <c r="AP14" s="8">
        <f t="shared" si="30"/>
        <v>8.6082542258187633</v>
      </c>
      <c r="AQ14" s="5">
        <f t="shared" si="31"/>
        <v>27.706296917648316</v>
      </c>
      <c r="AR14" s="5">
        <f t="shared" si="32"/>
        <v>15.779733838059499</v>
      </c>
      <c r="AS14" s="5">
        <f t="shared" si="33"/>
        <v>19.379255804998177</v>
      </c>
      <c r="AT14" s="5">
        <f t="shared" si="34"/>
        <v>190.08945262691458</v>
      </c>
      <c r="AV14" s="3">
        <v>55</v>
      </c>
      <c r="AW14" s="3" t="s">
        <v>4</v>
      </c>
      <c r="AX14" s="1">
        <v>90</v>
      </c>
      <c r="AY14" s="1">
        <v>90</v>
      </c>
      <c r="AZ14" s="1">
        <v>89</v>
      </c>
      <c r="BA14" s="1">
        <v>78</v>
      </c>
      <c r="BB14" s="1">
        <v>77</v>
      </c>
      <c r="BC14" s="8">
        <f t="shared" si="35"/>
        <v>8.5691795991371098</v>
      </c>
      <c r="BD14" s="5">
        <f t="shared" si="36"/>
        <v>27.706296917648316</v>
      </c>
      <c r="BE14" s="5">
        <f t="shared" si="37"/>
        <v>12.678722333105966</v>
      </c>
      <c r="BF14" s="5">
        <f t="shared" si="38"/>
        <v>21.668410186259621</v>
      </c>
      <c r="BG14" s="5">
        <f t="shared" si="39"/>
        <v>190.08945262691458</v>
      </c>
      <c r="BI14" s="1">
        <v>55</v>
      </c>
      <c r="BJ14" s="1" t="s">
        <v>4</v>
      </c>
      <c r="BK14" s="1">
        <v>90</v>
      </c>
      <c r="BL14" s="1">
        <v>90</v>
      </c>
      <c r="BM14" s="1">
        <v>89</v>
      </c>
      <c r="BN14" s="1">
        <v>78</v>
      </c>
      <c r="BO14" s="1">
        <v>77</v>
      </c>
      <c r="BP14" s="6">
        <f t="shared" si="40"/>
        <v>8.6082542258187633</v>
      </c>
      <c r="BQ14" s="7">
        <f t="shared" si="41"/>
        <v>27.743828142489633</v>
      </c>
      <c r="BR14" s="7">
        <f t="shared" si="42"/>
        <v>10.236101688522728</v>
      </c>
      <c r="BS14" s="7">
        <f t="shared" si="43"/>
        <v>26.387876003953032</v>
      </c>
      <c r="BT14" s="7">
        <f t="shared" si="44"/>
        <v>190.08945262691458</v>
      </c>
      <c r="BU14" s="1" t="s">
        <v>38</v>
      </c>
      <c r="BV14" s="1" t="s">
        <v>42</v>
      </c>
    </row>
    <row r="15" spans="1:74" x14ac:dyDescent="0.25">
      <c r="A15" s="1">
        <v>555</v>
      </c>
      <c r="B15" s="1" t="s">
        <v>13</v>
      </c>
      <c r="C15" s="1">
        <v>90</v>
      </c>
      <c r="D15" s="1">
        <v>86</v>
      </c>
      <c r="E15" s="1">
        <v>78</v>
      </c>
      <c r="F15" s="1">
        <v>78</v>
      </c>
      <c r="G15" s="1">
        <v>76</v>
      </c>
      <c r="I15" s="3">
        <v>66</v>
      </c>
      <c r="J15" s="3" t="s">
        <v>5</v>
      </c>
      <c r="K15" s="1">
        <v>90</v>
      </c>
      <c r="L15" s="1">
        <v>90</v>
      </c>
      <c r="M15" s="1">
        <v>90</v>
      </c>
      <c r="N15" s="1">
        <v>78</v>
      </c>
      <c r="O15" s="1">
        <v>77</v>
      </c>
      <c r="P15" s="5">
        <f t="shared" si="20"/>
        <v>12.369316876852981</v>
      </c>
      <c r="Q15" s="5">
        <f t="shared" si="21"/>
        <v>26.40075756488817</v>
      </c>
      <c r="R15" s="5">
        <f t="shared" si="22"/>
        <v>15.231546211727817</v>
      </c>
      <c r="S15" s="8">
        <f t="shared" si="23"/>
        <v>11.61895003862225</v>
      </c>
      <c r="T15" s="5">
        <f t="shared" si="24"/>
        <v>12.369316876852981</v>
      </c>
      <c r="V15" s="3">
        <v>66</v>
      </c>
      <c r="W15" s="3" t="s">
        <v>5</v>
      </c>
      <c r="X15" s="1">
        <v>90</v>
      </c>
      <c r="Y15" s="1">
        <v>90</v>
      </c>
      <c r="Z15" s="1">
        <v>90</v>
      </c>
      <c r="AA15" s="1">
        <v>78</v>
      </c>
      <c r="AB15" s="1">
        <v>77</v>
      </c>
      <c r="AC15" s="8">
        <f t="shared" si="25"/>
        <v>13.201430898875232</v>
      </c>
      <c r="AD15" s="5">
        <f t="shared" si="26"/>
        <v>28.058965689339928</v>
      </c>
      <c r="AE15" s="5">
        <f t="shared" si="27"/>
        <v>15.231546211727817</v>
      </c>
      <c r="AF15" s="5">
        <f t="shared" si="28"/>
        <v>14.304273658524545</v>
      </c>
      <c r="AG15" s="5">
        <f t="shared" si="29"/>
        <v>190.55970193091719</v>
      </c>
      <c r="AI15" s="3">
        <v>66</v>
      </c>
      <c r="AJ15" s="3" t="s">
        <v>5</v>
      </c>
      <c r="AK15" s="1">
        <v>90</v>
      </c>
      <c r="AL15" s="1">
        <v>90</v>
      </c>
      <c r="AM15" s="1">
        <v>90</v>
      </c>
      <c r="AN15" s="1">
        <v>78</v>
      </c>
      <c r="AO15" s="1">
        <v>77</v>
      </c>
      <c r="AP15" s="8">
        <f t="shared" si="30"/>
        <v>9.0373375165341248</v>
      </c>
      <c r="AQ15" s="5">
        <f t="shared" si="31"/>
        <v>28.058965689339928</v>
      </c>
      <c r="AR15" s="5">
        <f t="shared" si="32"/>
        <v>15.231546211727817</v>
      </c>
      <c r="AS15" s="5">
        <f t="shared" si="33"/>
        <v>19.988885800753266</v>
      </c>
      <c r="AT15" s="5">
        <f t="shared" si="34"/>
        <v>190.55970193091719</v>
      </c>
      <c r="AV15" s="3">
        <v>66</v>
      </c>
      <c r="AW15" s="3" t="s">
        <v>5</v>
      </c>
      <c r="AX15" s="1">
        <v>90</v>
      </c>
      <c r="AY15" s="1">
        <v>90</v>
      </c>
      <c r="AZ15" s="1">
        <v>90</v>
      </c>
      <c r="BA15" s="1">
        <v>78</v>
      </c>
      <c r="BB15" s="1">
        <v>77</v>
      </c>
      <c r="BC15" s="8">
        <f t="shared" si="35"/>
        <v>9.000125975434802</v>
      </c>
      <c r="BD15" s="5">
        <f t="shared" si="36"/>
        <v>28.058965689339928</v>
      </c>
      <c r="BE15" s="5">
        <f t="shared" si="37"/>
        <v>12.359207094308275</v>
      </c>
      <c r="BF15" s="5">
        <f t="shared" si="38"/>
        <v>22.318602106762864</v>
      </c>
      <c r="BG15" s="5">
        <f t="shared" si="39"/>
        <v>190.55970193091719</v>
      </c>
      <c r="BI15" s="1">
        <v>66</v>
      </c>
      <c r="BJ15" s="1" t="s">
        <v>5</v>
      </c>
      <c r="BK15" s="1">
        <v>90</v>
      </c>
      <c r="BL15" s="1">
        <v>90</v>
      </c>
      <c r="BM15" s="1">
        <v>90</v>
      </c>
      <c r="BN15" s="1">
        <v>78</v>
      </c>
      <c r="BO15" s="1">
        <v>77</v>
      </c>
      <c r="BP15" s="6">
        <f t="shared" si="40"/>
        <v>9.0373375165341248</v>
      </c>
      <c r="BQ15" s="7">
        <f t="shared" si="41"/>
        <v>28.005713702742867</v>
      </c>
      <c r="BR15" s="7">
        <f t="shared" si="42"/>
        <v>10.022197585581942</v>
      </c>
      <c r="BS15" s="7">
        <f t="shared" si="43"/>
        <v>27.079881831352225</v>
      </c>
      <c r="BT15" s="7">
        <f t="shared" si="44"/>
        <v>190.55970193091719</v>
      </c>
      <c r="BU15" s="1" t="s">
        <v>38</v>
      </c>
      <c r="BV15" s="1" t="s">
        <v>42</v>
      </c>
    </row>
    <row r="16" spans="1:74" x14ac:dyDescent="0.25">
      <c r="A16" s="1">
        <v>666</v>
      </c>
      <c r="B16" s="1" t="s">
        <v>14</v>
      </c>
      <c r="C16" s="1">
        <v>98</v>
      </c>
      <c r="D16" s="1">
        <v>78</v>
      </c>
      <c r="E16" s="1">
        <v>77</v>
      </c>
      <c r="F16" s="1">
        <v>67</v>
      </c>
      <c r="G16" s="1">
        <v>69</v>
      </c>
      <c r="I16" s="3">
        <v>77</v>
      </c>
      <c r="J16" s="3" t="s">
        <v>6</v>
      </c>
      <c r="K16" s="1">
        <v>98</v>
      </c>
      <c r="L16" s="1">
        <v>88</v>
      </c>
      <c r="M16" s="1">
        <v>98</v>
      </c>
      <c r="N16" s="1">
        <v>78</v>
      </c>
      <c r="O16" s="1">
        <v>87</v>
      </c>
      <c r="P16" s="5">
        <f t="shared" si="20"/>
        <v>16.643316977093239</v>
      </c>
      <c r="Q16" s="5">
        <f t="shared" si="21"/>
        <v>31.128764832546761</v>
      </c>
      <c r="R16" s="8">
        <f t="shared" si="22"/>
        <v>0</v>
      </c>
      <c r="S16" s="5">
        <f t="shared" si="23"/>
        <v>18.303005217723125</v>
      </c>
      <c r="T16" s="5">
        <f t="shared" si="24"/>
        <v>16.643316977093239</v>
      </c>
      <c r="V16" s="3">
        <v>77</v>
      </c>
      <c r="W16" s="3" t="s">
        <v>6</v>
      </c>
      <c r="X16" s="1">
        <v>98</v>
      </c>
      <c r="Y16" s="1">
        <v>88</v>
      </c>
      <c r="Z16" s="1">
        <v>98</v>
      </c>
      <c r="AA16" s="1">
        <v>78</v>
      </c>
      <c r="AB16" s="1">
        <v>87</v>
      </c>
      <c r="AC16" s="5">
        <f t="shared" si="25"/>
        <v>22.61882205401314</v>
      </c>
      <c r="AD16" s="5">
        <f t="shared" si="26"/>
        <v>37.398380832448993</v>
      </c>
      <c r="AE16" s="8">
        <f t="shared" si="27"/>
        <v>0</v>
      </c>
      <c r="AF16" s="5">
        <f t="shared" si="28"/>
        <v>20.936249201140228</v>
      </c>
      <c r="AG16" s="5">
        <f t="shared" si="29"/>
        <v>201.50682370579909</v>
      </c>
      <c r="AI16" s="3">
        <v>77</v>
      </c>
      <c r="AJ16" s="3" t="s">
        <v>6</v>
      </c>
      <c r="AK16" s="1">
        <v>98</v>
      </c>
      <c r="AL16" s="1">
        <v>88</v>
      </c>
      <c r="AM16" s="1">
        <v>98</v>
      </c>
      <c r="AN16" s="1">
        <v>78</v>
      </c>
      <c r="AO16" s="1">
        <v>87</v>
      </c>
      <c r="AP16" s="5">
        <f t="shared" si="30"/>
        <v>19.769075004425783</v>
      </c>
      <c r="AQ16" s="5">
        <f t="shared" si="31"/>
        <v>37.398380832448993</v>
      </c>
      <c r="AR16" s="8">
        <f t="shared" si="32"/>
        <v>0</v>
      </c>
      <c r="AS16" s="5">
        <f t="shared" si="33"/>
        <v>25.473297566057067</v>
      </c>
      <c r="AT16" s="5">
        <f t="shared" si="34"/>
        <v>201.50682370579909</v>
      </c>
      <c r="AV16" s="3">
        <v>77</v>
      </c>
      <c r="AW16" s="3" t="s">
        <v>6</v>
      </c>
      <c r="AX16" s="1">
        <v>98</v>
      </c>
      <c r="AY16" s="1">
        <v>88</v>
      </c>
      <c r="AZ16" s="1">
        <v>98</v>
      </c>
      <c r="BA16" s="1">
        <v>78</v>
      </c>
      <c r="BB16" s="1">
        <v>87</v>
      </c>
      <c r="BC16" s="5">
        <f t="shared" si="35"/>
        <v>19.752091654216098</v>
      </c>
      <c r="BD16" s="5">
        <f t="shared" si="36"/>
        <v>37.398380832448993</v>
      </c>
      <c r="BE16" s="8">
        <f t="shared" si="37"/>
        <v>7.399324293474371</v>
      </c>
      <c r="BF16" s="5">
        <f t="shared" si="38"/>
        <v>28.109073268252718</v>
      </c>
      <c r="BG16" s="5">
        <f t="shared" si="39"/>
        <v>201.50682370579909</v>
      </c>
      <c r="BI16" s="1">
        <v>77</v>
      </c>
      <c r="BJ16" s="1" t="s">
        <v>6</v>
      </c>
      <c r="BK16" s="1">
        <v>98</v>
      </c>
      <c r="BL16" s="1">
        <v>88</v>
      </c>
      <c r="BM16" s="1">
        <v>98</v>
      </c>
      <c r="BN16" s="1">
        <v>78</v>
      </c>
      <c r="BO16" s="1">
        <v>87</v>
      </c>
      <c r="BP16" s="7">
        <f t="shared" si="40"/>
        <v>19.769075004425783</v>
      </c>
      <c r="BQ16" s="7">
        <f t="shared" si="41"/>
        <v>37.378068435915722</v>
      </c>
      <c r="BR16" s="6">
        <f t="shared" si="42"/>
        <v>10.088497300281029</v>
      </c>
      <c r="BS16" s="7">
        <f t="shared" si="43"/>
        <v>33.258382402035132</v>
      </c>
      <c r="BT16" s="7">
        <f t="shared" si="44"/>
        <v>201.50682370579909</v>
      </c>
      <c r="BU16" s="1" t="s">
        <v>39</v>
      </c>
      <c r="BV16" s="1" t="s">
        <v>44</v>
      </c>
    </row>
    <row r="17" spans="1:74" x14ac:dyDescent="0.25">
      <c r="A17" s="1">
        <v>777</v>
      </c>
      <c r="B17" s="1" t="s">
        <v>15</v>
      </c>
      <c r="C17" s="1">
        <v>87</v>
      </c>
      <c r="D17" s="1">
        <v>89</v>
      </c>
      <c r="E17" s="1">
        <v>89</v>
      </c>
      <c r="F17" s="1">
        <v>78</v>
      </c>
      <c r="G17" s="1">
        <v>77</v>
      </c>
      <c r="I17" s="3">
        <v>88</v>
      </c>
      <c r="J17" s="3" t="s">
        <v>7</v>
      </c>
      <c r="K17" s="1">
        <v>90</v>
      </c>
      <c r="L17" s="1">
        <v>89</v>
      </c>
      <c r="M17" s="1">
        <v>88</v>
      </c>
      <c r="N17" s="1">
        <v>89</v>
      </c>
      <c r="O17" s="1">
        <v>80</v>
      </c>
      <c r="P17" s="5">
        <f t="shared" si="20"/>
        <v>15.684387141358123</v>
      </c>
      <c r="Q17" s="5">
        <f t="shared" si="21"/>
        <v>18.110770276274835</v>
      </c>
      <c r="R17" s="5">
        <f t="shared" si="22"/>
        <v>18.303005217723125</v>
      </c>
      <c r="S17" s="8">
        <f t="shared" si="23"/>
        <v>0</v>
      </c>
      <c r="T17" s="5">
        <f t="shared" si="24"/>
        <v>15.684387141358123</v>
      </c>
      <c r="V17" s="3">
        <v>88</v>
      </c>
      <c r="W17" s="3" t="s">
        <v>7</v>
      </c>
      <c r="X17" s="1">
        <v>90</v>
      </c>
      <c r="Y17" s="1">
        <v>89</v>
      </c>
      <c r="Z17" s="1">
        <v>88</v>
      </c>
      <c r="AA17" s="1">
        <v>89</v>
      </c>
      <c r="AB17" s="1">
        <v>80</v>
      </c>
      <c r="AC17" s="5">
        <f t="shared" si="25"/>
        <v>17.443559779407916</v>
      </c>
      <c r="AD17" s="5">
        <f t="shared" si="26"/>
        <v>23.853138624135436</v>
      </c>
      <c r="AE17" s="5">
        <f t="shared" si="27"/>
        <v>18.303005217723125</v>
      </c>
      <c r="AF17" s="8">
        <f t="shared" si="28"/>
        <v>9.9662696437656564</v>
      </c>
      <c r="AG17" s="5">
        <f t="shared" si="29"/>
        <v>195.15634757803807</v>
      </c>
      <c r="AI17" s="3">
        <v>88</v>
      </c>
      <c r="AJ17" s="3" t="s">
        <v>7</v>
      </c>
      <c r="AK17" s="1">
        <v>90</v>
      </c>
      <c r="AL17" s="1">
        <v>89</v>
      </c>
      <c r="AM17" s="1">
        <v>88</v>
      </c>
      <c r="AN17" s="1">
        <v>89</v>
      </c>
      <c r="AO17" s="1">
        <v>80</v>
      </c>
      <c r="AP17" s="5">
        <f t="shared" si="30"/>
        <v>15.439810721056165</v>
      </c>
      <c r="AQ17" s="5">
        <f t="shared" si="31"/>
        <v>23.853138624135436</v>
      </c>
      <c r="AR17" s="5">
        <f t="shared" si="32"/>
        <v>18.303005217723125</v>
      </c>
      <c r="AS17" s="8">
        <f t="shared" si="33"/>
        <v>14.962917124975631</v>
      </c>
      <c r="AT17" s="5">
        <f t="shared" si="34"/>
        <v>195.15634757803807</v>
      </c>
      <c r="AV17" s="3">
        <v>88</v>
      </c>
      <c r="AW17" s="3" t="s">
        <v>7</v>
      </c>
      <c r="AX17" s="1">
        <v>90</v>
      </c>
      <c r="AY17" s="1">
        <v>89</v>
      </c>
      <c r="AZ17" s="1">
        <v>88</v>
      </c>
      <c r="BA17" s="1">
        <v>89</v>
      </c>
      <c r="BB17" s="1">
        <v>80</v>
      </c>
      <c r="BC17" s="5">
        <f t="shared" si="35"/>
        <v>15.281560034810118</v>
      </c>
      <c r="BD17" s="5">
        <f t="shared" si="36"/>
        <v>23.853138624135436</v>
      </c>
      <c r="BE17" s="8">
        <f t="shared" si="37"/>
        <v>14.44818327679989</v>
      </c>
      <c r="BF17" s="5">
        <f t="shared" si="38"/>
        <v>16.897337068307532</v>
      </c>
      <c r="BG17" s="5">
        <f t="shared" si="39"/>
        <v>195.15634757803807</v>
      </c>
      <c r="BI17" s="1">
        <v>88</v>
      </c>
      <c r="BJ17" s="1" t="s">
        <v>7</v>
      </c>
      <c r="BK17" s="1">
        <v>90</v>
      </c>
      <c r="BL17" s="1">
        <v>89</v>
      </c>
      <c r="BM17" s="1">
        <v>88</v>
      </c>
      <c r="BN17" s="1">
        <v>89</v>
      </c>
      <c r="BO17" s="1">
        <v>80</v>
      </c>
      <c r="BP17" s="7">
        <f t="shared" si="40"/>
        <v>15.439810721056165</v>
      </c>
      <c r="BQ17" s="7">
        <f t="shared" si="41"/>
        <v>24.781444671366511</v>
      </c>
      <c r="BR17" s="6">
        <f t="shared" si="42"/>
        <v>9.6321221845332676</v>
      </c>
      <c r="BS17" s="7">
        <f t="shared" si="43"/>
        <v>21.352283250275605</v>
      </c>
      <c r="BT17" s="7">
        <f t="shared" si="44"/>
        <v>195.15634757803807</v>
      </c>
      <c r="BU17" s="1" t="s">
        <v>39</v>
      </c>
      <c r="BV17" s="1" t="s">
        <v>44</v>
      </c>
    </row>
    <row r="18" spans="1:74" x14ac:dyDescent="0.25">
      <c r="A18" s="1">
        <v>888</v>
      </c>
      <c r="B18" s="1" t="s">
        <v>16</v>
      </c>
      <c r="C18" s="1">
        <v>89</v>
      </c>
      <c r="D18" s="1">
        <v>77</v>
      </c>
      <c r="E18" s="1">
        <v>78</v>
      </c>
      <c r="F18" s="1">
        <v>89</v>
      </c>
      <c r="G18" s="1">
        <v>87</v>
      </c>
      <c r="I18" s="3">
        <v>99</v>
      </c>
      <c r="J18" s="3" t="s">
        <v>8</v>
      </c>
      <c r="K18" s="1">
        <v>87</v>
      </c>
      <c r="L18" s="1">
        <v>78</v>
      </c>
      <c r="M18" s="1">
        <v>76</v>
      </c>
      <c r="N18" s="1">
        <v>90</v>
      </c>
      <c r="O18" s="1">
        <v>90</v>
      </c>
      <c r="P18" s="5">
        <f t="shared" si="20"/>
        <v>21.189620100417091</v>
      </c>
      <c r="Q18" s="5">
        <f t="shared" si="21"/>
        <v>22.516660498395403</v>
      </c>
      <c r="R18" s="5">
        <f t="shared" si="22"/>
        <v>29.29163703175362</v>
      </c>
      <c r="S18" s="8">
        <f t="shared" si="23"/>
        <v>19.364916731037084</v>
      </c>
      <c r="T18" s="5">
        <f t="shared" si="24"/>
        <v>21.189620100417091</v>
      </c>
      <c r="V18" s="3">
        <v>99</v>
      </c>
      <c r="W18" s="3" t="s">
        <v>8</v>
      </c>
      <c r="X18" s="1">
        <v>87</v>
      </c>
      <c r="Y18" s="1">
        <v>78</v>
      </c>
      <c r="Z18" s="1">
        <v>76</v>
      </c>
      <c r="AA18" s="1">
        <v>90</v>
      </c>
      <c r="AB18" s="1">
        <v>90</v>
      </c>
      <c r="AC18" s="5">
        <f t="shared" si="25"/>
        <v>20.791290911768268</v>
      </c>
      <c r="AD18" s="5">
        <f t="shared" si="26"/>
        <v>21.755586766519432</v>
      </c>
      <c r="AE18" s="5">
        <f t="shared" si="27"/>
        <v>29.29163703175362</v>
      </c>
      <c r="AF18" s="8">
        <f t="shared" si="28"/>
        <v>12.072907770740914</v>
      </c>
      <c r="AG18" s="5">
        <f t="shared" si="29"/>
        <v>188.75645684320313</v>
      </c>
      <c r="AI18" s="3">
        <v>99</v>
      </c>
      <c r="AJ18" s="3" t="s">
        <v>8</v>
      </c>
      <c r="AK18" s="1">
        <v>87</v>
      </c>
      <c r="AL18" s="1">
        <v>78</v>
      </c>
      <c r="AM18" s="1">
        <v>76</v>
      </c>
      <c r="AN18" s="1">
        <v>90</v>
      </c>
      <c r="AO18" s="1">
        <v>90</v>
      </c>
      <c r="AP18" s="5">
        <f t="shared" si="30"/>
        <v>23.396319263979127</v>
      </c>
      <c r="AQ18" s="5">
        <f t="shared" si="31"/>
        <v>21.755586766519432</v>
      </c>
      <c r="AR18" s="5">
        <f t="shared" si="32"/>
        <v>29.29163703175362</v>
      </c>
      <c r="AS18" s="8">
        <f t="shared" si="33"/>
        <v>6.7494855771055278</v>
      </c>
      <c r="AT18" s="5">
        <f t="shared" si="34"/>
        <v>188.75645684320313</v>
      </c>
      <c r="AV18" s="3">
        <v>99</v>
      </c>
      <c r="AW18" s="3" t="s">
        <v>8</v>
      </c>
      <c r="AX18" s="1">
        <v>87</v>
      </c>
      <c r="AY18" s="1">
        <v>78</v>
      </c>
      <c r="AZ18" s="1">
        <v>76</v>
      </c>
      <c r="BA18" s="1">
        <v>90</v>
      </c>
      <c r="BB18" s="1">
        <v>90</v>
      </c>
      <c r="BC18" s="5">
        <f t="shared" si="35"/>
        <v>23.28401006520469</v>
      </c>
      <c r="BD18" s="5">
        <f t="shared" si="36"/>
        <v>21.755586766519432</v>
      </c>
      <c r="BE18" s="5">
        <f t="shared" si="37"/>
        <v>24.09875515457178</v>
      </c>
      <c r="BF18" s="8">
        <f t="shared" si="38"/>
        <v>5.2268537381487974</v>
      </c>
      <c r="BG18" s="5">
        <f t="shared" si="39"/>
        <v>188.75645684320313</v>
      </c>
      <c r="BI18" s="1">
        <v>99</v>
      </c>
      <c r="BJ18" s="1" t="s">
        <v>8</v>
      </c>
      <c r="BK18" s="1">
        <v>87</v>
      </c>
      <c r="BL18" s="1">
        <v>78</v>
      </c>
      <c r="BM18" s="1">
        <v>76</v>
      </c>
      <c r="BN18" s="1">
        <v>90</v>
      </c>
      <c r="BO18" s="1">
        <v>90</v>
      </c>
      <c r="BP18" s="7">
        <f t="shared" si="40"/>
        <v>23.396319263979127</v>
      </c>
      <c r="BQ18" s="7">
        <f t="shared" si="41"/>
        <v>23.923210486889083</v>
      </c>
      <c r="BR18" s="7">
        <f t="shared" si="42"/>
        <v>21.581885408318197</v>
      </c>
      <c r="BS18" s="6">
        <f t="shared" si="43"/>
        <v>7.05124102552168</v>
      </c>
      <c r="BT18" s="7">
        <f t="shared" si="44"/>
        <v>188.75645684320313</v>
      </c>
      <c r="BU18" s="1" t="s">
        <v>40</v>
      </c>
      <c r="BV18" s="1" t="s">
        <v>43</v>
      </c>
    </row>
    <row r="19" spans="1:74" x14ac:dyDescent="0.25">
      <c r="A19" s="1">
        <v>999</v>
      </c>
      <c r="B19" s="1" t="s">
        <v>17</v>
      </c>
      <c r="C19" s="1">
        <v>78</v>
      </c>
      <c r="D19" s="1">
        <v>76</v>
      </c>
      <c r="E19" s="1">
        <v>78</v>
      </c>
      <c r="F19" s="1">
        <v>80</v>
      </c>
      <c r="G19" s="1">
        <v>88</v>
      </c>
      <c r="I19" s="3">
        <v>111</v>
      </c>
      <c r="J19" s="3" t="s">
        <v>9</v>
      </c>
      <c r="K19" s="1">
        <v>88</v>
      </c>
      <c r="L19" s="1">
        <v>87</v>
      </c>
      <c r="M19" s="1">
        <v>56</v>
      </c>
      <c r="N19" s="1">
        <v>90</v>
      </c>
      <c r="O19" s="1">
        <v>90</v>
      </c>
      <c r="P19" s="5">
        <f t="shared" si="20"/>
        <v>38.535697735995385</v>
      </c>
      <c r="Q19" s="5">
        <f t="shared" si="21"/>
        <v>36.262928728937489</v>
      </c>
      <c r="R19" s="5">
        <f t="shared" si="22"/>
        <v>44.922154890432402</v>
      </c>
      <c r="S19" s="8">
        <f t="shared" si="23"/>
        <v>33.660065359413672</v>
      </c>
      <c r="T19" s="5">
        <f t="shared" si="24"/>
        <v>38.535697735995385</v>
      </c>
      <c r="V19" s="3">
        <v>111</v>
      </c>
      <c r="W19" s="3" t="s">
        <v>9</v>
      </c>
      <c r="X19" s="1">
        <v>88</v>
      </c>
      <c r="Y19" s="1">
        <v>87</v>
      </c>
      <c r="Z19" s="1">
        <v>56</v>
      </c>
      <c r="AA19" s="1">
        <v>90</v>
      </c>
      <c r="AB19" s="1">
        <v>90</v>
      </c>
      <c r="AC19" s="5">
        <f t="shared" si="25"/>
        <v>34.355171048588566</v>
      </c>
      <c r="AD19" s="5">
        <f t="shared" si="26"/>
        <v>31.743328257901517</v>
      </c>
      <c r="AE19" s="5">
        <f t="shared" si="27"/>
        <v>44.922154890432402</v>
      </c>
      <c r="AF19" s="8">
        <f t="shared" si="28"/>
        <v>26.022752995588071</v>
      </c>
      <c r="AG19" s="5">
        <f t="shared" si="29"/>
        <v>186.14241859393576</v>
      </c>
      <c r="AI19" s="3">
        <v>111</v>
      </c>
      <c r="AJ19" s="3" t="s">
        <v>9</v>
      </c>
      <c r="AK19" s="1">
        <v>88</v>
      </c>
      <c r="AL19" s="1">
        <v>87</v>
      </c>
      <c r="AM19" s="1">
        <v>56</v>
      </c>
      <c r="AN19" s="1">
        <v>90</v>
      </c>
      <c r="AO19" s="1">
        <v>90</v>
      </c>
      <c r="AP19" s="5">
        <f t="shared" si="30"/>
        <v>36.456851767758643</v>
      </c>
      <c r="AQ19" s="5">
        <f t="shared" si="31"/>
        <v>31.743328257901517</v>
      </c>
      <c r="AR19" s="5">
        <f t="shared" si="32"/>
        <v>44.922154890432402</v>
      </c>
      <c r="AS19" s="8">
        <f t="shared" si="33"/>
        <v>22.395436042987768</v>
      </c>
      <c r="AT19" s="5">
        <f t="shared" si="34"/>
        <v>186.14241859393576</v>
      </c>
      <c r="AV19" s="3">
        <v>111</v>
      </c>
      <c r="AW19" s="3" t="s">
        <v>9</v>
      </c>
      <c r="AX19" s="1">
        <v>88</v>
      </c>
      <c r="AY19" s="1">
        <v>87</v>
      </c>
      <c r="AZ19" s="1">
        <v>56</v>
      </c>
      <c r="BA19" s="1">
        <v>90</v>
      </c>
      <c r="BB19" s="1">
        <v>90</v>
      </c>
      <c r="BC19" s="5">
        <f t="shared" si="35"/>
        <v>36.384878870635788</v>
      </c>
      <c r="BD19" s="5">
        <f t="shared" si="36"/>
        <v>31.743328257901517</v>
      </c>
      <c r="BE19" s="5">
        <f t="shared" si="37"/>
        <v>39.417635647004502</v>
      </c>
      <c r="BF19" s="8">
        <f t="shared" si="38"/>
        <v>20.428411587786261</v>
      </c>
      <c r="BG19" s="5">
        <f t="shared" si="39"/>
        <v>186.14241859393576</v>
      </c>
      <c r="BI19" s="1">
        <v>111</v>
      </c>
      <c r="BJ19" s="1" t="s">
        <v>9</v>
      </c>
      <c r="BK19" s="1">
        <v>88</v>
      </c>
      <c r="BL19" s="1">
        <v>87</v>
      </c>
      <c r="BM19" s="1">
        <v>56</v>
      </c>
      <c r="BN19" s="1">
        <v>90</v>
      </c>
      <c r="BO19" s="1">
        <v>90</v>
      </c>
      <c r="BP19" s="7">
        <f t="shared" si="40"/>
        <v>36.456851767758643</v>
      </c>
      <c r="BQ19" s="7">
        <f t="shared" si="41"/>
        <v>34.995999771402445</v>
      </c>
      <c r="BR19" s="7">
        <f t="shared" si="42"/>
        <v>36.974465663632138</v>
      </c>
      <c r="BS19" s="6">
        <f t="shared" si="43"/>
        <v>16.640913436467361</v>
      </c>
      <c r="BT19" s="7">
        <f t="shared" si="44"/>
        <v>186.14241859393576</v>
      </c>
      <c r="BU19" s="1" t="s">
        <v>40</v>
      </c>
      <c r="BV19" s="1" t="s">
        <v>43</v>
      </c>
    </row>
    <row r="20" spans="1:74" x14ac:dyDescent="0.25">
      <c r="A20" s="1">
        <v>1111</v>
      </c>
      <c r="B20" s="1" t="s">
        <v>18</v>
      </c>
      <c r="C20" s="1">
        <v>87</v>
      </c>
      <c r="D20" s="1">
        <v>90</v>
      </c>
      <c r="E20" s="1">
        <v>89</v>
      </c>
      <c r="F20" s="1">
        <v>80</v>
      </c>
      <c r="G20" s="1">
        <v>90</v>
      </c>
      <c r="I20" s="3">
        <v>222</v>
      </c>
      <c r="J20" s="3" t="s">
        <v>10</v>
      </c>
      <c r="K20" s="1">
        <v>77</v>
      </c>
      <c r="L20" s="1">
        <v>89</v>
      </c>
      <c r="M20" s="1">
        <v>67</v>
      </c>
      <c r="N20" s="1">
        <v>98</v>
      </c>
      <c r="O20" s="1">
        <v>87</v>
      </c>
      <c r="P20" s="5">
        <f t="shared" si="20"/>
        <v>35.608987629529715</v>
      </c>
      <c r="Q20" s="8">
        <f t="shared" si="21"/>
        <v>22.045407685048602</v>
      </c>
      <c r="R20" s="5">
        <f t="shared" si="22"/>
        <v>42.461747491124292</v>
      </c>
      <c r="S20" s="5">
        <f t="shared" si="23"/>
        <v>27.202941017470888</v>
      </c>
      <c r="T20" s="5">
        <f t="shared" si="24"/>
        <v>35.608987629529715</v>
      </c>
      <c r="V20" s="3">
        <v>222</v>
      </c>
      <c r="W20" s="3" t="s">
        <v>10</v>
      </c>
      <c r="X20" s="1">
        <v>77</v>
      </c>
      <c r="Y20" s="1">
        <v>89</v>
      </c>
      <c r="Z20" s="1">
        <v>67</v>
      </c>
      <c r="AA20" s="1">
        <v>98</v>
      </c>
      <c r="AB20" s="1">
        <v>87</v>
      </c>
      <c r="AC20" s="5">
        <f t="shared" si="25"/>
        <v>32.867579432896754</v>
      </c>
      <c r="AD20" s="8">
        <f t="shared" si="26"/>
        <v>18.183478459549178</v>
      </c>
      <c r="AE20" s="5">
        <f t="shared" si="27"/>
        <v>42.461747491124292</v>
      </c>
      <c r="AF20" s="5">
        <f t="shared" si="28"/>
        <v>22.769922875475487</v>
      </c>
      <c r="AG20" s="5">
        <f t="shared" si="29"/>
        <v>188.44627881706765</v>
      </c>
      <c r="AI20" s="3">
        <v>222</v>
      </c>
      <c r="AJ20" s="3" t="s">
        <v>10</v>
      </c>
      <c r="AK20" s="1">
        <v>77</v>
      </c>
      <c r="AL20" s="1">
        <v>89</v>
      </c>
      <c r="AM20" s="1">
        <v>67</v>
      </c>
      <c r="AN20" s="1">
        <v>98</v>
      </c>
      <c r="AO20" s="1">
        <v>87</v>
      </c>
      <c r="AP20" s="5">
        <f t="shared" si="30"/>
        <v>34.543377049141903</v>
      </c>
      <c r="AQ20" s="8">
        <f t="shared" si="31"/>
        <v>18.183478459549178</v>
      </c>
      <c r="AR20" s="5">
        <f t="shared" si="32"/>
        <v>42.461747491124292</v>
      </c>
      <c r="AS20" s="5">
        <f t="shared" si="33"/>
        <v>19.36204764194348</v>
      </c>
      <c r="AT20" s="5">
        <f t="shared" si="34"/>
        <v>188.44627881706765</v>
      </c>
      <c r="AV20" s="3">
        <v>222</v>
      </c>
      <c r="AW20" s="3" t="s">
        <v>10</v>
      </c>
      <c r="AX20" s="1">
        <v>77</v>
      </c>
      <c r="AY20" s="1">
        <v>89</v>
      </c>
      <c r="AZ20" s="1">
        <v>67</v>
      </c>
      <c r="BA20" s="1">
        <v>98</v>
      </c>
      <c r="BB20" s="1">
        <v>87</v>
      </c>
      <c r="BC20" s="5">
        <f t="shared" si="35"/>
        <v>34.423170227712568</v>
      </c>
      <c r="BD20" s="5">
        <f t="shared" si="36"/>
        <v>18.183478459549178</v>
      </c>
      <c r="BE20" s="5">
        <f t="shared" si="37"/>
        <v>36.135162930309306</v>
      </c>
      <c r="BF20" s="8">
        <f t="shared" si="38"/>
        <v>17.930978779754334</v>
      </c>
      <c r="BG20" s="5">
        <f t="shared" si="39"/>
        <v>188.44627881706765</v>
      </c>
      <c r="BI20" s="1">
        <v>222</v>
      </c>
      <c r="BJ20" s="1" t="s">
        <v>10</v>
      </c>
      <c r="BK20" s="1">
        <v>77</v>
      </c>
      <c r="BL20" s="1">
        <v>89</v>
      </c>
      <c r="BM20" s="1">
        <v>67</v>
      </c>
      <c r="BN20" s="1">
        <v>98</v>
      </c>
      <c r="BO20" s="1">
        <v>87</v>
      </c>
      <c r="BP20" s="7">
        <f t="shared" si="40"/>
        <v>34.543377049141903</v>
      </c>
      <c r="BQ20" s="7">
        <f t="shared" si="41"/>
        <v>21.820174151459014</v>
      </c>
      <c r="BR20" s="7">
        <f t="shared" si="42"/>
        <v>32.722740988153454</v>
      </c>
      <c r="BS20" s="6">
        <f t="shared" si="43"/>
        <v>13.997142565538146</v>
      </c>
      <c r="BT20" s="7">
        <f t="shared" si="44"/>
        <v>188.44627881706765</v>
      </c>
      <c r="BU20" s="1" t="s">
        <v>40</v>
      </c>
      <c r="BV20" s="1" t="s">
        <v>43</v>
      </c>
    </row>
    <row r="21" spans="1:74" x14ac:dyDescent="0.25">
      <c r="A21" s="1">
        <v>2222</v>
      </c>
      <c r="B21" s="1" t="s">
        <v>19</v>
      </c>
      <c r="C21" s="1">
        <v>67</v>
      </c>
      <c r="D21" s="1">
        <v>90</v>
      </c>
      <c r="E21" s="1">
        <v>78</v>
      </c>
      <c r="F21" s="1">
        <v>80</v>
      </c>
      <c r="G21" s="1">
        <v>96</v>
      </c>
      <c r="I21" s="3">
        <v>333</v>
      </c>
      <c r="J21" s="3" t="s">
        <v>11</v>
      </c>
      <c r="K21" s="1">
        <v>67</v>
      </c>
      <c r="L21" s="1">
        <v>77</v>
      </c>
      <c r="M21" s="1">
        <v>78</v>
      </c>
      <c r="N21" s="1">
        <v>87</v>
      </c>
      <c r="O21" s="1">
        <v>67</v>
      </c>
      <c r="P21" s="5">
        <f t="shared" si="20"/>
        <v>30.397368307141328</v>
      </c>
      <c r="Q21" s="8">
        <f t="shared" si="21"/>
        <v>29.866369046136157</v>
      </c>
      <c r="R21" s="5">
        <f t="shared" si="22"/>
        <v>44.305755833751441</v>
      </c>
      <c r="S21" s="5">
        <f t="shared" si="23"/>
        <v>30.757112998459398</v>
      </c>
      <c r="T21" s="5">
        <f t="shared" si="24"/>
        <v>30.397368307141328</v>
      </c>
      <c r="V21" s="3">
        <v>333</v>
      </c>
      <c r="W21" s="3" t="s">
        <v>11</v>
      </c>
      <c r="X21" s="1">
        <v>67</v>
      </c>
      <c r="Y21" s="1">
        <v>77</v>
      </c>
      <c r="Z21" s="1">
        <v>78</v>
      </c>
      <c r="AA21" s="1">
        <v>87</v>
      </c>
      <c r="AB21" s="1">
        <v>67</v>
      </c>
      <c r="AC21" s="5">
        <f t="shared" si="25"/>
        <v>26.27313795072407</v>
      </c>
      <c r="AD21" s="8">
        <f t="shared" si="26"/>
        <v>18.284024599511877</v>
      </c>
      <c r="AE21" s="5">
        <f t="shared" si="27"/>
        <v>44.305755833751441</v>
      </c>
      <c r="AF21" s="5">
        <f t="shared" si="28"/>
        <v>29.435852081349744</v>
      </c>
      <c r="AG21" s="5">
        <f t="shared" si="29"/>
        <v>168.99704139422087</v>
      </c>
      <c r="AI21" s="3">
        <v>333</v>
      </c>
      <c r="AJ21" s="3" t="s">
        <v>11</v>
      </c>
      <c r="AK21" s="1">
        <v>67</v>
      </c>
      <c r="AL21" s="1">
        <v>77</v>
      </c>
      <c r="AM21" s="1">
        <v>78</v>
      </c>
      <c r="AN21" s="1">
        <v>87</v>
      </c>
      <c r="AO21" s="1">
        <v>67</v>
      </c>
      <c r="AP21" s="5">
        <f t="shared" si="30"/>
        <v>28.502416653716246</v>
      </c>
      <c r="AQ21" s="8">
        <f t="shared" si="31"/>
        <v>18.284024599511877</v>
      </c>
      <c r="AR21" s="5">
        <f t="shared" si="32"/>
        <v>44.305755833751441</v>
      </c>
      <c r="AS21" s="5">
        <f t="shared" si="33"/>
        <v>28.900211456358278</v>
      </c>
      <c r="AT21" s="5">
        <f t="shared" si="34"/>
        <v>168.99704139422087</v>
      </c>
      <c r="AV21" s="3">
        <v>333</v>
      </c>
      <c r="AW21" s="3" t="s">
        <v>11</v>
      </c>
      <c r="AX21" s="1">
        <v>67</v>
      </c>
      <c r="AY21" s="1">
        <v>77</v>
      </c>
      <c r="AZ21" s="1">
        <v>78</v>
      </c>
      <c r="BA21" s="1">
        <v>87</v>
      </c>
      <c r="BB21" s="1">
        <v>67</v>
      </c>
      <c r="BC21" s="5">
        <f t="shared" si="35"/>
        <v>28.430405939054243</v>
      </c>
      <c r="BD21" s="8">
        <f t="shared" si="36"/>
        <v>18.284024599511877</v>
      </c>
      <c r="BE21" s="5">
        <f t="shared" si="37"/>
        <v>39.506328606945999</v>
      </c>
      <c r="BF21" s="5">
        <f t="shared" si="38"/>
        <v>28.353483031190372</v>
      </c>
      <c r="BG21" s="5">
        <f t="shared" si="39"/>
        <v>168.99704139422087</v>
      </c>
      <c r="BI21" s="1">
        <v>333</v>
      </c>
      <c r="BJ21" s="1" t="s">
        <v>11</v>
      </c>
      <c r="BK21" s="1">
        <v>67</v>
      </c>
      <c r="BL21" s="1">
        <v>77</v>
      </c>
      <c r="BM21" s="1">
        <v>78</v>
      </c>
      <c r="BN21" s="1">
        <v>87</v>
      </c>
      <c r="BO21" s="1">
        <v>67</v>
      </c>
      <c r="BP21" s="7">
        <f t="shared" si="40"/>
        <v>28.502416653716246</v>
      </c>
      <c r="BQ21" s="6">
        <f t="shared" si="41"/>
        <v>17.416084519776536</v>
      </c>
      <c r="BR21" s="7">
        <f t="shared" si="42"/>
        <v>36.186246620013591</v>
      </c>
      <c r="BS21" s="7">
        <f t="shared" si="43"/>
        <v>28.536292681425881</v>
      </c>
      <c r="BT21" s="7">
        <f t="shared" si="44"/>
        <v>168.99704139422087</v>
      </c>
      <c r="BU21" s="1" t="s">
        <v>46</v>
      </c>
      <c r="BV21" s="1" t="s">
        <v>45</v>
      </c>
    </row>
    <row r="22" spans="1:74" x14ac:dyDescent="0.25">
      <c r="I22" s="3">
        <v>444</v>
      </c>
      <c r="J22" s="3" t="s">
        <v>12</v>
      </c>
      <c r="K22" s="1">
        <v>87</v>
      </c>
      <c r="L22" s="1">
        <v>67</v>
      </c>
      <c r="M22" s="1">
        <v>87</v>
      </c>
      <c r="N22" s="1">
        <v>76</v>
      </c>
      <c r="O22" s="1">
        <v>68</v>
      </c>
      <c r="P22" s="8">
        <f t="shared" si="20"/>
        <v>16.941074346097416</v>
      </c>
      <c r="Q22" s="5">
        <f t="shared" si="21"/>
        <v>38.716921365211881</v>
      </c>
      <c r="R22" s="5">
        <f t="shared" si="22"/>
        <v>32.372828112477293</v>
      </c>
      <c r="S22" s="5">
        <f t="shared" si="23"/>
        <v>28.407745422683583</v>
      </c>
      <c r="T22" s="5">
        <f t="shared" si="24"/>
        <v>16.941074346097416</v>
      </c>
      <c r="V22" s="3">
        <v>444</v>
      </c>
      <c r="W22" s="3" t="s">
        <v>12</v>
      </c>
      <c r="X22" s="1">
        <v>87</v>
      </c>
      <c r="Y22" s="1">
        <v>67</v>
      </c>
      <c r="Z22" s="1">
        <v>87</v>
      </c>
      <c r="AA22" s="1">
        <v>76</v>
      </c>
      <c r="AB22" s="1">
        <v>68</v>
      </c>
      <c r="AC22" s="8">
        <f t="shared" si="25"/>
        <v>15.163919165059022</v>
      </c>
      <c r="AD22" s="5">
        <f t="shared" si="26"/>
        <v>34.136572111967467</v>
      </c>
      <c r="AE22" s="5">
        <f t="shared" si="27"/>
        <v>32.372828112477293</v>
      </c>
      <c r="AF22" s="5">
        <f t="shared" si="28"/>
        <v>27.287584079539901</v>
      </c>
      <c r="AG22" s="5">
        <f t="shared" si="29"/>
        <v>173.28300551410112</v>
      </c>
      <c r="AI22" s="3">
        <v>444</v>
      </c>
      <c r="AJ22" s="3" t="s">
        <v>12</v>
      </c>
      <c r="AK22" s="1">
        <v>87</v>
      </c>
      <c r="AL22" s="1">
        <v>67</v>
      </c>
      <c r="AM22" s="1">
        <v>87</v>
      </c>
      <c r="AN22" s="1">
        <v>76</v>
      </c>
      <c r="AO22" s="1">
        <v>68</v>
      </c>
      <c r="AP22" s="8">
        <f t="shared" si="30"/>
        <v>17.37697279946854</v>
      </c>
      <c r="AQ22" s="5">
        <f t="shared" si="31"/>
        <v>34.136572111967467</v>
      </c>
      <c r="AR22" s="5">
        <f t="shared" si="32"/>
        <v>32.372828112477293</v>
      </c>
      <c r="AS22" s="5">
        <f t="shared" si="33"/>
        <v>28.77885025886583</v>
      </c>
      <c r="AT22" s="5">
        <f t="shared" si="34"/>
        <v>173.28300551410112</v>
      </c>
      <c r="AV22" s="3">
        <v>444</v>
      </c>
      <c r="AW22" s="3" t="s">
        <v>12</v>
      </c>
      <c r="AX22" s="1">
        <v>87</v>
      </c>
      <c r="AY22" s="1">
        <v>67</v>
      </c>
      <c r="AZ22" s="1">
        <v>87</v>
      </c>
      <c r="BA22" s="1">
        <v>76</v>
      </c>
      <c r="BB22" s="1">
        <v>68</v>
      </c>
      <c r="BC22" s="8">
        <f t="shared" si="35"/>
        <v>17.379582463952215</v>
      </c>
      <c r="BD22" s="5">
        <f t="shared" si="36"/>
        <v>34.136572111967467</v>
      </c>
      <c r="BE22" s="5">
        <f t="shared" si="37"/>
        <v>31.396655872879201</v>
      </c>
      <c r="BF22" s="5">
        <f t="shared" si="38"/>
        <v>29.026195065836649</v>
      </c>
      <c r="BG22" s="5">
        <f t="shared" si="39"/>
        <v>173.28300551410112</v>
      </c>
      <c r="BI22" s="1">
        <v>444</v>
      </c>
      <c r="BJ22" s="1" t="s">
        <v>12</v>
      </c>
      <c r="BK22" s="1">
        <v>87</v>
      </c>
      <c r="BL22" s="1">
        <v>67</v>
      </c>
      <c r="BM22" s="1">
        <v>87</v>
      </c>
      <c r="BN22" s="1">
        <v>76</v>
      </c>
      <c r="BO22" s="1">
        <v>68</v>
      </c>
      <c r="BP22" s="6">
        <f t="shared" si="40"/>
        <v>17.37697279946854</v>
      </c>
      <c r="BQ22" s="7">
        <f t="shared" si="41"/>
        <v>33.345464459203441</v>
      </c>
      <c r="BR22" s="7">
        <f t="shared" si="42"/>
        <v>29.66104815709954</v>
      </c>
      <c r="BS22" s="7">
        <f t="shared" si="43"/>
        <v>32.700458712378953</v>
      </c>
      <c r="BT22" s="7">
        <f t="shared" si="44"/>
        <v>173.28300551410112</v>
      </c>
      <c r="BU22" s="1" t="s">
        <v>38</v>
      </c>
      <c r="BV22" s="1" t="s">
        <v>42</v>
      </c>
    </row>
    <row r="23" spans="1:74" x14ac:dyDescent="0.25">
      <c r="I23" s="3">
        <v>555</v>
      </c>
      <c r="J23" s="3" t="s">
        <v>13</v>
      </c>
      <c r="K23" s="1">
        <v>90</v>
      </c>
      <c r="L23" s="1">
        <v>86</v>
      </c>
      <c r="M23" s="1">
        <v>78</v>
      </c>
      <c r="N23" s="1">
        <v>78</v>
      </c>
      <c r="O23" s="1">
        <v>76</v>
      </c>
      <c r="P23" s="8">
        <f t="shared" si="20"/>
        <v>14.966629547095765</v>
      </c>
      <c r="Q23" s="5">
        <f t="shared" si="21"/>
        <v>29.223278392404914</v>
      </c>
      <c r="R23" s="5">
        <f t="shared" si="22"/>
        <v>24.269322199023193</v>
      </c>
      <c r="S23" s="5">
        <f t="shared" si="23"/>
        <v>15.684387141358123</v>
      </c>
      <c r="T23" s="5">
        <f t="shared" si="24"/>
        <v>14.966629547095765</v>
      </c>
      <c r="V23" s="3">
        <v>555</v>
      </c>
      <c r="W23" s="3" t="s">
        <v>13</v>
      </c>
      <c r="X23" s="1">
        <v>90</v>
      </c>
      <c r="Y23" s="1">
        <v>86</v>
      </c>
      <c r="Z23" s="1">
        <v>78</v>
      </c>
      <c r="AA23" s="1">
        <v>78</v>
      </c>
      <c r="AB23" s="1">
        <v>76</v>
      </c>
      <c r="AC23" s="8">
        <f t="shared" si="25"/>
        <v>9.0523170760001825</v>
      </c>
      <c r="AD23" s="5">
        <f t="shared" si="26"/>
        <v>25.973811597239415</v>
      </c>
      <c r="AE23" s="5">
        <f t="shared" si="27"/>
        <v>24.269322199023193</v>
      </c>
      <c r="AF23" s="5">
        <f t="shared" si="28"/>
        <v>11.309197990294166</v>
      </c>
      <c r="AG23" s="5">
        <f t="shared" si="29"/>
        <v>182.86607121059936</v>
      </c>
      <c r="AI23" s="3">
        <v>555</v>
      </c>
      <c r="AJ23" s="3" t="s">
        <v>13</v>
      </c>
      <c r="AK23" s="1">
        <v>90</v>
      </c>
      <c r="AL23" s="1">
        <v>86</v>
      </c>
      <c r="AM23" s="1">
        <v>78</v>
      </c>
      <c r="AN23" s="1">
        <v>78</v>
      </c>
      <c r="AO23" s="1">
        <v>76</v>
      </c>
      <c r="AP23" s="8">
        <f t="shared" si="30"/>
        <v>8.7236483661554391</v>
      </c>
      <c r="AQ23" s="5">
        <f t="shared" si="31"/>
        <v>25.973811597239415</v>
      </c>
      <c r="AR23" s="5">
        <f t="shared" si="32"/>
        <v>24.269322199023193</v>
      </c>
      <c r="AS23" s="5">
        <f t="shared" si="33"/>
        <v>14.974051630144134</v>
      </c>
      <c r="AT23" s="5">
        <f t="shared" si="34"/>
        <v>182.86607121059936</v>
      </c>
      <c r="AV23" s="3">
        <v>555</v>
      </c>
      <c r="AW23" s="3" t="s">
        <v>13</v>
      </c>
      <c r="AX23" s="1">
        <v>90</v>
      </c>
      <c r="AY23" s="1">
        <v>86</v>
      </c>
      <c r="AZ23" s="1">
        <v>78</v>
      </c>
      <c r="BA23" s="1">
        <v>78</v>
      </c>
      <c r="BB23" s="1">
        <v>76</v>
      </c>
      <c r="BC23" s="8">
        <f t="shared" si="35"/>
        <v>8.6850929184590484</v>
      </c>
      <c r="BD23" s="5">
        <f t="shared" si="36"/>
        <v>25.973811597239415</v>
      </c>
      <c r="BE23" s="5">
        <f t="shared" si="37"/>
        <v>20.316249653910045</v>
      </c>
      <c r="BF23" s="5">
        <f t="shared" si="38"/>
        <v>15.972476326481118</v>
      </c>
      <c r="BG23" s="5">
        <f t="shared" si="39"/>
        <v>182.86607121059936</v>
      </c>
      <c r="BI23" s="1">
        <v>555</v>
      </c>
      <c r="BJ23" s="1" t="s">
        <v>13</v>
      </c>
      <c r="BK23" s="1">
        <v>90</v>
      </c>
      <c r="BL23" s="1">
        <v>86</v>
      </c>
      <c r="BM23" s="1">
        <v>78</v>
      </c>
      <c r="BN23" s="1">
        <v>78</v>
      </c>
      <c r="BO23" s="1">
        <v>76</v>
      </c>
      <c r="BP23" s="6">
        <f t="shared" si="40"/>
        <v>8.7236483661554391</v>
      </c>
      <c r="BQ23" s="7">
        <f t="shared" si="41"/>
        <v>26.924338431983795</v>
      </c>
      <c r="BR23" s="7">
        <f t="shared" si="42"/>
        <v>17.628890429569807</v>
      </c>
      <c r="BS23" s="7">
        <f t="shared" si="43"/>
        <v>19.807069445023924</v>
      </c>
      <c r="BT23" s="7">
        <f t="shared" si="44"/>
        <v>182.86607121059936</v>
      </c>
      <c r="BU23" s="1" t="s">
        <v>38</v>
      </c>
      <c r="BV23" s="1" t="s">
        <v>42</v>
      </c>
    </row>
    <row r="24" spans="1:74" x14ac:dyDescent="0.25">
      <c r="I24" s="3">
        <v>666</v>
      </c>
      <c r="J24" s="3" t="s">
        <v>14</v>
      </c>
      <c r="K24" s="1">
        <v>98</v>
      </c>
      <c r="L24" s="1">
        <v>78</v>
      </c>
      <c r="M24" s="1">
        <v>77</v>
      </c>
      <c r="N24" s="1">
        <v>67</v>
      </c>
      <c r="O24" s="1">
        <v>69</v>
      </c>
      <c r="P24" s="8">
        <f t="shared" si="20"/>
        <v>21.794494717703369</v>
      </c>
      <c r="Q24" s="5">
        <f t="shared" si="21"/>
        <v>45.354161881794269</v>
      </c>
      <c r="R24" s="5">
        <f t="shared" si="22"/>
        <v>31.400636936215164</v>
      </c>
      <c r="S24" s="5">
        <f t="shared" si="23"/>
        <v>30.182776545573141</v>
      </c>
      <c r="T24" s="5">
        <f t="shared" si="24"/>
        <v>21.794494717703369</v>
      </c>
      <c r="V24" s="3">
        <v>666</v>
      </c>
      <c r="W24" s="3" t="s">
        <v>14</v>
      </c>
      <c r="X24" s="1">
        <v>98</v>
      </c>
      <c r="Y24" s="1">
        <v>78</v>
      </c>
      <c r="Z24" s="1">
        <v>77</v>
      </c>
      <c r="AA24" s="1">
        <v>67</v>
      </c>
      <c r="AB24" s="1">
        <v>69</v>
      </c>
      <c r="AC24" s="8">
        <f t="shared" si="25"/>
        <v>16.440127060876929</v>
      </c>
      <c r="AD24" s="5">
        <f t="shared" si="26"/>
        <v>40.975263540607301</v>
      </c>
      <c r="AE24" s="5">
        <f t="shared" si="27"/>
        <v>31.400636936215164</v>
      </c>
      <c r="AF24" s="5">
        <f t="shared" si="28"/>
        <v>26.828251937851203</v>
      </c>
      <c r="AG24" s="5">
        <f t="shared" si="29"/>
        <v>175.69006801751772</v>
      </c>
      <c r="AI24" s="3">
        <v>666</v>
      </c>
      <c r="AJ24" s="3" t="s">
        <v>14</v>
      </c>
      <c r="AK24" s="1">
        <v>98</v>
      </c>
      <c r="AL24" s="1">
        <v>78</v>
      </c>
      <c r="AM24" s="1">
        <v>77</v>
      </c>
      <c r="AN24" s="1">
        <v>67</v>
      </c>
      <c r="AO24" s="1">
        <v>69</v>
      </c>
      <c r="AP24" s="8">
        <f t="shared" si="30"/>
        <v>16.560341118442683</v>
      </c>
      <c r="AQ24" s="5">
        <f t="shared" si="31"/>
        <v>40.975263540607301</v>
      </c>
      <c r="AR24" s="5">
        <f t="shared" si="32"/>
        <v>31.400636936215164</v>
      </c>
      <c r="AS24" s="5">
        <f t="shared" si="33"/>
        <v>29.527764712028045</v>
      </c>
      <c r="AT24" s="5">
        <f t="shared" si="34"/>
        <v>175.69006801751772</v>
      </c>
      <c r="AV24" s="3">
        <v>666</v>
      </c>
      <c r="AW24" s="3" t="s">
        <v>14</v>
      </c>
      <c r="AX24" s="1">
        <v>98</v>
      </c>
      <c r="AY24" s="1">
        <v>78</v>
      </c>
      <c r="AZ24" s="1">
        <v>77</v>
      </c>
      <c r="BA24" s="1">
        <v>67</v>
      </c>
      <c r="BB24" s="1">
        <v>69</v>
      </c>
      <c r="BC24" s="8">
        <f t="shared" si="35"/>
        <v>16.666258498403312</v>
      </c>
      <c r="BD24" s="5">
        <f t="shared" si="36"/>
        <v>40.975263540607301</v>
      </c>
      <c r="BE24" s="5">
        <f t="shared" si="37"/>
        <v>30.785548557724287</v>
      </c>
      <c r="BF24" s="5">
        <f t="shared" si="38"/>
        <v>29.961975902800532</v>
      </c>
      <c r="BG24" s="5">
        <f t="shared" si="39"/>
        <v>175.69006801751772</v>
      </c>
      <c r="BI24" s="1">
        <v>666</v>
      </c>
      <c r="BJ24" s="1" t="s">
        <v>14</v>
      </c>
      <c r="BK24" s="1">
        <v>98</v>
      </c>
      <c r="BL24" s="1">
        <v>78</v>
      </c>
      <c r="BM24" s="1">
        <v>77</v>
      </c>
      <c r="BN24" s="1">
        <v>67</v>
      </c>
      <c r="BO24" s="1">
        <v>69</v>
      </c>
      <c r="BP24" s="6">
        <f t="shared" si="40"/>
        <v>16.560341118442683</v>
      </c>
      <c r="BQ24" s="7">
        <f t="shared" si="41"/>
        <v>41.288254988555757</v>
      </c>
      <c r="BR24" s="7">
        <f t="shared" si="42"/>
        <v>29.817966247065062</v>
      </c>
      <c r="BS24" s="7">
        <f t="shared" si="43"/>
        <v>33.575586368669732</v>
      </c>
      <c r="BT24" s="7">
        <f t="shared" si="44"/>
        <v>175.69006801751772</v>
      </c>
      <c r="BU24" s="1" t="s">
        <v>38</v>
      </c>
      <c r="BV24" s="1" t="s">
        <v>42</v>
      </c>
    </row>
    <row r="25" spans="1:74" x14ac:dyDescent="0.25">
      <c r="I25" s="3">
        <v>777</v>
      </c>
      <c r="J25" s="3" t="s">
        <v>15</v>
      </c>
      <c r="K25" s="1">
        <v>87</v>
      </c>
      <c r="L25" s="1">
        <v>89</v>
      </c>
      <c r="M25" s="1">
        <v>89</v>
      </c>
      <c r="N25" s="1">
        <v>78</v>
      </c>
      <c r="O25" s="1">
        <v>77</v>
      </c>
      <c r="P25" s="8">
        <f t="shared" si="20"/>
        <v>11.832159566199232</v>
      </c>
      <c r="Q25" s="5">
        <f t="shared" si="21"/>
        <v>24.939927826679853</v>
      </c>
      <c r="R25" s="5">
        <f t="shared" si="22"/>
        <v>17.406895185529212</v>
      </c>
      <c r="S25" s="5">
        <f t="shared" si="23"/>
        <v>11.832159566199232</v>
      </c>
      <c r="T25" s="5">
        <f t="shared" si="24"/>
        <v>11.832159566199232</v>
      </c>
      <c r="V25" s="3">
        <v>777</v>
      </c>
      <c r="W25" s="3" t="s">
        <v>15</v>
      </c>
      <c r="X25" s="1">
        <v>87</v>
      </c>
      <c r="Y25" s="1">
        <v>89</v>
      </c>
      <c r="Z25" s="1">
        <v>89</v>
      </c>
      <c r="AA25" s="1">
        <v>78</v>
      </c>
      <c r="AB25" s="1">
        <v>77</v>
      </c>
      <c r="AC25" s="8">
        <f t="shared" si="25"/>
        <v>11.815714583177398</v>
      </c>
      <c r="AD25" s="5">
        <f t="shared" si="26"/>
        <v>25.244911478465426</v>
      </c>
      <c r="AE25" s="5">
        <f t="shared" si="27"/>
        <v>17.406895185529212</v>
      </c>
      <c r="AF25" s="5">
        <f t="shared" si="28"/>
        <v>13.465753993454836</v>
      </c>
      <c r="AG25" s="5">
        <f t="shared" si="29"/>
        <v>188.21264569629747</v>
      </c>
      <c r="AI25" s="3">
        <v>777</v>
      </c>
      <c r="AJ25" s="3" t="s">
        <v>15</v>
      </c>
      <c r="AK25" s="1">
        <v>87</v>
      </c>
      <c r="AL25" s="1">
        <v>89</v>
      </c>
      <c r="AM25" s="1">
        <v>89</v>
      </c>
      <c r="AN25" s="1">
        <v>78</v>
      </c>
      <c r="AO25" s="1">
        <v>77</v>
      </c>
      <c r="AP25" s="8">
        <f t="shared" si="30"/>
        <v>8.4237274216031874</v>
      </c>
      <c r="AQ25" s="5">
        <f t="shared" si="31"/>
        <v>25.244911478465426</v>
      </c>
      <c r="AR25" s="5">
        <f t="shared" si="32"/>
        <v>17.406895185529212</v>
      </c>
      <c r="AS25" s="5">
        <f t="shared" si="33"/>
        <v>18.714225130157597</v>
      </c>
      <c r="AT25" s="5">
        <f t="shared" si="34"/>
        <v>188.21264569629747</v>
      </c>
      <c r="AV25" s="3">
        <v>777</v>
      </c>
      <c r="AW25" s="3" t="s">
        <v>15</v>
      </c>
      <c r="AX25" s="1">
        <v>87</v>
      </c>
      <c r="AY25" s="1">
        <v>89</v>
      </c>
      <c r="AZ25" s="1">
        <v>89</v>
      </c>
      <c r="BA25" s="1">
        <v>78</v>
      </c>
      <c r="BB25" s="1">
        <v>77</v>
      </c>
      <c r="BC25" s="8">
        <f t="shared" si="35"/>
        <v>8.38379280871197</v>
      </c>
      <c r="BD25" s="5">
        <f t="shared" si="36"/>
        <v>25.244911478465426</v>
      </c>
      <c r="BE25" s="5">
        <f t="shared" si="37"/>
        <v>13.555441711725958</v>
      </c>
      <c r="BF25" s="5">
        <f t="shared" si="38"/>
        <v>20.993332274796199</v>
      </c>
      <c r="BG25" s="5">
        <f t="shared" si="39"/>
        <v>188.21264569629747</v>
      </c>
      <c r="BI25" s="1">
        <v>777</v>
      </c>
      <c r="BJ25" s="1" t="s">
        <v>15</v>
      </c>
      <c r="BK25" s="1">
        <v>87</v>
      </c>
      <c r="BL25" s="1">
        <v>89</v>
      </c>
      <c r="BM25" s="1">
        <v>89</v>
      </c>
      <c r="BN25" s="1">
        <v>78</v>
      </c>
      <c r="BO25" s="1">
        <v>77</v>
      </c>
      <c r="BP25" s="6">
        <f t="shared" si="40"/>
        <v>8.4237274216031874</v>
      </c>
      <c r="BQ25" s="7">
        <f t="shared" si="41"/>
        <v>25.046357020532941</v>
      </c>
      <c r="BR25" s="7">
        <f t="shared" si="42"/>
        <v>11.080513425729778</v>
      </c>
      <c r="BS25" s="7">
        <f t="shared" si="43"/>
        <v>25.532724100651702</v>
      </c>
      <c r="BT25" s="7">
        <f t="shared" si="44"/>
        <v>188.21264569629747</v>
      </c>
      <c r="BU25" s="1" t="s">
        <v>38</v>
      </c>
      <c r="BV25" s="1" t="s">
        <v>42</v>
      </c>
    </row>
    <row r="26" spans="1:74" x14ac:dyDescent="0.25">
      <c r="I26" s="3">
        <v>888</v>
      </c>
      <c r="J26" s="3" t="s">
        <v>16</v>
      </c>
      <c r="K26" s="1">
        <v>89</v>
      </c>
      <c r="L26" s="1">
        <v>77</v>
      </c>
      <c r="M26" s="1">
        <v>78</v>
      </c>
      <c r="N26" s="1">
        <v>89</v>
      </c>
      <c r="O26" s="1">
        <v>87</v>
      </c>
      <c r="P26" s="5">
        <f t="shared" si="20"/>
        <v>17.776388834631177</v>
      </c>
      <c r="Q26" s="5">
        <f t="shared" si="21"/>
        <v>23.2379000772445</v>
      </c>
      <c r="R26" s="5">
        <f t="shared" si="22"/>
        <v>26.888659319497503</v>
      </c>
      <c r="S26" s="8">
        <f t="shared" si="23"/>
        <v>17.146428199482248</v>
      </c>
      <c r="T26" s="5">
        <f t="shared" si="24"/>
        <v>17.776388834631177</v>
      </c>
      <c r="V26" s="3">
        <v>888</v>
      </c>
      <c r="W26" s="3" t="s">
        <v>16</v>
      </c>
      <c r="X26" s="1">
        <v>89</v>
      </c>
      <c r="Y26" s="1">
        <v>77</v>
      </c>
      <c r="Z26" s="1">
        <v>78</v>
      </c>
      <c r="AA26" s="1">
        <v>89</v>
      </c>
      <c r="AB26" s="1">
        <v>87</v>
      </c>
      <c r="AC26" s="5">
        <f t="shared" si="25"/>
        <v>17.595769693625542</v>
      </c>
      <c r="AD26" s="5">
        <f t="shared" si="26"/>
        <v>22.912272305954772</v>
      </c>
      <c r="AE26" s="5">
        <f t="shared" si="27"/>
        <v>26.888659319497503</v>
      </c>
      <c r="AF26" s="8">
        <f t="shared" si="28"/>
        <v>10.510441843952236</v>
      </c>
      <c r="AG26" s="5">
        <f t="shared" si="29"/>
        <v>188.21264569629747</v>
      </c>
      <c r="AI26" s="3">
        <v>888</v>
      </c>
      <c r="AJ26" s="3" t="s">
        <v>16</v>
      </c>
      <c r="AK26" s="1">
        <v>89</v>
      </c>
      <c r="AL26" s="1">
        <v>77</v>
      </c>
      <c r="AM26" s="1">
        <v>78</v>
      </c>
      <c r="AN26" s="1">
        <v>89</v>
      </c>
      <c r="AO26" s="1">
        <v>87</v>
      </c>
      <c r="AP26" s="5">
        <f t="shared" si="30"/>
        <v>20.123597682160845</v>
      </c>
      <c r="AQ26" s="5">
        <f t="shared" si="31"/>
        <v>22.912272305954772</v>
      </c>
      <c r="AR26" s="5">
        <f t="shared" si="32"/>
        <v>26.888659319497503</v>
      </c>
      <c r="AS26" s="8">
        <f t="shared" si="33"/>
        <v>6.9201798306755622</v>
      </c>
      <c r="AT26" s="5">
        <f t="shared" si="34"/>
        <v>188.21264569629747</v>
      </c>
      <c r="AV26" s="3">
        <v>888</v>
      </c>
      <c r="AW26" s="3" t="s">
        <v>16</v>
      </c>
      <c r="AX26" s="1">
        <v>89</v>
      </c>
      <c r="AY26" s="1">
        <v>77</v>
      </c>
      <c r="AZ26" s="1">
        <v>78</v>
      </c>
      <c r="BA26" s="1">
        <v>89</v>
      </c>
      <c r="BB26" s="1">
        <v>87</v>
      </c>
      <c r="BC26" s="5">
        <f t="shared" si="35"/>
        <v>20.002437493189028</v>
      </c>
      <c r="BD26" s="5">
        <f t="shared" si="36"/>
        <v>22.912272305954772</v>
      </c>
      <c r="BE26" s="5">
        <f t="shared" si="37"/>
        <v>22.332711434127294</v>
      </c>
      <c r="BF26" s="8">
        <f t="shared" si="38"/>
        <v>5.9933296255086805</v>
      </c>
      <c r="BG26" s="5">
        <f t="shared" si="39"/>
        <v>188.21264569629747</v>
      </c>
      <c r="BI26" s="1">
        <v>888</v>
      </c>
      <c r="BJ26" s="1" t="s">
        <v>16</v>
      </c>
      <c r="BK26" s="1">
        <v>89</v>
      </c>
      <c r="BL26" s="1">
        <v>77</v>
      </c>
      <c r="BM26" s="1">
        <v>78</v>
      </c>
      <c r="BN26" s="1">
        <v>89</v>
      </c>
      <c r="BO26" s="1">
        <v>87</v>
      </c>
      <c r="BP26" s="7">
        <f t="shared" si="40"/>
        <v>20.123597682160845</v>
      </c>
      <c r="BQ26" s="7">
        <f t="shared" si="41"/>
        <v>24.724886248474423</v>
      </c>
      <c r="BR26" s="7">
        <f t="shared" si="42"/>
        <v>19.598752794785472</v>
      </c>
      <c r="BS26" s="6">
        <f t="shared" si="43"/>
        <v>9.8752215165028119</v>
      </c>
      <c r="BT26" s="7">
        <f t="shared" si="44"/>
        <v>188.21264569629747</v>
      </c>
      <c r="BU26" s="1" t="s">
        <v>40</v>
      </c>
      <c r="BV26" s="1" t="s">
        <v>43</v>
      </c>
    </row>
    <row r="27" spans="1:74" x14ac:dyDescent="0.25">
      <c r="I27" s="3">
        <v>999</v>
      </c>
      <c r="J27" s="3" t="s">
        <v>17</v>
      </c>
      <c r="K27" s="1">
        <v>78</v>
      </c>
      <c r="L27" s="1">
        <v>76</v>
      </c>
      <c r="M27" s="1">
        <v>78</v>
      </c>
      <c r="N27" s="1">
        <v>80</v>
      </c>
      <c r="O27" s="1">
        <v>88</v>
      </c>
      <c r="P27" s="8">
        <f t="shared" si="20"/>
        <v>18.973665961010276</v>
      </c>
      <c r="Q27" s="5">
        <f t="shared" si="21"/>
        <v>25.416530054277668</v>
      </c>
      <c r="R27" s="5">
        <f t="shared" si="22"/>
        <v>30.805843601498726</v>
      </c>
      <c r="S27" s="5">
        <f t="shared" si="23"/>
        <v>23.622023622035432</v>
      </c>
      <c r="T27" s="5">
        <f t="shared" si="24"/>
        <v>18.973665961010276</v>
      </c>
      <c r="V27" s="3">
        <v>999</v>
      </c>
      <c r="W27" s="3" t="s">
        <v>17</v>
      </c>
      <c r="X27" s="1">
        <v>78</v>
      </c>
      <c r="Y27" s="1">
        <v>76</v>
      </c>
      <c r="Z27" s="1">
        <v>78</v>
      </c>
      <c r="AA27" s="1">
        <v>80</v>
      </c>
      <c r="AB27" s="1">
        <v>88</v>
      </c>
      <c r="AC27" s="5">
        <f t="shared" si="25"/>
        <v>17.125354821952676</v>
      </c>
      <c r="AD27" s="5">
        <f t="shared" si="26"/>
        <v>17.794349914759149</v>
      </c>
      <c r="AE27" s="5">
        <f t="shared" si="27"/>
        <v>30.805843601498726</v>
      </c>
      <c r="AF27" s="8">
        <f t="shared" si="28"/>
        <v>16.014661649722797</v>
      </c>
      <c r="AG27" s="5">
        <f t="shared" si="29"/>
        <v>179.13123680698462</v>
      </c>
      <c r="AI27" s="3">
        <v>999</v>
      </c>
      <c r="AJ27" s="3" t="s">
        <v>17</v>
      </c>
      <c r="AK27" s="1">
        <v>78</v>
      </c>
      <c r="AL27" s="1">
        <v>76</v>
      </c>
      <c r="AM27" s="1">
        <v>78</v>
      </c>
      <c r="AN27" s="1">
        <v>80</v>
      </c>
      <c r="AO27" s="1">
        <v>88</v>
      </c>
      <c r="AP27" s="5">
        <f t="shared" si="30"/>
        <v>21.005830094504326</v>
      </c>
      <c r="AQ27" s="5">
        <f t="shared" si="31"/>
        <v>17.794349914759149</v>
      </c>
      <c r="AR27" s="5">
        <f t="shared" si="32"/>
        <v>30.805843601498726</v>
      </c>
      <c r="AS27" s="8">
        <f t="shared" si="33"/>
        <v>12.63153021433094</v>
      </c>
      <c r="AT27" s="5">
        <f t="shared" si="34"/>
        <v>179.13123680698462</v>
      </c>
      <c r="AV27" s="3">
        <v>999</v>
      </c>
      <c r="AW27" s="3" t="s">
        <v>17</v>
      </c>
      <c r="AX27" s="1">
        <v>78</v>
      </c>
      <c r="AY27" s="1">
        <v>76</v>
      </c>
      <c r="AZ27" s="1">
        <v>78</v>
      </c>
      <c r="BA27" s="1">
        <v>80</v>
      </c>
      <c r="BB27" s="1">
        <v>88</v>
      </c>
      <c r="BC27" s="5">
        <f t="shared" si="35"/>
        <v>20.971690236679063</v>
      </c>
      <c r="BD27" s="5">
        <f t="shared" si="36"/>
        <v>17.794349914759149</v>
      </c>
      <c r="BE27" s="5">
        <f t="shared" si="37"/>
        <v>24.914855006601986</v>
      </c>
      <c r="BF27" s="8">
        <f t="shared" si="38"/>
        <v>12.896511156122809</v>
      </c>
      <c r="BG27" s="5">
        <f t="shared" si="39"/>
        <v>179.13123680698462</v>
      </c>
      <c r="BI27" s="1">
        <v>999</v>
      </c>
      <c r="BJ27" s="1" t="s">
        <v>17</v>
      </c>
      <c r="BK27" s="1">
        <v>78</v>
      </c>
      <c r="BL27" s="1">
        <v>76</v>
      </c>
      <c r="BM27" s="1">
        <v>78</v>
      </c>
      <c r="BN27" s="1">
        <v>80</v>
      </c>
      <c r="BO27" s="1">
        <v>88</v>
      </c>
      <c r="BP27" s="7">
        <f t="shared" si="40"/>
        <v>21.005830094504326</v>
      </c>
      <c r="BQ27" s="7">
        <f t="shared" si="41"/>
        <v>18.333575755972966</v>
      </c>
      <c r="BR27" s="7">
        <f t="shared" si="42"/>
        <v>23.525399984791861</v>
      </c>
      <c r="BS27" s="6">
        <f t="shared" si="43"/>
        <v>14.153444810363311</v>
      </c>
      <c r="BT27" s="7">
        <f t="shared" si="44"/>
        <v>179.13123680698462</v>
      </c>
      <c r="BU27" s="1" t="s">
        <v>40</v>
      </c>
      <c r="BV27" s="1" t="s">
        <v>43</v>
      </c>
    </row>
    <row r="28" spans="1:74" x14ac:dyDescent="0.25">
      <c r="I28" s="3">
        <v>1111</v>
      </c>
      <c r="J28" s="3" t="s">
        <v>18</v>
      </c>
      <c r="K28" s="1">
        <v>87</v>
      </c>
      <c r="L28" s="1">
        <v>90</v>
      </c>
      <c r="M28" s="1">
        <v>89</v>
      </c>
      <c r="N28" s="1">
        <v>80</v>
      </c>
      <c r="O28" s="1">
        <v>90</v>
      </c>
      <c r="P28" s="5">
        <f t="shared" si="20"/>
        <v>16.06237840420901</v>
      </c>
      <c r="Q28" s="5">
        <f t="shared" si="21"/>
        <v>21.307275752662516</v>
      </c>
      <c r="R28" s="5">
        <f t="shared" si="22"/>
        <v>14.798648586948742</v>
      </c>
      <c r="S28" s="8">
        <f t="shared" si="23"/>
        <v>13.856406460551018</v>
      </c>
      <c r="T28" s="5">
        <f t="shared" si="24"/>
        <v>16.06237840420901</v>
      </c>
      <c r="V28" s="3">
        <v>1111</v>
      </c>
      <c r="W28" s="3" t="s">
        <v>18</v>
      </c>
      <c r="X28" s="1">
        <v>87</v>
      </c>
      <c r="Y28" s="1">
        <v>90</v>
      </c>
      <c r="Z28" s="1">
        <v>89</v>
      </c>
      <c r="AA28" s="1">
        <v>80</v>
      </c>
      <c r="AB28" s="1">
        <v>90</v>
      </c>
      <c r="AC28" s="5">
        <f t="shared" si="25"/>
        <v>18.928227010942621</v>
      </c>
      <c r="AD28" s="5">
        <f t="shared" si="26"/>
        <v>24.865750653369698</v>
      </c>
      <c r="AE28" s="5">
        <f t="shared" si="27"/>
        <v>14.798648586948742</v>
      </c>
      <c r="AF28" s="8">
        <f t="shared" si="28"/>
        <v>11.876060640066237</v>
      </c>
      <c r="AG28" s="5">
        <f t="shared" si="29"/>
        <v>195.16659550240661</v>
      </c>
      <c r="AI28" s="3">
        <v>1111</v>
      </c>
      <c r="AJ28" s="3" t="s">
        <v>18</v>
      </c>
      <c r="AK28" s="1">
        <v>87</v>
      </c>
      <c r="AL28" s="1">
        <v>90</v>
      </c>
      <c r="AM28" s="1">
        <v>89</v>
      </c>
      <c r="AN28" s="1">
        <v>80</v>
      </c>
      <c r="AO28" s="1">
        <v>90</v>
      </c>
      <c r="AP28" s="5">
        <f t="shared" si="30"/>
        <v>17.915333758361005</v>
      </c>
      <c r="AQ28" s="5">
        <f t="shared" si="31"/>
        <v>24.865750653369698</v>
      </c>
      <c r="AR28" s="8">
        <f t="shared" si="32"/>
        <v>14.798648586948742</v>
      </c>
      <c r="AS28" s="5">
        <f t="shared" si="33"/>
        <v>15.173075568988056</v>
      </c>
      <c r="AT28" s="5">
        <f t="shared" si="34"/>
        <v>195.16659550240661</v>
      </c>
      <c r="AV28" s="3">
        <v>1111</v>
      </c>
      <c r="AW28" s="3" t="s">
        <v>18</v>
      </c>
      <c r="AX28" s="1">
        <v>87</v>
      </c>
      <c r="AY28" s="1">
        <v>90</v>
      </c>
      <c r="AZ28" s="1">
        <v>89</v>
      </c>
      <c r="BA28" s="1">
        <v>80</v>
      </c>
      <c r="BB28" s="1">
        <v>90</v>
      </c>
      <c r="BC28" s="5">
        <f t="shared" si="35"/>
        <v>17.875292363972839</v>
      </c>
      <c r="BD28" s="5">
        <f t="shared" si="36"/>
        <v>24.865750653369698</v>
      </c>
      <c r="BE28" s="8">
        <f t="shared" si="37"/>
        <v>7.399324293474371</v>
      </c>
      <c r="BF28" s="5">
        <f t="shared" si="38"/>
        <v>18.20769068278566</v>
      </c>
      <c r="BG28" s="5">
        <f t="shared" si="39"/>
        <v>195.16659550240661</v>
      </c>
      <c r="BI28" s="1">
        <v>1111</v>
      </c>
      <c r="BJ28" s="1" t="s">
        <v>18</v>
      </c>
      <c r="BK28" s="1">
        <v>87</v>
      </c>
      <c r="BL28" s="1">
        <v>90</v>
      </c>
      <c r="BM28" s="1">
        <v>89</v>
      </c>
      <c r="BN28" s="1">
        <v>80</v>
      </c>
      <c r="BO28" s="1">
        <v>90</v>
      </c>
      <c r="BP28" s="7">
        <f t="shared" si="40"/>
        <v>17.915333758361005</v>
      </c>
      <c r="BQ28" s="7">
        <f t="shared" si="41"/>
        <v>25.253118619291353</v>
      </c>
      <c r="BR28" s="6">
        <f t="shared" si="42"/>
        <v>7.3560254969046373</v>
      </c>
      <c r="BS28" s="7">
        <f t="shared" si="43"/>
        <v>22.34099371111321</v>
      </c>
      <c r="BT28" s="7">
        <f t="shared" si="44"/>
        <v>195.16659550240661</v>
      </c>
      <c r="BU28" s="1" t="s">
        <v>39</v>
      </c>
      <c r="BV28" s="1" t="s">
        <v>44</v>
      </c>
    </row>
    <row r="29" spans="1:74" x14ac:dyDescent="0.25">
      <c r="I29" s="3">
        <v>2222</v>
      </c>
      <c r="J29" s="3" t="s">
        <v>19</v>
      </c>
      <c r="K29" s="1">
        <v>67</v>
      </c>
      <c r="L29" s="1">
        <v>90</v>
      </c>
      <c r="M29" s="1">
        <v>78</v>
      </c>
      <c r="N29" s="1">
        <v>80</v>
      </c>
      <c r="O29" s="1">
        <v>96</v>
      </c>
      <c r="P29" s="5">
        <f t="shared" si="20"/>
        <v>32.817678162843876</v>
      </c>
      <c r="Q29" s="8">
        <f t="shared" si="21"/>
        <v>24.637369989509839</v>
      </c>
      <c r="R29" s="5">
        <f t="shared" si="22"/>
        <v>38.078865529319543</v>
      </c>
      <c r="S29" s="5">
        <f t="shared" si="23"/>
        <v>31.096623610932426</v>
      </c>
      <c r="T29" s="5">
        <f t="shared" si="24"/>
        <v>32.817678162843876</v>
      </c>
      <c r="V29" s="3">
        <v>2222</v>
      </c>
      <c r="W29" s="3" t="s">
        <v>19</v>
      </c>
      <c r="X29" s="1">
        <v>67</v>
      </c>
      <c r="Y29" s="1">
        <v>90</v>
      </c>
      <c r="Z29" s="1">
        <v>78</v>
      </c>
      <c r="AA29" s="1">
        <v>80</v>
      </c>
      <c r="AB29" s="1">
        <v>96</v>
      </c>
      <c r="AC29" s="5">
        <f t="shared" si="25"/>
        <v>31.690342026834891</v>
      </c>
      <c r="AD29" s="8">
        <f t="shared" si="26"/>
        <v>17.396519447547234</v>
      </c>
      <c r="AE29" s="5">
        <f t="shared" si="27"/>
        <v>38.078865529319543</v>
      </c>
      <c r="AF29" s="5">
        <f t="shared" si="28"/>
        <v>25.579807087080322</v>
      </c>
      <c r="AG29" s="5">
        <f t="shared" si="29"/>
        <v>185.17289218457435</v>
      </c>
      <c r="AI29" s="3">
        <v>2222</v>
      </c>
      <c r="AJ29" s="3" t="s">
        <v>19</v>
      </c>
      <c r="AK29" s="1">
        <v>67</v>
      </c>
      <c r="AL29" s="1">
        <v>90</v>
      </c>
      <c r="AM29" s="1">
        <v>78</v>
      </c>
      <c r="AN29" s="1">
        <v>80</v>
      </c>
      <c r="AO29" s="1">
        <v>96</v>
      </c>
      <c r="AP29" s="5">
        <f t="shared" si="30"/>
        <v>33.448711881485245</v>
      </c>
      <c r="AQ29" s="8">
        <f t="shared" si="31"/>
        <v>17.396519447547234</v>
      </c>
      <c r="AR29" s="5">
        <f t="shared" si="32"/>
        <v>38.078865529319543</v>
      </c>
      <c r="AS29" s="5">
        <f t="shared" si="33"/>
        <v>23.328570942563587</v>
      </c>
      <c r="AT29" s="5">
        <f t="shared" si="34"/>
        <v>185.17289218457435</v>
      </c>
      <c r="AV29" s="3">
        <v>2222</v>
      </c>
      <c r="AW29" s="3" t="s">
        <v>19</v>
      </c>
      <c r="AX29" s="1">
        <v>67</v>
      </c>
      <c r="AY29" s="1">
        <v>90</v>
      </c>
      <c r="AZ29" s="1">
        <v>78</v>
      </c>
      <c r="BA29" s="1">
        <v>80</v>
      </c>
      <c r="BB29" s="1">
        <v>96</v>
      </c>
      <c r="BC29" s="5">
        <f t="shared" si="35"/>
        <v>33.427282569102871</v>
      </c>
      <c r="BD29" s="8">
        <f t="shared" si="36"/>
        <v>17.396519447547234</v>
      </c>
      <c r="BE29" s="5">
        <f t="shared" si="37"/>
        <v>30.801785662522878</v>
      </c>
      <c r="BF29" s="5">
        <f t="shared" si="38"/>
        <v>24.431946299875499</v>
      </c>
      <c r="BG29" s="5">
        <f t="shared" si="39"/>
        <v>185.17289218457435</v>
      </c>
      <c r="BI29" s="1">
        <v>2222</v>
      </c>
      <c r="BJ29" s="1" t="s">
        <v>19</v>
      </c>
      <c r="BK29" s="1">
        <v>67</v>
      </c>
      <c r="BL29" s="1">
        <v>90</v>
      </c>
      <c r="BM29" s="1">
        <v>78</v>
      </c>
      <c r="BN29" s="1">
        <v>80</v>
      </c>
      <c r="BO29" s="1">
        <v>96</v>
      </c>
      <c r="BP29" s="7">
        <f t="shared" si="40"/>
        <v>33.448711881485245</v>
      </c>
      <c r="BQ29" s="6">
        <f t="shared" si="41"/>
        <v>17.807863431641653</v>
      </c>
      <c r="BR29" s="7">
        <f t="shared" si="42"/>
        <v>30.140412147886181</v>
      </c>
      <c r="BS29" s="7">
        <f t="shared" si="43"/>
        <v>23.480204428411604</v>
      </c>
      <c r="BT29" s="7">
        <f t="shared" si="44"/>
        <v>185.17289218457435</v>
      </c>
      <c r="BU29" s="1" t="s">
        <v>46</v>
      </c>
      <c r="BV29" s="1" t="s">
        <v>45</v>
      </c>
    </row>
    <row r="30" spans="1:74" x14ac:dyDescent="0.25">
      <c r="BJ30" s="10" t="s">
        <v>47</v>
      </c>
      <c r="BK30" s="10">
        <v>90</v>
      </c>
      <c r="BL30" s="10">
        <v>90</v>
      </c>
      <c r="BM30" s="10">
        <v>90</v>
      </c>
      <c r="BN30" s="10">
        <v>90</v>
      </c>
      <c r="BO30" s="10">
        <v>90</v>
      </c>
      <c r="BP30" s="11">
        <f t="shared" si="40"/>
        <v>22.247678163652708</v>
      </c>
      <c r="BQ30" s="11">
        <f t="shared" si="41"/>
        <v>26.700561791842503</v>
      </c>
      <c r="BR30" s="11">
        <f t="shared" si="42"/>
        <v>9.1712109947984057</v>
      </c>
      <c r="BS30" s="11">
        <f t="shared" si="43"/>
        <v>21.824756585125982</v>
      </c>
      <c r="BT30" s="11">
        <f t="shared" si="44"/>
        <v>201.24611797498108</v>
      </c>
    </row>
  </sheetData>
  <mergeCells count="5">
    <mergeCell ref="K1:O1"/>
    <mergeCell ref="X1:AB1"/>
    <mergeCell ref="AK1:AO1"/>
    <mergeCell ref="AX1:BB1"/>
    <mergeCell ref="BK1:B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BASO IRFANDI</cp:lastModifiedBy>
  <dcterms:created xsi:type="dcterms:W3CDTF">2022-05-31T15:29:35Z</dcterms:created>
  <dcterms:modified xsi:type="dcterms:W3CDTF">2023-10-08T02:47:27Z</dcterms:modified>
</cp:coreProperties>
</file>