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filterPrivacy="1" codeName="ThisWorkbook"/>
  <xr:revisionPtr revIDLastSave="26" documentId="8_{E8DE1F37-6897-480B-A474-E5A3ACA9485F}" xr6:coauthVersionLast="47" xr6:coauthVersionMax="47" xr10:uidLastSave="{9D2B0DEA-F4B0-4A16-9D50-AD7B25A964CF}"/>
  <bookViews>
    <workbookView xWindow="-120" yWindow="-120" windowWidth="28920" windowHeight="16065"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5" i="11" l="1"/>
  <c r="BF4" i="11" s="1"/>
  <c r="BG5" i="11"/>
  <c r="BH5" i="11"/>
  <c r="BI5" i="11"/>
  <c r="BJ5" i="11"/>
  <c r="BK5" i="11"/>
  <c r="BL5" i="11"/>
  <c r="BM5" i="11"/>
  <c r="BM4" i="11" s="1"/>
  <c r="BN5" i="11"/>
  <c r="BO5" i="11"/>
  <c r="BP5" i="11"/>
  <c r="BQ5" i="11"/>
  <c r="BR5" i="11"/>
  <c r="BS5" i="11"/>
  <c r="BT5" i="11"/>
  <c r="BT4" i="11" s="1"/>
  <c r="BU5" i="11"/>
  <c r="BV5" i="11"/>
  <c r="BW5" i="11"/>
  <c r="BX5" i="11"/>
  <c r="BY5" i="11"/>
  <c r="BZ5" i="11"/>
  <c r="CA5" i="11"/>
  <c r="CA4" i="11" s="1"/>
  <c r="CB5" i="11"/>
  <c r="CC5" i="11"/>
  <c r="CD5" i="11"/>
  <c r="CE5" i="11"/>
  <c r="CF5" i="11"/>
  <c r="CG5" i="11"/>
  <c r="CH5" i="11"/>
  <c r="CH4" i="11" s="1"/>
  <c r="CI5" i="11"/>
  <c r="CJ5" i="11"/>
  <c r="CK5" i="11"/>
  <c r="CL5" i="11"/>
  <c r="CM5" i="11"/>
  <c r="CN5" i="11"/>
  <c r="CO5" i="11"/>
  <c r="CO4" i="11" s="1"/>
  <c r="CP5" i="11"/>
  <c r="CQ5" i="11"/>
  <c r="CR5" i="11"/>
  <c r="CS5" i="11"/>
  <c r="CT5" i="11"/>
  <c r="CU5" i="11"/>
  <c r="CV5" i="11"/>
  <c r="CV4" i="11" s="1"/>
  <c r="CW5" i="11"/>
  <c r="CX5" i="11"/>
  <c r="CY5" i="11"/>
  <c r="CZ5" i="11"/>
  <c r="DA5" i="11"/>
  <c r="DB5" i="11"/>
  <c r="DC5" i="11"/>
  <c r="DC4" i="11" s="1"/>
  <c r="DD5" i="11"/>
  <c r="DE5" i="11"/>
  <c r="DF5" i="11"/>
  <c r="DG5" i="11"/>
  <c r="DH5" i="11"/>
  <c r="DI5" i="11"/>
  <c r="DJ5" i="11"/>
  <c r="DJ4" i="11" s="1"/>
  <c r="DK5" i="11"/>
  <c r="DL5" i="11"/>
  <c r="DM5" i="11"/>
  <c r="DN5" i="11"/>
  <c r="DO5" i="11"/>
  <c r="DP5" i="11"/>
  <c r="DQ5" i="11"/>
  <c r="DQ4" i="11" s="1"/>
  <c r="DR5" i="11"/>
  <c r="DS5" i="11"/>
  <c r="DT5" i="11"/>
  <c r="DU5" i="11"/>
  <c r="DV5" i="11"/>
  <c r="DW5" i="11"/>
  <c r="DX5" i="11"/>
  <c r="DX4" i="11" s="1"/>
  <c r="DY5" i="11"/>
  <c r="DZ5" i="11"/>
  <c r="EA5" i="11"/>
  <c r="EB5" i="11"/>
  <c r="EC5" i="11"/>
  <c r="ED5" i="11"/>
  <c r="EE5" i="11"/>
  <c r="EE4" i="11" s="1"/>
  <c r="EF5" i="11"/>
  <c r="EG5" i="11"/>
  <c r="EH5" i="11"/>
  <c r="EI5" i="11"/>
  <c r="EJ5" i="11"/>
  <c r="EK5" i="11"/>
  <c r="EL5" i="11"/>
  <c r="EL4" i="11" s="1"/>
  <c r="EM5" i="11"/>
  <c r="EN5" i="11"/>
  <c r="EO5" i="11"/>
  <c r="EP5" i="11"/>
  <c r="EQ5" i="11"/>
  <c r="ER5" i="11"/>
  <c r="ES5" i="11"/>
  <c r="ES4" i="11" s="1"/>
  <c r="ET5" i="11"/>
  <c r="EU5" i="11"/>
  <c r="EV5" i="11"/>
  <c r="EW5" i="11"/>
  <c r="EX5" i="11"/>
  <c r="EY5" i="11"/>
  <c r="EZ5" i="11"/>
  <c r="EZ4" i="11" s="1"/>
  <c r="FA5" i="11"/>
  <c r="FB5" i="11"/>
  <c r="FC5" i="11"/>
  <c r="FD5" i="11"/>
  <c r="FE5" i="11"/>
  <c r="FF5" i="11"/>
  <c r="FG5" i="11"/>
  <c r="FG4" i="11" s="1"/>
  <c r="FH5" i="11"/>
  <c r="FI5" i="11"/>
  <c r="FJ5" i="11"/>
  <c r="FK5" i="11"/>
  <c r="FL5" i="11"/>
  <c r="FM5" i="11"/>
  <c r="FN5" i="11"/>
  <c r="FN4" i="11" s="1"/>
  <c r="FO5" i="11"/>
  <c r="FP5" i="11"/>
  <c r="FQ5" i="11"/>
  <c r="FR5" i="11"/>
  <c r="FS5" i="11"/>
  <c r="FT5" i="11"/>
  <c r="BF6" i="11"/>
  <c r="BG6" i="11"/>
  <c r="BH6" i="11"/>
  <c r="BI6" i="11"/>
  <c r="BJ6" i="11"/>
  <c r="BK6" i="11"/>
  <c r="BL6" i="11"/>
  <c r="BM6" i="11"/>
  <c r="BN6" i="11"/>
  <c r="BO6" i="11"/>
  <c r="BP6" i="11"/>
  <c r="BQ6" i="11"/>
  <c r="BR6" i="11"/>
  <c r="BS6" i="11"/>
  <c r="BT6" i="11"/>
  <c r="BU6" i="11"/>
  <c r="BV6" i="11"/>
  <c r="BW6" i="11"/>
  <c r="BX6" i="11"/>
  <c r="BY6" i="11"/>
  <c r="BZ6" i="11"/>
  <c r="CA6" i="11"/>
  <c r="CB6" i="11"/>
  <c r="CC6" i="11"/>
  <c r="CD6" i="11"/>
  <c r="CE6" i="11"/>
  <c r="CF6" i="11"/>
  <c r="CG6" i="11"/>
  <c r="CH6" i="11"/>
  <c r="CI6" i="11"/>
  <c r="CJ6" i="11"/>
  <c r="CK6" i="11"/>
  <c r="CL6" i="11"/>
  <c r="CM6" i="11"/>
  <c r="CN6" i="11"/>
  <c r="CO6" i="11"/>
  <c r="CP6" i="11"/>
  <c r="CQ6" i="11"/>
  <c r="CR6" i="11"/>
  <c r="CS6" i="11"/>
  <c r="CT6" i="11"/>
  <c r="CU6" i="11"/>
  <c r="CV6" i="11"/>
  <c r="CW6" i="11"/>
  <c r="CX6" i="11"/>
  <c r="CY6" i="11"/>
  <c r="CZ6" i="11"/>
  <c r="DA6" i="11"/>
  <c r="DB6" i="11"/>
  <c r="DC6" i="11"/>
  <c r="DD6" i="11"/>
  <c r="DE6" i="11"/>
  <c r="DF6" i="11"/>
  <c r="DG6" i="11"/>
  <c r="DH6" i="11"/>
  <c r="DI6" i="11"/>
  <c r="DJ6" i="11"/>
  <c r="DK6" i="11"/>
  <c r="DL6" i="11"/>
  <c r="DM6" i="11"/>
  <c r="DN6" i="11"/>
  <c r="DO6" i="11"/>
  <c r="DP6" i="11"/>
  <c r="DQ6" i="11"/>
  <c r="DR6" i="11"/>
  <c r="DS6" i="11"/>
  <c r="DT6" i="11"/>
  <c r="DU6" i="11"/>
  <c r="DV6" i="11"/>
  <c r="DW6" i="11"/>
  <c r="DX6" i="11"/>
  <c r="DY6" i="11"/>
  <c r="DZ6" i="11"/>
  <c r="EA6" i="11"/>
  <c r="EB6" i="11"/>
  <c r="EC6" i="11"/>
  <c r="ED6" i="11"/>
  <c r="EE6" i="11"/>
  <c r="EF6" i="11"/>
  <c r="EG6" i="11"/>
  <c r="EH6" i="11"/>
  <c r="EI6" i="11"/>
  <c r="EJ6" i="11"/>
  <c r="EK6" i="11"/>
  <c r="EL6" i="11"/>
  <c r="EM6" i="11"/>
  <c r="EN6" i="11"/>
  <c r="EO6" i="11"/>
  <c r="EP6" i="11"/>
  <c r="EQ6" i="11"/>
  <c r="ER6" i="11"/>
  <c r="ES6" i="11"/>
  <c r="ET6" i="11"/>
  <c r="EU6" i="11"/>
  <c r="EV6" i="11"/>
  <c r="EW6" i="11"/>
  <c r="EX6" i="11"/>
  <c r="EY6" i="11"/>
  <c r="EZ6" i="11"/>
  <c r="FA6" i="11"/>
  <c r="FB6" i="11"/>
  <c r="FC6" i="11"/>
  <c r="FD6" i="11"/>
  <c r="FE6" i="11"/>
  <c r="FF6" i="11"/>
  <c r="FG6" i="11"/>
  <c r="FH6" i="11"/>
  <c r="FI6" i="11"/>
  <c r="FJ6" i="11"/>
  <c r="FK6" i="11"/>
  <c r="FL6" i="11"/>
  <c r="FM6" i="11"/>
  <c r="FN6" i="11"/>
  <c r="FO6" i="11"/>
  <c r="FP6" i="11"/>
  <c r="FQ6" i="11"/>
  <c r="FR6" i="11"/>
  <c r="FS6" i="11"/>
  <c r="FT6" i="11"/>
  <c r="H44" i="11"/>
  <c r="H43" i="11"/>
  <c r="H42" i="11"/>
  <c r="H41" i="11"/>
  <c r="H40" i="11"/>
  <c r="H39" i="11"/>
  <c r="H38" i="11"/>
  <c r="H37" i="11"/>
  <c r="H36" i="11"/>
  <c r="H35" i="11"/>
  <c r="H34" i="11"/>
  <c r="H33" i="11"/>
  <c r="H32" i="11"/>
  <c r="H31" i="11"/>
  <c r="H30" i="11"/>
  <c r="H29" i="11"/>
  <c r="H28" i="11"/>
  <c r="H27" i="11"/>
  <c r="H26" i="11"/>
  <c r="H25" i="11"/>
  <c r="H24" i="11"/>
  <c r="H23" i="11"/>
  <c r="H9" i="11"/>
  <c r="H10" i="11"/>
  <c r="H11" i="11"/>
  <c r="H12" i="11"/>
  <c r="H13" i="11"/>
  <c r="H14" i="11"/>
  <c r="H7" i="11"/>
  <c r="I5" i="11" l="1"/>
  <c r="H8" i="11"/>
  <c r="I6" i="11" l="1"/>
  <c r="H15" i="11" l="1"/>
  <c r="J5" i="11"/>
  <c r="K5" i="11" s="1"/>
  <c r="L5" i="11" s="1"/>
  <c r="M5" i="11" s="1"/>
  <c r="N5" i="11" s="1"/>
  <c r="O5" i="11" s="1"/>
  <c r="P5" i="11" s="1"/>
  <c r="I4" i="11"/>
  <c r="H16" i="11" l="1"/>
  <c r="P4" i="11"/>
  <c r="Q5" i="11"/>
  <c r="R5" i="11" s="1"/>
  <c r="S5" i="11" s="1"/>
  <c r="T5" i="11" s="1"/>
  <c r="U5" i="11" s="1"/>
  <c r="V5" i="11" s="1"/>
  <c r="W5" i="11" s="1"/>
  <c r="J6" i="11"/>
  <c r="H20" i="11" l="1"/>
  <c r="H19" i="11"/>
  <c r="H18" i="11"/>
  <c r="H17" i="11"/>
  <c r="W4" i="11"/>
  <c r="X5" i="11"/>
  <c r="Y5" i="11" s="1"/>
  <c r="Z5" i="11" s="1"/>
  <c r="AA5" i="11" s="1"/>
  <c r="AB5" i="11" s="1"/>
  <c r="AC5" i="11" s="1"/>
  <c r="AD5" i="11" s="1"/>
  <c r="AD4" i="11" s="1"/>
  <c r="K6" i="11"/>
  <c r="H21" i="11" l="1"/>
  <c r="AE5" i="11"/>
  <c r="AF5" i="11" s="1"/>
  <c r="AG5" i="11" s="1"/>
  <c r="AH5" i="11" s="1"/>
  <c r="AI5" i="11" s="1"/>
  <c r="AJ5" i="11" s="1"/>
  <c r="L6" i="11"/>
  <c r="H22" i="11" l="1"/>
  <c r="AK5" i="11"/>
  <c r="AL5" i="11" s="1"/>
  <c r="AM5" i="11" s="1"/>
  <c r="AN5" i="11" s="1"/>
  <c r="AO5" i="11" s="1"/>
  <c r="AP5" i="11" s="1"/>
  <c r="AQ5" i="11" s="1"/>
  <c r="M6" i="11"/>
  <c r="AR5" i="11" l="1"/>
  <c r="AS5" i="11" s="1"/>
  <c r="AK4" i="11"/>
  <c r="N6" i="11"/>
  <c r="AT5" i="11" l="1"/>
  <c r="AS6" i="11"/>
  <c r="AR4"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c r="AY5" i="11" l="1"/>
  <c r="AZ5" i="11" l="1"/>
  <c r="AY6" i="11"/>
  <c r="AY4" i="11"/>
  <c r="AX6" i="11" s="1"/>
  <c r="BA5" i="11" l="1"/>
  <c r="AZ6" i="11"/>
  <c r="BB5" i="11" l="1"/>
  <c r="BA6" i="11"/>
  <c r="BB6" i="11" l="1"/>
  <c r="BC5" i="11"/>
  <c r="BD5" i="11" l="1"/>
  <c r="BC6" i="11"/>
  <c r="BE5" i="11" l="1"/>
  <c r="BD6" i="11"/>
  <c r="BE6" i="11" l="1"/>
</calcChain>
</file>

<file path=xl/sharedStrings.xml><?xml version="1.0" encoding="utf-8"?>
<sst xmlns="http://schemas.openxmlformats.org/spreadsheetml/2006/main" count="75" uniqueCount="75">
  <si>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</si>
  <si>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PHPHONE</t>
  </si>
  <si>
    <t>Escriba el nombre de la compañía en la celda B2.</t>
  </si>
  <si>
    <t>Nombre de la compañía: Security Datai</t>
  </si>
  <si>
    <t>Escriba el nombre del responsable del proyecto en la celda B3. Escriba la fecha de comienzo del proyecto en la celda E3. Inicio del proyecto: la etiqueta se encuentra en la celda C3.</t>
  </si>
  <si>
    <t>Responsables del proyecto: Johan Benavides, Dilan Garcia</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</si>
  <si>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</si>
  <si>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</si>
  <si>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</si>
  <si>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</si>
  <si>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</si>
  <si>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</si>
  <si>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</si>
  <si>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</si>
  <si>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</si>
  <si>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</si>
  <si>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</si>
  <si>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</si>
  <si>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TRIMESTRE I</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</si>
  <si>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</si>
  <si>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Requisitos funcionales y no funcionales</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</si>
  <si>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</si>
  <si>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Mapa de procesos empresarial</t>
  </si>
  <si>
    <t>Mapa de procesos BPMN</t>
  </si>
  <si>
    <t>Encuestas de proyecto</t>
  </si>
  <si>
    <t>Mockup Aplicativo</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</si>
  <si>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</si>
  <si>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TRIMESTRE II</t>
  </si>
  <si>
    <t>Ficha Tecnica</t>
  </si>
  <si>
    <t>Casos De Uso</t>
  </si>
  <si>
    <t>Documentacion Casos de uso</t>
  </si>
  <si>
    <t>Diagrama MER y MR</t>
  </si>
  <si>
    <t>Diagrama de clases</t>
  </si>
  <si>
    <t>Bloque de título fase de ejemplo</t>
  </si>
  <si>
    <t>Diagrama de Despliegue</t>
  </si>
  <si>
    <t>Diccionario de datos</t>
  </si>
  <si>
    <t>Programacion Mockup</t>
  </si>
  <si>
    <t>Esta fila indica el final de la programación del proyecto. NO escriba nada en esta fila. 
Inserte nuevas filas encima de ésta para continuar creando la programación del proyecto.</t>
  </si>
  <si>
    <t>Historias de usuario</t>
  </si>
  <si>
    <t>Normalizacion Mer</t>
  </si>
  <si>
    <t>TRIMESTRE III</t>
  </si>
  <si>
    <t>CRUD</t>
  </si>
  <si>
    <t>Aplicativo Responsive</t>
  </si>
  <si>
    <t>Aplicativo con css</t>
  </si>
  <si>
    <t>Codigo Sentencias DML</t>
  </si>
  <si>
    <t>Encriptacion de datos DDL</t>
  </si>
  <si>
    <t>TRIMESTRE IV</t>
  </si>
  <si>
    <t>API Backend</t>
  </si>
  <si>
    <t>API Front end</t>
  </si>
  <si>
    <t>Control de versiones Github</t>
  </si>
  <si>
    <t>TRIMESTRE V</t>
  </si>
  <si>
    <t>Codificacion Completa 100%</t>
  </si>
  <si>
    <t>API Front end moviles</t>
  </si>
  <si>
    <t>API documentacion</t>
  </si>
  <si>
    <t>Metodologia Agil en la creacion de aplicacion movil</t>
  </si>
  <si>
    <t>TRIMESTRE VI</t>
  </si>
  <si>
    <t>Pruebas de Software</t>
  </si>
  <si>
    <t>Plan de instalacion, migracion, respaldo y capacitacion</t>
  </si>
  <si>
    <t>Creacion de modelo de calidad</t>
  </si>
  <si>
    <t>Manuales de instalacion, tecnico</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</si>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</sst>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yyyy\-mm\-dd;@"/>
    <numFmt numFmtId="169" formatCode="d\ &quot;de&quot;\ mmmm\ &quot;de&quot;\ yyyy"/>
  </numFmts>
  <fonts count="38">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4"/>
      <color rgb="FF000000"/>
      <name val="Calibri"/>
      <scheme val="minor"/>
    </font>
    <font>
      <b/>
      <sz val="12"/>
      <color theme="0"/>
      <name val="Calibri"/>
      <family val="2"/>
      <scheme val="minor"/>
    </font>
    <font>
      <sz val="12"/>
      <color theme="1"/>
      <name val="Calibri"/>
      <family val="2"/>
      <scheme val="minor"/>
    </font>
    <font>
      <sz val="12"/>
      <name val="Calibri"/>
      <family val="2"/>
      <scheme val="minor"/>
    </font>
    <font>
      <b/>
      <sz val="14"/>
      <color theme="1"/>
      <name val="Calibri"/>
      <family val="2"/>
      <scheme val="minor"/>
    </font>
  </fonts>
  <fills count="45">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0" applyNumberFormat="0" applyBorder="0" applyAlignment="0" applyProtection="0"/>
    <xf numFmtId="0" fontId="26" fillId="8" borderId="11" applyNumberFormat="0" applyAlignment="0" applyProtection="0"/>
    <xf numFmtId="0" fontId="27" fillId="9" borderId="12" applyNumberFormat="0" applyAlignment="0" applyProtection="0"/>
    <xf numFmtId="0" fontId="28" fillId="9" borderId="11" applyNumberFormat="0" applyAlignment="0" applyProtection="0"/>
    <xf numFmtId="0" fontId="29" fillId="0" borderId="13" applyNumberFormat="0" applyFill="0" applyAlignment="0" applyProtection="0"/>
    <xf numFmtId="0" fontId="30" fillId="10" borderId="14" applyNumberFormat="0" applyAlignment="0" applyProtection="0"/>
    <xf numFmtId="0" fontId="31" fillId="0" borderId="0" applyNumberFormat="0" applyFill="0" applyBorder="0" applyAlignment="0" applyProtection="0"/>
    <xf numFmtId="0" fontId="7" fillId="11"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18"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4" borderId="1" xfId="0" applyFont="1" applyFill="1" applyBorder="1" applyAlignment="1">
      <alignment horizontal="center" vertical="center" wrapText="1"/>
    </xf>
    <xf numFmtId="0" fontId="10" fillId="3" borderId="8" xfId="0" applyFont="1" applyFill="1" applyBorder="1" applyAlignment="1">
      <alignment horizontal="center" vertical="center" shrinkToFit="1"/>
    </xf>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11" fillId="0" borderId="0" xfId="5" applyAlignment="1">
      <alignment horizontal="left"/>
    </xf>
    <xf numFmtId="0" fontId="8" fillId="0" borderId="0" xfId="6"/>
    <xf numFmtId="0" fontId="8" fillId="0" borderId="0" xfId="7">
      <alignment vertical="top"/>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7" fontId="9" fillId="2" borderId="6" xfId="0" applyNumberFormat="1" applyFont="1" applyFill="1" applyBorder="1" applyAlignment="1">
      <alignment horizontal="center" vertical="center"/>
    </xf>
    <xf numFmtId="167" fontId="9" fillId="2" borderId="0" xfId="0" applyNumberFormat="1" applyFont="1" applyFill="1" applyAlignment="1">
      <alignment horizontal="center" vertical="center"/>
    </xf>
    <xf numFmtId="167" fontId="9" fillId="2" borderId="7" xfId="0" applyNumberFormat="1" applyFont="1" applyFill="1" applyBorder="1" applyAlignment="1">
      <alignment horizontal="center" vertical="center"/>
    </xf>
    <xf numFmtId="0" fontId="34" fillId="4" borderId="1" xfId="0" applyFont="1" applyFill="1" applyBorder="1" applyAlignment="1">
      <alignment horizontal="left" vertical="center" indent="1"/>
    </xf>
    <xf numFmtId="0" fontId="34" fillId="4" borderId="1" xfId="0" applyFont="1" applyFill="1" applyBorder="1" applyAlignment="1">
      <alignment horizontal="center" vertical="center" wrapText="1"/>
    </xf>
    <xf numFmtId="0" fontId="35" fillId="0" borderId="0" xfId="0" applyFont="1"/>
    <xf numFmtId="0" fontId="35" fillId="0" borderId="0" xfId="0" applyFont="1" applyAlignment="1">
      <alignment wrapText="1"/>
    </xf>
    <xf numFmtId="0" fontId="37" fillId="36" borderId="2" xfId="0" applyFont="1" applyFill="1" applyBorder="1" applyAlignment="1">
      <alignment horizontal="left" vertical="center" indent="1"/>
    </xf>
    <xf numFmtId="0" fontId="8" fillId="36" borderId="2" xfId="11" applyFont="1" applyFill="1">
      <alignment horizontal="center" vertical="center"/>
    </xf>
    <xf numFmtId="9" fontId="4" fillId="36" borderId="2" xfId="2" applyFont="1" applyFill="1" applyBorder="1" applyAlignment="1">
      <alignment horizontal="center" vertical="center"/>
    </xf>
    <xf numFmtId="166" fontId="0" fillId="36" borderId="2" xfId="0" applyNumberFormat="1" applyFill="1" applyBorder="1" applyAlignment="1">
      <alignment horizontal="center" vertical="center"/>
    </xf>
    <xf numFmtId="166" fontId="4" fillId="36" borderId="2" xfId="0" applyNumberFormat="1" applyFont="1" applyFill="1" applyBorder="1" applyAlignment="1">
      <alignment horizontal="center" vertical="center"/>
    </xf>
    <xf numFmtId="0" fontId="37" fillId="37" borderId="2" xfId="0" applyFont="1" applyFill="1" applyBorder="1" applyAlignment="1">
      <alignment horizontal="left" vertical="center" indent="1"/>
    </xf>
    <xf numFmtId="0" fontId="8" fillId="37" borderId="2" xfId="11" applyFont="1" applyFill="1">
      <alignment horizontal="center" vertical="center"/>
    </xf>
    <xf numFmtId="9" fontId="4" fillId="37" borderId="2" xfId="2" applyFont="1" applyFill="1" applyBorder="1" applyAlignment="1">
      <alignment horizontal="center" vertical="center"/>
    </xf>
    <xf numFmtId="166" fontId="0" fillId="37" borderId="2" xfId="0" applyNumberFormat="1" applyFill="1" applyBorder="1" applyAlignment="1">
      <alignment horizontal="center" vertical="center"/>
    </xf>
    <xf numFmtId="166" fontId="4" fillId="37" borderId="2" xfId="0" applyNumberFormat="1" applyFont="1" applyFill="1" applyBorder="1" applyAlignment="1">
      <alignment horizontal="center" vertical="center"/>
    </xf>
    <xf numFmtId="0" fontId="37" fillId="38" borderId="2" xfId="0" applyFont="1" applyFill="1" applyBorder="1" applyAlignment="1">
      <alignment horizontal="left" vertical="center" indent="1"/>
    </xf>
    <xf numFmtId="0" fontId="8" fillId="38" borderId="2" xfId="11" applyFont="1" applyFill="1">
      <alignment horizontal="center" vertical="center"/>
    </xf>
    <xf numFmtId="9" fontId="4" fillId="38" borderId="2" xfId="2" applyFont="1" applyFill="1" applyBorder="1" applyAlignment="1">
      <alignment horizontal="center" vertical="center"/>
    </xf>
    <xf numFmtId="166" fontId="0" fillId="38" borderId="2" xfId="0" applyNumberFormat="1" applyFill="1" applyBorder="1" applyAlignment="1">
      <alignment horizontal="center" vertical="center"/>
    </xf>
    <xf numFmtId="166" fontId="4" fillId="38" borderId="2" xfId="0" applyNumberFormat="1" applyFont="1" applyFill="1" applyBorder="1" applyAlignment="1">
      <alignment horizontal="center" vertical="center"/>
    </xf>
    <xf numFmtId="0" fontId="37" fillId="39" borderId="2" xfId="0" applyFont="1" applyFill="1" applyBorder="1" applyAlignment="1">
      <alignment horizontal="left" vertical="center" indent="1"/>
    </xf>
    <xf numFmtId="0" fontId="8" fillId="39" borderId="2" xfId="11" applyFont="1" applyFill="1">
      <alignment horizontal="center" vertical="center"/>
    </xf>
    <xf numFmtId="9" fontId="4" fillId="39" borderId="2" xfId="2" applyFont="1" applyFill="1" applyBorder="1" applyAlignment="1">
      <alignment horizontal="center" vertical="center"/>
    </xf>
    <xf numFmtId="166" fontId="0" fillId="39" borderId="2" xfId="0" applyNumberFormat="1" applyFill="1" applyBorder="1" applyAlignment="1">
      <alignment horizontal="center" vertical="center"/>
    </xf>
    <xf numFmtId="166" fontId="4" fillId="39" borderId="2" xfId="0" applyNumberFormat="1" applyFont="1" applyFill="1" applyBorder="1" applyAlignment="1">
      <alignment horizontal="center" vertical="center"/>
    </xf>
    <xf numFmtId="0" fontId="8" fillId="40" borderId="2" xfId="12" applyFont="1" applyFill="1">
      <alignment horizontal="left" vertical="center" indent="2"/>
    </xf>
    <xf numFmtId="0" fontId="8" fillId="40" borderId="2" xfId="11" applyFont="1" applyFill="1">
      <alignment horizontal="center" vertical="center"/>
    </xf>
    <xf numFmtId="9" fontId="4" fillId="40" borderId="2" xfId="2" applyFont="1" applyFill="1" applyBorder="1" applyAlignment="1">
      <alignment horizontal="center" vertical="center"/>
    </xf>
    <xf numFmtId="166" fontId="7" fillId="40" borderId="2" xfId="10" applyFill="1">
      <alignment horizontal="center" vertical="center"/>
    </xf>
    <xf numFmtId="0" fontId="8" fillId="41" borderId="2" xfId="12" applyFont="1" applyFill="1">
      <alignment horizontal="left" vertical="center" indent="2"/>
    </xf>
    <xf numFmtId="0" fontId="8" fillId="41" borderId="2" xfId="11" applyFont="1" applyFill="1">
      <alignment horizontal="center" vertical="center"/>
    </xf>
    <xf numFmtId="9" fontId="4" fillId="41" borderId="2" xfId="2" applyFont="1" applyFill="1" applyBorder="1" applyAlignment="1">
      <alignment horizontal="center" vertical="center"/>
    </xf>
    <xf numFmtId="166" fontId="7" fillId="41" borderId="2" xfId="10" applyFill="1">
      <alignment horizontal="center" vertical="center"/>
    </xf>
    <xf numFmtId="0" fontId="8" fillId="42" borderId="2" xfId="12" applyFont="1" applyFill="1">
      <alignment horizontal="left" vertical="center" indent="2"/>
    </xf>
    <xf numFmtId="0" fontId="8" fillId="42" borderId="2" xfId="11" applyFont="1" applyFill="1">
      <alignment horizontal="center" vertical="center"/>
    </xf>
    <xf numFmtId="9" fontId="4" fillId="42" borderId="2" xfId="2" applyFont="1" applyFill="1" applyBorder="1" applyAlignment="1">
      <alignment horizontal="center" vertical="center"/>
    </xf>
    <xf numFmtId="166" fontId="7" fillId="42" borderId="2" xfId="10" applyFill="1">
      <alignment horizontal="center" vertical="center"/>
    </xf>
    <xf numFmtId="0" fontId="8" fillId="43" borderId="2" xfId="12" applyFont="1" applyFill="1">
      <alignment horizontal="left" vertical="center" indent="2"/>
    </xf>
    <xf numFmtId="0" fontId="8" fillId="43" borderId="2" xfId="11" applyFont="1" applyFill="1">
      <alignment horizontal="center" vertical="center"/>
    </xf>
    <xf numFmtId="9" fontId="4" fillId="43" borderId="2" xfId="2" applyFont="1" applyFill="1" applyBorder="1" applyAlignment="1">
      <alignment horizontal="center" vertical="center"/>
    </xf>
    <xf numFmtId="166" fontId="7" fillId="43" borderId="2" xfId="10" applyFill="1">
      <alignment horizontal="center" vertical="center"/>
    </xf>
    <xf numFmtId="169" fontId="0" fillId="2" borderId="4" xfId="0" applyNumberFormat="1" applyFill="1" applyBorder="1" applyAlignment="1">
      <alignment horizontal="left" vertical="center" wrapText="1" indent="1"/>
    </xf>
    <xf numFmtId="169" fontId="0" fillId="2" borderId="1" xfId="0" applyNumberFormat="1" applyFill="1" applyBorder="1" applyAlignment="1">
      <alignment horizontal="left" vertical="center" wrapText="1" indent="1"/>
    </xf>
    <xf numFmtId="169" fontId="0" fillId="2" borderId="5" xfId="0" applyNumberFormat="1" applyFill="1" applyBorder="1" applyAlignment="1">
      <alignment horizontal="left" vertical="center" wrapText="1" indent="1"/>
    </xf>
    <xf numFmtId="0" fontId="37" fillId="44" borderId="2" xfId="0" applyFont="1" applyFill="1" applyBorder="1" applyAlignment="1">
      <alignment horizontal="left" vertical="center" indent="1"/>
    </xf>
    <xf numFmtId="0" fontId="35" fillId="44" borderId="2" xfId="11" applyFont="1" applyFill="1">
      <alignment horizontal="center" vertical="center"/>
    </xf>
    <xf numFmtId="9" fontId="36" fillId="44" borderId="2" xfId="2" applyFont="1" applyFill="1" applyBorder="1" applyAlignment="1">
      <alignment horizontal="center" vertical="center"/>
    </xf>
    <xf numFmtId="166" fontId="35" fillId="44" borderId="2" xfId="0" applyNumberFormat="1" applyFont="1" applyFill="1" applyBorder="1" applyAlignment="1">
      <alignment horizontal="center" vertical="center"/>
    </xf>
    <xf numFmtId="166" fontId="36" fillId="44" borderId="2" xfId="0" applyNumberFormat="1" applyFont="1" applyFill="1" applyBorder="1" applyAlignment="1">
      <alignment horizontal="center" vertical="center"/>
    </xf>
    <xf numFmtId="0" fontId="33" fillId="44" borderId="2" xfId="12" applyFont="1" applyFill="1">
      <alignment horizontal="left" vertical="center" indent="2"/>
    </xf>
    <xf numFmtId="0" fontId="7" fillId="44" borderId="2" xfId="11" applyFill="1">
      <alignment horizontal="center" vertical="center"/>
    </xf>
    <xf numFmtId="9" fontId="4" fillId="44" borderId="2" xfId="2" applyFont="1" applyFill="1" applyBorder="1" applyAlignment="1">
      <alignment horizontal="center" vertical="center"/>
    </xf>
    <xf numFmtId="166" fontId="7" fillId="44" borderId="2" xfId="10" applyFill="1">
      <alignment horizontal="center" vertical="center"/>
    </xf>
    <xf numFmtId="0" fontId="8" fillId="44" borderId="2" xfId="12" applyFont="1" applyFill="1">
      <alignment horizontal="left" vertical="center" indent="2"/>
    </xf>
    <xf numFmtId="0" fontId="8" fillId="39" borderId="2" xfId="12" applyFont="1" applyFill="1">
      <alignment horizontal="left" vertical="center" indent="2"/>
    </xf>
    <xf numFmtId="166" fontId="7" fillId="39" borderId="2" xfId="10" applyFill="1">
      <alignment horizontal="center" vertical="center"/>
    </xf>
    <xf numFmtId="0" fontId="7" fillId="0" borderId="0" xfId="8" applyAlignment="1">
      <alignment horizontal="right" indent="1"/>
    </xf>
    <xf numFmtId="0" fontId="7" fillId="0" borderId="7" xfId="8" applyBorder="1" applyAlignment="1">
      <alignment horizontal="right" indent="1"/>
    </xf>
    <xf numFmtId="168" fontId="7" fillId="0" borderId="3" xfId="9"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394DB"/>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T44"/>
  <sheetViews>
    <sheetView showGridLines="0" tabSelected="1" showRuler="0" zoomScaleNormal="100" zoomScalePageLayoutView="70" workbookViewId="0">
      <pane ySplit="6" topLeftCell="A8" activePane="bottomLeft" state="frozen"/>
      <selection pane="bottomLeft" activeCell="E5" sqref="E5"/>
    </sheetView>
  </sheetViews>
  <sheetFormatPr defaultColWidth="9.140625" defaultRowHeight="30" customHeight="1"/>
  <cols>
    <col min="1" max="1" width="2.7109375" style="23" customWidth="1"/>
    <col min="2" max="2" width="91.28515625" customWidth="1"/>
    <col min="3" max="3" width="30.7109375" customWidth="1"/>
    <col min="4" max="4" width="10.7109375" customWidth="1"/>
    <col min="5" max="5" width="10.42578125" style="5" customWidth="1"/>
    <col min="6" max="6" width="10.42578125" customWidth="1"/>
    <col min="7" max="7" width="3.140625" customWidth="1"/>
    <col min="8" max="8" width="6.140625" hidden="1" customWidth="1"/>
    <col min="9" max="64" width="3.140625" customWidth="1"/>
    <col min="65" max="65" width="3.5703125" customWidth="1"/>
    <col min="66" max="66" width="3.7109375" customWidth="1"/>
    <col min="67" max="67" width="3.5703125" customWidth="1"/>
    <col min="68" max="68" width="3.85546875" customWidth="1"/>
    <col min="69" max="69" width="4" customWidth="1"/>
    <col min="70" max="71" width="3.28515625" customWidth="1"/>
  </cols>
  <sheetData>
    <row r="1" spans="1:176" ht="30" customHeight="1">
      <c r="A1" s="24" t="s">
        <v>0</v>
      </c>
      <c r="B1" s="25" t="s">
        <v>1</v>
      </c>
      <c r="C1" s="1"/>
      <c r="D1" s="2"/>
      <c r="E1" s="4"/>
      <c r="F1" s="12"/>
      <c r="H1" s="2"/>
      <c r="I1" s="29"/>
    </row>
    <row r="2" spans="1:176" ht="30" customHeight="1">
      <c r="A2" s="23" t="s">
        <v>2</v>
      </c>
      <c r="B2" s="26" t="s">
        <v>3</v>
      </c>
      <c r="I2" s="30"/>
    </row>
    <row r="3" spans="1:176" ht="30" customHeight="1">
      <c r="A3" s="23" t="s">
        <v>4</v>
      </c>
      <c r="B3" s="27" t="s">
        <v>5</v>
      </c>
      <c r="C3" s="90" t="s">
        <v>6</v>
      </c>
      <c r="D3" s="91"/>
      <c r="E3" s="92">
        <v>45313</v>
      </c>
      <c r="F3" s="92"/>
    </row>
    <row r="4" spans="1:176" ht="30" customHeight="1">
      <c r="A4" s="24" t="s">
        <v>7</v>
      </c>
      <c r="C4" s="90" t="s">
        <v>8</v>
      </c>
      <c r="D4" s="91"/>
      <c r="E4" s="6">
        <v>1</v>
      </c>
      <c r="I4" s="75">
        <f>I5</f>
        <v>45313</v>
      </c>
      <c r="J4" s="76"/>
      <c r="K4" s="76"/>
      <c r="L4" s="76"/>
      <c r="M4" s="76"/>
      <c r="N4" s="76"/>
      <c r="O4" s="77"/>
      <c r="P4" s="75">
        <f>P5</f>
        <v>45320</v>
      </c>
      <c r="Q4" s="76"/>
      <c r="R4" s="76"/>
      <c r="S4" s="76"/>
      <c r="T4" s="76"/>
      <c r="U4" s="76"/>
      <c r="V4" s="77"/>
      <c r="W4" s="75">
        <f>W5</f>
        <v>45327</v>
      </c>
      <c r="X4" s="76"/>
      <c r="Y4" s="76"/>
      <c r="Z4" s="76"/>
      <c r="AA4" s="76"/>
      <c r="AB4" s="76"/>
      <c r="AC4" s="77"/>
      <c r="AD4" s="75">
        <f>AD5</f>
        <v>45334</v>
      </c>
      <c r="AE4" s="76"/>
      <c r="AF4" s="76"/>
      <c r="AG4" s="76"/>
      <c r="AH4" s="76"/>
      <c r="AI4" s="76"/>
      <c r="AJ4" s="77"/>
      <c r="AK4" s="75">
        <f>AK5</f>
        <v>45341</v>
      </c>
      <c r="AL4" s="76"/>
      <c r="AM4" s="76"/>
      <c r="AN4" s="76"/>
      <c r="AO4" s="76"/>
      <c r="AP4" s="76"/>
      <c r="AQ4" s="77"/>
      <c r="AR4" s="75">
        <f>AR5</f>
        <v>45348</v>
      </c>
      <c r="AS4" s="76"/>
      <c r="AT4" s="76"/>
      <c r="AU4" s="76"/>
      <c r="AV4" s="76"/>
      <c r="AW4" s="76"/>
      <c r="AX4" s="77"/>
      <c r="AY4" s="75">
        <f>AY5</f>
        <v>45355</v>
      </c>
      <c r="AZ4" s="76"/>
      <c r="BA4" s="76"/>
      <c r="BB4" s="76"/>
      <c r="BC4" s="76"/>
      <c r="BD4" s="76"/>
      <c r="BE4" s="77"/>
      <c r="BF4" s="75">
        <f>BF5</f>
        <v>45362</v>
      </c>
      <c r="BG4" s="76"/>
      <c r="BH4" s="76"/>
      <c r="BI4" s="76"/>
      <c r="BJ4" s="76"/>
      <c r="BK4" s="76"/>
      <c r="BL4" s="77"/>
      <c r="BM4" s="75">
        <f>BM5</f>
        <v>45369</v>
      </c>
      <c r="BN4" s="76"/>
      <c r="BO4" s="76"/>
      <c r="BP4" s="76"/>
      <c r="BQ4" s="76"/>
      <c r="BR4" s="76"/>
      <c r="BS4" s="77"/>
      <c r="BT4" s="75">
        <f>BT5</f>
        <v>45376</v>
      </c>
      <c r="BU4" s="76"/>
      <c r="BV4" s="76"/>
      <c r="BW4" s="76"/>
      <c r="BX4" s="76"/>
      <c r="BY4" s="76"/>
      <c r="BZ4" s="77"/>
      <c r="CA4" s="75">
        <f>CA5</f>
        <v>45383</v>
      </c>
      <c r="CB4" s="76"/>
      <c r="CC4" s="76"/>
      <c r="CD4" s="76"/>
      <c r="CE4" s="76"/>
      <c r="CF4" s="76"/>
      <c r="CG4" s="77"/>
      <c r="CH4" s="75">
        <f>CH5</f>
        <v>45390</v>
      </c>
      <c r="CI4" s="76"/>
      <c r="CJ4" s="76"/>
      <c r="CK4" s="76"/>
      <c r="CL4" s="76"/>
      <c r="CM4" s="76"/>
      <c r="CN4" s="77"/>
      <c r="CO4" s="75">
        <f>CO5</f>
        <v>45397</v>
      </c>
      <c r="CP4" s="76"/>
      <c r="CQ4" s="76"/>
      <c r="CR4" s="76"/>
      <c r="CS4" s="76"/>
      <c r="CT4" s="76"/>
      <c r="CU4" s="77"/>
      <c r="CV4" s="75">
        <f>CV5</f>
        <v>45404</v>
      </c>
      <c r="CW4" s="76"/>
      <c r="CX4" s="76"/>
      <c r="CY4" s="76"/>
      <c r="CZ4" s="76"/>
      <c r="DA4" s="76"/>
      <c r="DB4" s="77"/>
      <c r="DC4" s="75">
        <f>DC5</f>
        <v>45411</v>
      </c>
      <c r="DD4" s="76"/>
      <c r="DE4" s="76"/>
      <c r="DF4" s="76"/>
      <c r="DG4" s="76"/>
      <c r="DH4" s="76"/>
      <c r="DI4" s="77"/>
      <c r="DJ4" s="75">
        <f>DJ5</f>
        <v>45418</v>
      </c>
      <c r="DK4" s="76"/>
      <c r="DL4" s="76"/>
      <c r="DM4" s="76"/>
      <c r="DN4" s="76"/>
      <c r="DO4" s="76"/>
      <c r="DP4" s="77"/>
      <c r="DQ4" s="75">
        <f>DQ5</f>
        <v>45425</v>
      </c>
      <c r="DR4" s="76"/>
      <c r="DS4" s="76"/>
      <c r="DT4" s="76"/>
      <c r="DU4" s="76"/>
      <c r="DV4" s="76"/>
      <c r="DW4" s="77"/>
      <c r="DX4" s="75">
        <f>DX5</f>
        <v>45432</v>
      </c>
      <c r="DY4" s="76"/>
      <c r="DZ4" s="76"/>
      <c r="EA4" s="76"/>
      <c r="EB4" s="76"/>
      <c r="EC4" s="76"/>
      <c r="ED4" s="77"/>
      <c r="EE4" s="75">
        <f>EE5</f>
        <v>45439</v>
      </c>
      <c r="EF4" s="76"/>
      <c r="EG4" s="76"/>
      <c r="EH4" s="76"/>
      <c r="EI4" s="76"/>
      <c r="EJ4" s="76"/>
      <c r="EK4" s="77"/>
      <c r="EL4" s="75">
        <f>EL5</f>
        <v>45446</v>
      </c>
      <c r="EM4" s="76"/>
      <c r="EN4" s="76"/>
      <c r="EO4" s="76"/>
      <c r="EP4" s="76"/>
      <c r="EQ4" s="76"/>
      <c r="ER4" s="77"/>
      <c r="ES4" s="75">
        <f>ES5</f>
        <v>45453</v>
      </c>
      <c r="ET4" s="76"/>
      <c r="EU4" s="76"/>
      <c r="EV4" s="76"/>
      <c r="EW4" s="76"/>
      <c r="EX4" s="76"/>
      <c r="EY4" s="77"/>
      <c r="EZ4" s="75">
        <f>EZ5</f>
        <v>45460</v>
      </c>
      <c r="FA4" s="76"/>
      <c r="FB4" s="76"/>
      <c r="FC4" s="76"/>
      <c r="FD4" s="76"/>
      <c r="FE4" s="76"/>
      <c r="FF4" s="77"/>
      <c r="FG4" s="75">
        <f>FG5</f>
        <v>45467</v>
      </c>
      <c r="FH4" s="76"/>
      <c r="FI4" s="76"/>
      <c r="FJ4" s="76"/>
      <c r="FK4" s="76"/>
      <c r="FL4" s="76"/>
      <c r="FM4" s="77"/>
      <c r="FN4" s="75">
        <f>FN5</f>
        <v>45474</v>
      </c>
      <c r="FO4" s="76"/>
      <c r="FP4" s="76"/>
      <c r="FQ4" s="76"/>
      <c r="FR4" s="76"/>
      <c r="FS4" s="76"/>
      <c r="FT4" s="77"/>
    </row>
    <row r="5" spans="1:176" ht="15" customHeight="1">
      <c r="A5" s="24" t="s">
        <v>9</v>
      </c>
      <c r="B5" s="28"/>
      <c r="C5" s="28"/>
      <c r="D5" s="28"/>
      <c r="E5" s="28"/>
      <c r="F5" s="28"/>
      <c r="G5" s="28"/>
      <c r="I5" s="32">
        <f>Inicio_del_proyecto-WEEKDAY(Inicio_del_proyecto,1)+2+7*(Semana_para_mostrar-1)</f>
        <v>45313</v>
      </c>
      <c r="J5" s="33">
        <f>I5+1</f>
        <v>45314</v>
      </c>
      <c r="K5" s="33">
        <f t="shared" ref="K5:AX5" si="0">J5+1</f>
        <v>45315</v>
      </c>
      <c r="L5" s="33">
        <f t="shared" si="0"/>
        <v>45316</v>
      </c>
      <c r="M5" s="33">
        <f t="shared" si="0"/>
        <v>45317</v>
      </c>
      <c r="N5" s="33">
        <f t="shared" si="0"/>
        <v>45318</v>
      </c>
      <c r="O5" s="34">
        <f t="shared" si="0"/>
        <v>45319</v>
      </c>
      <c r="P5" s="32">
        <f>O5+1</f>
        <v>45320</v>
      </c>
      <c r="Q5" s="33">
        <f>P5+1</f>
        <v>45321</v>
      </c>
      <c r="R5" s="33">
        <f t="shared" si="0"/>
        <v>45322</v>
      </c>
      <c r="S5" s="33">
        <f t="shared" si="0"/>
        <v>45323</v>
      </c>
      <c r="T5" s="33">
        <f t="shared" si="0"/>
        <v>45324</v>
      </c>
      <c r="U5" s="33">
        <f t="shared" si="0"/>
        <v>45325</v>
      </c>
      <c r="V5" s="34">
        <f t="shared" si="0"/>
        <v>45326</v>
      </c>
      <c r="W5" s="32">
        <f>V5+1</f>
        <v>45327</v>
      </c>
      <c r="X5" s="33">
        <f>W5+1</f>
        <v>45328</v>
      </c>
      <c r="Y5" s="33">
        <f t="shared" si="0"/>
        <v>45329</v>
      </c>
      <c r="Z5" s="33">
        <f t="shared" si="0"/>
        <v>45330</v>
      </c>
      <c r="AA5" s="33">
        <f t="shared" si="0"/>
        <v>45331</v>
      </c>
      <c r="AB5" s="33">
        <f t="shared" si="0"/>
        <v>45332</v>
      </c>
      <c r="AC5" s="34">
        <f t="shared" si="0"/>
        <v>45333</v>
      </c>
      <c r="AD5" s="32">
        <f>AC5+1</f>
        <v>45334</v>
      </c>
      <c r="AE5" s="33">
        <f>AD5+1</f>
        <v>45335</v>
      </c>
      <c r="AF5" s="33">
        <f t="shared" si="0"/>
        <v>45336</v>
      </c>
      <c r="AG5" s="33">
        <f t="shared" si="0"/>
        <v>45337</v>
      </c>
      <c r="AH5" s="33">
        <f t="shared" si="0"/>
        <v>45338</v>
      </c>
      <c r="AI5" s="33">
        <f t="shared" si="0"/>
        <v>45339</v>
      </c>
      <c r="AJ5" s="34">
        <f t="shared" si="0"/>
        <v>45340</v>
      </c>
      <c r="AK5" s="32">
        <f>AJ5+1</f>
        <v>45341</v>
      </c>
      <c r="AL5" s="33">
        <f>AK5+1</f>
        <v>45342</v>
      </c>
      <c r="AM5" s="33">
        <f t="shared" si="0"/>
        <v>45343</v>
      </c>
      <c r="AN5" s="33">
        <f t="shared" si="0"/>
        <v>45344</v>
      </c>
      <c r="AO5" s="33">
        <f t="shared" si="0"/>
        <v>45345</v>
      </c>
      <c r="AP5" s="33">
        <f t="shared" si="0"/>
        <v>45346</v>
      </c>
      <c r="AQ5" s="34">
        <f t="shared" si="0"/>
        <v>45347</v>
      </c>
      <c r="AR5" s="32">
        <f>AQ5+1</f>
        <v>45348</v>
      </c>
      <c r="AS5" s="33">
        <f>AR5+1</f>
        <v>45349</v>
      </c>
      <c r="AT5" s="33">
        <f t="shared" si="0"/>
        <v>45350</v>
      </c>
      <c r="AU5" s="33">
        <f t="shared" si="0"/>
        <v>45351</v>
      </c>
      <c r="AV5" s="33">
        <f t="shared" si="0"/>
        <v>45352</v>
      </c>
      <c r="AW5" s="33">
        <f t="shared" si="0"/>
        <v>45353</v>
      </c>
      <c r="AX5" s="34">
        <f t="shared" si="0"/>
        <v>45354</v>
      </c>
      <c r="AY5" s="32">
        <f>AX5+1</f>
        <v>45355</v>
      </c>
      <c r="AZ5" s="33">
        <f>AY5+1</f>
        <v>45356</v>
      </c>
      <c r="BA5" s="33">
        <f t="shared" ref="BA5:BE5" si="1">AZ5+1</f>
        <v>45357</v>
      </c>
      <c r="BB5" s="33">
        <f t="shared" si="1"/>
        <v>45358</v>
      </c>
      <c r="BC5" s="33">
        <f t="shared" si="1"/>
        <v>45359</v>
      </c>
      <c r="BD5" s="33">
        <f t="shared" si="1"/>
        <v>45360</v>
      </c>
      <c r="BE5" s="34">
        <f t="shared" si="1"/>
        <v>45361</v>
      </c>
      <c r="BF5" s="32">
        <f>BE5+1</f>
        <v>45362</v>
      </c>
      <c r="BG5" s="33">
        <f>BF5+1</f>
        <v>45363</v>
      </c>
      <c r="BH5" s="33">
        <f>BG5+1</f>
        <v>45364</v>
      </c>
      <c r="BI5" s="33">
        <f>BH5+1</f>
        <v>45365</v>
      </c>
      <c r="BJ5" s="33">
        <f>BI5+1</f>
        <v>45366</v>
      </c>
      <c r="BK5" s="33">
        <f>BJ5+1</f>
        <v>45367</v>
      </c>
      <c r="BL5" s="34">
        <f>BK5+1</f>
        <v>45368</v>
      </c>
      <c r="BM5" s="32">
        <f>BL5+1</f>
        <v>45369</v>
      </c>
      <c r="BN5" s="33">
        <f>BM5+1</f>
        <v>45370</v>
      </c>
      <c r="BO5" s="33">
        <f>BN5+1</f>
        <v>45371</v>
      </c>
      <c r="BP5" s="33">
        <f>BO5+1</f>
        <v>45372</v>
      </c>
      <c r="BQ5" s="33">
        <f>BP5+1</f>
        <v>45373</v>
      </c>
      <c r="BR5" s="33">
        <f>BQ5+1</f>
        <v>45374</v>
      </c>
      <c r="BS5" s="34">
        <f>BR5+1</f>
        <v>45375</v>
      </c>
      <c r="BT5" s="32">
        <f>BS5+1</f>
        <v>45376</v>
      </c>
      <c r="BU5" s="33">
        <f>BT5+1</f>
        <v>45377</v>
      </c>
      <c r="BV5" s="33">
        <f>BU5+1</f>
        <v>45378</v>
      </c>
      <c r="BW5" s="33">
        <f>BV5+1</f>
        <v>45379</v>
      </c>
      <c r="BX5" s="33">
        <f>BW5+1</f>
        <v>45380</v>
      </c>
      <c r="BY5" s="33">
        <f>BX5+1</f>
        <v>45381</v>
      </c>
      <c r="BZ5" s="34">
        <f>BY5+1</f>
        <v>45382</v>
      </c>
      <c r="CA5" s="32">
        <f>BZ5+1</f>
        <v>45383</v>
      </c>
      <c r="CB5" s="33">
        <f>CA5+1</f>
        <v>45384</v>
      </c>
      <c r="CC5" s="33">
        <f>CB5+1</f>
        <v>45385</v>
      </c>
      <c r="CD5" s="33">
        <f>CC5+1</f>
        <v>45386</v>
      </c>
      <c r="CE5" s="33">
        <f>CD5+1</f>
        <v>45387</v>
      </c>
      <c r="CF5" s="33">
        <f>CE5+1</f>
        <v>45388</v>
      </c>
      <c r="CG5" s="34">
        <f>CF5+1</f>
        <v>45389</v>
      </c>
      <c r="CH5" s="32">
        <f>CG5+1</f>
        <v>45390</v>
      </c>
      <c r="CI5" s="33">
        <f>CH5+1</f>
        <v>45391</v>
      </c>
      <c r="CJ5" s="33">
        <f>CI5+1</f>
        <v>45392</v>
      </c>
      <c r="CK5" s="33">
        <f>CJ5+1</f>
        <v>45393</v>
      </c>
      <c r="CL5" s="33">
        <f>CK5+1</f>
        <v>45394</v>
      </c>
      <c r="CM5" s="33">
        <f>CL5+1</f>
        <v>45395</v>
      </c>
      <c r="CN5" s="34">
        <f>CM5+1</f>
        <v>45396</v>
      </c>
      <c r="CO5" s="32">
        <f>CN5+1</f>
        <v>45397</v>
      </c>
      <c r="CP5" s="33">
        <f>CO5+1</f>
        <v>45398</v>
      </c>
      <c r="CQ5" s="33">
        <f>CP5+1</f>
        <v>45399</v>
      </c>
      <c r="CR5" s="33">
        <f>CQ5+1</f>
        <v>45400</v>
      </c>
      <c r="CS5" s="33">
        <f>CR5+1</f>
        <v>45401</v>
      </c>
      <c r="CT5" s="33">
        <f>CS5+1</f>
        <v>45402</v>
      </c>
      <c r="CU5" s="34">
        <f>CT5+1</f>
        <v>45403</v>
      </c>
      <c r="CV5" s="32">
        <f>CU5+1</f>
        <v>45404</v>
      </c>
      <c r="CW5" s="33">
        <f>CV5+1</f>
        <v>45405</v>
      </c>
      <c r="CX5" s="33">
        <f>CW5+1</f>
        <v>45406</v>
      </c>
      <c r="CY5" s="33">
        <f>CX5+1</f>
        <v>45407</v>
      </c>
      <c r="CZ5" s="33">
        <f>CY5+1</f>
        <v>45408</v>
      </c>
      <c r="DA5" s="33">
        <f>CZ5+1</f>
        <v>45409</v>
      </c>
      <c r="DB5" s="34">
        <f>DA5+1</f>
        <v>45410</v>
      </c>
      <c r="DC5" s="32">
        <f>DB5+1</f>
        <v>45411</v>
      </c>
      <c r="DD5" s="33">
        <f>DC5+1</f>
        <v>45412</v>
      </c>
      <c r="DE5" s="33">
        <f>DD5+1</f>
        <v>45413</v>
      </c>
      <c r="DF5" s="33">
        <f>DE5+1</f>
        <v>45414</v>
      </c>
      <c r="DG5" s="33">
        <f>DF5+1</f>
        <v>45415</v>
      </c>
      <c r="DH5" s="33">
        <f>DG5+1</f>
        <v>45416</v>
      </c>
      <c r="DI5" s="34">
        <f>DH5+1</f>
        <v>45417</v>
      </c>
      <c r="DJ5" s="32">
        <f>DI5+1</f>
        <v>45418</v>
      </c>
      <c r="DK5" s="33">
        <f>DJ5+1</f>
        <v>45419</v>
      </c>
      <c r="DL5" s="33">
        <f>DK5+1</f>
        <v>45420</v>
      </c>
      <c r="DM5" s="33">
        <f>DL5+1</f>
        <v>45421</v>
      </c>
      <c r="DN5" s="33">
        <f>DM5+1</f>
        <v>45422</v>
      </c>
      <c r="DO5" s="33">
        <f>DN5+1</f>
        <v>45423</v>
      </c>
      <c r="DP5" s="34">
        <f>DO5+1</f>
        <v>45424</v>
      </c>
      <c r="DQ5" s="32">
        <f>DP5+1</f>
        <v>45425</v>
      </c>
      <c r="DR5" s="33">
        <f>DQ5+1</f>
        <v>45426</v>
      </c>
      <c r="DS5" s="33">
        <f>DR5+1</f>
        <v>45427</v>
      </c>
      <c r="DT5" s="33">
        <f>DS5+1</f>
        <v>45428</v>
      </c>
      <c r="DU5" s="33">
        <f>DT5+1</f>
        <v>45429</v>
      </c>
      <c r="DV5" s="33">
        <f>DU5+1</f>
        <v>45430</v>
      </c>
      <c r="DW5" s="34">
        <f>DV5+1</f>
        <v>45431</v>
      </c>
      <c r="DX5" s="32">
        <f>DW5+1</f>
        <v>45432</v>
      </c>
      <c r="DY5" s="33">
        <f>DX5+1</f>
        <v>45433</v>
      </c>
      <c r="DZ5" s="33">
        <f>DY5+1</f>
        <v>45434</v>
      </c>
      <c r="EA5" s="33">
        <f>DZ5+1</f>
        <v>45435</v>
      </c>
      <c r="EB5" s="33">
        <f>EA5+1</f>
        <v>45436</v>
      </c>
      <c r="EC5" s="33">
        <f>EB5+1</f>
        <v>45437</v>
      </c>
      <c r="ED5" s="34">
        <f>EC5+1</f>
        <v>45438</v>
      </c>
      <c r="EE5" s="32">
        <f>ED5+1</f>
        <v>45439</v>
      </c>
      <c r="EF5" s="33">
        <f>EE5+1</f>
        <v>45440</v>
      </c>
      <c r="EG5" s="33">
        <f>EF5+1</f>
        <v>45441</v>
      </c>
      <c r="EH5" s="33">
        <f>EG5+1</f>
        <v>45442</v>
      </c>
      <c r="EI5" s="33">
        <f>EH5+1</f>
        <v>45443</v>
      </c>
      <c r="EJ5" s="33">
        <f>EI5+1</f>
        <v>45444</v>
      </c>
      <c r="EK5" s="34">
        <f>EJ5+1</f>
        <v>45445</v>
      </c>
      <c r="EL5" s="32">
        <f>EK5+1</f>
        <v>45446</v>
      </c>
      <c r="EM5" s="33">
        <f>EL5+1</f>
        <v>45447</v>
      </c>
      <c r="EN5" s="33">
        <f>EM5+1</f>
        <v>45448</v>
      </c>
      <c r="EO5" s="33">
        <f>EN5+1</f>
        <v>45449</v>
      </c>
      <c r="EP5" s="33">
        <f>EO5+1</f>
        <v>45450</v>
      </c>
      <c r="EQ5" s="33">
        <f>EP5+1</f>
        <v>45451</v>
      </c>
      <c r="ER5" s="34">
        <f>EQ5+1</f>
        <v>45452</v>
      </c>
      <c r="ES5" s="32">
        <f>ER5+1</f>
        <v>45453</v>
      </c>
      <c r="ET5" s="33">
        <f>ES5+1</f>
        <v>45454</v>
      </c>
      <c r="EU5" s="33">
        <f>ET5+1</f>
        <v>45455</v>
      </c>
      <c r="EV5" s="33">
        <f>EU5+1</f>
        <v>45456</v>
      </c>
      <c r="EW5" s="33">
        <f>EV5+1</f>
        <v>45457</v>
      </c>
      <c r="EX5" s="33">
        <f>EW5+1</f>
        <v>45458</v>
      </c>
      <c r="EY5" s="34">
        <f>EX5+1</f>
        <v>45459</v>
      </c>
      <c r="EZ5" s="32">
        <f>EY5+1</f>
        <v>45460</v>
      </c>
      <c r="FA5" s="33">
        <f>EZ5+1</f>
        <v>45461</v>
      </c>
      <c r="FB5" s="33">
        <f>FA5+1</f>
        <v>45462</v>
      </c>
      <c r="FC5" s="33">
        <f>FB5+1</f>
        <v>45463</v>
      </c>
      <c r="FD5" s="33">
        <f>FC5+1</f>
        <v>45464</v>
      </c>
      <c r="FE5" s="33">
        <f>FD5+1</f>
        <v>45465</v>
      </c>
      <c r="FF5" s="34">
        <f>FE5+1</f>
        <v>45466</v>
      </c>
      <c r="FG5" s="32">
        <f>FF5+1</f>
        <v>45467</v>
      </c>
      <c r="FH5" s="33">
        <f>FG5+1</f>
        <v>45468</v>
      </c>
      <c r="FI5" s="33">
        <f>FH5+1</f>
        <v>45469</v>
      </c>
      <c r="FJ5" s="33">
        <f>FI5+1</f>
        <v>45470</v>
      </c>
      <c r="FK5" s="33">
        <f>FJ5+1</f>
        <v>45471</v>
      </c>
      <c r="FL5" s="33">
        <f>FK5+1</f>
        <v>45472</v>
      </c>
      <c r="FM5" s="34">
        <f>FL5+1</f>
        <v>45473</v>
      </c>
      <c r="FN5" s="32">
        <f>FM5+1</f>
        <v>45474</v>
      </c>
      <c r="FO5" s="33">
        <f>FN5+1</f>
        <v>45475</v>
      </c>
      <c r="FP5" s="33">
        <f>FO5+1</f>
        <v>45476</v>
      </c>
      <c r="FQ5" s="33">
        <f>FP5+1</f>
        <v>45477</v>
      </c>
      <c r="FR5" s="33">
        <f>FQ5+1</f>
        <v>45478</v>
      </c>
      <c r="FS5" s="33">
        <f>FR5+1</f>
        <v>45479</v>
      </c>
      <c r="FT5" s="34">
        <f>FS5+1</f>
        <v>45480</v>
      </c>
    </row>
    <row r="6" spans="1:176" ht="30" customHeight="1">
      <c r="A6" s="24" t="s">
        <v>10</v>
      </c>
      <c r="B6" s="35" t="s">
        <v>11</v>
      </c>
      <c r="C6" s="36"/>
      <c r="D6" s="36" t="s">
        <v>12</v>
      </c>
      <c r="E6" s="36" t="s">
        <v>13</v>
      </c>
      <c r="F6" s="36" t="s">
        <v>14</v>
      </c>
      <c r="G6" s="7"/>
      <c r="H6" s="7" t="s">
        <v>15</v>
      </c>
      <c r="I6" s="8" t="str">
        <f t="shared" ref="I6" si="2">LEFT(TEXT(I5,"ddd"),1)</f>
        <v>l</v>
      </c>
      <c r="J6" s="8" t="str">
        <f t="shared" ref="J6:AR6" si="3">LEFT(TEXT(J5,"ddd"),1)</f>
        <v>m</v>
      </c>
      <c r="K6" s="8" t="str">
        <f t="shared" si="3"/>
        <v>m</v>
      </c>
      <c r="L6" s="8" t="str">
        <f t="shared" si="3"/>
        <v>j</v>
      </c>
      <c r="M6" s="8" t="str">
        <f t="shared" si="3"/>
        <v>v</v>
      </c>
      <c r="N6" s="8" t="str">
        <f t="shared" si="3"/>
        <v>s</v>
      </c>
      <c r="O6" s="8" t="str">
        <f t="shared" si="3"/>
        <v>d</v>
      </c>
      <c r="P6" s="8" t="str">
        <f t="shared" si="3"/>
        <v>l</v>
      </c>
      <c r="Q6" s="8" t="str">
        <f t="shared" si="3"/>
        <v>m</v>
      </c>
      <c r="R6" s="8" t="str">
        <f t="shared" si="3"/>
        <v>m</v>
      </c>
      <c r="S6" s="8" t="str">
        <f t="shared" si="3"/>
        <v>j</v>
      </c>
      <c r="T6" s="8" t="str">
        <f t="shared" si="3"/>
        <v>v</v>
      </c>
      <c r="U6" s="8" t="str">
        <f t="shared" si="3"/>
        <v>s</v>
      </c>
      <c r="V6" s="8" t="str">
        <f t="shared" si="3"/>
        <v>d</v>
      </c>
      <c r="W6" s="8" t="str">
        <f t="shared" si="3"/>
        <v>l</v>
      </c>
      <c r="X6" s="8" t="str">
        <f t="shared" si="3"/>
        <v>m</v>
      </c>
      <c r="Y6" s="8" t="str">
        <f t="shared" si="3"/>
        <v>m</v>
      </c>
      <c r="Z6" s="8" t="str">
        <f t="shared" si="3"/>
        <v>j</v>
      </c>
      <c r="AA6" s="8" t="str">
        <f t="shared" si="3"/>
        <v>v</v>
      </c>
      <c r="AB6" s="8" t="str">
        <f t="shared" si="3"/>
        <v>s</v>
      </c>
      <c r="AC6" s="8" t="str">
        <f t="shared" si="3"/>
        <v>d</v>
      </c>
      <c r="AD6" s="8" t="str">
        <f t="shared" si="3"/>
        <v>l</v>
      </c>
      <c r="AE6" s="8" t="str">
        <f t="shared" si="3"/>
        <v>m</v>
      </c>
      <c r="AF6" s="8" t="str">
        <f t="shared" si="3"/>
        <v>m</v>
      </c>
      <c r="AG6" s="8" t="str">
        <f t="shared" si="3"/>
        <v>j</v>
      </c>
      <c r="AH6" s="8" t="str">
        <f t="shared" si="3"/>
        <v>v</v>
      </c>
      <c r="AI6" s="8" t="str">
        <f t="shared" si="3"/>
        <v>s</v>
      </c>
      <c r="AJ6" s="8" t="str">
        <f t="shared" si="3"/>
        <v>d</v>
      </c>
      <c r="AK6" s="8" t="str">
        <f t="shared" si="3"/>
        <v>l</v>
      </c>
      <c r="AL6" s="8" t="str">
        <f t="shared" si="3"/>
        <v>m</v>
      </c>
      <c r="AM6" s="8" t="str">
        <f t="shared" si="3"/>
        <v>m</v>
      </c>
      <c r="AN6" s="8" t="str">
        <f t="shared" si="3"/>
        <v>j</v>
      </c>
      <c r="AO6" s="8" t="str">
        <f t="shared" si="3"/>
        <v>v</v>
      </c>
      <c r="AP6" s="8" t="str">
        <f t="shared" si="3"/>
        <v>s</v>
      </c>
      <c r="AQ6" s="8" t="str">
        <f t="shared" si="3"/>
        <v>d</v>
      </c>
      <c r="AR6" s="8" t="str">
        <f t="shared" si="3"/>
        <v>l</v>
      </c>
      <c r="AS6" s="8" t="str">
        <f t="shared" ref="AS6:BM6" si="4">LEFT(TEXT(AS5,"ddd"),1)</f>
        <v>m</v>
      </c>
      <c r="AT6" s="8" t="str">
        <f t="shared" si="4"/>
        <v>m</v>
      </c>
      <c r="AU6" s="8" t="str">
        <f t="shared" si="4"/>
        <v>j</v>
      </c>
      <c r="AV6" s="8" t="str">
        <f t="shared" si="4"/>
        <v>v</v>
      </c>
      <c r="AW6" s="8" t="str">
        <f t="shared" si="4"/>
        <v>s</v>
      </c>
      <c r="AX6" s="8" t="str">
        <f t="shared" si="4"/>
        <v>d</v>
      </c>
      <c r="AY6" s="8" t="str">
        <f t="shared" si="4"/>
        <v>l</v>
      </c>
      <c r="AZ6" s="8" t="str">
        <f t="shared" si="4"/>
        <v>m</v>
      </c>
      <c r="BA6" s="8" t="str">
        <f t="shared" si="4"/>
        <v>m</v>
      </c>
      <c r="BB6" s="8" t="str">
        <f t="shared" si="4"/>
        <v>j</v>
      </c>
      <c r="BC6" s="8" t="str">
        <f t="shared" si="4"/>
        <v>v</v>
      </c>
      <c r="BD6" s="8" t="str">
        <f t="shared" si="4"/>
        <v>s</v>
      </c>
      <c r="BE6" s="8" t="str">
        <f t="shared" si="4"/>
        <v>d</v>
      </c>
      <c r="BF6" s="8" t="str">
        <f>LEFT(TEXT(BF5,"ddd"),1)</f>
        <v>l</v>
      </c>
      <c r="BG6" s="8" t="str">
        <f>LEFT(TEXT(BG5,"ddd"),1)</f>
        <v>m</v>
      </c>
      <c r="BH6" s="8" t="str">
        <f>LEFT(TEXT(BH5,"ddd"),1)</f>
        <v>m</v>
      </c>
      <c r="BI6" s="8" t="str">
        <f>LEFT(TEXT(BI5,"ddd"),1)</f>
        <v>j</v>
      </c>
      <c r="BJ6" s="8" t="str">
        <f>LEFT(TEXT(BJ5,"ddd"),1)</f>
        <v>v</v>
      </c>
      <c r="BK6" s="8" t="str">
        <f>LEFT(TEXT(BK5,"ddd"),1)</f>
        <v>s</v>
      </c>
      <c r="BL6" s="8" t="str">
        <f>LEFT(TEXT(BL5,"ddd"),1)</f>
        <v>d</v>
      </c>
      <c r="BM6" s="8" t="str">
        <f>LEFT(TEXT(BM5,"ddd"),1)</f>
        <v>l</v>
      </c>
      <c r="BN6" s="8" t="str">
        <f>LEFT(TEXT(BN5,"ddd"),1)</f>
        <v>m</v>
      </c>
      <c r="BO6" s="8" t="str">
        <f>LEFT(TEXT(BO5,"ddd"),1)</f>
        <v>m</v>
      </c>
      <c r="BP6" s="8" t="str">
        <f>LEFT(TEXT(BP5,"ddd"),1)</f>
        <v>j</v>
      </c>
      <c r="BQ6" s="8" t="str">
        <f>LEFT(TEXT(BQ5,"ddd"),1)</f>
        <v>v</v>
      </c>
      <c r="BR6" s="8" t="str">
        <f>LEFT(TEXT(BR5,"ddd"),1)</f>
        <v>s</v>
      </c>
      <c r="BS6" s="8" t="str">
        <f>LEFT(TEXT(BS5,"ddd"),1)</f>
        <v>d</v>
      </c>
      <c r="BT6" s="8" t="str">
        <f>LEFT(TEXT(BT5,"ddd"),1)</f>
        <v>l</v>
      </c>
      <c r="BU6" s="8" t="str">
        <f>LEFT(TEXT(BU5,"ddd"),1)</f>
        <v>m</v>
      </c>
      <c r="BV6" s="8" t="str">
        <f>LEFT(TEXT(BV5,"ddd"),1)</f>
        <v>m</v>
      </c>
      <c r="BW6" s="8" t="str">
        <f>LEFT(TEXT(BW5,"ddd"),1)</f>
        <v>j</v>
      </c>
      <c r="BX6" s="8" t="str">
        <f>LEFT(TEXT(BX5,"ddd"),1)</f>
        <v>v</v>
      </c>
      <c r="BY6" s="8" t="str">
        <f>LEFT(TEXT(BY5,"ddd"),1)</f>
        <v>s</v>
      </c>
      <c r="BZ6" s="8" t="str">
        <f>LEFT(TEXT(BZ5,"ddd"),1)</f>
        <v>d</v>
      </c>
      <c r="CA6" s="8" t="str">
        <f>LEFT(TEXT(CA5,"ddd"),1)</f>
        <v>l</v>
      </c>
      <c r="CB6" s="8" t="str">
        <f>LEFT(TEXT(CB5,"ddd"),1)</f>
        <v>m</v>
      </c>
      <c r="CC6" s="8" t="str">
        <f>LEFT(TEXT(CC5,"ddd"),1)</f>
        <v>m</v>
      </c>
      <c r="CD6" s="8" t="str">
        <f>LEFT(TEXT(CD5,"ddd"),1)</f>
        <v>j</v>
      </c>
      <c r="CE6" s="8" t="str">
        <f>LEFT(TEXT(CE5,"ddd"),1)</f>
        <v>v</v>
      </c>
      <c r="CF6" s="8" t="str">
        <f>LEFT(TEXT(CF5,"ddd"),1)</f>
        <v>s</v>
      </c>
      <c r="CG6" s="8" t="str">
        <f>LEFT(TEXT(CG5,"ddd"),1)</f>
        <v>d</v>
      </c>
      <c r="CH6" s="8" t="str">
        <f>LEFT(TEXT(CH5,"ddd"),1)</f>
        <v>l</v>
      </c>
      <c r="CI6" s="8" t="str">
        <f>LEFT(TEXT(CI5,"ddd"),1)</f>
        <v>m</v>
      </c>
      <c r="CJ6" s="8" t="str">
        <f>LEFT(TEXT(CJ5,"ddd"),1)</f>
        <v>m</v>
      </c>
      <c r="CK6" s="8" t="str">
        <f>LEFT(TEXT(CK5,"ddd"),1)</f>
        <v>j</v>
      </c>
      <c r="CL6" s="8" t="str">
        <f>LEFT(TEXT(CL5,"ddd"),1)</f>
        <v>v</v>
      </c>
      <c r="CM6" s="8" t="str">
        <f>LEFT(TEXT(CM5,"ddd"),1)</f>
        <v>s</v>
      </c>
      <c r="CN6" s="8" t="str">
        <f>LEFT(TEXT(CN5,"ddd"),1)</f>
        <v>d</v>
      </c>
      <c r="CO6" s="8" t="str">
        <f>LEFT(TEXT(CO5,"ddd"),1)</f>
        <v>l</v>
      </c>
      <c r="CP6" s="8" t="str">
        <f>LEFT(TEXT(CP5,"ddd"),1)</f>
        <v>m</v>
      </c>
      <c r="CQ6" s="8" t="str">
        <f>LEFT(TEXT(CQ5,"ddd"),1)</f>
        <v>m</v>
      </c>
      <c r="CR6" s="8" t="str">
        <f>LEFT(TEXT(CR5,"ddd"),1)</f>
        <v>j</v>
      </c>
      <c r="CS6" s="8" t="str">
        <f>LEFT(TEXT(CS5,"ddd"),1)</f>
        <v>v</v>
      </c>
      <c r="CT6" s="8" t="str">
        <f>LEFT(TEXT(CT5,"ddd"),1)</f>
        <v>s</v>
      </c>
      <c r="CU6" s="8" t="str">
        <f>LEFT(TEXT(CU5,"ddd"),1)</f>
        <v>d</v>
      </c>
      <c r="CV6" s="8" t="str">
        <f>LEFT(TEXT(CV5,"ddd"),1)</f>
        <v>l</v>
      </c>
      <c r="CW6" s="8" t="str">
        <f>LEFT(TEXT(CW5,"ddd"),1)</f>
        <v>m</v>
      </c>
      <c r="CX6" s="8" t="str">
        <f>LEFT(TEXT(CX5,"ddd"),1)</f>
        <v>m</v>
      </c>
      <c r="CY6" s="8" t="str">
        <f>LEFT(TEXT(CY5,"ddd"),1)</f>
        <v>j</v>
      </c>
      <c r="CZ6" s="8" t="str">
        <f>LEFT(TEXT(CZ5,"ddd"),1)</f>
        <v>v</v>
      </c>
      <c r="DA6" s="8" t="str">
        <f>LEFT(TEXT(DA5,"ddd"),1)</f>
        <v>s</v>
      </c>
      <c r="DB6" s="8" t="str">
        <f>LEFT(TEXT(DB5,"ddd"),1)</f>
        <v>d</v>
      </c>
      <c r="DC6" s="8" t="str">
        <f>LEFT(TEXT(DC5,"ddd"),1)</f>
        <v>l</v>
      </c>
      <c r="DD6" s="8" t="str">
        <f>LEFT(TEXT(DD5,"ddd"),1)</f>
        <v>m</v>
      </c>
      <c r="DE6" s="8" t="str">
        <f>LEFT(TEXT(DE5,"ddd"),1)</f>
        <v>m</v>
      </c>
      <c r="DF6" s="8" t="str">
        <f>LEFT(TEXT(DF5,"ddd"),1)</f>
        <v>j</v>
      </c>
      <c r="DG6" s="8" t="str">
        <f>LEFT(TEXT(DG5,"ddd"),1)</f>
        <v>v</v>
      </c>
      <c r="DH6" s="8" t="str">
        <f>LEFT(TEXT(DH5,"ddd"),1)</f>
        <v>s</v>
      </c>
      <c r="DI6" s="8" t="str">
        <f>LEFT(TEXT(DI5,"ddd"),1)</f>
        <v>d</v>
      </c>
      <c r="DJ6" s="8" t="str">
        <f>LEFT(TEXT(DJ5,"ddd"),1)</f>
        <v>l</v>
      </c>
      <c r="DK6" s="8" t="str">
        <f>LEFT(TEXT(DK5,"ddd"),1)</f>
        <v>m</v>
      </c>
      <c r="DL6" s="8" t="str">
        <f>LEFT(TEXT(DL5,"ddd"),1)</f>
        <v>m</v>
      </c>
      <c r="DM6" s="8" t="str">
        <f>LEFT(TEXT(DM5,"ddd"),1)</f>
        <v>j</v>
      </c>
      <c r="DN6" s="8" t="str">
        <f>LEFT(TEXT(DN5,"ddd"),1)</f>
        <v>v</v>
      </c>
      <c r="DO6" s="8" t="str">
        <f>LEFT(TEXT(DO5,"ddd"),1)</f>
        <v>s</v>
      </c>
      <c r="DP6" s="8" t="str">
        <f>LEFT(TEXT(DP5,"ddd"),1)</f>
        <v>d</v>
      </c>
      <c r="DQ6" s="8" t="str">
        <f>LEFT(TEXT(DQ5,"ddd"),1)</f>
        <v>l</v>
      </c>
      <c r="DR6" s="8" t="str">
        <f>LEFT(TEXT(DR5,"ddd"),1)</f>
        <v>m</v>
      </c>
      <c r="DS6" s="8" t="str">
        <f>LEFT(TEXT(DS5,"ddd"),1)</f>
        <v>m</v>
      </c>
      <c r="DT6" s="8" t="str">
        <f>LEFT(TEXT(DT5,"ddd"),1)</f>
        <v>j</v>
      </c>
      <c r="DU6" s="8" t="str">
        <f>LEFT(TEXT(DU5,"ddd"),1)</f>
        <v>v</v>
      </c>
      <c r="DV6" s="8" t="str">
        <f>LEFT(TEXT(DV5,"ddd"),1)</f>
        <v>s</v>
      </c>
      <c r="DW6" s="8" t="str">
        <f>LEFT(TEXT(DW5,"ddd"),1)</f>
        <v>d</v>
      </c>
      <c r="DX6" s="8" t="str">
        <f>LEFT(TEXT(DX5,"ddd"),1)</f>
        <v>l</v>
      </c>
      <c r="DY6" s="8" t="str">
        <f>LEFT(TEXT(DY5,"ddd"),1)</f>
        <v>m</v>
      </c>
      <c r="DZ6" s="8" t="str">
        <f>LEFT(TEXT(DZ5,"ddd"),1)</f>
        <v>m</v>
      </c>
      <c r="EA6" s="8" t="str">
        <f>LEFT(TEXT(EA5,"ddd"),1)</f>
        <v>j</v>
      </c>
      <c r="EB6" s="8" t="str">
        <f>LEFT(TEXT(EB5,"ddd"),1)</f>
        <v>v</v>
      </c>
      <c r="EC6" s="8" t="str">
        <f>LEFT(TEXT(EC5,"ddd"),1)</f>
        <v>s</v>
      </c>
      <c r="ED6" s="8" t="str">
        <f>LEFT(TEXT(ED5,"ddd"),1)</f>
        <v>d</v>
      </c>
      <c r="EE6" s="8" t="str">
        <f>LEFT(TEXT(EE5,"ddd"),1)</f>
        <v>l</v>
      </c>
      <c r="EF6" s="8" t="str">
        <f>LEFT(TEXT(EF5,"ddd"),1)</f>
        <v>m</v>
      </c>
      <c r="EG6" s="8" t="str">
        <f>LEFT(TEXT(EG5,"ddd"),1)</f>
        <v>m</v>
      </c>
      <c r="EH6" s="8" t="str">
        <f>LEFT(TEXT(EH5,"ddd"),1)</f>
        <v>j</v>
      </c>
      <c r="EI6" s="8" t="str">
        <f>LEFT(TEXT(EI5,"ddd"),1)</f>
        <v>v</v>
      </c>
      <c r="EJ6" s="8" t="str">
        <f>LEFT(TEXT(EJ5,"ddd"),1)</f>
        <v>s</v>
      </c>
      <c r="EK6" s="8" t="str">
        <f>LEFT(TEXT(EK5,"ddd"),1)</f>
        <v>d</v>
      </c>
      <c r="EL6" s="8" t="str">
        <f>LEFT(TEXT(EL5,"ddd"),1)</f>
        <v>l</v>
      </c>
      <c r="EM6" s="8" t="str">
        <f>LEFT(TEXT(EM5,"ddd"),1)</f>
        <v>m</v>
      </c>
      <c r="EN6" s="8" t="str">
        <f>LEFT(TEXT(EN5,"ddd"),1)</f>
        <v>m</v>
      </c>
      <c r="EO6" s="8" t="str">
        <f>LEFT(TEXT(EO5,"ddd"),1)</f>
        <v>j</v>
      </c>
      <c r="EP6" s="8" t="str">
        <f>LEFT(TEXT(EP5,"ddd"),1)</f>
        <v>v</v>
      </c>
      <c r="EQ6" s="8" t="str">
        <f>LEFT(TEXT(EQ5,"ddd"),1)</f>
        <v>s</v>
      </c>
      <c r="ER6" s="8" t="str">
        <f>LEFT(TEXT(ER5,"ddd"),1)</f>
        <v>d</v>
      </c>
      <c r="ES6" s="8" t="str">
        <f>LEFT(TEXT(ES5,"ddd"),1)</f>
        <v>l</v>
      </c>
      <c r="ET6" s="8" t="str">
        <f>LEFT(TEXT(ET5,"ddd"),1)</f>
        <v>m</v>
      </c>
      <c r="EU6" s="8" t="str">
        <f>LEFT(TEXT(EU5,"ddd"),1)</f>
        <v>m</v>
      </c>
      <c r="EV6" s="8" t="str">
        <f>LEFT(TEXT(EV5,"ddd"),1)</f>
        <v>j</v>
      </c>
      <c r="EW6" s="8" t="str">
        <f>LEFT(TEXT(EW5,"ddd"),1)</f>
        <v>v</v>
      </c>
      <c r="EX6" s="8" t="str">
        <f>LEFT(TEXT(EX5,"ddd"),1)</f>
        <v>s</v>
      </c>
      <c r="EY6" s="8" t="str">
        <f>LEFT(TEXT(EY5,"ddd"),1)</f>
        <v>d</v>
      </c>
      <c r="EZ6" s="8" t="str">
        <f>LEFT(TEXT(EZ5,"ddd"),1)</f>
        <v>l</v>
      </c>
      <c r="FA6" s="8" t="str">
        <f>LEFT(TEXT(FA5,"ddd"),1)</f>
        <v>m</v>
      </c>
      <c r="FB6" s="8" t="str">
        <f>LEFT(TEXT(FB5,"ddd"),1)</f>
        <v>m</v>
      </c>
      <c r="FC6" s="8" t="str">
        <f>LEFT(TEXT(FC5,"ddd"),1)</f>
        <v>j</v>
      </c>
      <c r="FD6" s="8" t="str">
        <f>LEFT(TEXT(FD5,"ddd"),1)</f>
        <v>v</v>
      </c>
      <c r="FE6" s="8" t="str">
        <f>LEFT(TEXT(FE5,"ddd"),1)</f>
        <v>s</v>
      </c>
      <c r="FF6" s="8" t="str">
        <f>LEFT(TEXT(FF5,"ddd"),1)</f>
        <v>d</v>
      </c>
      <c r="FG6" s="8" t="str">
        <f>LEFT(TEXT(FG5,"ddd"),1)</f>
        <v>l</v>
      </c>
      <c r="FH6" s="8" t="str">
        <f>LEFT(TEXT(FH5,"ddd"),1)</f>
        <v>m</v>
      </c>
      <c r="FI6" s="8" t="str">
        <f>LEFT(TEXT(FI5,"ddd"),1)</f>
        <v>m</v>
      </c>
      <c r="FJ6" s="8" t="str">
        <f>LEFT(TEXT(FJ5,"ddd"),1)</f>
        <v>j</v>
      </c>
      <c r="FK6" s="8" t="str">
        <f>LEFT(TEXT(FK5,"ddd"),1)</f>
        <v>v</v>
      </c>
      <c r="FL6" s="8" t="str">
        <f>LEFT(TEXT(FL5,"ddd"),1)</f>
        <v>s</v>
      </c>
      <c r="FM6" s="8" t="str">
        <f>LEFT(TEXT(FM5,"ddd"),1)</f>
        <v>d</v>
      </c>
      <c r="FN6" s="8" t="str">
        <f>LEFT(TEXT(FN5,"ddd"),1)</f>
        <v>l</v>
      </c>
      <c r="FO6" s="8" t="str">
        <f>LEFT(TEXT(FO5,"ddd"),1)</f>
        <v>m</v>
      </c>
      <c r="FP6" s="8" t="str">
        <f>LEFT(TEXT(FP5,"ddd"),1)</f>
        <v>m</v>
      </c>
      <c r="FQ6" s="8" t="str">
        <f>LEFT(TEXT(FQ5,"ddd"),1)</f>
        <v>j</v>
      </c>
      <c r="FR6" s="8" t="str">
        <f>LEFT(TEXT(FR5,"ddd"),1)</f>
        <v>v</v>
      </c>
      <c r="FS6" s="8" t="str">
        <f>LEFT(TEXT(FS5,"ddd"),1)</f>
        <v>s</v>
      </c>
      <c r="FT6" s="8" t="str">
        <f>LEFT(TEXT(FT5,"ddd"),1)</f>
        <v>d</v>
      </c>
    </row>
    <row r="7" spans="1:176" ht="30" hidden="1" customHeight="1">
      <c r="A7" s="23" t="s">
        <v>16</v>
      </c>
      <c r="B7" s="37"/>
      <c r="C7" s="38"/>
      <c r="D7" s="37"/>
      <c r="E7" s="37"/>
      <c r="F7" s="37"/>
      <c r="H7" t="str">
        <f ca="1">IF(OR(ISBLANK(task_start),ISBLANK(task_end)),"",task_end-task_start+1)</f>
        <v/>
      </c>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row>
    <row r="8" spans="1:176" s="3" customFormat="1" ht="30" customHeight="1">
      <c r="A8" s="24" t="s">
        <v>17</v>
      </c>
      <c r="B8" s="78" t="s">
        <v>18</v>
      </c>
      <c r="C8" s="79"/>
      <c r="D8" s="80"/>
      <c r="E8" s="81"/>
      <c r="F8" s="82"/>
      <c r="G8" s="9"/>
      <c r="H8" s="9" t="str">
        <f t="shared" ref="H8:I25" ca="1" si="5">IF(OR(ISBLANK(task_start),ISBLANK(task_end)),"",task_end-task_start+1)</f>
        <v/>
      </c>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row>
    <row r="9" spans="1:176" s="3" customFormat="1" ht="30" customHeight="1">
      <c r="A9" s="24" t="s">
        <v>19</v>
      </c>
      <c r="B9" s="83" t="s">
        <v>20</v>
      </c>
      <c r="C9" s="84"/>
      <c r="D9" s="85">
        <v>1</v>
      </c>
      <c r="E9" s="86">
        <v>45313</v>
      </c>
      <c r="F9" s="86">
        <v>45588</v>
      </c>
      <c r="G9" s="9"/>
      <c r="H9" s="9">
        <f t="shared" ca="1" si="5"/>
        <v>276</v>
      </c>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row>
    <row r="10" spans="1:176" s="3" customFormat="1" ht="30" customHeight="1">
      <c r="A10" s="24" t="s">
        <v>21</v>
      </c>
      <c r="B10" s="87" t="s">
        <v>22</v>
      </c>
      <c r="C10" s="84"/>
      <c r="D10" s="85">
        <v>1</v>
      </c>
      <c r="E10" s="86">
        <v>45313</v>
      </c>
      <c r="F10" s="86">
        <v>45361</v>
      </c>
      <c r="G10" s="9"/>
      <c r="H10" s="9">
        <f t="shared" ca="1" si="5"/>
        <v>49</v>
      </c>
      <c r="I10" s="10"/>
      <c r="J10" s="10"/>
      <c r="K10" s="10"/>
      <c r="L10" s="10"/>
      <c r="M10" s="10"/>
      <c r="N10" s="10"/>
      <c r="O10" s="10"/>
      <c r="P10" s="10"/>
      <c r="Q10" s="10"/>
      <c r="R10" s="10"/>
      <c r="S10" s="10"/>
      <c r="T10" s="10"/>
      <c r="U10" s="11"/>
      <c r="V10" s="11"/>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row>
    <row r="11" spans="1:176" s="3" customFormat="1" ht="30" customHeight="1">
      <c r="A11" s="23"/>
      <c r="B11" s="87" t="s">
        <v>23</v>
      </c>
      <c r="C11" s="84"/>
      <c r="D11" s="85">
        <v>1</v>
      </c>
      <c r="E11" s="86">
        <v>45313</v>
      </c>
      <c r="F11" s="86">
        <v>45361</v>
      </c>
      <c r="G11" s="9"/>
      <c r="H11" s="9">
        <f t="shared" ca="1" si="5"/>
        <v>49</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row>
    <row r="12" spans="1:176" s="3" customFormat="1" ht="30" customHeight="1">
      <c r="A12" s="23"/>
      <c r="B12" s="87" t="s">
        <v>24</v>
      </c>
      <c r="C12" s="84"/>
      <c r="D12" s="85">
        <v>1</v>
      </c>
      <c r="E12" s="86">
        <v>45313</v>
      </c>
      <c r="F12" s="86">
        <v>45361</v>
      </c>
      <c r="G12" s="9"/>
      <c r="H12" s="9">
        <f t="shared" ca="1" si="5"/>
        <v>49</v>
      </c>
      <c r="I12" s="10"/>
      <c r="J12" s="10"/>
      <c r="K12" s="10"/>
      <c r="L12" s="10"/>
      <c r="M12" s="10"/>
      <c r="N12" s="10"/>
      <c r="O12" s="10"/>
      <c r="P12" s="10"/>
      <c r="Q12" s="10"/>
      <c r="R12" s="10"/>
      <c r="S12" s="10"/>
      <c r="T12" s="10"/>
      <c r="U12" s="10"/>
      <c r="V12" s="10"/>
      <c r="W12" s="10"/>
      <c r="X12" s="10"/>
      <c r="Y12" s="11"/>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row>
    <row r="13" spans="1:176" s="3" customFormat="1" ht="30" customHeight="1">
      <c r="A13" s="23"/>
      <c r="B13" s="87" t="s">
        <v>25</v>
      </c>
      <c r="C13" s="84"/>
      <c r="D13" s="85">
        <v>1</v>
      </c>
      <c r="E13" s="86">
        <v>45313</v>
      </c>
      <c r="F13" s="86">
        <v>45361</v>
      </c>
      <c r="G13" s="9"/>
      <c r="H13" s="9">
        <f t="shared" ca="1" si="5"/>
        <v>49</v>
      </c>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row>
    <row r="14" spans="1:176" s="3" customFormat="1" ht="30" customHeight="1">
      <c r="A14" s="24" t="s">
        <v>26</v>
      </c>
      <c r="B14" s="54" t="s">
        <v>27</v>
      </c>
      <c r="C14" s="55"/>
      <c r="D14" s="56"/>
      <c r="E14" s="57"/>
      <c r="F14" s="58"/>
      <c r="G14" s="9"/>
      <c r="H14" s="9" t="str">
        <f t="shared" ca="1" si="5"/>
        <v/>
      </c>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row>
    <row r="15" spans="1:176" s="3" customFormat="1" ht="30" customHeight="1">
      <c r="A15" s="24"/>
      <c r="B15" s="88" t="s">
        <v>28</v>
      </c>
      <c r="C15" s="55"/>
      <c r="D15" s="56">
        <v>1</v>
      </c>
      <c r="E15" s="89">
        <v>45387</v>
      </c>
      <c r="F15" s="89">
        <v>45392</v>
      </c>
      <c r="G15" s="9"/>
      <c r="H15" s="9">
        <f t="shared" ca="1" si="5"/>
        <v>6</v>
      </c>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row>
    <row r="16" spans="1:176" s="3" customFormat="1" ht="30" customHeight="1">
      <c r="A16" s="23"/>
      <c r="B16" s="88" t="s">
        <v>29</v>
      </c>
      <c r="C16" s="55"/>
      <c r="D16" s="56">
        <v>1</v>
      </c>
      <c r="E16" s="89">
        <v>45387</v>
      </c>
      <c r="F16" s="89">
        <v>45432</v>
      </c>
      <c r="G16" s="9"/>
      <c r="H16" s="9">
        <f t="shared" ca="1" si="5"/>
        <v>46</v>
      </c>
      <c r="I16" s="10"/>
      <c r="J16" s="10"/>
      <c r="K16" s="10"/>
      <c r="L16" s="10"/>
      <c r="M16" s="10"/>
      <c r="N16" s="10"/>
      <c r="O16" s="10"/>
      <c r="P16" s="10"/>
      <c r="Q16" s="10"/>
      <c r="R16" s="10"/>
      <c r="S16" s="10"/>
      <c r="T16" s="10"/>
      <c r="U16" s="11"/>
      <c r="V16" s="11"/>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row>
    <row r="17" spans="1:176" s="3" customFormat="1" ht="30" customHeight="1">
      <c r="A17" s="23"/>
      <c r="B17" s="88" t="s">
        <v>30</v>
      </c>
      <c r="C17" s="55"/>
      <c r="D17" s="56">
        <v>1</v>
      </c>
      <c r="E17" s="89">
        <v>45387</v>
      </c>
      <c r="F17" s="89">
        <v>45432</v>
      </c>
      <c r="G17" s="9"/>
      <c r="H17" s="9">
        <f t="shared" ca="1" si="5"/>
        <v>46</v>
      </c>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row>
    <row r="18" spans="1:176" s="3" customFormat="1" ht="30" customHeight="1">
      <c r="A18" s="23"/>
      <c r="B18" s="88" t="s">
        <v>31</v>
      </c>
      <c r="C18" s="55"/>
      <c r="D18" s="56">
        <v>1</v>
      </c>
      <c r="E18" s="89">
        <v>45387</v>
      </c>
      <c r="F18" s="89">
        <v>45573</v>
      </c>
      <c r="G18" s="9"/>
      <c r="H18" s="9">
        <f t="shared" ca="1" si="5"/>
        <v>187</v>
      </c>
      <c r="I18" s="10"/>
      <c r="J18" s="10"/>
      <c r="K18" s="10"/>
      <c r="L18" s="10"/>
      <c r="M18" s="10"/>
      <c r="N18" s="10"/>
      <c r="O18" s="10"/>
      <c r="P18" s="10"/>
      <c r="Q18" s="10"/>
      <c r="R18" s="10"/>
      <c r="S18" s="10"/>
      <c r="T18" s="10"/>
      <c r="U18" s="10"/>
      <c r="V18" s="10"/>
      <c r="W18" s="10"/>
      <c r="X18" s="10"/>
      <c r="Y18" s="11"/>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row>
    <row r="19" spans="1:176" s="3" customFormat="1" ht="30" customHeight="1">
      <c r="A19" s="23"/>
      <c r="B19" s="88" t="s">
        <v>32</v>
      </c>
      <c r="C19" s="55"/>
      <c r="D19" s="56">
        <v>1</v>
      </c>
      <c r="E19" s="89">
        <v>45387</v>
      </c>
      <c r="F19" s="89">
        <v>45573</v>
      </c>
      <c r="G19" s="9"/>
      <c r="H19" s="9">
        <f t="shared" ca="1" si="5"/>
        <v>187</v>
      </c>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row>
    <row r="20" spans="1:176" s="3" customFormat="1" ht="30" customHeight="1">
      <c r="A20" s="23" t="s">
        <v>33</v>
      </c>
      <c r="B20" s="88" t="s">
        <v>34</v>
      </c>
      <c r="C20" s="55"/>
      <c r="D20" s="56">
        <v>1</v>
      </c>
      <c r="E20" s="89">
        <v>45387</v>
      </c>
      <c r="F20" s="89">
        <v>45464</v>
      </c>
      <c r="G20" s="9"/>
      <c r="H20" s="9">
        <f t="shared" ca="1" si="5"/>
        <v>78</v>
      </c>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row>
    <row r="21" spans="1:176" s="3" customFormat="1" ht="30" customHeight="1">
      <c r="A21" s="23"/>
      <c r="B21" s="88" t="s">
        <v>35</v>
      </c>
      <c r="C21" s="55"/>
      <c r="D21" s="56">
        <v>1</v>
      </c>
      <c r="E21" s="89">
        <v>45387</v>
      </c>
      <c r="F21" s="89">
        <v>45432</v>
      </c>
      <c r="G21" s="9"/>
      <c r="H21" s="9">
        <f t="shared" ca="1" si="5"/>
        <v>46</v>
      </c>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row>
    <row r="22" spans="1:176" s="3" customFormat="1" ht="30" customHeight="1">
      <c r="A22" s="23"/>
      <c r="B22" s="88" t="s">
        <v>36</v>
      </c>
      <c r="C22" s="55"/>
      <c r="D22" s="56">
        <v>1</v>
      </c>
      <c r="E22" s="89">
        <v>45387</v>
      </c>
      <c r="F22" s="89">
        <v>45432</v>
      </c>
      <c r="G22" s="9"/>
      <c r="H22" s="9">
        <f t="shared" ca="1" si="5"/>
        <v>46</v>
      </c>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row>
    <row r="23" spans="1:176" s="3" customFormat="1" ht="30" customHeight="1">
      <c r="A23" s="24" t="s">
        <v>37</v>
      </c>
      <c r="B23" s="88" t="s">
        <v>38</v>
      </c>
      <c r="C23" s="55"/>
      <c r="D23" s="56">
        <v>1</v>
      </c>
      <c r="E23" s="89">
        <v>45387</v>
      </c>
      <c r="F23" s="89">
        <v>45432</v>
      </c>
      <c r="G23" s="9"/>
      <c r="H23" s="9">
        <f t="shared" ca="1" si="5"/>
        <v>46</v>
      </c>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row>
    <row r="24" spans="1:176" ht="30" customHeight="1">
      <c r="B24" s="88" t="s">
        <v>39</v>
      </c>
      <c r="C24" s="55"/>
      <c r="D24" s="56">
        <v>1</v>
      </c>
      <c r="E24" s="89">
        <v>45387</v>
      </c>
      <c r="F24" s="89">
        <v>45573</v>
      </c>
      <c r="G24" s="9"/>
      <c r="H24" s="9">
        <f t="shared" ca="1" si="5"/>
        <v>187</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row>
    <row r="25" spans="1:176" ht="30" customHeight="1">
      <c r="B25" s="39" t="s">
        <v>40</v>
      </c>
      <c r="C25" s="40"/>
      <c r="D25" s="41"/>
      <c r="E25" s="42"/>
      <c r="F25" s="43"/>
      <c r="G25" s="9"/>
      <c r="H25" s="9" t="str">
        <f t="shared" ca="1" si="5"/>
        <v/>
      </c>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row>
    <row r="26" spans="1:176" ht="30" customHeight="1">
      <c r="B26" s="63" t="s">
        <v>41</v>
      </c>
      <c r="C26" s="64"/>
      <c r="D26" s="65">
        <v>1</v>
      </c>
      <c r="E26" s="66">
        <v>45524</v>
      </c>
      <c r="F26" s="66">
        <v>45560</v>
      </c>
      <c r="G26" s="9"/>
      <c r="H26" s="9">
        <f t="shared" ref="H26:H44" ca="1" si="6">IF(OR(ISBLANK(task_start),ISBLANK(task_end)),"",task_end-task_start+1)</f>
        <v>37</v>
      </c>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row>
    <row r="27" spans="1:176" ht="30" customHeight="1">
      <c r="B27" s="63" t="s">
        <v>42</v>
      </c>
      <c r="C27" s="64"/>
      <c r="D27" s="65">
        <v>1</v>
      </c>
      <c r="E27" s="66">
        <v>45536</v>
      </c>
      <c r="F27" s="66">
        <v>45560</v>
      </c>
      <c r="G27" s="9"/>
      <c r="H27" s="9">
        <f t="shared" ca="1" si="6"/>
        <v>25</v>
      </c>
      <c r="I27" s="10"/>
      <c r="J27" s="10"/>
      <c r="K27" s="10"/>
      <c r="L27" s="10"/>
      <c r="M27" s="10"/>
      <c r="N27" s="10"/>
      <c r="O27" s="10"/>
      <c r="P27" s="10"/>
      <c r="Q27" s="10"/>
      <c r="R27" s="10"/>
      <c r="S27" s="10"/>
      <c r="T27" s="10"/>
      <c r="U27" s="11"/>
      <c r="V27" s="11"/>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row>
    <row r="28" spans="1:176" ht="30" customHeight="1">
      <c r="B28" s="63" t="s">
        <v>43</v>
      </c>
      <c r="C28" s="64"/>
      <c r="D28" s="65">
        <v>1</v>
      </c>
      <c r="E28" s="66">
        <v>45536</v>
      </c>
      <c r="F28" s="66">
        <v>45560</v>
      </c>
      <c r="G28" s="9"/>
      <c r="H28" s="9">
        <f t="shared" ca="1" si="6"/>
        <v>25</v>
      </c>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row>
    <row r="29" spans="1:176" ht="30" customHeight="1">
      <c r="B29" s="63" t="s">
        <v>44</v>
      </c>
      <c r="C29" s="64"/>
      <c r="D29" s="65">
        <v>1</v>
      </c>
      <c r="E29" s="66">
        <v>45536</v>
      </c>
      <c r="F29" s="66">
        <v>45560</v>
      </c>
      <c r="G29" s="9"/>
      <c r="H29" s="9">
        <f t="shared" ca="1" si="6"/>
        <v>25</v>
      </c>
      <c r="I29" s="10"/>
      <c r="J29" s="10"/>
      <c r="K29" s="10"/>
      <c r="L29" s="10"/>
      <c r="M29" s="10"/>
      <c r="N29" s="10"/>
      <c r="O29" s="10"/>
      <c r="P29" s="10"/>
      <c r="Q29" s="10"/>
      <c r="R29" s="10"/>
      <c r="S29" s="10"/>
      <c r="T29" s="10"/>
      <c r="U29" s="10"/>
      <c r="V29" s="10"/>
      <c r="W29" s="10"/>
      <c r="X29" s="10"/>
      <c r="Y29" s="11"/>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row>
    <row r="30" spans="1:176" ht="30" customHeight="1">
      <c r="B30" s="63" t="s">
        <v>45</v>
      </c>
      <c r="C30" s="64"/>
      <c r="D30" s="65">
        <v>1</v>
      </c>
      <c r="E30" s="66">
        <v>45387</v>
      </c>
      <c r="F30" s="66">
        <v>45560</v>
      </c>
      <c r="G30" s="9"/>
      <c r="H30" s="9">
        <f t="shared" ca="1" si="6"/>
        <v>174</v>
      </c>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row>
    <row r="31" spans="1:176" ht="30" customHeight="1">
      <c r="B31" s="44" t="s">
        <v>46</v>
      </c>
      <c r="C31" s="45"/>
      <c r="D31" s="46"/>
      <c r="E31" s="47"/>
      <c r="F31" s="48"/>
      <c r="G31" s="9"/>
      <c r="H31" s="9" t="str">
        <f t="shared" ca="1" si="6"/>
        <v/>
      </c>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row>
    <row r="32" spans="1:176" ht="30" customHeight="1">
      <c r="B32" s="67" t="s">
        <v>47</v>
      </c>
      <c r="C32" s="68"/>
      <c r="D32" s="69">
        <v>0</v>
      </c>
      <c r="E32" s="70">
        <v>45588</v>
      </c>
      <c r="F32" s="70"/>
      <c r="G32" s="9"/>
      <c r="H32" s="9" t="str">
        <f t="shared" ca="1" si="6"/>
        <v/>
      </c>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row>
    <row r="33" spans="2:176" ht="30" customHeight="1">
      <c r="B33" s="67" t="s">
        <v>48</v>
      </c>
      <c r="C33" s="68"/>
      <c r="D33" s="69">
        <v>0</v>
      </c>
      <c r="E33" s="70">
        <v>45588</v>
      </c>
      <c r="F33" s="70"/>
      <c r="G33" s="9"/>
      <c r="H33" s="9" t="str">
        <f t="shared" ca="1" si="6"/>
        <v/>
      </c>
      <c r="I33" s="10"/>
      <c r="J33" s="10"/>
      <c r="K33" s="10"/>
      <c r="L33" s="10"/>
      <c r="M33" s="10"/>
      <c r="N33" s="10"/>
      <c r="O33" s="10"/>
      <c r="P33" s="10"/>
      <c r="Q33" s="10"/>
      <c r="R33" s="10"/>
      <c r="S33" s="10"/>
      <c r="T33" s="10"/>
      <c r="U33" s="11"/>
      <c r="V33" s="11"/>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row>
    <row r="34" spans="2:176" ht="30" customHeight="1">
      <c r="B34" s="67" t="s">
        <v>49</v>
      </c>
      <c r="C34" s="68"/>
      <c r="D34" s="69">
        <v>0</v>
      </c>
      <c r="E34" s="70">
        <v>45580</v>
      </c>
      <c r="F34" s="70"/>
      <c r="G34" s="9"/>
      <c r="H34" s="9" t="str">
        <f t="shared" ca="1" si="6"/>
        <v/>
      </c>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row>
    <row r="35" spans="2:176" ht="30" customHeight="1">
      <c r="B35" s="49" t="s">
        <v>50</v>
      </c>
      <c r="C35" s="50"/>
      <c r="D35" s="51"/>
      <c r="E35" s="52"/>
      <c r="F35" s="53"/>
      <c r="G35" s="9"/>
      <c r="H35" s="9" t="str">
        <f t="shared" ca="1" si="6"/>
        <v/>
      </c>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row>
    <row r="36" spans="2:176" ht="30" customHeight="1">
      <c r="B36" s="71" t="s">
        <v>51</v>
      </c>
      <c r="C36" s="72"/>
      <c r="D36" s="73">
        <v>0</v>
      </c>
      <c r="E36" s="74"/>
      <c r="F36" s="74"/>
      <c r="G36" s="9"/>
      <c r="H36" s="9" t="str">
        <f t="shared" ca="1" si="6"/>
        <v/>
      </c>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row>
    <row r="37" spans="2:176" ht="30" customHeight="1">
      <c r="B37" s="71" t="s">
        <v>52</v>
      </c>
      <c r="C37" s="72"/>
      <c r="D37" s="73">
        <v>0</v>
      </c>
      <c r="E37" s="74"/>
      <c r="F37" s="74"/>
      <c r="G37" s="9"/>
      <c r="H37" s="9" t="str">
        <f t="shared" ca="1" si="6"/>
        <v/>
      </c>
      <c r="I37" s="10"/>
      <c r="J37" s="10"/>
      <c r="K37" s="10"/>
      <c r="L37" s="10"/>
      <c r="M37" s="10"/>
      <c r="N37" s="10"/>
      <c r="O37" s="10"/>
      <c r="P37" s="10"/>
      <c r="Q37" s="10"/>
      <c r="R37" s="10"/>
      <c r="S37" s="10"/>
      <c r="T37" s="10"/>
      <c r="U37" s="11"/>
      <c r="V37" s="11"/>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row>
    <row r="38" spans="2:176" ht="30" customHeight="1">
      <c r="B38" s="71" t="s">
        <v>53</v>
      </c>
      <c r="C38" s="72"/>
      <c r="D38" s="73">
        <v>0</v>
      </c>
      <c r="E38" s="74"/>
      <c r="F38" s="74"/>
      <c r="G38" s="9"/>
      <c r="H38" s="9" t="str">
        <f t="shared" ca="1" si="6"/>
        <v/>
      </c>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row>
    <row r="39" spans="2:176" ht="30" customHeight="1">
      <c r="B39" s="71" t="s">
        <v>54</v>
      </c>
      <c r="C39" s="72"/>
      <c r="D39" s="73">
        <v>0</v>
      </c>
      <c r="E39" s="74"/>
      <c r="F39" s="74"/>
      <c r="G39" s="9"/>
      <c r="H39" s="9" t="str">
        <f t="shared" ca="1" si="6"/>
        <v/>
      </c>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row>
    <row r="40" spans="2:176" ht="30" customHeight="1">
      <c r="B40" s="54" t="s">
        <v>55</v>
      </c>
      <c r="C40" s="55"/>
      <c r="D40" s="56"/>
      <c r="E40" s="57"/>
      <c r="F40" s="58"/>
      <c r="G40" s="9"/>
      <c r="H40" s="9" t="str">
        <f t="shared" ca="1" si="6"/>
        <v/>
      </c>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row>
    <row r="41" spans="2:176" ht="30" customHeight="1">
      <c r="B41" s="59" t="s">
        <v>56</v>
      </c>
      <c r="C41" s="60"/>
      <c r="D41" s="61">
        <v>0</v>
      </c>
      <c r="E41" s="62"/>
      <c r="F41" s="62"/>
      <c r="G41" s="9"/>
      <c r="H41" s="9" t="str">
        <f t="shared" ca="1" si="6"/>
        <v/>
      </c>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row>
    <row r="42" spans="2:176" ht="30" customHeight="1">
      <c r="B42" s="59" t="s">
        <v>57</v>
      </c>
      <c r="C42" s="60"/>
      <c r="D42" s="61">
        <v>0</v>
      </c>
      <c r="E42" s="62"/>
      <c r="F42" s="62"/>
      <c r="G42" s="9"/>
      <c r="H42" s="9" t="str">
        <f t="shared" ca="1" si="6"/>
        <v/>
      </c>
      <c r="I42" s="10"/>
      <c r="J42" s="10"/>
      <c r="K42" s="10"/>
      <c r="L42" s="10"/>
      <c r="M42" s="10"/>
      <c r="N42" s="10"/>
      <c r="O42" s="10"/>
      <c r="P42" s="10"/>
      <c r="Q42" s="10"/>
      <c r="R42" s="10"/>
      <c r="S42" s="10"/>
      <c r="T42" s="10"/>
      <c r="U42" s="11"/>
      <c r="V42" s="11"/>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row>
    <row r="43" spans="2:176" ht="30" customHeight="1">
      <c r="B43" s="59" t="s">
        <v>58</v>
      </c>
      <c r="C43" s="60"/>
      <c r="D43" s="61">
        <v>0</v>
      </c>
      <c r="E43" s="62"/>
      <c r="F43" s="62"/>
      <c r="G43" s="9"/>
      <c r="H43" s="9" t="str">
        <f t="shared" ca="1" si="6"/>
        <v/>
      </c>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row>
    <row r="44" spans="2:176" ht="30" customHeight="1">
      <c r="B44" s="59" t="s">
        <v>59</v>
      </c>
      <c r="C44" s="60"/>
      <c r="D44" s="61">
        <v>0</v>
      </c>
      <c r="E44" s="62"/>
      <c r="F44" s="62"/>
      <c r="G44" s="9"/>
      <c r="H44" s="9" t="str">
        <f t="shared" ca="1" si="6"/>
        <v/>
      </c>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row>
  </sheetData>
  <mergeCells count="27">
    <mergeCell ref="FN4:FT4"/>
    <mergeCell ref="EE4:EK4"/>
    <mergeCell ref="EL4:ER4"/>
    <mergeCell ref="ES4:EY4"/>
    <mergeCell ref="EZ4:FF4"/>
    <mergeCell ref="FG4:FM4"/>
    <mergeCell ref="CV4:DB4"/>
    <mergeCell ref="DC4:DI4"/>
    <mergeCell ref="DJ4:DP4"/>
    <mergeCell ref="DQ4:DW4"/>
    <mergeCell ref="DX4:ED4"/>
    <mergeCell ref="BM4:BS4"/>
    <mergeCell ref="BT4:BZ4"/>
    <mergeCell ref="CA4:CG4"/>
    <mergeCell ref="CH4:CN4"/>
    <mergeCell ref="CO4:CU4"/>
    <mergeCell ref="C3:D3"/>
    <mergeCell ref="C4:D4"/>
    <mergeCell ref="AK4:AQ4"/>
    <mergeCell ref="AR4:AX4"/>
    <mergeCell ref="AY4:BE4"/>
    <mergeCell ref="BF4:BL4"/>
    <mergeCell ref="E3:F3"/>
    <mergeCell ref="I4:O4"/>
    <mergeCell ref="P4:V4"/>
    <mergeCell ref="W4:AC4"/>
    <mergeCell ref="AD4:AJ4"/>
  </mergeCells>
  <conditionalFormatting sqref="D7:D44">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FT23">
    <cfRule type="expression" dxfId="23" priority="57">
      <formula>AND(TODAY()&gt;=I$5,TODAY()&lt;J$5)</formula>
    </cfRule>
  </conditionalFormatting>
  <conditionalFormatting sqref="I7:FT23">
    <cfRule type="expression" dxfId="22" priority="51">
      <formula>AND(task_start&lt;=I$5,ROUNDDOWN((task_end-task_start+1)*task_progress,0)+task_start-1&gt;=I$5)</formula>
    </cfRule>
    <cfRule type="expression" dxfId="21" priority="52" stopIfTrue="1">
      <formula>AND(task_end&gt;=I$5,task_start&lt;J$5)</formula>
    </cfRule>
  </conditionalFormatting>
  <conditionalFormatting sqref="I24:FT24">
    <cfRule type="expression" dxfId="20" priority="24">
      <formula>AND(TODAY()&gt;=I$5,TODAY()&lt;J$5)</formula>
    </cfRule>
  </conditionalFormatting>
  <conditionalFormatting sqref="I24:FT24">
    <cfRule type="expression" dxfId="19" priority="22">
      <formula>AND(task_start&lt;=I$5,ROUNDDOWN((task_end-task_start+1)*task_progress,0)+task_start-1&gt;=I$5)</formula>
    </cfRule>
    <cfRule type="expression" dxfId="18" priority="23" stopIfTrue="1">
      <formula>AND(task_end&gt;=I$5,task_start&lt;J$5)</formula>
    </cfRule>
  </conditionalFormatting>
  <conditionalFormatting sqref="I25:FT30">
    <cfRule type="expression" dxfId="17" priority="21">
      <formula>AND(TODAY()&gt;=I$5,TODAY()&lt;J$5)</formula>
    </cfRule>
  </conditionalFormatting>
  <conditionalFormatting sqref="I25:FT30">
    <cfRule type="expression" dxfId="16" priority="19">
      <formula>AND(task_start&lt;=I$5,ROUNDDOWN((task_end-task_start+1)*task_progress,0)+task_start-1&gt;=I$5)</formula>
    </cfRule>
    <cfRule type="expression" dxfId="15" priority="20" stopIfTrue="1">
      <formula>AND(task_end&gt;=I$5,task_start&lt;J$5)</formula>
    </cfRule>
  </conditionalFormatting>
  <conditionalFormatting sqref="I31:FT34">
    <cfRule type="expression" dxfId="14" priority="15">
      <formula>AND(TODAY()&gt;=I$5,TODAY()&lt;J$5)</formula>
    </cfRule>
  </conditionalFormatting>
  <conditionalFormatting sqref="I31:FT34">
    <cfRule type="expression" dxfId="13" priority="13">
      <formula>AND(task_start&lt;=I$5,ROUNDDOWN((task_end-task_start+1)*task_progress,0)+task_start-1&gt;=I$5)</formula>
    </cfRule>
    <cfRule type="expression" dxfId="12" priority="14" stopIfTrue="1">
      <formula>AND(task_end&gt;=I$5,task_start&lt;J$5)</formula>
    </cfRule>
  </conditionalFormatting>
  <conditionalFormatting sqref="I35:FT38">
    <cfRule type="expression" dxfId="11" priority="12">
      <formula>AND(TODAY()&gt;=I$5,TODAY()&lt;J$5)</formula>
    </cfRule>
  </conditionalFormatting>
  <conditionalFormatting sqref="I35:FT3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39:FT39">
    <cfRule type="expression" dxfId="8" priority="9">
      <formula>AND(TODAY()&gt;=I$5,TODAY()&lt;J$5)</formula>
    </cfRule>
  </conditionalFormatting>
  <conditionalFormatting sqref="I39:FT39">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40:FT43">
    <cfRule type="expression" dxfId="5" priority="6">
      <formula>AND(TODAY()&gt;=I$5,TODAY()&lt;J$5)</formula>
    </cfRule>
  </conditionalFormatting>
  <conditionalFormatting sqref="I40:FT43">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44:FT44">
    <cfRule type="expression" dxfId="2" priority="3">
      <formula>AND(TODAY()&gt;=I$5,TODAY()&lt;J$5)</formula>
    </cfRule>
  </conditionalFormatting>
  <conditionalFormatting sqref="I44:FT44">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cols>
    <col min="1" max="1" width="87.140625" style="13" customWidth="1"/>
    <col min="2" max="16384" width="9.140625" style="2"/>
  </cols>
  <sheetData>
    <row r="1" spans="1:2" ht="46.5" customHeight="1"/>
    <row r="2" spans="1:2" s="15" customFormat="1" ht="15.75">
      <c r="A2" s="14" t="s">
        <v>60</v>
      </c>
      <c r="B2" s="14"/>
    </row>
    <row r="3" spans="1:2" s="19" customFormat="1" ht="27" customHeight="1">
      <c r="A3" s="31" t="s">
        <v>61</v>
      </c>
      <c r="B3" s="20"/>
    </row>
    <row r="4" spans="1:2" s="16" customFormat="1" ht="26.25">
      <c r="A4" s="17" t="s">
        <v>62</v>
      </c>
    </row>
    <row r="5" spans="1:2" ht="74.099999999999994" customHeight="1">
      <c r="A5" s="18" t="s">
        <v>63</v>
      </c>
    </row>
    <row r="6" spans="1:2" ht="26.25" customHeight="1">
      <c r="A6" s="17" t="s">
        <v>64</v>
      </c>
    </row>
    <row r="7" spans="1:2" s="13" customFormat="1" ht="228" customHeight="1">
      <c r="A7" s="22" t="s">
        <v>65</v>
      </c>
    </row>
    <row r="8" spans="1:2" s="16" customFormat="1" ht="26.25">
      <c r="A8" s="17" t="s">
        <v>66</v>
      </c>
    </row>
    <row r="9" spans="1:2" ht="75">
      <c r="A9" s="18" t="s">
        <v>67</v>
      </c>
    </row>
    <row r="10" spans="1:2" s="13" customFormat="1" ht="27.95" customHeight="1">
      <c r="A10" s="21" t="s">
        <v>68</v>
      </c>
    </row>
    <row r="11" spans="1:2" s="16" customFormat="1" ht="26.25">
      <c r="A11" s="17" t="s">
        <v>69</v>
      </c>
    </row>
    <row r="12" spans="1:2" ht="30">
      <c r="A12" s="18" t="s">
        <v>70</v>
      </c>
    </row>
    <row r="13" spans="1:2" s="13" customFormat="1" ht="27.95" customHeight="1">
      <c r="A13" s="21" t="s">
        <v>71</v>
      </c>
    </row>
    <row r="14" spans="1:2" s="16" customFormat="1" ht="26.25">
      <c r="A14" s="17" t="s">
        <v>72</v>
      </c>
    </row>
    <row r="15" spans="1:2" ht="93.75" customHeight="1">
      <c r="A15" s="18" t="s">
        <v>73</v>
      </c>
    </row>
    <row r="16" spans="1:2" ht="90">
      <c r="A16" s="18" t="s">
        <v>74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file>

<file path=customXml/itemProps2.xml><?xml version="1.0" encoding="utf-8"?>
<ds:datastoreItem xmlns:ds="http://schemas.openxmlformats.org/officeDocument/2006/customXml" ds:itemID="{708DBB9E-6D89-4A94-9DC5-964B7833E11C}"/>
</file>

<file path=customXml/itemProps3.xml><?xml version="1.0" encoding="utf-8"?>
<ds:datastoreItem xmlns:ds="http://schemas.openxmlformats.org/officeDocument/2006/customXml" ds:itemID="{8FE8ED85-58B3-4608-8E91-0433556D50CE}"/>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Johan Steven Benavides Sanchez</cp:lastModifiedBy>
  <cp:revision/>
  <dcterms:created xsi:type="dcterms:W3CDTF">2024-06-21T21:47:17Z</dcterms:created>
  <dcterms:modified xsi:type="dcterms:W3CDTF">2024-10-23T15:05:38Z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