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agle\integrated\"/>
    </mc:Choice>
  </mc:AlternateContent>
  <bookViews>
    <workbookView xWindow="0" yWindow="0" windowWidth="20490" windowHeight="8865" activeTab="1"/>
  </bookViews>
  <sheets>
    <sheet name="integrated" sheetId="1" r:id="rId1"/>
    <sheet name="BOM_MB" sheetId="2" r:id="rId2"/>
  </sheets>
  <calcPr calcId="152511"/>
</workbook>
</file>

<file path=xl/calcChain.xml><?xml version="1.0" encoding="utf-8"?>
<calcChain xmlns="http://schemas.openxmlformats.org/spreadsheetml/2006/main">
  <c r="L5" i="2" l="1"/>
  <c r="L6" i="2"/>
  <c r="L7" i="2"/>
  <c r="L29" i="2"/>
  <c r="L30" i="2"/>
  <c r="L33" i="2" l="1"/>
  <c r="L3" i="2"/>
  <c r="L4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L31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L32" i="2" l="1"/>
  <c r="L34" i="2" s="1"/>
</calcChain>
</file>

<file path=xl/sharedStrings.xml><?xml version="1.0" encoding="utf-8"?>
<sst xmlns="http://schemas.openxmlformats.org/spreadsheetml/2006/main" count="523" uniqueCount="215">
  <si>
    <t>Qty</t>
  </si>
  <si>
    <t>Value</t>
  </si>
  <si>
    <t>Device</t>
  </si>
  <si>
    <t>Package</t>
  </si>
  <si>
    <t>Parts</t>
  </si>
  <si>
    <t>Description</t>
  </si>
  <si>
    <t>M03PTH</t>
  </si>
  <si>
    <t>1X03</t>
  </si>
  <si>
    <t>JP1</t>
  </si>
  <si>
    <t>Header 3</t>
  </si>
  <si>
    <t>0OHM1/10W5%(0603)</t>
  </si>
  <si>
    <t>R17, R18, R19, R20</t>
  </si>
  <si>
    <t>RES-08609</t>
  </si>
  <si>
    <t>RESISTOR0402-RES</t>
  </si>
  <si>
    <t>0402-RES</t>
  </si>
  <si>
    <t>Resistor</t>
  </si>
  <si>
    <t>0.1uF</t>
  </si>
  <si>
    <t>CAP0402-CAP</t>
  </si>
  <si>
    <t>0402-CAP</t>
  </si>
  <si>
    <t>Capacitor</t>
  </si>
  <si>
    <t>0.33uF</t>
  </si>
  <si>
    <t>C4, C6</t>
  </si>
  <si>
    <t>1.4M</t>
  </si>
  <si>
    <t>R12</t>
  </si>
  <si>
    <t>1.5nF</t>
  </si>
  <si>
    <t>C1</t>
  </si>
  <si>
    <t>100k</t>
  </si>
  <si>
    <t>R8</t>
  </si>
  <si>
    <t>100nF</t>
  </si>
  <si>
    <t>C10</t>
  </si>
  <si>
    <t>10M</t>
  </si>
  <si>
    <t>R1, R2, R10, R11, R13, R14</t>
  </si>
  <si>
    <t>10k</t>
  </si>
  <si>
    <t>R24</t>
  </si>
  <si>
    <t>RESISTOR0603-RES</t>
  </si>
  <si>
    <t>0603-RES</t>
  </si>
  <si>
    <t>R23</t>
  </si>
  <si>
    <t>10nF</t>
  </si>
  <si>
    <t>C3</t>
  </si>
  <si>
    <t>180k</t>
  </si>
  <si>
    <t>R3, R4</t>
  </si>
  <si>
    <t>1M</t>
  </si>
  <si>
    <t>1k</t>
  </si>
  <si>
    <t>R15, R16, R25, R26</t>
  </si>
  <si>
    <t>1k-ohm SMT</t>
  </si>
  <si>
    <t>1nF</t>
  </si>
  <si>
    <t>C2</t>
  </si>
  <si>
    <t>R21</t>
  </si>
  <si>
    <t>360k</t>
  </si>
  <si>
    <t>R5</t>
  </si>
  <si>
    <t>3x2 M</t>
  </si>
  <si>
    <t>PINHD-2X3</t>
  </si>
  <si>
    <t>2X03</t>
  </si>
  <si>
    <t>ICSP</t>
  </si>
  <si>
    <t>PIN HEADER</t>
  </si>
  <si>
    <t>470pF</t>
  </si>
  <si>
    <t>CAP0603-CAP</t>
  </si>
  <si>
    <t>0603-CAP</t>
  </si>
  <si>
    <t>C8</t>
  </si>
  <si>
    <t>AD8232</t>
  </si>
  <si>
    <t>LFCSP_20</t>
  </si>
  <si>
    <t>U1</t>
  </si>
  <si>
    <t>ATMEGA328P-AU</t>
  </si>
  <si>
    <t>QFP80P900X900X120-32N</t>
  </si>
  <si>
    <t>U4</t>
  </si>
  <si>
    <t>B340A</t>
  </si>
  <si>
    <t>DIODE-SCHOTTKY-B340A</t>
  </si>
  <si>
    <t>SMA-DIODE</t>
  </si>
  <si>
    <t>D3</t>
  </si>
  <si>
    <t>CD1206-S01575</t>
  </si>
  <si>
    <t>DIODE-MINIMELF</t>
  </si>
  <si>
    <t>MINIMELF</t>
  </si>
  <si>
    <t>D2</t>
  </si>
  <si>
    <t>CSTCE16M0V53-R0 16MHZ</t>
  </si>
  <si>
    <t>RESONATORMU</t>
  </si>
  <si>
    <t>RESONATOR</t>
  </si>
  <si>
    <t>Y2</t>
  </si>
  <si>
    <t>MCP73831</t>
  </si>
  <si>
    <t>SOT23-5</t>
  </si>
  <si>
    <t>U2</t>
  </si>
  <si>
    <t>MIC5219</t>
  </si>
  <si>
    <t>V_REG_MIC52193.3V</t>
  </si>
  <si>
    <t>U3</t>
  </si>
  <si>
    <t>RED</t>
  </si>
  <si>
    <t>LED-RED0603</t>
  </si>
  <si>
    <t>D1, D4, D5, D6</t>
  </si>
  <si>
    <t>LED-0603</t>
  </si>
  <si>
    <t>LED1</t>
  </si>
  <si>
    <t>Schottky diode</t>
  </si>
  <si>
    <t>charge management controller</t>
  </si>
  <si>
    <t>Red LEDs</t>
  </si>
  <si>
    <t>Voltage Regulator</t>
  </si>
  <si>
    <t>Diode</t>
  </si>
  <si>
    <t>Microcontroller</t>
  </si>
  <si>
    <t>resonator</t>
  </si>
  <si>
    <t>0603-RES,1%</t>
  </si>
  <si>
    <t>0805-CAP</t>
  </si>
  <si>
    <t>CAP0805-CAP</t>
  </si>
  <si>
    <t>LED-WHITE0603</t>
  </si>
  <si>
    <t>White LED</t>
  </si>
  <si>
    <t>490-1198-1-ND</t>
  </si>
  <si>
    <t>MCP73831T-2ATI/OTCT-ND</t>
  </si>
  <si>
    <t>576-1281-1-ND</t>
  </si>
  <si>
    <t>160-1447-1-ND</t>
  </si>
  <si>
    <t>160-1724-1-ND</t>
  </si>
  <si>
    <t>CD1206-S01575CT-ND</t>
  </si>
  <si>
    <t>B340A-FDICT-ND</t>
  </si>
  <si>
    <t>ATMEGA328P-AURCT-ND</t>
  </si>
  <si>
    <t>AD8232ACPZ-R7CT-ND</t>
  </si>
  <si>
    <t>Analog Conditioner</t>
  </si>
  <si>
    <t>PCF1449CT-ND</t>
  </si>
  <si>
    <t>RHM360KCDCT-ND</t>
  </si>
  <si>
    <t>RHM330CFCT-ND</t>
  </si>
  <si>
    <t>1276-1488-1-ND</t>
  </si>
  <si>
    <t>RHM1.00KCFCT-ND</t>
  </si>
  <si>
    <t>RHM1.00MCDCT-ND</t>
  </si>
  <si>
    <t>RHM180KBHCT-ND</t>
  </si>
  <si>
    <t>GRM155R71E103JA01J</t>
  </si>
  <si>
    <t>RHM10.0KCDCT-ND</t>
  </si>
  <si>
    <t>RHM10.0KHCT-ND</t>
  </si>
  <si>
    <t>311-10.0MLRCT-ND</t>
  </si>
  <si>
    <t>490-6327-1-ND</t>
  </si>
  <si>
    <t>RHM100KCDCT-ND</t>
  </si>
  <si>
    <t>399-8950-1-ND</t>
  </si>
  <si>
    <t>541-1.40MLCT-ND</t>
  </si>
  <si>
    <t>490-3263-1-ND</t>
  </si>
  <si>
    <t>C5, C7, C9</t>
  </si>
  <si>
    <t>R6, R7, R9, R22</t>
  </si>
  <si>
    <t>RHM0.0GCT-ND</t>
  </si>
  <si>
    <t>DO NOT STUFF</t>
  </si>
  <si>
    <t>Digi Key Part Number / Link</t>
  </si>
  <si>
    <t>Bill of materials for single board</t>
  </si>
  <si>
    <t>Item#</t>
  </si>
  <si>
    <t>Qty10</t>
  </si>
  <si>
    <t>_$10</t>
  </si>
  <si>
    <t>MOQ</t>
  </si>
  <si>
    <t>Available</t>
  </si>
  <si>
    <t>Supplier_MB</t>
  </si>
  <si>
    <t>Production MFG_MB</t>
  </si>
  <si>
    <t>Production P/N_MB</t>
  </si>
  <si>
    <t>Produciton Description_MB</t>
  </si>
  <si>
    <t>Comments_MB</t>
  </si>
  <si>
    <t>Your comment</t>
    <phoneticPr fontId="0" type="noConversion"/>
  </si>
  <si>
    <t>Sub-Total</t>
  </si>
  <si>
    <t>Production Loss</t>
  </si>
  <si>
    <t>Supplier Shipping Cost</t>
  </si>
  <si>
    <t>PARTS TOTAL</t>
  </si>
  <si>
    <t>MFG P/N</t>
  </si>
  <si>
    <t/>
  </si>
  <si>
    <t>MCR03EZPJ000</t>
  </si>
  <si>
    <t>GRM155R71C104JA88D</t>
  </si>
  <si>
    <t>GRM155R61A334KE15D</t>
  </si>
  <si>
    <t>CRCW04021M40FKED</t>
  </si>
  <si>
    <t>C0402C152J5RACTU</t>
  </si>
  <si>
    <t>MCR01MRTF1003</t>
  </si>
  <si>
    <t>RC0402FR-0710ML</t>
  </si>
  <si>
    <t>MCR01MRTF1002</t>
  </si>
  <si>
    <t>MCR03EZPFX1002</t>
  </si>
  <si>
    <t>TRR01MZPF1803</t>
  </si>
  <si>
    <t>MCR01MRTF1004</t>
  </si>
  <si>
    <t>MCR03ERTF1001</t>
  </si>
  <si>
    <t>CL05B102JB5NFNC</t>
  </si>
  <si>
    <t>MCR01MRTF3603</t>
  </si>
  <si>
    <t>ECH-U1C471GX5</t>
  </si>
  <si>
    <t>AD8232ACPZ-R7</t>
  </si>
  <si>
    <t>ATMEGA328P-AUR</t>
  </si>
  <si>
    <t>B340A-13-F</t>
  </si>
  <si>
    <t>CSTCE16M0V53-R0</t>
  </si>
  <si>
    <t>MCP73831T-2ATI/OT</t>
  </si>
  <si>
    <t>MIC5219-3.3YM5 TR</t>
  </si>
  <si>
    <t>LTST-C191KRKT</t>
  </si>
  <si>
    <t>LTW-C191TS5</t>
  </si>
  <si>
    <t>Digi-Key</t>
  </si>
  <si>
    <t>Rohm</t>
  </si>
  <si>
    <t>RES SMD 0.0 OHM JUMPER 1/10W</t>
  </si>
  <si>
    <t>Murata</t>
  </si>
  <si>
    <t>CAP CER 0.1UF 16V 5% X7R 0402</t>
  </si>
  <si>
    <t>Vishay Dale</t>
  </si>
  <si>
    <t>RES SMD 1.4M OHM 1% 1/16W 0402</t>
  </si>
  <si>
    <t>Kemet</t>
  </si>
  <si>
    <t>CAP CER 1500PF 50V 5% X7R 0402</t>
  </si>
  <si>
    <t>RES SMD 100K OHM 1% 1/16W 0402</t>
  </si>
  <si>
    <t>Yageo</t>
  </si>
  <si>
    <t>RES SMD 10M OHM 1% 1/16W 0402</t>
  </si>
  <si>
    <t>RES SMD 10K OHM 1% 1/16W 0402</t>
  </si>
  <si>
    <t>RES SMD 10K OHM 1% 1/10W 0603</t>
  </si>
  <si>
    <t>CAP CER 10000PF 25V 5% X7R 0402</t>
  </si>
  <si>
    <t>RES SMD 180K OHM 1% 1/16W 0402</t>
  </si>
  <si>
    <t>RES SMD 1M OHM 1% 1/16W 0402</t>
  </si>
  <si>
    <t>RES SMD 1K OHM 1% 1/10W 0603</t>
  </si>
  <si>
    <t>Samsung Electro-Mechanics</t>
  </si>
  <si>
    <t>CAP CER 1000PF 50V 5% X7R 0402</t>
  </si>
  <si>
    <t>RES SMD 360K OHM 1% 1/16W 0402</t>
  </si>
  <si>
    <t>Panasonic</t>
  </si>
  <si>
    <t>CAP FILM 470PF 2% 16VDC 0603</t>
  </si>
  <si>
    <t>Analog Devices</t>
  </si>
  <si>
    <t>IC AFE HEART MONITOR 20LFCSP</t>
  </si>
  <si>
    <t>Atmel</t>
  </si>
  <si>
    <t>IC MCU 8BIT 32KB FLASH 32TQFP</t>
  </si>
  <si>
    <t>Diodes Inc.</t>
  </si>
  <si>
    <t>DIODE SCHOTTKY 40V 3A SMA</t>
  </si>
  <si>
    <t>Bourns</t>
  </si>
  <si>
    <t>DIODE GEN PURP 100V 150MA 1206</t>
  </si>
  <si>
    <t>CER RESONATOR 16.0MHZ SMD</t>
  </si>
  <si>
    <t>Microchip</t>
  </si>
  <si>
    <t>Micrel</t>
  </si>
  <si>
    <t>IC REG LDO 3.3V 0.5A SOT23-5</t>
  </si>
  <si>
    <t>Lite-On</t>
  </si>
  <si>
    <t>LED SUPER RED CLR THIN 0603 SMD</t>
  </si>
  <si>
    <t>LED WHITE YELLOW LENS 0603 SMD</t>
  </si>
  <si>
    <t>IC CONTROLLR LI-ION 4.2V SOT23-5</t>
  </si>
  <si>
    <t>Please confirm the P/N</t>
  </si>
  <si>
    <r>
      <t xml:space="preserve">CAP CER 0.33UF 10V 10% X5R </t>
    </r>
    <r>
      <rPr>
        <b/>
        <sz val="10"/>
        <color rgb="FFFF0000"/>
        <rFont val="Arial"/>
        <family val="2"/>
      </rPr>
      <t>0402</t>
    </r>
  </si>
  <si>
    <t>478-5273-1-ND</t>
  </si>
  <si>
    <t>please use this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</si>
</sst>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;[Red]\-&quot;$&quot;#,##0"/>
    <numFmt numFmtId="165" formatCode="0.00000"/>
    <numFmt numFmtId="166" formatCode="\$#,##0.00000_);[Red]\(\$#,##0.00000\)"/>
  </numFmts>
  <fonts count="2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11"/>
      <name val="Century Gothic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8" fillId="0" borderId="0" xfId="42"/>
    <xf numFmtId="0" fontId="19" fillId="33" borderId="0" xfId="0" applyFont="1" applyFill="1" applyAlignment="1">
      <alignment horizontal="left" vertical="center" wrapText="1"/>
    </xf>
    <xf numFmtId="0" fontId="19" fillId="33" borderId="0" xfId="0" applyFont="1" applyFill="1" applyAlignment="1">
      <alignment wrapText="1"/>
    </xf>
    <xf numFmtId="0" fontId="0" fillId="33" borderId="0" xfId="0" applyFill="1" applyAlignment="1">
      <alignment horizontal="left" vertical="center" wrapText="1"/>
    </xf>
    <xf numFmtId="0" fontId="0" fillId="33" borderId="0" xfId="0" applyFill="1" applyAlignment="1">
      <alignment wrapText="1"/>
    </xf>
    <xf numFmtId="0" fontId="21" fillId="0" borderId="0" xfId="0" applyFont="1"/>
    <xf numFmtId="0" fontId="21" fillId="0" borderId="10" xfId="0" applyFont="1" applyBorder="1"/>
    <xf numFmtId="0" fontId="21" fillId="0" borderId="10" xfId="0" applyFont="1" applyBorder="1" applyAlignment="1">
      <alignment horizontal="left" vertical="center"/>
    </xf>
    <xf numFmtId="0" fontId="21" fillId="0" borderId="10" xfId="0" applyFont="1" applyBorder="1" applyAlignment="1"/>
    <xf numFmtId="0" fontId="21" fillId="35" borderId="10" xfId="0" applyFont="1" applyFill="1" applyBorder="1"/>
    <xf numFmtId="0" fontId="21" fillId="35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/>
    <xf numFmtId="0" fontId="23" fillId="0" borderId="10" xfId="42" applyFont="1" applyBorder="1" applyAlignment="1"/>
    <xf numFmtId="0" fontId="20" fillId="37" borderId="10" xfId="0" applyFont="1" applyFill="1" applyBorder="1" applyAlignment="1">
      <alignment horizontal="center"/>
    </xf>
    <xf numFmtId="0" fontId="24" fillId="36" borderId="10" xfId="0" applyFont="1" applyFill="1" applyBorder="1" applyAlignment="1">
      <alignment horizontal="center"/>
    </xf>
    <xf numFmtId="164" fontId="24" fillId="38" borderId="10" xfId="0" applyNumberFormat="1" applyFont="1" applyFill="1" applyBorder="1" applyAlignment="1">
      <alignment horizontal="center"/>
    </xf>
    <xf numFmtId="165" fontId="24" fillId="38" borderId="10" xfId="0" applyNumberFormat="1" applyFont="1" applyFill="1" applyBorder="1" applyAlignment="1">
      <alignment horizontal="center"/>
    </xf>
    <xf numFmtId="166" fontId="24" fillId="38" borderId="10" xfId="0" applyNumberFormat="1" applyFont="1" applyFill="1" applyBorder="1" applyAlignment="1">
      <alignment horizontal="center"/>
    </xf>
    <xf numFmtId="0" fontId="24" fillId="38" borderId="10" xfId="0" applyFont="1" applyFill="1" applyBorder="1" applyAlignment="1">
      <alignment horizontal="center"/>
    </xf>
    <xf numFmtId="165" fontId="21" fillId="0" borderId="10" xfId="0" applyNumberFormat="1" applyFont="1" applyBorder="1"/>
    <xf numFmtId="165" fontId="21" fillId="34" borderId="10" xfId="0" applyNumberFormat="1" applyFont="1" applyFill="1" applyBorder="1"/>
    <xf numFmtId="165" fontId="21" fillId="0" borderId="0" xfId="0" applyNumberFormat="1" applyFont="1"/>
    <xf numFmtId="0" fontId="21" fillId="0" borderId="10" xfId="0" applyNumberFormat="1" applyFont="1" applyBorder="1"/>
    <xf numFmtId="165" fontId="21" fillId="35" borderId="10" xfId="0" applyNumberFormat="1" applyFont="1" applyFill="1" applyBorder="1"/>
    <xf numFmtId="165" fontId="20" fillId="39" borderId="10" xfId="0" applyNumberFormat="1" applyFont="1" applyFill="1" applyBorder="1"/>
    <xf numFmtId="0" fontId="21" fillId="40" borderId="10" xfId="0" applyFont="1" applyFill="1" applyBorder="1"/>
    <xf numFmtId="0" fontId="21" fillId="40" borderId="10" xfId="0" applyFont="1" applyFill="1" applyBorder="1" applyAlignment="1">
      <alignment horizontal="left" vertical="center"/>
    </xf>
    <xf numFmtId="0" fontId="23" fillId="40" borderId="10" xfId="42" applyFont="1" applyFill="1" applyBorder="1" applyAlignment="1"/>
    <xf numFmtId="165" fontId="21" fillId="40" borderId="10" xfId="0" applyNumberFormat="1" applyFont="1" applyFill="1" applyBorder="1"/>
    <xf numFmtId="0" fontId="21" fillId="40" borderId="10" xfId="0" applyNumberFormat="1" applyFont="1" applyFill="1" applyBorder="1"/>
    <xf numFmtId="0" fontId="21" fillId="41" borderId="10" xfId="0" applyFont="1" applyFill="1" applyBorder="1"/>
    <xf numFmtId="0" fontId="21" fillId="41" borderId="10" xfId="0" applyFont="1" applyFill="1" applyBorder="1" applyAlignment="1">
      <alignment horizontal="left" vertical="center"/>
    </xf>
    <xf numFmtId="0" fontId="23" fillId="41" borderId="10" xfId="42" applyFont="1" applyFill="1" applyBorder="1" applyAlignment="1"/>
    <xf numFmtId="165" fontId="21" fillId="41" borderId="10" xfId="0" applyNumberFormat="1" applyFont="1" applyFill="1" applyBorder="1"/>
    <xf numFmtId="0" fontId="21" fillId="41" borderId="10" xfId="0" applyNumberFormat="1" applyFont="1" applyFill="1" applyBorder="1"/>
    <xf numFmtId="0" fontId="25" fillId="40" borderId="10" xfId="0" applyFont="1" applyFill="1" applyBorder="1"/>
    <xf numFmtId="0" fontId="25" fillId="40" borderId="10" xfId="0" applyFont="1" applyFill="1" applyBorder="1" applyAlignment="1">
      <alignment horizontal="left" vertical="center"/>
    </xf>
    <xf numFmtId="166" fontId="22" fillId="0" borderId="0" xfId="0" applyNumberFormat="1" applyFont="1" applyAlignment="1">
      <alignment horizontal="center"/>
    </xf>
    <xf numFmtId="166" fontId="24" fillId="39" borderId="11" xfId="0" applyNumberFormat="1" applyFont="1" applyFill="1" applyBorder="1" applyAlignment="1">
      <alignment horizontal="center"/>
    </xf>
    <xf numFmtId="166" fontId="24" fillId="39" borderId="12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TMEGA328P-AUR/ATMEGA328P-AURCT-ND/3789455" TargetMode="External"/><Relationship Id="rId13" Type="http://schemas.openxmlformats.org/officeDocument/2006/relationships/hyperlink" Target="http://www.digikey.com/product-detail/en/CL05B102JB5NFNC/1276-1488-1-ND/3889574" TargetMode="External"/><Relationship Id="rId18" Type="http://schemas.openxmlformats.org/officeDocument/2006/relationships/hyperlink" Target="http://www.digikey.com/product-detail/en/MCR01MRTF1002/RHM10.0KCDCT-ND/2796414" TargetMode="External"/><Relationship Id="rId26" Type="http://schemas.openxmlformats.org/officeDocument/2006/relationships/hyperlink" Target="http://www.digikey.com/product-detail/en/GRM155R71C104JA88D/490-6327-1-ND/3845524" TargetMode="External"/><Relationship Id="rId3" Type="http://schemas.openxmlformats.org/officeDocument/2006/relationships/hyperlink" Target="http://www.digikey.com/product-detail/en/MIC5219-3.3YM5%20TR/576-1281-1-ND/771902" TargetMode="External"/><Relationship Id="rId21" Type="http://schemas.openxmlformats.org/officeDocument/2006/relationships/hyperlink" Target="http://www.digikey.com/product-detail/en/GRM155R71C104JA88D/490-6327-1-ND/3845524" TargetMode="External"/><Relationship Id="rId7" Type="http://schemas.openxmlformats.org/officeDocument/2006/relationships/hyperlink" Target="http://www.digikey.com/product-detail/en/B340A-13-F/B340A-FDICT-ND/725054" TargetMode="External"/><Relationship Id="rId12" Type="http://schemas.openxmlformats.org/officeDocument/2006/relationships/hyperlink" Target="http://www.digikey.com/product-detail/en/MCR03ERTF3300/RHM330CFCT-ND/2796478" TargetMode="External"/><Relationship Id="rId17" Type="http://schemas.openxmlformats.org/officeDocument/2006/relationships/hyperlink" Target="http://www.digikey.com/product-detail/en/GRM155R71E103JA01J/490-6340-1-ND/3845537" TargetMode="External"/><Relationship Id="rId25" Type="http://schemas.openxmlformats.org/officeDocument/2006/relationships/hyperlink" Target="http://www.digikey.com/product-detail/en/GRM155R61A334KE15D/490-3263-1-ND/702804" TargetMode="External"/><Relationship Id="rId2" Type="http://schemas.openxmlformats.org/officeDocument/2006/relationships/hyperlink" Target="http://www.digikey.tw/product-detail/en/MCP73831T-2ATI%2FOT/MCP73831T-2ATI%2FOTCT-ND/1979803" TargetMode="External"/><Relationship Id="rId16" Type="http://schemas.openxmlformats.org/officeDocument/2006/relationships/hyperlink" Target="http://www.digikey.com/product-detail/en/TRR01MZPF1803/RHM180KBHCT-ND/4055597" TargetMode="External"/><Relationship Id="rId20" Type="http://schemas.openxmlformats.org/officeDocument/2006/relationships/hyperlink" Target="http://www.digikey.com/product-detail/en/RC0402FR-0710ML/311-10.0MLRCT-ND/2827890" TargetMode="External"/><Relationship Id="rId1" Type="http://schemas.openxmlformats.org/officeDocument/2006/relationships/hyperlink" Target="http://www.digikey.tw/product-detail/en/CSTCE16M0V53-R0/490-1198-1-ND/584635" TargetMode="External"/><Relationship Id="rId6" Type="http://schemas.openxmlformats.org/officeDocument/2006/relationships/hyperlink" Target="http://www.digikey.com/product-detail/en/CD1206-S01575/CD1206-S01575CT-ND/3741949" TargetMode="External"/><Relationship Id="rId11" Type="http://schemas.openxmlformats.org/officeDocument/2006/relationships/hyperlink" Target="http://www.digikey.com/product-detail/en/MCR01MRTF3603/RHM360KCDCT-ND/4083745" TargetMode="External"/><Relationship Id="rId24" Type="http://schemas.openxmlformats.org/officeDocument/2006/relationships/hyperlink" Target="http://www.digikey.com/product-detail/en/CRCW04021M40FKED/541-1.40MLCT-ND/1183480" TargetMode="External"/><Relationship Id="rId5" Type="http://schemas.openxmlformats.org/officeDocument/2006/relationships/hyperlink" Target="http://www.digikey.com/product-detail/en/LTW-C191TS5/160-1724-1-ND/726337" TargetMode="External"/><Relationship Id="rId15" Type="http://schemas.openxmlformats.org/officeDocument/2006/relationships/hyperlink" Target="http://www.digikey.com/product-detail/en/MCR01MRTF1004/RHM1.00MCDCT-ND/2796416" TargetMode="External"/><Relationship Id="rId23" Type="http://schemas.openxmlformats.org/officeDocument/2006/relationships/hyperlink" Target="http://www.digikey.com/product-detail/en/C0402C152J5RACTU/399-8950-1-ND/3522467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ECH-U1C471GX5/PCF1449CT-ND/431706" TargetMode="External"/><Relationship Id="rId19" Type="http://schemas.openxmlformats.org/officeDocument/2006/relationships/hyperlink" Target="http://www.digikey.com/product-detail/en/MCR03EZPFX1002/RHM10.0KHCT-ND/628332" TargetMode="External"/><Relationship Id="rId4" Type="http://schemas.openxmlformats.org/officeDocument/2006/relationships/hyperlink" Target="http://www.digikey.com/product-detail/en/LTST-C191KRKT/160-1447-1-ND/386836" TargetMode="External"/><Relationship Id="rId9" Type="http://schemas.openxmlformats.org/officeDocument/2006/relationships/hyperlink" Target="http://www.digikey.com/product-detail/en/AD8232ACPZ-R7/AD8232ACPZ-R7CT-ND/3758424" TargetMode="External"/><Relationship Id="rId14" Type="http://schemas.openxmlformats.org/officeDocument/2006/relationships/hyperlink" Target="http://www.digikey.com/product-detail/en/MCR03ERTF1001/RHM1.00KCFCT-ND/2796459" TargetMode="External"/><Relationship Id="rId22" Type="http://schemas.openxmlformats.org/officeDocument/2006/relationships/hyperlink" Target="http://www.digikey.com/product-detail/en/MCR01MRTF1003/RHM100KCDCT-ND/2796415" TargetMode="External"/><Relationship Id="rId27" Type="http://schemas.openxmlformats.org/officeDocument/2006/relationships/hyperlink" Target="http://www.digikey.com/product-detail/en/MCR03EZPJ000/RHM0.0GCT-ND/62890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TMEGA328P-AUR/ATMEGA328P-AURCT-ND/3789455" TargetMode="External"/><Relationship Id="rId13" Type="http://schemas.openxmlformats.org/officeDocument/2006/relationships/hyperlink" Target="http://www.digikey.com/product-detail/en/CL05B102JB5NFNC/1276-1488-1-ND/3889574" TargetMode="External"/><Relationship Id="rId18" Type="http://schemas.openxmlformats.org/officeDocument/2006/relationships/hyperlink" Target="http://www.digikey.com/product-detail/en/MCR01MRTF1002/RHM10.0KCDCT-ND/2796414" TargetMode="External"/><Relationship Id="rId26" Type="http://schemas.openxmlformats.org/officeDocument/2006/relationships/hyperlink" Target="http://www.digikey.com/product-detail/en/GRM155R71C104JA88D/490-6327-1-ND/3845524" TargetMode="External"/><Relationship Id="rId3" Type="http://schemas.openxmlformats.org/officeDocument/2006/relationships/hyperlink" Target="http://www.digikey.com/product-detail/en/MIC5219-3.3YM5%20TR/576-1281-1-ND/771902" TargetMode="External"/><Relationship Id="rId21" Type="http://schemas.openxmlformats.org/officeDocument/2006/relationships/hyperlink" Target="http://www.digikey.com/product-detail/en/GRM155R71C104JA88D/490-6327-1-ND/3845524" TargetMode="External"/><Relationship Id="rId7" Type="http://schemas.openxmlformats.org/officeDocument/2006/relationships/hyperlink" Target="http://www.digikey.com/product-detail/en/B340A-13-F/B340A-FDICT-ND/725054" TargetMode="External"/><Relationship Id="rId12" Type="http://schemas.openxmlformats.org/officeDocument/2006/relationships/hyperlink" Target="http://www.digikey.com/product-detail/en/MCR03ERTF3300/RHM330CFCT-ND/2796478" TargetMode="External"/><Relationship Id="rId17" Type="http://schemas.openxmlformats.org/officeDocument/2006/relationships/hyperlink" Target="http://www.digikey.com/product-detail/en/GRM155R71E103JA01J/490-6340-1-ND/3845537" TargetMode="External"/><Relationship Id="rId25" Type="http://schemas.openxmlformats.org/officeDocument/2006/relationships/hyperlink" Target="http://www.digikey.com/product-detail/en/GRM155R61A334KE15D/490-3263-1-ND/702804" TargetMode="External"/><Relationship Id="rId2" Type="http://schemas.openxmlformats.org/officeDocument/2006/relationships/hyperlink" Target="http://www.digikey.tw/product-detail/en/MCP73831T-2ATI%2FOT/MCP73831T-2ATI%2FOTCT-ND/1979803" TargetMode="External"/><Relationship Id="rId16" Type="http://schemas.openxmlformats.org/officeDocument/2006/relationships/hyperlink" Target="http://www.digikey.com/product-detail/en/TRR01MZPF1803/RHM180KBHCT-ND/4055597" TargetMode="External"/><Relationship Id="rId20" Type="http://schemas.openxmlformats.org/officeDocument/2006/relationships/hyperlink" Target="http://www.digikey.com/product-detail/en/RC0402FR-0710ML/311-10.0MLRCT-ND/2827890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://www.digikey.tw/product-detail/en/CSTCE16M0V53-R0/490-1198-1-ND/584635" TargetMode="External"/><Relationship Id="rId6" Type="http://schemas.openxmlformats.org/officeDocument/2006/relationships/hyperlink" Target="http://www.digikey.com/product-detail/en/CD1206-S01575/CD1206-S01575CT-ND/3741949" TargetMode="External"/><Relationship Id="rId11" Type="http://schemas.openxmlformats.org/officeDocument/2006/relationships/hyperlink" Target="http://www.digikey.com/product-detail/en/MCR01MRTF3603/RHM360KCDCT-ND/4083745" TargetMode="External"/><Relationship Id="rId24" Type="http://schemas.openxmlformats.org/officeDocument/2006/relationships/hyperlink" Target="http://www.digikey.com/product-detail/en/CRCW04021M40FKED/541-1.40MLCT-ND/1183480" TargetMode="External"/><Relationship Id="rId5" Type="http://schemas.openxmlformats.org/officeDocument/2006/relationships/hyperlink" Target="http://www.digikey.com/product-detail/en/LTW-C191TS5/160-1724-1-ND/726337" TargetMode="External"/><Relationship Id="rId15" Type="http://schemas.openxmlformats.org/officeDocument/2006/relationships/hyperlink" Target="http://www.digikey.com/product-detail/en/MCR01MRTF1004/RHM1.00MCDCT-ND/2796416" TargetMode="External"/><Relationship Id="rId23" Type="http://schemas.openxmlformats.org/officeDocument/2006/relationships/hyperlink" Target="http://www.digikey.com/product-detail/en/C0402C152J5RACTU/399-8950-1-ND/3522467" TargetMode="External"/><Relationship Id="rId28" Type="http://schemas.openxmlformats.org/officeDocument/2006/relationships/hyperlink" Target="http://www.digikey.com/product-detail/en/0805YC334JAT2A/478-5273-1-ND/1950940" TargetMode="External"/><Relationship Id="rId10" Type="http://schemas.openxmlformats.org/officeDocument/2006/relationships/hyperlink" Target="http://www.digikey.com/product-detail/en/ECH-U1C471GX5/PCF1449CT-ND/431706" TargetMode="External"/><Relationship Id="rId19" Type="http://schemas.openxmlformats.org/officeDocument/2006/relationships/hyperlink" Target="http://www.digikey.com/product-detail/en/MCR03EZPFX1002/RHM10.0KHCT-ND/628332" TargetMode="External"/><Relationship Id="rId4" Type="http://schemas.openxmlformats.org/officeDocument/2006/relationships/hyperlink" Target="http://www.digikey.com/product-detail/en/LTST-C191KRKT/160-1447-1-ND/386836" TargetMode="External"/><Relationship Id="rId9" Type="http://schemas.openxmlformats.org/officeDocument/2006/relationships/hyperlink" Target="http://www.digikey.com/product-detail/en/AD8232ACPZ-R7/AD8232ACPZ-R7CT-ND/3758424" TargetMode="External"/><Relationship Id="rId14" Type="http://schemas.openxmlformats.org/officeDocument/2006/relationships/hyperlink" Target="http://www.digikey.com/product-detail/en/MCR03ERTF1001/RHM1.00KCFCT-ND/2796459" TargetMode="External"/><Relationship Id="rId22" Type="http://schemas.openxmlformats.org/officeDocument/2006/relationships/hyperlink" Target="http://www.digikey.com/product-detail/en/MCR01MRTF1003/RHM100KCDCT-ND/2796415" TargetMode="External"/><Relationship Id="rId27" Type="http://schemas.openxmlformats.org/officeDocument/2006/relationships/hyperlink" Target="http://www.digikey.com/product-detail/en/MCR03EZPJ000/RHM0.0GCT-ND/628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opLeftCell="A14" workbookViewId="0">
      <selection activeCell="A3" sqref="A3:G32"/>
    </sheetView>
  </sheetViews>
  <sheetFormatPr defaultRowHeight="16.5" x14ac:dyDescent="0.3"/>
  <cols>
    <col min="1" max="1" width="4" customWidth="1"/>
    <col min="2" max="2" width="23.875" customWidth="1"/>
    <col min="3" max="3" width="22.75" customWidth="1"/>
    <col min="4" max="4" width="23.5" customWidth="1"/>
    <col min="5" max="5" width="23.25" customWidth="1"/>
    <col min="6" max="6" width="36.5" customWidth="1"/>
    <col min="7" max="7" width="41.75" customWidth="1"/>
  </cols>
  <sheetData>
    <row r="1" spans="1:7" x14ac:dyDescent="0.3">
      <c r="A1" s="1"/>
      <c r="B1" t="s">
        <v>131</v>
      </c>
    </row>
    <row r="3" spans="1:7" ht="28.5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 t="s">
        <v>130</v>
      </c>
    </row>
    <row r="4" spans="1:7" x14ac:dyDescent="0.3">
      <c r="A4" s="8">
        <v>1</v>
      </c>
      <c r="B4" s="8"/>
      <c r="C4" s="8" t="s">
        <v>6</v>
      </c>
      <c r="D4" s="8" t="s">
        <v>7</v>
      </c>
      <c r="E4" s="8" t="s">
        <v>8</v>
      </c>
      <c r="F4" s="8" t="s">
        <v>9</v>
      </c>
      <c r="G4" s="9" t="s">
        <v>129</v>
      </c>
    </row>
    <row r="5" spans="1:7" x14ac:dyDescent="0.3">
      <c r="A5" s="4">
        <v>4</v>
      </c>
      <c r="B5" s="4">
        <v>0</v>
      </c>
      <c r="C5" s="4" t="s">
        <v>10</v>
      </c>
      <c r="D5" s="4">
        <v>603</v>
      </c>
      <c r="E5" s="4" t="s">
        <v>11</v>
      </c>
      <c r="F5" s="4" t="s">
        <v>12</v>
      </c>
      <c r="G5" s="5" t="s">
        <v>128</v>
      </c>
    </row>
    <row r="6" spans="1:7" x14ac:dyDescent="0.3">
      <c r="A6" s="4">
        <v>3</v>
      </c>
      <c r="B6" s="4" t="s">
        <v>16</v>
      </c>
      <c r="C6" s="4" t="s">
        <v>17</v>
      </c>
      <c r="D6" s="4" t="s">
        <v>18</v>
      </c>
      <c r="E6" s="4" t="s">
        <v>126</v>
      </c>
      <c r="F6" s="4" t="s">
        <v>19</v>
      </c>
      <c r="G6" s="5" t="s">
        <v>121</v>
      </c>
    </row>
    <row r="7" spans="1:7" x14ac:dyDescent="0.3">
      <c r="A7" s="4">
        <v>2</v>
      </c>
      <c r="B7" s="4" t="s">
        <v>20</v>
      </c>
      <c r="C7" s="4" t="s">
        <v>97</v>
      </c>
      <c r="D7" s="4" t="s">
        <v>96</v>
      </c>
      <c r="E7" s="4" t="s">
        <v>21</v>
      </c>
      <c r="F7" s="4" t="s">
        <v>19</v>
      </c>
      <c r="G7" s="5" t="s">
        <v>125</v>
      </c>
    </row>
    <row r="8" spans="1:7" x14ac:dyDescent="0.3">
      <c r="A8" s="4">
        <v>1</v>
      </c>
      <c r="B8" s="4" t="s">
        <v>22</v>
      </c>
      <c r="C8" s="4" t="s">
        <v>13</v>
      </c>
      <c r="D8" s="4" t="s">
        <v>14</v>
      </c>
      <c r="E8" s="4" t="s">
        <v>23</v>
      </c>
      <c r="F8" s="4" t="s">
        <v>15</v>
      </c>
      <c r="G8" s="5" t="s">
        <v>124</v>
      </c>
    </row>
    <row r="9" spans="1:7" x14ac:dyDescent="0.3">
      <c r="A9" s="4">
        <v>1</v>
      </c>
      <c r="B9" s="4" t="s">
        <v>24</v>
      </c>
      <c r="C9" s="4" t="s">
        <v>17</v>
      </c>
      <c r="D9" s="4" t="s">
        <v>18</v>
      </c>
      <c r="E9" s="4" t="s">
        <v>25</v>
      </c>
      <c r="F9" s="4" t="s">
        <v>19</v>
      </c>
      <c r="G9" s="5" t="s">
        <v>123</v>
      </c>
    </row>
    <row r="10" spans="1:7" x14ac:dyDescent="0.3">
      <c r="A10" s="4">
        <v>1</v>
      </c>
      <c r="B10" s="4" t="s">
        <v>26</v>
      </c>
      <c r="C10" s="4" t="s">
        <v>13</v>
      </c>
      <c r="D10" s="4" t="s">
        <v>14</v>
      </c>
      <c r="E10" s="4" t="s">
        <v>27</v>
      </c>
      <c r="F10" s="4" t="s">
        <v>15</v>
      </c>
      <c r="G10" s="5" t="s">
        <v>122</v>
      </c>
    </row>
    <row r="11" spans="1:7" x14ac:dyDescent="0.3">
      <c r="A11" s="4">
        <v>1</v>
      </c>
      <c r="B11" s="4" t="s">
        <v>28</v>
      </c>
      <c r="C11" s="4" t="s">
        <v>17</v>
      </c>
      <c r="D11" s="4" t="s">
        <v>18</v>
      </c>
      <c r="E11" s="4" t="s">
        <v>29</v>
      </c>
      <c r="F11" s="4" t="s">
        <v>19</v>
      </c>
      <c r="G11" s="5" t="s">
        <v>121</v>
      </c>
    </row>
    <row r="12" spans="1:7" x14ac:dyDescent="0.3">
      <c r="A12" s="4">
        <v>6</v>
      </c>
      <c r="B12" s="4" t="s">
        <v>30</v>
      </c>
      <c r="C12" s="4" t="s">
        <v>13</v>
      </c>
      <c r="D12" s="4" t="s">
        <v>14</v>
      </c>
      <c r="E12" s="4" t="s">
        <v>31</v>
      </c>
      <c r="F12" s="4" t="s">
        <v>15</v>
      </c>
      <c r="G12" s="5" t="s">
        <v>120</v>
      </c>
    </row>
    <row r="13" spans="1:7" x14ac:dyDescent="0.3">
      <c r="A13" s="4">
        <v>1</v>
      </c>
      <c r="B13" s="4" t="s">
        <v>32</v>
      </c>
      <c r="C13" s="4" t="s">
        <v>13</v>
      </c>
      <c r="D13" s="4" t="s">
        <v>14</v>
      </c>
      <c r="E13" s="4" t="s">
        <v>33</v>
      </c>
      <c r="F13" s="4" t="s">
        <v>15</v>
      </c>
      <c r="G13" s="5" t="s">
        <v>118</v>
      </c>
    </row>
    <row r="14" spans="1:7" x14ac:dyDescent="0.3">
      <c r="A14" s="4">
        <v>1</v>
      </c>
      <c r="B14" s="4" t="s">
        <v>32</v>
      </c>
      <c r="C14" s="4" t="s">
        <v>34</v>
      </c>
      <c r="D14" s="4" t="s">
        <v>35</v>
      </c>
      <c r="E14" s="4" t="s">
        <v>36</v>
      </c>
      <c r="F14" s="4" t="s">
        <v>15</v>
      </c>
      <c r="G14" s="5" t="s">
        <v>119</v>
      </c>
    </row>
    <row r="15" spans="1:7" x14ac:dyDescent="0.3">
      <c r="A15" s="4">
        <v>1</v>
      </c>
      <c r="B15" s="4" t="s">
        <v>37</v>
      </c>
      <c r="C15" s="4" t="s">
        <v>17</v>
      </c>
      <c r="D15" s="4" t="s">
        <v>18</v>
      </c>
      <c r="E15" s="4" t="s">
        <v>38</v>
      </c>
      <c r="F15" s="4" t="s">
        <v>19</v>
      </c>
      <c r="G15" s="5" t="s">
        <v>117</v>
      </c>
    </row>
    <row r="16" spans="1:7" x14ac:dyDescent="0.3">
      <c r="A16" s="4">
        <v>2</v>
      </c>
      <c r="B16" s="4" t="s">
        <v>39</v>
      </c>
      <c r="C16" s="4" t="s">
        <v>13</v>
      </c>
      <c r="D16" s="4" t="s">
        <v>14</v>
      </c>
      <c r="E16" s="4" t="s">
        <v>40</v>
      </c>
      <c r="F16" s="4" t="s">
        <v>15</v>
      </c>
      <c r="G16" s="5" t="s">
        <v>116</v>
      </c>
    </row>
    <row r="17" spans="1:7" x14ac:dyDescent="0.3">
      <c r="A17" s="4">
        <v>4</v>
      </c>
      <c r="B17" s="4" t="s">
        <v>41</v>
      </c>
      <c r="C17" s="4" t="s">
        <v>13</v>
      </c>
      <c r="D17" s="4" t="s">
        <v>14</v>
      </c>
      <c r="E17" s="4" t="s">
        <v>127</v>
      </c>
      <c r="F17" s="4" t="s">
        <v>15</v>
      </c>
      <c r="G17" s="5" t="s">
        <v>115</v>
      </c>
    </row>
    <row r="18" spans="1:7" x14ac:dyDescent="0.3">
      <c r="A18" s="4">
        <v>4</v>
      </c>
      <c r="B18" s="4" t="s">
        <v>42</v>
      </c>
      <c r="C18" s="4" t="s">
        <v>34</v>
      </c>
      <c r="D18" t="s">
        <v>95</v>
      </c>
      <c r="E18" s="4" t="s">
        <v>43</v>
      </c>
      <c r="F18" s="4" t="s">
        <v>44</v>
      </c>
      <c r="G18" s="5" t="s">
        <v>114</v>
      </c>
    </row>
    <row r="19" spans="1:7" x14ac:dyDescent="0.3">
      <c r="A19" s="4">
        <v>1</v>
      </c>
      <c r="B19" s="4" t="s">
        <v>45</v>
      </c>
      <c r="C19" s="4" t="s">
        <v>17</v>
      </c>
      <c r="D19" s="4" t="s">
        <v>18</v>
      </c>
      <c r="E19" s="4" t="s">
        <v>46</v>
      </c>
      <c r="F19" s="4" t="s">
        <v>19</v>
      </c>
      <c r="G19" s="5" t="s">
        <v>113</v>
      </c>
    </row>
    <row r="20" spans="1:7" x14ac:dyDescent="0.3">
      <c r="A20" s="4">
        <v>1</v>
      </c>
      <c r="B20" s="4">
        <v>330</v>
      </c>
      <c r="C20" s="4" t="s">
        <v>34</v>
      </c>
      <c r="D20" s="4" t="s">
        <v>35</v>
      </c>
      <c r="E20" s="4" t="s">
        <v>47</v>
      </c>
      <c r="F20" s="4" t="s">
        <v>15</v>
      </c>
      <c r="G20" s="5" t="s">
        <v>112</v>
      </c>
    </row>
    <row r="21" spans="1:7" x14ac:dyDescent="0.3">
      <c r="A21" s="4">
        <v>1</v>
      </c>
      <c r="B21" s="4" t="s">
        <v>48</v>
      </c>
      <c r="C21" s="4" t="s">
        <v>13</v>
      </c>
      <c r="D21" s="4" t="s">
        <v>14</v>
      </c>
      <c r="E21" s="4" t="s">
        <v>49</v>
      </c>
      <c r="F21" s="4" t="s">
        <v>15</v>
      </c>
      <c r="G21" s="5" t="s">
        <v>111</v>
      </c>
    </row>
    <row r="22" spans="1:7" x14ac:dyDescent="0.3">
      <c r="A22" s="4">
        <v>1</v>
      </c>
      <c r="B22" s="6" t="s">
        <v>50</v>
      </c>
      <c r="C22" s="6" t="s">
        <v>51</v>
      </c>
      <c r="D22" s="6" t="s">
        <v>52</v>
      </c>
      <c r="E22" s="6" t="s">
        <v>53</v>
      </c>
      <c r="F22" s="6" t="s">
        <v>54</v>
      </c>
      <c r="G22" s="7" t="s">
        <v>129</v>
      </c>
    </row>
    <row r="23" spans="1:7" x14ac:dyDescent="0.3">
      <c r="A23" s="4">
        <v>1</v>
      </c>
      <c r="B23" s="4" t="s">
        <v>55</v>
      </c>
      <c r="C23" s="4" t="s">
        <v>56</v>
      </c>
      <c r="D23" s="4" t="s">
        <v>57</v>
      </c>
      <c r="E23" s="4" t="s">
        <v>58</v>
      </c>
      <c r="F23" s="4" t="s">
        <v>19</v>
      </c>
      <c r="G23" s="5" t="s">
        <v>110</v>
      </c>
    </row>
    <row r="24" spans="1:7" x14ac:dyDescent="0.3">
      <c r="A24" s="4">
        <v>1</v>
      </c>
      <c r="B24" s="4" t="s">
        <v>59</v>
      </c>
      <c r="C24" s="4" t="s">
        <v>59</v>
      </c>
      <c r="D24" s="4" t="s">
        <v>60</v>
      </c>
      <c r="E24" s="4" t="s">
        <v>61</v>
      </c>
      <c r="F24" s="4" t="s">
        <v>109</v>
      </c>
      <c r="G24" s="5" t="s">
        <v>108</v>
      </c>
    </row>
    <row r="25" spans="1:7" x14ac:dyDescent="0.3">
      <c r="A25" s="4">
        <v>1</v>
      </c>
      <c r="B25" s="4" t="s">
        <v>62</v>
      </c>
      <c r="C25" s="4" t="s">
        <v>62</v>
      </c>
      <c r="D25" s="4" t="s">
        <v>63</v>
      </c>
      <c r="E25" s="4" t="s">
        <v>64</v>
      </c>
      <c r="F25" s="4" t="s">
        <v>93</v>
      </c>
      <c r="G25" s="5" t="s">
        <v>107</v>
      </c>
    </row>
    <row r="26" spans="1:7" x14ac:dyDescent="0.3">
      <c r="A26" s="4">
        <v>1</v>
      </c>
      <c r="B26" s="4" t="s">
        <v>65</v>
      </c>
      <c r="C26" s="4" t="s">
        <v>66</v>
      </c>
      <c r="D26" s="4" t="s">
        <v>67</v>
      </c>
      <c r="E26" s="4" t="s">
        <v>68</v>
      </c>
      <c r="F26" s="4" t="s">
        <v>88</v>
      </c>
      <c r="G26" s="5" t="s">
        <v>106</v>
      </c>
    </row>
    <row r="27" spans="1:7" x14ac:dyDescent="0.3">
      <c r="A27" s="4">
        <v>1</v>
      </c>
      <c r="B27" s="4" t="s">
        <v>69</v>
      </c>
      <c r="C27" s="4" t="s">
        <v>70</v>
      </c>
      <c r="D27" s="4" t="s">
        <v>71</v>
      </c>
      <c r="E27" s="4" t="s">
        <v>72</v>
      </c>
      <c r="F27" s="4" t="s">
        <v>92</v>
      </c>
      <c r="G27" s="5" t="s">
        <v>105</v>
      </c>
    </row>
    <row r="28" spans="1:7" ht="33" x14ac:dyDescent="0.3">
      <c r="A28" s="4">
        <v>1</v>
      </c>
      <c r="B28" s="4" t="s">
        <v>73</v>
      </c>
      <c r="C28" s="4" t="s">
        <v>74</v>
      </c>
      <c r="D28" s="4" t="s">
        <v>75</v>
      </c>
      <c r="E28" s="4" t="s">
        <v>76</v>
      </c>
      <c r="F28" s="4" t="s">
        <v>94</v>
      </c>
      <c r="G28" s="5" t="s">
        <v>100</v>
      </c>
    </row>
    <row r="29" spans="1:7" x14ac:dyDescent="0.3">
      <c r="A29" s="4">
        <v>1</v>
      </c>
      <c r="B29" s="4" t="s">
        <v>77</v>
      </c>
      <c r="C29" s="4" t="s">
        <v>77</v>
      </c>
      <c r="D29" s="4" t="s">
        <v>78</v>
      </c>
      <c r="E29" s="4" t="s">
        <v>79</v>
      </c>
      <c r="F29" s="4" t="s">
        <v>89</v>
      </c>
      <c r="G29" s="5" t="s">
        <v>101</v>
      </c>
    </row>
    <row r="30" spans="1:7" x14ac:dyDescent="0.3">
      <c r="A30" s="4">
        <v>1</v>
      </c>
      <c r="B30" s="4" t="s">
        <v>80</v>
      </c>
      <c r="C30" s="4" t="s">
        <v>81</v>
      </c>
      <c r="D30" s="4" t="s">
        <v>78</v>
      </c>
      <c r="E30" s="4" t="s">
        <v>82</v>
      </c>
      <c r="F30" s="4" t="s">
        <v>91</v>
      </c>
      <c r="G30" s="5" t="s">
        <v>102</v>
      </c>
    </row>
    <row r="31" spans="1:7" x14ac:dyDescent="0.3">
      <c r="A31" s="4">
        <v>4</v>
      </c>
      <c r="B31" s="4" t="s">
        <v>83</v>
      </c>
      <c r="C31" s="4" t="s">
        <v>84</v>
      </c>
      <c r="D31" s="4" t="s">
        <v>86</v>
      </c>
      <c r="E31" s="4" t="s">
        <v>85</v>
      </c>
      <c r="F31" s="4" t="s">
        <v>90</v>
      </c>
      <c r="G31" s="5" t="s">
        <v>103</v>
      </c>
    </row>
    <row r="32" spans="1:7" x14ac:dyDescent="0.3">
      <c r="A32" s="4">
        <v>1</v>
      </c>
      <c r="B32" s="4" t="s">
        <v>83</v>
      </c>
      <c r="C32" s="4" t="s">
        <v>98</v>
      </c>
      <c r="D32" s="4" t="s">
        <v>86</v>
      </c>
      <c r="E32" s="4" t="s">
        <v>87</v>
      </c>
      <c r="F32" s="4" t="s">
        <v>99</v>
      </c>
      <c r="G32" s="5" t="s">
        <v>104</v>
      </c>
    </row>
  </sheetData>
  <hyperlinks>
    <hyperlink ref="G28" r:id="rId1" display="http://www.digikey.tw/product-detail/en/CSTCE16M0V53-R0/490-1198-1-ND/584635"/>
    <hyperlink ref="G29" r:id="rId2" display="http://www.digikey.tw/product-detail/en/MCP73831T-2ATI%2FOT/MCP73831T-2ATI%2FOTCT-ND/1979803"/>
    <hyperlink ref="G30" r:id="rId3" display="http://www.digikey.com/product-detail/en/MIC5219-3.3YM5 TR/576-1281-1-ND/771902"/>
    <hyperlink ref="G31" r:id="rId4" display="http://www.digikey.com/product-detail/en/LTST-C191KRKT/160-1447-1-ND/386836"/>
    <hyperlink ref="G32" r:id="rId5" display="http://www.digikey.com/product-detail/en/LTW-C191TS5/160-1724-1-ND/726337"/>
    <hyperlink ref="G27" r:id="rId6" display="http://www.digikey.com/product-detail/en/CD1206-S01575/CD1206-S01575CT-ND/3741949"/>
    <hyperlink ref="G26" r:id="rId7" display="http://www.digikey.com/product-detail/en/B340A-13-F/B340A-FDICT-ND/725054"/>
    <hyperlink ref="G25" r:id="rId8" display="http://www.digikey.com/product-detail/en/ATMEGA328P-AUR/ATMEGA328P-AURCT-ND/3789455"/>
    <hyperlink ref="G24" r:id="rId9" display="http://www.digikey.com/product-detail/en/AD8232ACPZ-R7/AD8232ACPZ-R7CT-ND/3758424"/>
    <hyperlink ref="G23" r:id="rId10" display="http://www.digikey.com/product-detail/en/ECH-U1C471GX5/PCF1449CT-ND/431706"/>
    <hyperlink ref="G21" r:id="rId11" display="http://www.digikey.com/product-detail/en/MCR01MRTF3603/RHM360KCDCT-ND/4083745"/>
    <hyperlink ref="G20" r:id="rId12" display="http://www.digikey.com/product-detail/en/MCR03ERTF3300/RHM330CFCT-ND/2796478"/>
    <hyperlink ref="G19" r:id="rId13" display="http://www.digikey.com/product-detail/en/CL05B102JB5NFNC/1276-1488-1-ND/3889574"/>
    <hyperlink ref="G18" r:id="rId14" display="http://www.digikey.com/product-detail/en/MCR03ERTF1001/RHM1.00KCFCT-ND/2796459"/>
    <hyperlink ref="G17" r:id="rId15" display="http://www.digikey.com/product-detail/en/MCR01MRTF1004/RHM1.00MCDCT-ND/2796416"/>
    <hyperlink ref="G16" r:id="rId16" display="http://www.digikey.com/product-detail/en/TRR01MZPF1803/RHM180KBHCT-ND/4055597"/>
    <hyperlink ref="G15" r:id="rId17" display="http://www.digikey.com/product-detail/en/GRM155R71E103JA01J/490-6340-1-ND/3845537"/>
    <hyperlink ref="G13" r:id="rId18" display="http://www.digikey.com/product-detail/en/MCR01MRTF1002/RHM10.0KCDCT-ND/2796414"/>
    <hyperlink ref="G14" r:id="rId19" display="http://www.digikey.com/product-detail/en/MCR03EZPFX1002/RHM10.0KHCT-ND/628332"/>
    <hyperlink ref="G12" r:id="rId20" display="http://www.digikey.com/product-detail/en/RC0402FR-0710ML/311-10.0MLRCT-ND/2827890"/>
    <hyperlink ref="G11" r:id="rId21" display="http://www.digikey.com/product-detail/en/GRM155R71C104JA88D/490-6327-1-ND/3845524"/>
    <hyperlink ref="G10" r:id="rId22" display="http://www.digikey.com/product-detail/en/MCR01MRTF1003/RHM100KCDCT-ND/2796415"/>
    <hyperlink ref="G9" r:id="rId23" display="http://www.digikey.com/product-detail/en/C0402C152J5RACTU/399-8950-1-ND/3522467"/>
    <hyperlink ref="G8" r:id="rId24" display="http://www.digikey.com/product-detail/en/CRCW04021M40FKED/541-1.40MLCT-ND/1183480"/>
    <hyperlink ref="G7" r:id="rId25" display="http://www.digikey.com/product-detail/en/GRM155R61A334KE15D/490-3263-1-ND/702804"/>
    <hyperlink ref="G6" r:id="rId26" display="http://www.digikey.com/product-detail/en/GRM155R71C104JA88D/490-6327-1-ND/3845524"/>
    <hyperlink ref="G5" r:id="rId27" display="http://www.digikey.com/product-detail/en/MCR03EZPJ000/RHM0.0GCT-ND/628906"/>
  </hyperlinks>
  <pageMargins left="0.75" right="0.75" top="1" bottom="1" header="0.5" footer="0.5"/>
  <pageSetup paperSize="9" orientation="portrait" horizontalDpi="1200" verticalDpi="120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K1" workbookViewId="0">
      <pane ySplit="1" topLeftCell="A2" activePane="bottomLeft" state="frozen"/>
      <selection pane="bottomLeft" activeCell="U4" sqref="U4"/>
    </sheetView>
  </sheetViews>
  <sheetFormatPr defaultRowHeight="12.75" x14ac:dyDescent="0.2"/>
  <cols>
    <col min="1" max="1" width="5.875" style="10" customWidth="1"/>
    <col min="2" max="2" width="4" style="10" customWidth="1"/>
    <col min="3" max="3" width="23.875" style="10" customWidth="1"/>
    <col min="4" max="4" width="22.75" style="10" customWidth="1"/>
    <col min="5" max="5" width="23.5" style="10" customWidth="1"/>
    <col min="6" max="6" width="23.25" style="10" customWidth="1"/>
    <col min="7" max="7" width="28.625" style="10" customWidth="1"/>
    <col min="8" max="9" width="25.625" style="10" customWidth="1"/>
    <col min="10" max="12" width="9" style="10" customWidth="1"/>
    <col min="13" max="13" width="4.75" style="10" customWidth="1"/>
    <col min="14" max="14" width="8.375" style="10" customWidth="1"/>
    <col min="15" max="15" width="11" style="10" customWidth="1"/>
    <col min="16" max="16" width="22.125" style="10" customWidth="1"/>
    <col min="17" max="17" width="19.25" style="10" customWidth="1"/>
    <col min="18" max="18" width="30.5" style="10" bestFit="1" customWidth="1"/>
    <col min="19" max="19" width="19.25" style="10" bestFit="1" customWidth="1"/>
    <col min="20" max="20" width="13.625" style="10" bestFit="1" customWidth="1"/>
    <col min="21" max="21" width="15.25" style="10" bestFit="1" customWidth="1"/>
    <col min="22" max="16384" width="9" style="10"/>
  </cols>
  <sheetData>
    <row r="1" spans="1:21" ht="15" customHeight="1" x14ac:dyDescent="0.2">
      <c r="A1" s="19" t="s">
        <v>132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130</v>
      </c>
      <c r="I1" s="19" t="s">
        <v>147</v>
      </c>
      <c r="J1" s="20" t="s">
        <v>133</v>
      </c>
      <c r="K1" s="21">
        <v>10</v>
      </c>
      <c r="L1" s="22" t="s">
        <v>134</v>
      </c>
      <c r="M1" s="23" t="s">
        <v>135</v>
      </c>
      <c r="N1" s="24" t="s">
        <v>136</v>
      </c>
      <c r="O1" s="24" t="s">
        <v>137</v>
      </c>
      <c r="P1" s="24" t="s">
        <v>138</v>
      </c>
      <c r="Q1" s="24" t="s">
        <v>139</v>
      </c>
      <c r="R1" s="24" t="s">
        <v>140</v>
      </c>
      <c r="S1" s="24" t="s">
        <v>141</v>
      </c>
      <c r="T1" s="24" t="s">
        <v>142</v>
      </c>
    </row>
    <row r="2" spans="1:21" ht="15" customHeight="1" x14ac:dyDescent="0.2">
      <c r="A2" s="14">
        <v>1</v>
      </c>
      <c r="B2" s="15">
        <v>1</v>
      </c>
      <c r="C2" s="15"/>
      <c r="D2" s="15" t="s">
        <v>6</v>
      </c>
      <c r="E2" s="15" t="s">
        <v>7</v>
      </c>
      <c r="F2" s="15" t="s">
        <v>8</v>
      </c>
      <c r="G2" s="15" t="s">
        <v>9</v>
      </c>
      <c r="H2" s="17" t="s">
        <v>129</v>
      </c>
      <c r="I2" s="14" t="s">
        <v>148</v>
      </c>
      <c r="J2" s="14">
        <f>10*B2</f>
        <v>10</v>
      </c>
      <c r="K2" s="29"/>
      <c r="L2" s="26">
        <f>B2*K2</f>
        <v>0</v>
      </c>
      <c r="M2" s="14" t="s">
        <v>148</v>
      </c>
      <c r="N2" s="14" t="s">
        <v>148</v>
      </c>
      <c r="O2" s="14" t="s">
        <v>148</v>
      </c>
      <c r="P2" s="14" t="s">
        <v>148</v>
      </c>
      <c r="Q2" s="14" t="s">
        <v>148</v>
      </c>
      <c r="R2" s="14" t="s">
        <v>148</v>
      </c>
      <c r="S2" s="14"/>
      <c r="T2" s="14"/>
    </row>
    <row r="3" spans="1:21" ht="15" customHeight="1" x14ac:dyDescent="0.2">
      <c r="A3" s="11">
        <v>2</v>
      </c>
      <c r="B3" s="12">
        <v>4</v>
      </c>
      <c r="C3" s="12">
        <v>0</v>
      </c>
      <c r="D3" s="12" t="s">
        <v>10</v>
      </c>
      <c r="E3" s="12">
        <v>603</v>
      </c>
      <c r="F3" s="12" t="s">
        <v>11</v>
      </c>
      <c r="G3" s="12" t="s">
        <v>12</v>
      </c>
      <c r="H3" s="18" t="s">
        <v>128</v>
      </c>
      <c r="I3" s="11" t="s">
        <v>149</v>
      </c>
      <c r="J3" s="11">
        <f t="shared" ref="J3:J30" si="0">10*B3</f>
        <v>40</v>
      </c>
      <c r="K3" s="25">
        <v>1.12E-2</v>
      </c>
      <c r="L3" s="26">
        <f t="shared" ref="L3:L30" si="1">B3*K3</f>
        <v>4.48E-2</v>
      </c>
      <c r="M3" s="28">
        <v>1</v>
      </c>
      <c r="N3" s="28">
        <v>1145854</v>
      </c>
      <c r="O3" s="11" t="s">
        <v>172</v>
      </c>
      <c r="P3" s="11" t="s">
        <v>173</v>
      </c>
      <c r="Q3" s="11" t="s">
        <v>149</v>
      </c>
      <c r="R3" s="11" t="s">
        <v>174</v>
      </c>
      <c r="S3" s="11"/>
      <c r="T3" s="11"/>
    </row>
    <row r="4" spans="1:21" ht="15" customHeight="1" x14ac:dyDescent="0.2">
      <c r="A4" s="11">
        <v>3</v>
      </c>
      <c r="B4" s="12">
        <v>3</v>
      </c>
      <c r="C4" s="12" t="s">
        <v>16</v>
      </c>
      <c r="D4" s="12" t="s">
        <v>17</v>
      </c>
      <c r="E4" s="12" t="s">
        <v>18</v>
      </c>
      <c r="F4" s="12" t="s">
        <v>126</v>
      </c>
      <c r="G4" s="12" t="s">
        <v>19</v>
      </c>
      <c r="H4" s="18" t="s">
        <v>121</v>
      </c>
      <c r="I4" s="11" t="s">
        <v>150</v>
      </c>
      <c r="J4" s="11">
        <f t="shared" si="0"/>
        <v>30</v>
      </c>
      <c r="K4" s="25">
        <v>2.5999999999999999E-2</v>
      </c>
      <c r="L4" s="26">
        <f t="shared" si="1"/>
        <v>7.8E-2</v>
      </c>
      <c r="M4" s="28">
        <v>1</v>
      </c>
      <c r="N4" s="28">
        <v>635433</v>
      </c>
      <c r="O4" s="11" t="s">
        <v>172</v>
      </c>
      <c r="P4" s="11" t="s">
        <v>175</v>
      </c>
      <c r="Q4" s="11" t="s">
        <v>150</v>
      </c>
      <c r="R4" s="11" t="s">
        <v>176</v>
      </c>
      <c r="S4" s="11"/>
      <c r="T4" s="11"/>
    </row>
    <row r="5" spans="1:21" ht="15" customHeight="1" x14ac:dyDescent="0.3">
      <c r="A5" s="31">
        <v>4</v>
      </c>
      <c r="B5" s="32">
        <v>2</v>
      </c>
      <c r="C5" s="32" t="s">
        <v>20</v>
      </c>
      <c r="D5" s="42" t="s">
        <v>97</v>
      </c>
      <c r="E5" s="42" t="s">
        <v>96</v>
      </c>
      <c r="F5" s="32" t="s">
        <v>21</v>
      </c>
      <c r="G5" s="32" t="s">
        <v>19</v>
      </c>
      <c r="H5" s="33" t="s">
        <v>125</v>
      </c>
      <c r="I5" s="31" t="s">
        <v>151</v>
      </c>
      <c r="J5" s="31">
        <f t="shared" si="0"/>
        <v>20</v>
      </c>
      <c r="K5" s="34">
        <v>8.4000000000000005E-2</v>
      </c>
      <c r="L5" s="26">
        <f t="shared" si="1"/>
        <v>0.16800000000000001</v>
      </c>
      <c r="M5" s="35">
        <v>1</v>
      </c>
      <c r="N5" s="35">
        <v>559990</v>
      </c>
      <c r="O5" s="31" t="s">
        <v>172</v>
      </c>
      <c r="P5" s="31" t="s">
        <v>175</v>
      </c>
      <c r="Q5" s="31" t="s">
        <v>151</v>
      </c>
      <c r="R5" s="31" t="s">
        <v>212</v>
      </c>
      <c r="S5" s="41" t="s">
        <v>211</v>
      </c>
      <c r="T5" s="5" t="s">
        <v>213</v>
      </c>
      <c r="U5" s="10" t="s">
        <v>214</v>
      </c>
    </row>
    <row r="6" spans="1:21" ht="15" customHeight="1" x14ac:dyDescent="0.2">
      <c r="A6" s="11">
        <v>5</v>
      </c>
      <c r="B6" s="12">
        <v>1</v>
      </c>
      <c r="C6" s="12" t="s">
        <v>22</v>
      </c>
      <c r="D6" s="12" t="s">
        <v>13</v>
      </c>
      <c r="E6" s="12" t="s">
        <v>14</v>
      </c>
      <c r="F6" s="12" t="s">
        <v>23</v>
      </c>
      <c r="G6" s="12" t="s">
        <v>15</v>
      </c>
      <c r="H6" s="18" t="s">
        <v>124</v>
      </c>
      <c r="I6" s="11" t="s">
        <v>152</v>
      </c>
      <c r="J6" s="11">
        <f t="shared" si="0"/>
        <v>10</v>
      </c>
      <c r="K6" s="25">
        <v>8.3000000000000004E-2</v>
      </c>
      <c r="L6" s="26">
        <f t="shared" si="1"/>
        <v>8.3000000000000004E-2</v>
      </c>
      <c r="M6" s="28">
        <v>10</v>
      </c>
      <c r="N6" s="28">
        <v>36210</v>
      </c>
      <c r="O6" s="11" t="s">
        <v>172</v>
      </c>
      <c r="P6" s="11" t="s">
        <v>177</v>
      </c>
      <c r="Q6" s="11" t="s">
        <v>152</v>
      </c>
      <c r="R6" s="11" t="s">
        <v>178</v>
      </c>
      <c r="S6" s="11"/>
      <c r="T6" s="11"/>
    </row>
    <row r="7" spans="1:21" ht="15" customHeight="1" x14ac:dyDescent="0.2">
      <c r="A7" s="11">
        <v>6</v>
      </c>
      <c r="B7" s="12">
        <v>1</v>
      </c>
      <c r="C7" s="12" t="s">
        <v>24</v>
      </c>
      <c r="D7" s="12" t="s">
        <v>17</v>
      </c>
      <c r="E7" s="12" t="s">
        <v>18</v>
      </c>
      <c r="F7" s="12" t="s">
        <v>25</v>
      </c>
      <c r="G7" s="12" t="s">
        <v>19</v>
      </c>
      <c r="H7" s="18" t="s">
        <v>123</v>
      </c>
      <c r="I7" s="11" t="s">
        <v>153</v>
      </c>
      <c r="J7" s="11">
        <f t="shared" si="0"/>
        <v>10</v>
      </c>
      <c r="K7" s="25">
        <v>7.6999999999999999E-2</v>
      </c>
      <c r="L7" s="26">
        <f t="shared" si="1"/>
        <v>7.6999999999999999E-2</v>
      </c>
      <c r="M7" s="28">
        <v>1</v>
      </c>
      <c r="N7" s="28">
        <v>20258</v>
      </c>
      <c r="O7" s="11" t="s">
        <v>172</v>
      </c>
      <c r="P7" s="11" t="s">
        <v>179</v>
      </c>
      <c r="Q7" s="11" t="s">
        <v>153</v>
      </c>
      <c r="R7" s="11" t="s">
        <v>180</v>
      </c>
      <c r="S7" s="11"/>
      <c r="T7" s="11"/>
    </row>
    <row r="8" spans="1:21" ht="15" customHeight="1" x14ac:dyDescent="0.2">
      <c r="A8" s="11">
        <v>7</v>
      </c>
      <c r="B8" s="12">
        <v>1</v>
      </c>
      <c r="C8" s="12" t="s">
        <v>26</v>
      </c>
      <c r="D8" s="12" t="s">
        <v>13</v>
      </c>
      <c r="E8" s="12" t="s">
        <v>14</v>
      </c>
      <c r="F8" s="12" t="s">
        <v>27</v>
      </c>
      <c r="G8" s="12" t="s">
        <v>15</v>
      </c>
      <c r="H8" s="18" t="s">
        <v>122</v>
      </c>
      <c r="I8" s="11" t="s">
        <v>154</v>
      </c>
      <c r="J8" s="11">
        <f t="shared" si="0"/>
        <v>10</v>
      </c>
      <c r="K8" s="25">
        <v>2.9000000000000001E-2</v>
      </c>
      <c r="L8" s="26">
        <f t="shared" si="1"/>
        <v>2.9000000000000001E-2</v>
      </c>
      <c r="M8" s="28">
        <v>1</v>
      </c>
      <c r="N8" s="28">
        <v>682119</v>
      </c>
      <c r="O8" s="11" t="s">
        <v>172</v>
      </c>
      <c r="P8" s="11" t="s">
        <v>173</v>
      </c>
      <c r="Q8" s="11" t="s">
        <v>154</v>
      </c>
      <c r="R8" s="11" t="s">
        <v>181</v>
      </c>
      <c r="S8" s="11"/>
      <c r="T8" s="11"/>
    </row>
    <row r="9" spans="1:21" ht="15" customHeight="1" x14ac:dyDescent="0.2">
      <c r="A9" s="11">
        <v>8</v>
      </c>
      <c r="B9" s="12">
        <v>1</v>
      </c>
      <c r="C9" s="12" t="s">
        <v>28</v>
      </c>
      <c r="D9" s="12" t="s">
        <v>17</v>
      </c>
      <c r="E9" s="12" t="s">
        <v>18</v>
      </c>
      <c r="F9" s="12" t="s">
        <v>29</v>
      </c>
      <c r="G9" s="12" t="s">
        <v>19</v>
      </c>
      <c r="H9" s="18" t="s">
        <v>121</v>
      </c>
      <c r="I9" s="11" t="s">
        <v>150</v>
      </c>
      <c r="J9" s="11">
        <f t="shared" si="0"/>
        <v>10</v>
      </c>
      <c r="K9" s="25">
        <v>2.5999999999999999E-2</v>
      </c>
      <c r="L9" s="26">
        <f t="shared" si="1"/>
        <v>2.5999999999999999E-2</v>
      </c>
      <c r="M9" s="28">
        <v>1</v>
      </c>
      <c r="N9" s="28">
        <v>635433</v>
      </c>
      <c r="O9" s="11" t="s">
        <v>172</v>
      </c>
      <c r="P9" s="11" t="s">
        <v>175</v>
      </c>
      <c r="Q9" s="11" t="s">
        <v>150</v>
      </c>
      <c r="R9" s="11" t="s">
        <v>176</v>
      </c>
      <c r="S9" s="11"/>
      <c r="T9" s="11"/>
    </row>
    <row r="10" spans="1:21" ht="15" customHeight="1" x14ac:dyDescent="0.2">
      <c r="A10" s="11">
        <v>9</v>
      </c>
      <c r="B10" s="12">
        <v>6</v>
      </c>
      <c r="C10" s="12" t="s">
        <v>30</v>
      </c>
      <c r="D10" s="12" t="s">
        <v>13</v>
      </c>
      <c r="E10" s="12" t="s">
        <v>14</v>
      </c>
      <c r="F10" s="12" t="s">
        <v>31</v>
      </c>
      <c r="G10" s="12" t="s">
        <v>15</v>
      </c>
      <c r="H10" s="18" t="s">
        <v>120</v>
      </c>
      <c r="I10" s="11" t="s">
        <v>155</v>
      </c>
      <c r="J10" s="11">
        <f t="shared" si="0"/>
        <v>60</v>
      </c>
      <c r="K10" s="25">
        <v>1.0800000000000001E-2</v>
      </c>
      <c r="L10" s="26">
        <f t="shared" si="1"/>
        <v>6.4799999999999996E-2</v>
      </c>
      <c r="M10" s="28">
        <v>1</v>
      </c>
      <c r="N10" s="28">
        <v>79406</v>
      </c>
      <c r="O10" s="11" t="s">
        <v>172</v>
      </c>
      <c r="P10" s="11" t="s">
        <v>182</v>
      </c>
      <c r="Q10" s="11" t="s">
        <v>155</v>
      </c>
      <c r="R10" s="11" t="s">
        <v>183</v>
      </c>
      <c r="S10" s="11"/>
      <c r="T10" s="11"/>
    </row>
    <row r="11" spans="1:21" ht="15" customHeight="1" x14ac:dyDescent="0.2">
      <c r="A11" s="11">
        <v>10</v>
      </c>
      <c r="B11" s="12">
        <v>1</v>
      </c>
      <c r="C11" s="12" t="s">
        <v>32</v>
      </c>
      <c r="D11" s="12" t="s">
        <v>13</v>
      </c>
      <c r="E11" s="12" t="s">
        <v>14</v>
      </c>
      <c r="F11" s="12" t="s">
        <v>33</v>
      </c>
      <c r="G11" s="12" t="s">
        <v>15</v>
      </c>
      <c r="H11" s="18" t="s">
        <v>118</v>
      </c>
      <c r="I11" s="11" t="s">
        <v>156</v>
      </c>
      <c r="J11" s="11">
        <f t="shared" si="0"/>
        <v>10</v>
      </c>
      <c r="K11" s="25">
        <v>2.9000000000000001E-2</v>
      </c>
      <c r="L11" s="26">
        <f t="shared" si="1"/>
        <v>2.9000000000000001E-2</v>
      </c>
      <c r="M11" s="28">
        <v>1</v>
      </c>
      <c r="N11" s="28">
        <v>3017277</v>
      </c>
      <c r="O11" s="11" t="s">
        <v>172</v>
      </c>
      <c r="P11" s="11" t="s">
        <v>173</v>
      </c>
      <c r="Q11" s="11" t="s">
        <v>156</v>
      </c>
      <c r="R11" s="11" t="s">
        <v>184</v>
      </c>
      <c r="S11" s="11"/>
      <c r="T11" s="11"/>
    </row>
    <row r="12" spans="1:21" ht="15" customHeight="1" x14ac:dyDescent="0.2">
      <c r="A12" s="11">
        <v>11</v>
      </c>
      <c r="B12" s="12">
        <v>1</v>
      </c>
      <c r="C12" s="12" t="s">
        <v>32</v>
      </c>
      <c r="D12" s="12" t="s">
        <v>34</v>
      </c>
      <c r="E12" s="12" t="s">
        <v>35</v>
      </c>
      <c r="F12" s="12" t="s">
        <v>36</v>
      </c>
      <c r="G12" s="12" t="s">
        <v>15</v>
      </c>
      <c r="H12" s="18" t="s">
        <v>119</v>
      </c>
      <c r="I12" s="11" t="s">
        <v>157</v>
      </c>
      <c r="J12" s="11">
        <f t="shared" si="0"/>
        <v>10</v>
      </c>
      <c r="K12" s="25">
        <v>1.9E-2</v>
      </c>
      <c r="L12" s="26">
        <f t="shared" si="1"/>
        <v>1.9E-2</v>
      </c>
      <c r="M12" s="28">
        <v>1</v>
      </c>
      <c r="N12" s="28">
        <v>467741</v>
      </c>
      <c r="O12" s="11" t="s">
        <v>172</v>
      </c>
      <c r="P12" s="11" t="s">
        <v>173</v>
      </c>
      <c r="Q12" s="11" t="s">
        <v>157</v>
      </c>
      <c r="R12" s="11" t="s">
        <v>185</v>
      </c>
      <c r="S12" s="11"/>
      <c r="T12" s="11"/>
    </row>
    <row r="13" spans="1:21" ht="15" customHeight="1" x14ac:dyDescent="0.2">
      <c r="A13" s="11">
        <v>12</v>
      </c>
      <c r="B13" s="12">
        <v>1</v>
      </c>
      <c r="C13" s="12" t="s">
        <v>37</v>
      </c>
      <c r="D13" s="12" t="s">
        <v>17</v>
      </c>
      <c r="E13" s="12" t="s">
        <v>18</v>
      </c>
      <c r="F13" s="12" t="s">
        <v>38</v>
      </c>
      <c r="G13" s="12" t="s">
        <v>19</v>
      </c>
      <c r="H13" s="18" t="s">
        <v>117</v>
      </c>
      <c r="I13" s="11" t="s">
        <v>117</v>
      </c>
      <c r="J13" s="11">
        <f t="shared" si="0"/>
        <v>10</v>
      </c>
      <c r="K13" s="25">
        <v>1.2E-2</v>
      </c>
      <c r="L13" s="26">
        <f t="shared" si="1"/>
        <v>1.2E-2</v>
      </c>
      <c r="M13" s="28">
        <v>1</v>
      </c>
      <c r="N13" s="28">
        <v>92687</v>
      </c>
      <c r="O13" s="11" t="s">
        <v>172</v>
      </c>
      <c r="P13" s="11" t="s">
        <v>175</v>
      </c>
      <c r="Q13" s="11" t="s">
        <v>117</v>
      </c>
      <c r="R13" s="11" t="s">
        <v>186</v>
      </c>
      <c r="S13" s="11"/>
      <c r="T13" s="11"/>
    </row>
    <row r="14" spans="1:21" ht="15" customHeight="1" x14ac:dyDescent="0.2">
      <c r="A14" s="11">
        <v>13</v>
      </c>
      <c r="B14" s="12">
        <v>2</v>
      </c>
      <c r="C14" s="12" t="s">
        <v>39</v>
      </c>
      <c r="D14" s="12" t="s">
        <v>13</v>
      </c>
      <c r="E14" s="12" t="s">
        <v>14</v>
      </c>
      <c r="F14" s="12" t="s">
        <v>40</v>
      </c>
      <c r="G14" s="12" t="s">
        <v>15</v>
      </c>
      <c r="H14" s="18" t="s">
        <v>116</v>
      </c>
      <c r="I14" s="11" t="s">
        <v>158</v>
      </c>
      <c r="J14" s="11">
        <f t="shared" si="0"/>
        <v>20</v>
      </c>
      <c r="K14" s="25">
        <v>0.11700000000000001</v>
      </c>
      <c r="L14" s="26">
        <f t="shared" si="1"/>
        <v>0.23400000000000001</v>
      </c>
      <c r="M14" s="28">
        <v>1</v>
      </c>
      <c r="N14" s="28">
        <v>19890</v>
      </c>
      <c r="O14" s="11" t="s">
        <v>172</v>
      </c>
      <c r="P14" s="11" t="s">
        <v>173</v>
      </c>
      <c r="Q14" s="11" t="s">
        <v>158</v>
      </c>
      <c r="R14" s="11" t="s">
        <v>187</v>
      </c>
      <c r="S14" s="11"/>
      <c r="T14" s="11"/>
    </row>
    <row r="15" spans="1:21" ht="15" customHeight="1" x14ac:dyDescent="0.2">
      <c r="A15" s="11">
        <v>14</v>
      </c>
      <c r="B15" s="12">
        <v>4</v>
      </c>
      <c r="C15" s="12" t="s">
        <v>41</v>
      </c>
      <c r="D15" s="12" t="s">
        <v>13</v>
      </c>
      <c r="E15" s="12" t="s">
        <v>14</v>
      </c>
      <c r="F15" s="12" t="s">
        <v>127</v>
      </c>
      <c r="G15" s="12" t="s">
        <v>15</v>
      </c>
      <c r="H15" s="18" t="s">
        <v>115</v>
      </c>
      <c r="I15" s="11" t="s">
        <v>159</v>
      </c>
      <c r="J15" s="11">
        <f t="shared" si="0"/>
        <v>40</v>
      </c>
      <c r="K15" s="25">
        <v>2.0799999999999999E-2</v>
      </c>
      <c r="L15" s="26">
        <f t="shared" si="1"/>
        <v>8.3199999999999996E-2</v>
      </c>
      <c r="M15" s="28">
        <v>1</v>
      </c>
      <c r="N15" s="28">
        <v>330929</v>
      </c>
      <c r="O15" s="11" t="s">
        <v>172</v>
      </c>
      <c r="P15" s="11" t="s">
        <v>173</v>
      </c>
      <c r="Q15" s="11" t="s">
        <v>159</v>
      </c>
      <c r="R15" s="11" t="s">
        <v>188</v>
      </c>
      <c r="S15" s="11"/>
      <c r="T15" s="11"/>
    </row>
    <row r="16" spans="1:21" ht="15" customHeight="1" x14ac:dyDescent="0.2">
      <c r="A16" s="11">
        <v>15</v>
      </c>
      <c r="B16" s="12">
        <v>4</v>
      </c>
      <c r="C16" s="12" t="s">
        <v>42</v>
      </c>
      <c r="D16" s="12" t="s">
        <v>34</v>
      </c>
      <c r="E16" s="13" t="s">
        <v>95</v>
      </c>
      <c r="F16" s="12" t="s">
        <v>43</v>
      </c>
      <c r="G16" s="12" t="s">
        <v>44</v>
      </c>
      <c r="H16" s="18" t="s">
        <v>114</v>
      </c>
      <c r="I16" s="11" t="s">
        <v>160</v>
      </c>
      <c r="J16" s="11">
        <f t="shared" si="0"/>
        <v>40</v>
      </c>
      <c r="K16" s="25">
        <v>1.6E-2</v>
      </c>
      <c r="L16" s="26">
        <f t="shared" si="1"/>
        <v>6.4000000000000001E-2</v>
      </c>
      <c r="M16" s="28">
        <v>1</v>
      </c>
      <c r="N16" s="28">
        <v>833486</v>
      </c>
      <c r="O16" s="11" t="s">
        <v>172</v>
      </c>
      <c r="P16" s="11" t="s">
        <v>173</v>
      </c>
      <c r="Q16" s="11" t="s">
        <v>160</v>
      </c>
      <c r="R16" s="11" t="s">
        <v>189</v>
      </c>
      <c r="S16" s="11"/>
      <c r="T16" s="11"/>
    </row>
    <row r="17" spans="1:20" ht="15" customHeight="1" x14ac:dyDescent="0.2">
      <c r="A17" s="11">
        <v>16</v>
      </c>
      <c r="B17" s="12">
        <v>1</v>
      </c>
      <c r="C17" s="12" t="s">
        <v>45</v>
      </c>
      <c r="D17" s="12" t="s">
        <v>17</v>
      </c>
      <c r="E17" s="12" t="s">
        <v>18</v>
      </c>
      <c r="F17" s="12" t="s">
        <v>46</v>
      </c>
      <c r="G17" s="12" t="s">
        <v>19</v>
      </c>
      <c r="H17" s="18" t="s">
        <v>113</v>
      </c>
      <c r="I17" s="11" t="s">
        <v>161</v>
      </c>
      <c r="J17" s="11">
        <f t="shared" si="0"/>
        <v>10</v>
      </c>
      <c r="K17" s="25">
        <v>1.7000000000000001E-2</v>
      </c>
      <c r="L17" s="26">
        <f t="shared" si="1"/>
        <v>1.7000000000000001E-2</v>
      </c>
      <c r="M17" s="28">
        <v>1</v>
      </c>
      <c r="N17" s="28">
        <v>7773</v>
      </c>
      <c r="O17" s="11" t="s">
        <v>172</v>
      </c>
      <c r="P17" s="11" t="s">
        <v>190</v>
      </c>
      <c r="Q17" s="11" t="s">
        <v>161</v>
      </c>
      <c r="R17" s="11" t="s">
        <v>191</v>
      </c>
      <c r="S17" s="11"/>
      <c r="T17" s="11"/>
    </row>
    <row r="18" spans="1:20" ht="15" customHeight="1" x14ac:dyDescent="0.2">
      <c r="A18" s="11">
        <v>17</v>
      </c>
      <c r="B18" s="12">
        <v>1</v>
      </c>
      <c r="C18" s="12">
        <v>330</v>
      </c>
      <c r="D18" s="12" t="s">
        <v>34</v>
      </c>
      <c r="E18" s="12" t="s">
        <v>35</v>
      </c>
      <c r="F18" s="12" t="s">
        <v>47</v>
      </c>
      <c r="G18" s="12" t="s">
        <v>15</v>
      </c>
      <c r="H18" s="18" t="s">
        <v>112</v>
      </c>
      <c r="I18" s="11" t="s">
        <v>150</v>
      </c>
      <c r="J18" s="11">
        <f t="shared" si="0"/>
        <v>10</v>
      </c>
      <c r="K18" s="25">
        <v>2.5999999999999999E-2</v>
      </c>
      <c r="L18" s="26">
        <f t="shared" si="1"/>
        <v>2.5999999999999999E-2</v>
      </c>
      <c r="M18" s="28">
        <v>1</v>
      </c>
      <c r="N18" s="28">
        <v>635433</v>
      </c>
      <c r="O18" s="11" t="s">
        <v>172</v>
      </c>
      <c r="P18" s="11" t="s">
        <v>175</v>
      </c>
      <c r="Q18" s="11" t="s">
        <v>150</v>
      </c>
      <c r="R18" s="11" t="s">
        <v>176</v>
      </c>
      <c r="S18" s="11"/>
      <c r="T18" s="11"/>
    </row>
    <row r="19" spans="1:20" ht="15" customHeight="1" x14ac:dyDescent="0.2">
      <c r="A19" s="11">
        <v>18</v>
      </c>
      <c r="B19" s="12">
        <v>1</v>
      </c>
      <c r="C19" s="12" t="s">
        <v>48</v>
      </c>
      <c r="D19" s="12" t="s">
        <v>13</v>
      </c>
      <c r="E19" s="12" t="s">
        <v>14</v>
      </c>
      <c r="F19" s="12" t="s">
        <v>49</v>
      </c>
      <c r="G19" s="12" t="s">
        <v>15</v>
      </c>
      <c r="H19" s="18" t="s">
        <v>111</v>
      </c>
      <c r="I19" s="11" t="s">
        <v>162</v>
      </c>
      <c r="J19" s="11">
        <f t="shared" si="0"/>
        <v>10</v>
      </c>
      <c r="K19" s="25">
        <v>2.9000000000000001E-2</v>
      </c>
      <c r="L19" s="26">
        <f t="shared" si="1"/>
        <v>2.9000000000000001E-2</v>
      </c>
      <c r="M19" s="28">
        <v>1</v>
      </c>
      <c r="N19" s="28">
        <v>15774</v>
      </c>
      <c r="O19" s="11" t="s">
        <v>172</v>
      </c>
      <c r="P19" s="11" t="s">
        <v>173</v>
      </c>
      <c r="Q19" s="11" t="s">
        <v>162</v>
      </c>
      <c r="R19" s="11" t="s">
        <v>192</v>
      </c>
      <c r="S19" s="11"/>
      <c r="T19" s="11"/>
    </row>
    <row r="20" spans="1:20" ht="15" customHeight="1" x14ac:dyDescent="0.2">
      <c r="A20" s="14">
        <v>19</v>
      </c>
      <c r="B20" s="15">
        <v>1</v>
      </c>
      <c r="C20" s="16" t="s">
        <v>50</v>
      </c>
      <c r="D20" s="16" t="s">
        <v>51</v>
      </c>
      <c r="E20" s="16" t="s">
        <v>52</v>
      </c>
      <c r="F20" s="16" t="s">
        <v>53</v>
      </c>
      <c r="G20" s="16" t="s">
        <v>54</v>
      </c>
      <c r="H20" s="17" t="s">
        <v>129</v>
      </c>
      <c r="I20" s="14" t="s">
        <v>148</v>
      </c>
      <c r="J20" s="14">
        <f t="shared" si="0"/>
        <v>10</v>
      </c>
      <c r="K20" s="29"/>
      <c r="L20" s="26">
        <f t="shared" si="1"/>
        <v>0</v>
      </c>
      <c r="M20" s="14" t="s">
        <v>148</v>
      </c>
      <c r="N20" s="14" t="s">
        <v>148</v>
      </c>
      <c r="O20" s="14" t="s">
        <v>148</v>
      </c>
      <c r="P20" s="14" t="s">
        <v>148</v>
      </c>
      <c r="Q20" s="14" t="s">
        <v>148</v>
      </c>
      <c r="R20" s="14" t="s">
        <v>148</v>
      </c>
      <c r="S20" s="14"/>
      <c r="T20" s="14"/>
    </row>
    <row r="21" spans="1:20" ht="15" customHeight="1" x14ac:dyDescent="0.2">
      <c r="A21" s="11">
        <v>20</v>
      </c>
      <c r="B21" s="12">
        <v>1</v>
      </c>
      <c r="C21" s="12" t="s">
        <v>55</v>
      </c>
      <c r="D21" s="12" t="s">
        <v>56</v>
      </c>
      <c r="E21" s="12" t="s">
        <v>57</v>
      </c>
      <c r="F21" s="12" t="s">
        <v>58</v>
      </c>
      <c r="G21" s="12" t="s">
        <v>19</v>
      </c>
      <c r="H21" s="18" t="s">
        <v>110</v>
      </c>
      <c r="I21" s="11" t="s">
        <v>163</v>
      </c>
      <c r="J21" s="11">
        <f t="shared" si="0"/>
        <v>10</v>
      </c>
      <c r="K21" s="25">
        <v>0.64</v>
      </c>
      <c r="L21" s="26">
        <f t="shared" si="1"/>
        <v>0.64</v>
      </c>
      <c r="M21" s="28">
        <v>1</v>
      </c>
      <c r="N21" s="28">
        <v>48374</v>
      </c>
      <c r="O21" s="11" t="s">
        <v>172</v>
      </c>
      <c r="P21" s="11" t="s">
        <v>193</v>
      </c>
      <c r="Q21" s="11" t="s">
        <v>163</v>
      </c>
      <c r="R21" s="11" t="s">
        <v>194</v>
      </c>
      <c r="S21" s="11"/>
      <c r="T21" s="11"/>
    </row>
    <row r="22" spans="1:20" ht="15" customHeight="1" x14ac:dyDescent="0.2">
      <c r="A22" s="11">
        <v>21</v>
      </c>
      <c r="B22" s="12">
        <v>1</v>
      </c>
      <c r="C22" s="12" t="s">
        <v>59</v>
      </c>
      <c r="D22" s="12" t="s">
        <v>59</v>
      </c>
      <c r="E22" s="12" t="s">
        <v>60</v>
      </c>
      <c r="F22" s="12" t="s">
        <v>61</v>
      </c>
      <c r="G22" s="12" t="s">
        <v>109</v>
      </c>
      <c r="H22" s="18" t="s">
        <v>108</v>
      </c>
      <c r="I22" s="11" t="s">
        <v>164</v>
      </c>
      <c r="J22" s="11">
        <f t="shared" si="0"/>
        <v>10</v>
      </c>
      <c r="K22" s="25">
        <v>3.3330000000000002</v>
      </c>
      <c r="L22" s="26">
        <f t="shared" si="1"/>
        <v>3.3330000000000002</v>
      </c>
      <c r="M22" s="28">
        <v>1</v>
      </c>
      <c r="N22" s="28">
        <v>2761</v>
      </c>
      <c r="O22" s="11" t="s">
        <v>172</v>
      </c>
      <c r="P22" s="11" t="s">
        <v>195</v>
      </c>
      <c r="Q22" s="11" t="s">
        <v>164</v>
      </c>
      <c r="R22" s="11" t="s">
        <v>196</v>
      </c>
      <c r="S22" s="11"/>
      <c r="T22" s="11"/>
    </row>
    <row r="23" spans="1:20" ht="15" customHeight="1" x14ac:dyDescent="0.2">
      <c r="A23" s="11">
        <v>22</v>
      </c>
      <c r="B23" s="12">
        <v>1</v>
      </c>
      <c r="C23" s="12" t="s">
        <v>62</v>
      </c>
      <c r="D23" s="12" t="s">
        <v>62</v>
      </c>
      <c r="E23" s="12" t="s">
        <v>63</v>
      </c>
      <c r="F23" s="12" t="s">
        <v>64</v>
      </c>
      <c r="G23" s="12" t="s">
        <v>93</v>
      </c>
      <c r="H23" s="18" t="s">
        <v>107</v>
      </c>
      <c r="I23" s="11" t="s">
        <v>165</v>
      </c>
      <c r="J23" s="11">
        <f t="shared" si="0"/>
        <v>10</v>
      </c>
      <c r="K23" s="25">
        <v>3.3050000000000002</v>
      </c>
      <c r="L23" s="26">
        <f t="shared" si="1"/>
        <v>3.3050000000000002</v>
      </c>
      <c r="M23" s="28">
        <v>1</v>
      </c>
      <c r="N23" s="28">
        <v>19709</v>
      </c>
      <c r="O23" s="11" t="s">
        <v>172</v>
      </c>
      <c r="P23" s="11" t="s">
        <v>197</v>
      </c>
      <c r="Q23" s="11" t="s">
        <v>165</v>
      </c>
      <c r="R23" s="11" t="s">
        <v>198</v>
      </c>
      <c r="S23" s="11"/>
      <c r="T23" s="11"/>
    </row>
    <row r="24" spans="1:20" ht="15" customHeight="1" x14ac:dyDescent="0.2">
      <c r="A24" s="11">
        <v>23</v>
      </c>
      <c r="B24" s="12">
        <v>1</v>
      </c>
      <c r="C24" s="12" t="s">
        <v>65</v>
      </c>
      <c r="D24" s="12" t="s">
        <v>66</v>
      </c>
      <c r="E24" s="12" t="s">
        <v>67</v>
      </c>
      <c r="F24" s="12" t="s">
        <v>68</v>
      </c>
      <c r="G24" s="12" t="s">
        <v>88</v>
      </c>
      <c r="H24" s="18" t="s">
        <v>106</v>
      </c>
      <c r="I24" s="11" t="s">
        <v>166</v>
      </c>
      <c r="J24" s="11">
        <f t="shared" si="0"/>
        <v>10</v>
      </c>
      <c r="K24" s="25">
        <v>0.36799999999999999</v>
      </c>
      <c r="L24" s="26">
        <f t="shared" si="1"/>
        <v>0.36799999999999999</v>
      </c>
      <c r="M24" s="28">
        <v>1</v>
      </c>
      <c r="N24" s="28">
        <v>730384</v>
      </c>
      <c r="O24" s="11" t="s">
        <v>172</v>
      </c>
      <c r="P24" s="11" t="s">
        <v>199</v>
      </c>
      <c r="Q24" s="11" t="s">
        <v>166</v>
      </c>
      <c r="R24" s="11" t="s">
        <v>200</v>
      </c>
      <c r="S24" s="11"/>
      <c r="T24" s="11"/>
    </row>
    <row r="25" spans="1:20" ht="15" customHeight="1" x14ac:dyDescent="0.2">
      <c r="A25" s="11">
        <v>24</v>
      </c>
      <c r="B25" s="12">
        <v>1</v>
      </c>
      <c r="C25" s="12" t="s">
        <v>69</v>
      </c>
      <c r="D25" s="12" t="s">
        <v>70</v>
      </c>
      <c r="E25" s="12" t="s">
        <v>71</v>
      </c>
      <c r="F25" s="12" t="s">
        <v>72</v>
      </c>
      <c r="G25" s="12" t="s">
        <v>92</v>
      </c>
      <c r="H25" s="18" t="s">
        <v>105</v>
      </c>
      <c r="I25" s="11" t="s">
        <v>69</v>
      </c>
      <c r="J25" s="11">
        <f t="shared" si="0"/>
        <v>10</v>
      </c>
      <c r="K25" s="25">
        <v>0.14199999999999999</v>
      </c>
      <c r="L25" s="26">
        <f t="shared" si="1"/>
        <v>0.14199999999999999</v>
      </c>
      <c r="M25" s="28">
        <v>1</v>
      </c>
      <c r="N25" s="28">
        <v>24855</v>
      </c>
      <c r="O25" s="11" t="s">
        <v>172</v>
      </c>
      <c r="P25" s="11" t="s">
        <v>201</v>
      </c>
      <c r="Q25" s="11" t="s">
        <v>69</v>
      </c>
      <c r="R25" s="11" t="s">
        <v>202</v>
      </c>
      <c r="S25" s="11"/>
      <c r="T25" s="11"/>
    </row>
    <row r="26" spans="1:20" ht="15" customHeight="1" x14ac:dyDescent="0.2">
      <c r="A26" s="11">
        <v>25</v>
      </c>
      <c r="B26" s="12">
        <v>1</v>
      </c>
      <c r="C26" s="12" t="s">
        <v>73</v>
      </c>
      <c r="D26" s="12" t="s">
        <v>74</v>
      </c>
      <c r="E26" s="12" t="s">
        <v>75</v>
      </c>
      <c r="F26" s="12" t="s">
        <v>76</v>
      </c>
      <c r="G26" s="12" t="s">
        <v>94</v>
      </c>
      <c r="H26" s="18" t="s">
        <v>100</v>
      </c>
      <c r="I26" s="11" t="s">
        <v>167</v>
      </c>
      <c r="J26" s="11">
        <f t="shared" si="0"/>
        <v>10</v>
      </c>
      <c r="K26" s="25">
        <v>0.4</v>
      </c>
      <c r="L26" s="26">
        <f t="shared" si="1"/>
        <v>0.4</v>
      </c>
      <c r="M26" s="28">
        <v>1</v>
      </c>
      <c r="N26" s="28">
        <v>112945</v>
      </c>
      <c r="O26" s="11" t="s">
        <v>172</v>
      </c>
      <c r="P26" s="11" t="s">
        <v>175</v>
      </c>
      <c r="Q26" s="11" t="s">
        <v>167</v>
      </c>
      <c r="R26" s="11" t="s">
        <v>203</v>
      </c>
      <c r="S26" s="11"/>
      <c r="T26" s="11"/>
    </row>
    <row r="27" spans="1:20" ht="15" customHeight="1" x14ac:dyDescent="0.2">
      <c r="A27" s="11">
        <v>26</v>
      </c>
      <c r="B27" s="12">
        <v>1</v>
      </c>
      <c r="C27" s="12" t="s">
        <v>77</v>
      </c>
      <c r="D27" s="12" t="s">
        <v>77</v>
      </c>
      <c r="E27" s="12" t="s">
        <v>78</v>
      </c>
      <c r="F27" s="12" t="s">
        <v>79</v>
      </c>
      <c r="G27" s="12" t="s">
        <v>89</v>
      </c>
      <c r="H27" s="18" t="s">
        <v>101</v>
      </c>
      <c r="I27" s="11" t="s">
        <v>168</v>
      </c>
      <c r="J27" s="11">
        <f t="shared" si="0"/>
        <v>10</v>
      </c>
      <c r="K27" s="25">
        <v>0.56000000000000005</v>
      </c>
      <c r="L27" s="26">
        <f t="shared" si="1"/>
        <v>0.56000000000000005</v>
      </c>
      <c r="M27" s="28">
        <v>1</v>
      </c>
      <c r="N27" s="28">
        <v>16877</v>
      </c>
      <c r="O27" s="11" t="s">
        <v>172</v>
      </c>
      <c r="P27" s="11" t="s">
        <v>204</v>
      </c>
      <c r="Q27" s="11" t="s">
        <v>168</v>
      </c>
      <c r="R27" s="11" t="s">
        <v>210</v>
      </c>
      <c r="S27" s="11"/>
      <c r="T27" s="11"/>
    </row>
    <row r="28" spans="1:20" ht="15" customHeight="1" x14ac:dyDescent="0.2">
      <c r="A28" s="11">
        <v>27</v>
      </c>
      <c r="B28" s="12">
        <v>1</v>
      </c>
      <c r="C28" s="12" t="s">
        <v>80</v>
      </c>
      <c r="D28" s="12" t="s">
        <v>81</v>
      </c>
      <c r="E28" s="12" t="s">
        <v>78</v>
      </c>
      <c r="F28" s="12" t="s">
        <v>82</v>
      </c>
      <c r="G28" s="12" t="s">
        <v>91</v>
      </c>
      <c r="H28" s="18" t="s">
        <v>102</v>
      </c>
      <c r="I28" s="11" t="s">
        <v>169</v>
      </c>
      <c r="J28" s="11">
        <f t="shared" si="0"/>
        <v>10</v>
      </c>
      <c r="K28" s="25">
        <v>1.6419999999999999</v>
      </c>
      <c r="L28" s="26">
        <f t="shared" si="1"/>
        <v>1.6419999999999999</v>
      </c>
      <c r="M28" s="28">
        <v>1</v>
      </c>
      <c r="N28" s="28">
        <v>17480</v>
      </c>
      <c r="O28" s="11" t="s">
        <v>172</v>
      </c>
      <c r="P28" s="11" t="s">
        <v>205</v>
      </c>
      <c r="Q28" s="11" t="s">
        <v>169</v>
      </c>
      <c r="R28" s="11" t="s">
        <v>206</v>
      </c>
      <c r="S28" s="11"/>
      <c r="T28" s="11"/>
    </row>
    <row r="29" spans="1:20" ht="15" customHeight="1" x14ac:dyDescent="0.2">
      <c r="A29" s="11">
        <v>28</v>
      </c>
      <c r="B29" s="12">
        <v>4</v>
      </c>
      <c r="C29" s="12" t="s">
        <v>83</v>
      </c>
      <c r="D29" s="12" t="s">
        <v>84</v>
      </c>
      <c r="E29" s="12" t="s">
        <v>86</v>
      </c>
      <c r="F29" s="12" t="s">
        <v>85</v>
      </c>
      <c r="G29" s="12" t="s">
        <v>90</v>
      </c>
      <c r="H29" s="18" t="s">
        <v>103</v>
      </c>
      <c r="I29" s="11" t="s">
        <v>170</v>
      </c>
      <c r="J29" s="11">
        <f t="shared" si="0"/>
        <v>40</v>
      </c>
      <c r="K29" s="25">
        <v>0.23799999999999999</v>
      </c>
      <c r="L29" s="26">
        <f t="shared" si="1"/>
        <v>0.95199999999999996</v>
      </c>
      <c r="M29" s="28">
        <v>1</v>
      </c>
      <c r="N29" s="28">
        <v>191626</v>
      </c>
      <c r="O29" s="11" t="s">
        <v>172</v>
      </c>
      <c r="P29" s="11" t="s">
        <v>207</v>
      </c>
      <c r="Q29" s="11" t="s">
        <v>170</v>
      </c>
      <c r="R29" s="11" t="s">
        <v>208</v>
      </c>
      <c r="S29" s="11"/>
      <c r="T29" s="11"/>
    </row>
    <row r="30" spans="1:20" ht="15" customHeight="1" x14ac:dyDescent="0.2">
      <c r="A30" s="36">
        <v>29</v>
      </c>
      <c r="B30" s="37">
        <v>1</v>
      </c>
      <c r="C30" s="37" t="s">
        <v>83</v>
      </c>
      <c r="D30" s="37" t="s">
        <v>98</v>
      </c>
      <c r="E30" s="37" t="s">
        <v>86</v>
      </c>
      <c r="F30" s="37" t="s">
        <v>87</v>
      </c>
      <c r="G30" s="37" t="s">
        <v>99</v>
      </c>
      <c r="H30" s="38" t="s">
        <v>104</v>
      </c>
      <c r="I30" s="36" t="s">
        <v>171</v>
      </c>
      <c r="J30" s="36">
        <f t="shared" si="0"/>
        <v>10</v>
      </c>
      <c r="K30" s="39">
        <v>0.44900000000000001</v>
      </c>
      <c r="L30" s="26">
        <f t="shared" si="1"/>
        <v>0.44900000000000001</v>
      </c>
      <c r="M30" s="40">
        <v>1</v>
      </c>
      <c r="N30" s="40">
        <v>154537</v>
      </c>
      <c r="O30" s="36" t="s">
        <v>172</v>
      </c>
      <c r="P30" s="36" t="s">
        <v>207</v>
      </c>
      <c r="Q30" s="36" t="s">
        <v>171</v>
      </c>
      <c r="R30" s="36" t="s">
        <v>209</v>
      </c>
      <c r="S30" s="36"/>
      <c r="T30" s="36"/>
    </row>
    <row r="31" spans="1:20" ht="15" customHeight="1" x14ac:dyDescent="0.2">
      <c r="J31" s="43" t="s">
        <v>143</v>
      </c>
      <c r="K31" s="43"/>
      <c r="L31" s="27">
        <f>SUM(L2:L30)</f>
        <v>12.8748</v>
      </c>
    </row>
    <row r="32" spans="1:20" ht="15" customHeight="1" x14ac:dyDescent="0.2">
      <c r="J32" s="43" t="s">
        <v>144</v>
      </c>
      <c r="K32" s="43"/>
      <c r="L32" s="27">
        <f>0.05*L31</f>
        <v>0.64374000000000009</v>
      </c>
    </row>
    <row r="33" spans="10:12" ht="15" customHeight="1" x14ac:dyDescent="0.2">
      <c r="J33" s="43" t="s">
        <v>145</v>
      </c>
      <c r="K33" s="43"/>
      <c r="L33" s="27">
        <f>30*1/10</f>
        <v>3</v>
      </c>
    </row>
    <row r="34" spans="10:12" ht="15" customHeight="1" x14ac:dyDescent="0.2">
      <c r="J34" s="44" t="s">
        <v>146</v>
      </c>
      <c r="K34" s="45"/>
      <c r="L34" s="30">
        <f>SUM(L31:L33)</f>
        <v>16.518540000000002</v>
      </c>
    </row>
    <row r="35" spans="10:12" ht="15" customHeight="1" x14ac:dyDescent="0.2"/>
    <row r="36" spans="10:12" ht="15" customHeight="1" x14ac:dyDescent="0.2"/>
    <row r="37" spans="10:12" ht="15" customHeight="1" x14ac:dyDescent="0.2"/>
    <row r="38" spans="10:12" ht="15" customHeight="1" x14ac:dyDescent="0.2"/>
    <row r="39" spans="10:12" ht="15" customHeight="1" x14ac:dyDescent="0.2"/>
    <row r="40" spans="10:12" ht="15" customHeight="1" x14ac:dyDescent="0.2"/>
    <row r="41" spans="10:12" ht="15" customHeight="1" x14ac:dyDescent="0.2"/>
    <row r="42" spans="10:12" ht="15" customHeight="1" x14ac:dyDescent="0.2"/>
    <row r="43" spans="10:12" ht="15" customHeight="1" x14ac:dyDescent="0.2"/>
    <row r="44" spans="10:12" ht="15" customHeight="1" x14ac:dyDescent="0.2"/>
    <row r="45" spans="10:12" ht="15" customHeight="1" x14ac:dyDescent="0.2"/>
    <row r="46" spans="10:12" ht="15" customHeight="1" x14ac:dyDescent="0.2"/>
  </sheetData>
  <mergeCells count="4">
    <mergeCell ref="J31:K31"/>
    <mergeCell ref="J32:K32"/>
    <mergeCell ref="J33:K33"/>
    <mergeCell ref="J34:K34"/>
  </mergeCells>
  <hyperlinks>
    <hyperlink ref="H26" r:id="rId1" display="http://www.digikey.tw/product-detail/en/CSTCE16M0V53-R0/490-1198-1-ND/584635"/>
    <hyperlink ref="H27" r:id="rId2" display="http://www.digikey.tw/product-detail/en/MCP73831T-2ATI%2FOT/MCP73831T-2ATI%2FOTCT-ND/1979803"/>
    <hyperlink ref="H28" r:id="rId3" display="http://www.digikey.com/product-detail/en/MIC5219-3.3YM5 TR/576-1281-1-ND/771902"/>
    <hyperlink ref="H29" r:id="rId4" display="http://www.digikey.com/product-detail/en/LTST-C191KRKT/160-1447-1-ND/386836"/>
    <hyperlink ref="H30" r:id="rId5" display="http://www.digikey.com/product-detail/en/LTW-C191TS5/160-1724-1-ND/726337"/>
    <hyperlink ref="H25" r:id="rId6" display="http://www.digikey.com/product-detail/en/CD1206-S01575/CD1206-S01575CT-ND/3741949"/>
    <hyperlink ref="H24" r:id="rId7" display="http://www.digikey.com/product-detail/en/B340A-13-F/B340A-FDICT-ND/725054"/>
    <hyperlink ref="H23" r:id="rId8" display="http://www.digikey.com/product-detail/en/ATMEGA328P-AUR/ATMEGA328P-AURCT-ND/3789455"/>
    <hyperlink ref="H22" r:id="rId9" display="http://www.digikey.com/product-detail/en/AD8232ACPZ-R7/AD8232ACPZ-R7CT-ND/3758424"/>
    <hyperlink ref="H21" r:id="rId10" display="http://www.digikey.com/product-detail/en/ECH-U1C471GX5/PCF1449CT-ND/431706"/>
    <hyperlink ref="H19" r:id="rId11" display="http://www.digikey.com/product-detail/en/MCR01MRTF3603/RHM360KCDCT-ND/4083745"/>
    <hyperlink ref="H18" r:id="rId12" display="http://www.digikey.com/product-detail/en/MCR03ERTF3300/RHM330CFCT-ND/2796478"/>
    <hyperlink ref="H17" r:id="rId13" display="http://www.digikey.com/product-detail/en/CL05B102JB5NFNC/1276-1488-1-ND/3889574"/>
    <hyperlink ref="H16" r:id="rId14" display="http://www.digikey.com/product-detail/en/MCR03ERTF1001/RHM1.00KCFCT-ND/2796459"/>
    <hyperlink ref="H15" r:id="rId15" display="http://www.digikey.com/product-detail/en/MCR01MRTF1004/RHM1.00MCDCT-ND/2796416"/>
    <hyperlink ref="H14" r:id="rId16" display="http://www.digikey.com/product-detail/en/TRR01MZPF1803/RHM180KBHCT-ND/4055597"/>
    <hyperlink ref="H13" r:id="rId17" display="http://www.digikey.com/product-detail/en/GRM155R71E103JA01J/490-6340-1-ND/3845537"/>
    <hyperlink ref="H11" r:id="rId18" display="http://www.digikey.com/product-detail/en/MCR01MRTF1002/RHM10.0KCDCT-ND/2796414"/>
    <hyperlink ref="H12" r:id="rId19" display="http://www.digikey.com/product-detail/en/MCR03EZPFX1002/RHM10.0KHCT-ND/628332"/>
    <hyperlink ref="H10" r:id="rId20" display="http://www.digikey.com/product-detail/en/RC0402FR-0710ML/311-10.0MLRCT-ND/2827890"/>
    <hyperlink ref="H9" r:id="rId21" display="http://www.digikey.com/product-detail/en/GRM155R71C104JA88D/490-6327-1-ND/3845524"/>
    <hyperlink ref="H8" r:id="rId22" display="http://www.digikey.com/product-detail/en/MCR01MRTF1003/RHM100KCDCT-ND/2796415"/>
    <hyperlink ref="H7" r:id="rId23" display="http://www.digikey.com/product-detail/en/C0402C152J5RACTU/399-8950-1-ND/3522467"/>
    <hyperlink ref="H6" r:id="rId24" display="http://www.digikey.com/product-detail/en/CRCW04021M40FKED/541-1.40MLCT-ND/1183480"/>
    <hyperlink ref="H5" r:id="rId25" display="http://www.digikey.com/product-detail/en/GRM155R61A334KE15D/490-3263-1-ND/702804"/>
    <hyperlink ref="H4" r:id="rId26" display="http://www.digikey.com/product-detail/en/GRM155R71C104JA88D/490-6327-1-ND/3845524"/>
    <hyperlink ref="H3" r:id="rId27" display="http://www.digikey.com/product-detail/en/MCR03EZPJ000/RHM0.0GCT-ND/628906"/>
    <hyperlink ref="T5" r:id="rId28" display="http://www.digikey.com/product-detail/en/0805YC334JAT2A/478-5273-1-ND/1950940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</vt:lpstr>
      <vt:lpstr>BOM_MB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Dilli</dc:creator>
  <cp:lastModifiedBy>Dilli</cp:lastModifiedBy>
  <dcterms:created xsi:type="dcterms:W3CDTF">2015-08-20T01:36:11Z</dcterms:created>
  <dcterms:modified xsi:type="dcterms:W3CDTF">2015-08-25T03:43:29Z</dcterms:modified>
</cp:coreProperties>
</file>