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Oya\Desktop\Dilek\gitthub\"/>
    </mc:Choice>
  </mc:AlternateContent>
  <bookViews>
    <workbookView xWindow="0" yWindow="0" windowWidth="23040" windowHeight="9204" tabRatio="689"/>
  </bookViews>
  <sheets>
    <sheet name="OFFSET Temeli" sheetId="36" r:id="rId1"/>
    <sheet name="OFFSET" sheetId="37" r:id="rId2"/>
    <sheet name="Kaydır" sheetId="38" r:id="rId3"/>
    <sheet name="En iyi 10" sheetId="40" r:id="rId4"/>
  </sheets>
  <externalReferences>
    <externalReference r:id="rId5"/>
    <externalReference r:id="rId6"/>
    <externalReference r:id="rId7"/>
    <externalReference r:id="rId8"/>
  </externalReferences>
  <definedNames>
    <definedName name="_xlcn.WorksheetConnection_T9A2C161" hidden="1">#REF!</definedName>
    <definedName name="AccountDV">[1]CTable!$C$4:$C$37</definedName>
    <definedName name="applist" localSheetId="3">INDEX((#REF!,#REF!,#REF!),,,#REF!)</definedName>
    <definedName name="applist">INDEX((#REF!,#REF!,#REF!),,,#REF!)</definedName>
    <definedName name="Basic">#REF!</definedName>
    <definedName name="COGS2004">[2]Sheet2!$C$6</definedName>
    <definedName name="ColumnNumM">[1]CTable!$C$3:$G$3</definedName>
    <definedName name="Customer">'[1]Functions(2)'!$E$2:$E$106</definedName>
    <definedName name="CustomerDataV">[1]CTable!$C$4:$G$37</definedName>
    <definedName name="DateAN">#REF!:INDEX(#REF!,COUNT(#REF!))</definedName>
    <definedName name="Flag">INDIRECT([3]Report!$C$2)</definedName>
    <definedName name="Gold">#REF!</definedName>
    <definedName name="ikinci_liste">#REF!</definedName>
    <definedName name="mylist">INDEX(([4]!TableProd[Productivity],[4]!TableGame[Games],[4]!TableUtility[Utility]),,,MATCH([4]Table!$F$4,[4]Table!$A$4:$C$4,0))</definedName>
    <definedName name="Product">'[1]Functions(2)'!$B$2:$B$106</definedName>
    <definedName name="Region">'[1]Functions(2)'!$C$2:$C$106</definedName>
    <definedName name="Revenues2004">[2]Sheet2!$C$5</definedName>
    <definedName name="Sales">'[1]Functions(2)'!$G$2:$G$106</definedName>
    <definedName name="SalesAN">#REF!:INDEX(#REF!,COUNT(#REF!))</definedName>
    <definedName name="SalesRep">'[1]Functions(2)'!$D$2:$D$106</definedName>
    <definedName name="Sınıf_Listesi">#REF!</definedName>
    <definedName name="Silver" localSheetId="3">#REF!</definedName>
    <definedName name="Silver">#REF!</definedName>
    <definedName name="Units">'[1]Functions(2)'!$F$2:$F$106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40" l="1"/>
  <c r="I7" i="40"/>
  <c r="I8" i="40"/>
  <c r="I5" i="40"/>
  <c r="H8" i="40"/>
  <c r="H6" i="40"/>
  <c r="H7" i="40"/>
  <c r="H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7" i="40"/>
  <c r="E248" i="40"/>
  <c r="E249" i="40"/>
  <c r="E250" i="40"/>
  <c r="E251" i="40"/>
  <c r="E252" i="40"/>
  <c r="E253" i="40"/>
  <c r="E254" i="40"/>
  <c r="E255" i="40"/>
  <c r="E256" i="40"/>
  <c r="E257" i="40"/>
  <c r="E258" i="40"/>
  <c r="E259" i="40"/>
  <c r="E260" i="40"/>
  <c r="E261" i="40"/>
  <c r="E262" i="40"/>
  <c r="E263" i="40"/>
  <c r="E264" i="40"/>
  <c r="E265" i="40"/>
  <c r="E266" i="40"/>
  <c r="E267" i="40"/>
  <c r="E268" i="40"/>
  <c r="E269" i="40"/>
  <c r="E270" i="40"/>
  <c r="E271" i="40"/>
  <c r="E272" i="40"/>
  <c r="E273" i="40"/>
  <c r="E274" i="40"/>
  <c r="E275" i="40"/>
  <c r="E276" i="40"/>
  <c r="E277" i="40"/>
  <c r="E278" i="40"/>
  <c r="E279" i="40"/>
  <c r="E280" i="40"/>
  <c r="E281" i="40"/>
  <c r="E282" i="40"/>
  <c r="E283" i="40"/>
  <c r="E284" i="40"/>
  <c r="E285" i="40"/>
  <c r="E286" i="40"/>
  <c r="E287" i="40"/>
  <c r="E288" i="40"/>
  <c r="E289" i="40"/>
  <c r="E290" i="40"/>
  <c r="E291" i="40"/>
  <c r="E292" i="40"/>
  <c r="E5" i="40"/>
  <c r="Q5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" i="38"/>
  <c r="G5" i="38"/>
  <c r="E4" i="37"/>
  <c r="E6" i="37"/>
  <c r="E26" i="37" l="1"/>
  <c r="E20" i="37"/>
  <c r="E10" i="36"/>
  <c r="E6" i="36"/>
</calcChain>
</file>

<file path=xl/comments1.xml><?xml version="1.0" encoding="utf-8"?>
<comments xmlns="http://schemas.openxmlformats.org/spreadsheetml/2006/main">
  <authors>
    <author>Leila Gharani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Formülü yazmanın bir diğer yolu da budur.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<sst xmlns="http://schemas.openxmlformats.org/spreadsheetml/2006/main" count="436" uniqueCount="62">
  <si>
    <t>Metin</t>
  </si>
  <si>
    <t>Finansal Yıl</t>
  </si>
  <si>
    <t>Fiyat</t>
  </si>
  <si>
    <t>Aded</t>
  </si>
  <si>
    <t>Tutar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</si>
  <si>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</si>
  <si>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</si>
  <si>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</si>
  <si>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</si>
  <si>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</si>
  <si>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</si>
  <si>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</si>
  <si>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</si>
  <si>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</si>
  <si>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OFFSET çalışma mantığı</t>
  </si>
  <si>
    <t>KAYDIR - dinamik Hesaplama yapmak için</t>
  </si>
  <si>
    <t>Ay</t>
  </si>
  <si>
    <t>Satış Adet</t>
  </si>
  <si>
    <t>Geçen 6 ayın Ortalaması:</t>
  </si>
  <si>
    <t>Son iki seçenek 1 değilse o zaman bir alan seçilmiş demektir. Alan demek çoklu hücre demek. Ondan dolayı da başka bir formülün içine koyulmalıdır.</t>
  </si>
  <si>
    <t>Temel Mantık ( -sayı yazıp geriye gitmek gibi)</t>
  </si>
  <si>
    <t>Seçime göre, Seçilen ve Sonraki 2 ayın Ortalaması:</t>
  </si>
  <si>
    <t>Average formülüyle şubat ve sonrası hesaplanabilir. Ama yeni data eklenince doğru çalışmaz.</t>
  </si>
  <si>
    <t>"BAĞ_DEĞ_DOLU_SAY"  formülünü tanıyıp , kullanalım.</t>
  </si>
  <si>
    <t>"BAĞ_DEĞ_DOLU_SAY"   formülü "Verilen aralıktaki BOŞ OLMAYAN hücrelerin sayısını verir.</t>
  </si>
  <si>
    <t>KAYDIR(A1;5;1;4;3)</t>
  </si>
  <si>
    <t>ORTALAMA(KAYDIR(B25;KAÇINCI(F25;A26:A51;0);0;3;1))</t>
  </si>
  <si>
    <t>#</t>
  </si>
  <si>
    <t>Ayşe</t>
  </si>
  <si>
    <t>Aralık</t>
  </si>
  <si>
    <t>Ece</t>
  </si>
  <si>
    <t>Kasım</t>
  </si>
  <si>
    <t>Mustafa</t>
  </si>
  <si>
    <t>Ekim</t>
  </si>
  <si>
    <t>Eylül</t>
  </si>
  <si>
    <t>Ağustos</t>
  </si>
  <si>
    <t>Temmuz</t>
  </si>
  <si>
    <t>Haziran</t>
  </si>
  <si>
    <t>Mert</t>
  </si>
  <si>
    <t>Mayıs</t>
  </si>
  <si>
    <t>Nisan</t>
  </si>
  <si>
    <t>Mart</t>
  </si>
  <si>
    <t>Mehmet</t>
  </si>
  <si>
    <t>Şubat</t>
  </si>
  <si>
    <t>Ocak</t>
  </si>
  <si>
    <t>Ayın en iyi elemanı:</t>
  </si>
  <si>
    <t>&lt;---"Ay" ve "Yıl" seçme listeleri</t>
  </si>
  <si>
    <t>Destek Kolonu</t>
  </si>
  <si>
    <t>İsim</t>
  </si>
  <si>
    <t>Yıl</t>
  </si>
  <si>
    <t>&lt;---"Ay" seçme listesi</t>
  </si>
  <si>
    <t>Yıl:</t>
  </si>
  <si>
    <t>Ay:</t>
  </si>
  <si>
    <t>Joe Jab</t>
  </si>
  <si>
    <t>Harold Hold</t>
  </si>
  <si>
    <t>Will Win</t>
  </si>
  <si>
    <t>Jo Jam</t>
  </si>
  <si>
    <t>Chris Cram</t>
  </si>
  <si>
    <t>Paul Pin</t>
  </si>
  <si>
    <t>Güreş Skoru</t>
  </si>
  <si>
    <t>Tarih</t>
  </si>
  <si>
    <t xml:space="preserve">En İyi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</si>
</sst>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$&quot;* #,##0.00_);_(&quot;$&quot;* \(#,##0.00\);_(&quot;$&quot;* &quot;-&quot;??_);_(@_)"/>
    <numFmt numFmtId="165" formatCode="&quot;$&quot;#,##0,"/>
    <numFmt numFmtId="166" formatCode="d\-mmm\-yyyy"/>
    <numFmt numFmtId="167" formatCode="#\ ???/???"/>
    <numFmt numFmtId="168" formatCode="#,##0_ ;[Red]\-#,##0\ "/>
    <numFmt numFmtId="169" formatCode="mm/yyyy"/>
    <numFmt numFmtId="170" formatCode="#,##0.00_ ;[Red]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2"/>
      <name val="Bookman Old Style"/>
      <family val="1"/>
    </font>
    <font>
      <b/>
      <sz val="10"/>
      <name val="Arial"/>
      <family val="2"/>
    </font>
    <font>
      <b/>
      <sz val="16"/>
      <color indexed="53"/>
      <name val="Bell MT"/>
      <family val="1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6">
    <xf numFmtId="0" fontId="0" fillId="0" borderId="0"/>
    <xf numFmtId="0" fontId="3" fillId="0" borderId="1"/>
    <xf numFmtId="0" fontId="4" fillId="2" borderId="1">
      <alignment wrapText="1"/>
    </xf>
    <xf numFmtId="0" fontId="4" fillId="2" borderId="1">
      <alignment horizontal="centerContinuous" wrapText="1"/>
    </xf>
    <xf numFmtId="164" fontId="3" fillId="0" borderId="0" applyFont="0" applyFill="0" applyBorder="0" applyAlignment="0" applyProtection="0"/>
    <xf numFmtId="165" fontId="5" fillId="0" borderId="0"/>
    <xf numFmtId="166" fontId="6" fillId="0" borderId="0" applyFont="0" applyFill="0" applyBorder="0" applyProtection="0">
      <alignment horizontal="center"/>
    </xf>
    <xf numFmtId="0" fontId="3" fillId="0" borderId="0"/>
    <xf numFmtId="0" fontId="3" fillId="0" borderId="0"/>
    <xf numFmtId="167" fontId="7" fillId="3" borderId="2">
      <alignment horizontal="left" indent="2"/>
    </xf>
    <xf numFmtId="0" fontId="3" fillId="4" borderId="1">
      <alignment horizontal="centerContinuous" wrapText="1"/>
    </xf>
    <xf numFmtId="0" fontId="3" fillId="0" borderId="0">
      <alignment wrapText="1"/>
    </xf>
    <xf numFmtId="0" fontId="3" fillId="5" borderId="0" applyNumberFormat="0" applyFont="0" applyBorder="0" applyAlignment="0" applyProtection="0"/>
    <xf numFmtId="0" fontId="3" fillId="6" borderId="1">
      <alignment horizontal="centerContinuous" wrapText="1"/>
    </xf>
    <xf numFmtId="0" fontId="2" fillId="0" borderId="0"/>
    <xf numFmtId="0" fontId="1" fillId="0" borderId="0"/>
  </cellStyleXfs>
  <cellXfs count="40">
    <xf numFmtId="0" fontId="0" fillId="0" borderId="0" xfId="0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9" fillId="0" borderId="3" xfId="0" applyFont="1" applyBorder="1"/>
    <xf numFmtId="0" fontId="0" fillId="0" borderId="3" xfId="0" applyBorder="1"/>
    <xf numFmtId="0" fontId="10" fillId="7" borderId="0" xfId="0" applyFont="1" applyFill="1"/>
    <xf numFmtId="0" fontId="10" fillId="8" borderId="0" xfId="0" applyFont="1" applyFill="1" applyAlignment="1">
      <alignment wrapText="1"/>
    </xf>
    <xf numFmtId="169" fontId="0" fillId="0" borderId="0" xfId="0" applyNumberFormat="1"/>
    <xf numFmtId="1" fontId="0" fillId="0" borderId="0" xfId="0" quotePrefix="1" applyNumberFormat="1"/>
    <xf numFmtId="1" fontId="0" fillId="0" borderId="1" xfId="0" applyNumberFormat="1" applyBorder="1"/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0" fillId="7" borderId="1" xfId="0" applyNumberFormat="1" applyFont="1" applyFill="1" applyBorder="1"/>
    <xf numFmtId="0" fontId="0" fillId="0" borderId="0" xfId="0" applyAlignment="1">
      <alignment horizontal="left" wrapText="1"/>
    </xf>
    <xf numFmtId="0" fontId="13" fillId="0" borderId="0" xfId="0" applyFont="1" applyAlignment="1">
      <alignment vertical="center" wrapText="1"/>
    </xf>
    <xf numFmtId="168" fontId="0" fillId="9" borderId="0" xfId="0" applyNumberFormat="1" applyFill="1" applyAlignment="1">
      <alignment horizontal="left"/>
    </xf>
    <xf numFmtId="1" fontId="0" fillId="0" borderId="0" xfId="0" applyNumberFormat="1"/>
    <xf numFmtId="0" fontId="0" fillId="9" borderId="3" xfId="0" applyFill="1" applyBorder="1" applyAlignment="1">
      <alignment horizontal="left"/>
    </xf>
    <xf numFmtId="0" fontId="15" fillId="0" borderId="0" xfId="0" applyFont="1"/>
    <xf numFmtId="0" fontId="0" fillId="10" borderId="12" xfId="0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10" borderId="12" xfId="0" applyFont="1" applyFill="1" applyBorder="1" applyAlignment="1">
      <alignment horizontal="left"/>
    </xf>
    <xf numFmtId="14" fontId="0" fillId="0" borderId="0" xfId="0" applyNumberFormat="1"/>
    <xf numFmtId="170" fontId="0" fillId="0" borderId="13" xfId="0" applyNumberFormat="1" applyBorder="1"/>
    <xf numFmtId="0" fontId="0" fillId="0" borderId="13" xfId="0" applyBorder="1"/>
    <xf numFmtId="0" fontId="8" fillId="0" borderId="13" xfId="0" applyFont="1" applyBorder="1"/>
    <xf numFmtId="0" fontId="8" fillId="0" borderId="0" xfId="0" applyFont="1"/>
    <xf numFmtId="0" fontId="18" fillId="0" borderId="0" xfId="0" applyFont="1"/>
    <xf numFmtId="0" fontId="0" fillId="0" borderId="0" xfId="0" applyAlignment="1">
      <alignment horizontal="left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</cellXfs>
  <cellStyles count="16">
    <cellStyle name="b" xfId="1"/>
    <cellStyle name="blue" xfId="2"/>
    <cellStyle name="bluecenteraccrossselection" xfId="3"/>
    <cellStyle name="Currency 2" xfId="4"/>
    <cellStyle name="Currency Round to thousands" xfId="5"/>
    <cellStyle name="Four-Digit Year" xfId="6"/>
    <cellStyle name="Normal" xfId="0" builtinId="0"/>
    <cellStyle name="Normal 2" xfId="7"/>
    <cellStyle name="Normal 3" xfId="8"/>
    <cellStyle name="Normal 4" xfId="14"/>
    <cellStyle name="Normal 5" xfId="15"/>
    <cellStyle name="Rad" xfId="9"/>
    <cellStyle name="redcenteraccrossselection" xfId="10"/>
    <cellStyle name="Wrap Text" xfId="11"/>
    <cellStyle name="Yellow" xfId="12"/>
    <cellStyle name="yellowcenteraccrossselection" xfId="13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10</xdr:row>
      <xdr:rowOff>123825</xdr:rowOff>
    </xdr:from>
    <xdr:to>
      <xdr:col>11</xdr:col>
      <xdr:colOff>228601</xdr:colOff>
      <xdr:row>13</xdr:row>
      <xdr:rowOff>9525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EEACA6FB-8DB2-4A9F-835F-7257332AD01C}"/>
            </a:ext>
          </a:extLst>
        </xdr:cNvPr>
        <xdr:cNvCxnSpPr/>
      </xdr:nvCxnSpPr>
      <xdr:spPr>
        <a:xfrm flipH="1">
          <a:off x="6753225" y="2257425"/>
          <a:ext cx="1085851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10</xdr:row>
      <xdr:rowOff>171450</xdr:rowOff>
    </xdr:from>
    <xdr:to>
      <xdr:col>12</xdr:col>
      <xdr:colOff>333376</xdr:colOff>
      <xdr:row>13</xdr:row>
      <xdr:rowOff>66675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0A9A6D65-5AA8-42CA-A363-C370BF0A12CE}"/>
            </a:ext>
          </a:extLst>
        </xdr:cNvPr>
        <xdr:cNvCxnSpPr/>
      </xdr:nvCxnSpPr>
      <xdr:spPr>
        <a:xfrm flipH="1">
          <a:off x="8067675" y="2305050"/>
          <a:ext cx="485776" cy="4667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10</xdr:row>
      <xdr:rowOff>161925</xdr:rowOff>
    </xdr:from>
    <xdr:to>
      <xdr:col>13</xdr:col>
      <xdr:colOff>219076</xdr:colOff>
      <xdr:row>14</xdr:row>
      <xdr:rowOff>0</xdr:rowOff>
    </xdr:to>
    <xdr:cxnSp macro="">
      <xdr:nvCxnSpPr>
        <xdr:cNvPr id="6" name="Düz Ok Bağlayıcısı 5">
          <a:extLst>
            <a:ext uri="{FF2B5EF4-FFF2-40B4-BE49-F238E27FC236}">
              <a16:creationId xmlns:a16="http://schemas.microsoft.com/office/drawing/2014/main" id="{A4478CF6-89C3-44B5-BD5F-FB3B1C85FDE3}"/>
            </a:ext>
          </a:extLst>
        </xdr:cNvPr>
        <xdr:cNvCxnSpPr/>
      </xdr:nvCxnSpPr>
      <xdr:spPr>
        <a:xfrm flipH="1">
          <a:off x="8877300" y="2295525"/>
          <a:ext cx="171451" cy="6000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95251</xdr:colOff>
      <xdr:row>10</xdr:row>
      <xdr:rowOff>104775</xdr:rowOff>
    </xdr:from>
    <xdr:to>
      <xdr:col>14</xdr:col>
      <xdr:colOff>361950</xdr:colOff>
      <xdr:row>12</xdr:row>
      <xdr:rowOff>123825</xdr:rowOff>
    </xdr:to>
    <xdr:cxnSp macro="">
      <xdr:nvCxnSpPr>
        <xdr:cNvPr id="8" name="Düz Ok Bağlayıcısı 7">
          <a:extLst>
            <a:ext uri="{FF2B5EF4-FFF2-40B4-BE49-F238E27FC236}">
              <a16:creationId xmlns:a16="http://schemas.microsoft.com/office/drawing/2014/main" id="{249F76F4-9CA3-4745-9FA9-70A902CC2D3A}"/>
            </a:ext>
          </a:extLst>
        </xdr:cNvPr>
        <xdr:cNvCxnSpPr/>
      </xdr:nvCxnSpPr>
      <xdr:spPr>
        <a:xfrm>
          <a:off x="9534526" y="2047875"/>
          <a:ext cx="266699" cy="4000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581027</xdr:colOff>
      <xdr:row>10</xdr:row>
      <xdr:rowOff>104775</xdr:rowOff>
    </xdr:from>
    <xdr:to>
      <xdr:col>16</xdr:col>
      <xdr:colOff>219075</xdr:colOff>
      <xdr:row>11</xdr:row>
      <xdr:rowOff>104775</xdr:rowOff>
    </xdr:to>
    <xdr:cxnSp macro="">
      <xdr:nvCxnSpPr>
        <xdr:cNvPr id="10" name="Düz Ok Bağlayıcısı 9">
          <a:extLst>
            <a:ext uri="{FF2B5EF4-FFF2-40B4-BE49-F238E27FC236}">
              <a16:creationId xmlns:a16="http://schemas.microsoft.com/office/drawing/2014/main" id="{BD38D59F-5558-4E33-BE97-CB6D6FECE8C9}"/>
            </a:ext>
          </a:extLst>
        </xdr:cNvPr>
        <xdr:cNvCxnSpPr/>
      </xdr:nvCxnSpPr>
      <xdr:spPr>
        <a:xfrm>
          <a:off x="10020302" y="2047875"/>
          <a:ext cx="857248" cy="1905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12</xdr:row>
      <xdr:rowOff>133350</xdr:rowOff>
    </xdr:from>
    <xdr:to>
      <xdr:col>9</xdr:col>
      <xdr:colOff>247650</xdr:colOff>
      <xdr:row>16</xdr:row>
      <xdr:rowOff>142875</xdr:rowOff>
    </xdr:to>
    <xdr:sp macro="" textlink="">
      <xdr:nvSpPr>
        <xdr:cNvPr id="12" name="Akış Çizelgesi: Öteki İşlem 11">
          <a:extLst>
            <a:ext uri="{FF2B5EF4-FFF2-40B4-BE49-F238E27FC236}">
              <a16:creationId xmlns:a16="http://schemas.microsoft.com/office/drawing/2014/main" id="{8C45240C-DB24-4949-9DBD-AEF96B38B455}"/>
            </a:ext>
          </a:extLst>
        </xdr:cNvPr>
        <xdr:cNvSpPr/>
      </xdr:nvSpPr>
      <xdr:spPr>
        <a:xfrm>
          <a:off x="5638800" y="2457450"/>
          <a:ext cx="1000125" cy="7715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Hangi hücreden başlayayım?</a:t>
          </a:r>
        </a:p>
      </xdr:txBody>
    </xdr:sp>
    <xdr:clientData/>
  </xdr:twoCellAnchor>
  <xdr:twoCellAnchor>
    <xdr:from>
      <xdr:col>10</xdr:col>
      <xdr:colOff>123825</xdr:colOff>
      <xdr:row>13</xdr:row>
      <xdr:rowOff>38100</xdr:rowOff>
    </xdr:from>
    <xdr:to>
      <xdr:col>11</xdr:col>
      <xdr:colOff>352425</xdr:colOff>
      <xdr:row>17</xdr:row>
      <xdr:rowOff>38100</xdr:rowOff>
    </xdr:to>
    <xdr:sp macro="" textlink="">
      <xdr:nvSpPr>
        <xdr:cNvPr id="14" name="Akış Çizelgesi: Öteki İşlem 13">
          <a:extLst>
            <a:ext uri="{FF2B5EF4-FFF2-40B4-BE49-F238E27FC236}">
              <a16:creationId xmlns:a16="http://schemas.microsoft.com/office/drawing/2014/main" id="{80E0DB19-5B34-4EA1-AC0C-75886AB30F07}"/>
            </a:ext>
          </a:extLst>
        </xdr:cNvPr>
        <xdr:cNvSpPr/>
      </xdr:nvSpPr>
      <xdr:spPr>
        <a:xfrm>
          <a:off x="7124700" y="2743200"/>
          <a:ext cx="838200" cy="7620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Kaç</a:t>
          </a:r>
          <a:r>
            <a:rPr lang="tr-TR" sz="1100" baseline="0"/>
            <a:t> Satır aşağıya ineyim?</a:t>
          </a:r>
          <a:endParaRPr lang="tr-TR" sz="1100"/>
        </a:p>
      </xdr:txBody>
    </xdr:sp>
    <xdr:clientData/>
  </xdr:twoCellAnchor>
  <xdr:twoCellAnchor>
    <xdr:from>
      <xdr:col>12</xdr:col>
      <xdr:colOff>104775</xdr:colOff>
      <xdr:row>14</xdr:row>
      <xdr:rowOff>9525</xdr:rowOff>
    </xdr:from>
    <xdr:to>
      <xdr:col>13</xdr:col>
      <xdr:colOff>333375</xdr:colOff>
      <xdr:row>17</xdr:row>
      <xdr:rowOff>152400</xdr:rowOff>
    </xdr:to>
    <xdr:sp macro="" textlink="">
      <xdr:nvSpPr>
        <xdr:cNvPr id="15" name="Akış Çizelgesi: Öteki İşlem 14">
          <a:extLst>
            <a:ext uri="{FF2B5EF4-FFF2-40B4-BE49-F238E27FC236}">
              <a16:creationId xmlns:a16="http://schemas.microsoft.com/office/drawing/2014/main" id="{CCD22AD7-8789-4068-BE79-DE50072C7DF2}"/>
            </a:ext>
          </a:extLst>
        </xdr:cNvPr>
        <xdr:cNvSpPr/>
      </xdr:nvSpPr>
      <xdr:spPr>
        <a:xfrm>
          <a:off x="8324850" y="2905125"/>
          <a:ext cx="838200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Kaç</a:t>
          </a:r>
          <a:r>
            <a:rPr lang="tr-T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Sütun yana gideyim?</a:t>
          </a:r>
          <a:endParaRPr lang="tr-TR">
            <a:effectLst/>
          </a:endParaRPr>
        </a:p>
      </xdr:txBody>
    </xdr:sp>
    <xdr:clientData/>
  </xdr:twoCellAnchor>
  <xdr:twoCellAnchor>
    <xdr:from>
      <xdr:col>14</xdr:col>
      <xdr:colOff>0</xdr:colOff>
      <xdr:row>13</xdr:row>
      <xdr:rowOff>1</xdr:rowOff>
    </xdr:from>
    <xdr:to>
      <xdr:col>16</xdr:col>
      <xdr:colOff>57150</xdr:colOff>
      <xdr:row>18</xdr:row>
      <xdr:rowOff>19051</xdr:rowOff>
    </xdr:to>
    <xdr:sp macro="" textlink="">
      <xdr:nvSpPr>
        <xdr:cNvPr id="16" name="Akış Çizelgesi: Öteki İşlem 15">
          <a:extLst>
            <a:ext uri="{FF2B5EF4-FFF2-40B4-BE49-F238E27FC236}">
              <a16:creationId xmlns:a16="http://schemas.microsoft.com/office/drawing/2014/main" id="{EE9F87A4-B648-4829-8702-C945766C674F}"/>
            </a:ext>
          </a:extLst>
        </xdr:cNvPr>
        <xdr:cNvSpPr/>
      </xdr:nvSpPr>
      <xdr:spPr>
        <a:xfrm>
          <a:off x="9439275" y="2514601"/>
          <a:ext cx="1276350" cy="9715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Seçilen alanı olduğum yerden kaç Satır aşağıya kadar tarayayım?</a:t>
          </a:r>
          <a:endParaRPr lang="tr-TR">
            <a:effectLst/>
          </a:endParaRPr>
        </a:p>
      </xdr:txBody>
    </xdr:sp>
    <xdr:clientData/>
  </xdr:twoCellAnchor>
  <xdr:twoCellAnchor>
    <xdr:from>
      <xdr:col>16</xdr:col>
      <xdr:colOff>276225</xdr:colOff>
      <xdr:row>11</xdr:row>
      <xdr:rowOff>9525</xdr:rowOff>
    </xdr:from>
    <xdr:to>
      <xdr:col>18</xdr:col>
      <xdr:colOff>219075</xdr:colOff>
      <xdr:row>17</xdr:row>
      <xdr:rowOff>152400</xdr:rowOff>
    </xdr:to>
    <xdr:sp macro="" textlink="">
      <xdr:nvSpPr>
        <xdr:cNvPr id="18" name="Akış Çizelgesi: Öteki İşlem 17">
          <a:extLst>
            <a:ext uri="{FF2B5EF4-FFF2-40B4-BE49-F238E27FC236}">
              <a16:creationId xmlns:a16="http://schemas.microsoft.com/office/drawing/2014/main" id="{71425EF0-9372-42F4-942D-BEDA344797A9}"/>
            </a:ext>
          </a:extLst>
        </xdr:cNvPr>
        <xdr:cNvSpPr/>
      </xdr:nvSpPr>
      <xdr:spPr>
        <a:xfrm>
          <a:off x="10934700" y="2143125"/>
          <a:ext cx="1162050" cy="12858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Seçilen alanı olduğum yerden kaç Sütun</a:t>
          </a:r>
          <a:r>
            <a:rPr lang="tr-T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yana</a:t>
          </a:r>
          <a:r>
            <a:rPr lang="tr-T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kadar tarayayım?</a:t>
          </a:r>
          <a:endParaRPr lang="tr-T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ISISEL\excel\excelisfun-Finish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feldman/Dropbox/Course%20Materials-%20WSP/Excel%20Crash%20Course%20-%202007/Excel%20templates/Excel%20Practice%20Shee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For Book"/>
      <sheetName val="Setup"/>
      <sheetName val="CopiedTable"/>
      <sheetName val="KeyB"/>
      <sheetName val="KeyB(2)"/>
      <sheetName val="KeyB(3)"/>
      <sheetName val="SUMIFS"/>
      <sheetName val="PT2"/>
      <sheetName val="PT"/>
      <sheetName val="Tables"/>
      <sheetName val="RandData"/>
      <sheetName val="Decimals"/>
      <sheetName val="DateMath"/>
      <sheetName val="TimeMath"/>
      <sheetName val="Percentage(1)"/>
      <sheetName val="Percentage(2)"/>
      <sheetName val="Align(1)"/>
      <sheetName val="Align(2)"/>
      <sheetName val="Align(3)"/>
      <sheetName val="Store 1"/>
      <sheetName val="Store 2"/>
      <sheetName val="Jones - Amortization Table"/>
      <sheetName val="Styles(1)"/>
      <sheetName val="Styles(2)"/>
      <sheetName val="Formula(1)"/>
      <sheetName val="Formula(2)"/>
      <sheetName val="MathOperators"/>
      <sheetName val="OrderOfOperations"/>
      <sheetName val="OOO"/>
      <sheetName val="3WaysToGetCR"/>
      <sheetName val="CR(1)"/>
      <sheetName val="CR(2)"/>
      <sheetName val="CR(3)"/>
      <sheetName val="CR(4)"/>
      <sheetName val="CR(5)"/>
      <sheetName val="CR(6)"/>
      <sheetName val="CR(7)"/>
      <sheetName val="Assumption"/>
      <sheetName val="Scenarios"/>
      <sheetName val="CR(8)"/>
      <sheetName val="CAR"/>
      <sheetName val="CR(9)"/>
      <sheetName val="Corp"/>
      <sheetName val="Oak"/>
      <sheetName val="Sea"/>
      <sheetName val="Tac"/>
      <sheetName val="Ranges"/>
      <sheetName val="Functions(1)"/>
      <sheetName val="Functions(2)"/>
      <sheetName val="SUMPRODUCT"/>
      <sheetName val="SP(2)"/>
      <sheetName val="IF(1)"/>
      <sheetName val="IF(2)"/>
      <sheetName val="IF(3)"/>
      <sheetName val="IF(4)"/>
      <sheetName val="IF(5)"/>
      <sheetName val="IF(6)"/>
      <sheetName val="IF(7)"/>
      <sheetName val="VLOOKUP(1)"/>
      <sheetName val="VLOOKUP(2)"/>
      <sheetName val="V(3)"/>
      <sheetName val="V(4)"/>
      <sheetName val="V(5)"/>
      <sheetName val="CTable"/>
      <sheetName val="2wl"/>
      <sheetName val="MasterList"/>
      <sheetName val="I(1)"/>
      <sheetName val="I(2)"/>
      <sheetName val="I(3)"/>
      <sheetName val="ROUND"/>
      <sheetName val="ROUND information"/>
      <sheetName val="AVE"/>
      <sheetName val="MED"/>
      <sheetName val="MODE"/>
      <sheetName val="RANK"/>
      <sheetName val="GS"/>
      <sheetName val="Array(1)"/>
      <sheetName val="Array(2)"/>
      <sheetName val="Array(3)"/>
      <sheetName val="Array(4)"/>
      <sheetName val="CNF(notes)"/>
      <sheetName val="CNF(1)"/>
      <sheetName val="Errors"/>
      <sheetName val="S(1)"/>
      <sheetName val="S(2)"/>
      <sheetName val="S(3)"/>
      <sheetName val="S(4)"/>
      <sheetName val="S(5)"/>
      <sheetName val="S(6)"/>
      <sheetName val="S(7)"/>
      <sheetName val="S(8)"/>
      <sheetName val="S(9)"/>
      <sheetName val="S(10)"/>
      <sheetName val="S(11)"/>
      <sheetName val="ST(1)"/>
      <sheetName val="STpaste"/>
      <sheetName val="ST(2)"/>
      <sheetName val="ST PT C"/>
      <sheetName val="PT(1)"/>
      <sheetName val="PTData"/>
      <sheetName val="FormulaS"/>
      <sheetName val="PT(2)"/>
      <sheetName val="PTData (2)"/>
      <sheetName val="PT(3)"/>
      <sheetName val="PTData (3)"/>
      <sheetName val="PT(4)"/>
      <sheetName val="PTData (4)"/>
      <sheetName val="Visualize"/>
      <sheetName val="Bellen"/>
      <sheetName val="Carlota"/>
      <sheetName val="Quad"/>
      <sheetName val="Sunset"/>
      <sheetName val="Sunshine"/>
      <sheetName val="PT(5)"/>
      <sheetName val="PTData (5)"/>
      <sheetName val="PT(6)"/>
      <sheetName val="PT(7)"/>
      <sheetName val="PTData (6)"/>
      <sheetName val="PT(8)"/>
      <sheetName val="PTData (7)"/>
      <sheetName val="PT(9)"/>
      <sheetName val="PTData (8)"/>
      <sheetName val="PT(10)"/>
      <sheetName val="PT(11)"/>
      <sheetName val="PTData (9)"/>
      <sheetName val="Filter"/>
      <sheetName val="PFilter"/>
      <sheetName val="FilterC"/>
      <sheetName val="FilterT"/>
      <sheetName val="FilterD"/>
      <sheetName val="FilterSales"/>
      <sheetName val="AF(1)"/>
      <sheetName val="AF(2)"/>
      <sheetName val="AF(3)"/>
      <sheetName val="AF(4)"/>
      <sheetName val="AF(5)"/>
      <sheetName val="AF(6)"/>
      <sheetName val="AF(7)"/>
      <sheetName val="Extract"/>
      <sheetName val="AF(8)"/>
      <sheetName val="AF(9-big)"/>
      <sheetName val="AF(9an)"/>
      <sheetName val="TTC(1)"/>
      <sheetName val="TTC2"/>
      <sheetName val="ID(1)"/>
      <sheetName val="ID(2)"/>
      <sheetName val="ID(3)"/>
      <sheetName val="Ct(1)"/>
      <sheetName val="Ct(3)"/>
      <sheetName val="C(1)"/>
      <sheetName val="C(2)"/>
      <sheetName val="C(3)"/>
      <sheetName val="C(4)"/>
      <sheetName val="C(5)"/>
      <sheetName val="C(6)"/>
      <sheetName val="C(7)"/>
      <sheetName val="C(8)"/>
      <sheetName val="C(9)"/>
      <sheetName val="CF(1)"/>
      <sheetName val="CF(2)"/>
      <sheetName val="Logical"/>
      <sheetName val="CF(3)"/>
      <sheetName val="CF(4)"/>
      <sheetName val="CF(5)"/>
      <sheetName val="CF(6)"/>
      <sheetName val="Ct(2)"/>
      <sheetName val="F&amp;R&amp;Got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2">
          <cell r="B2" t="str">
            <v>Bellen</v>
          </cell>
          <cell r="C2" t="str">
            <v>West</v>
          </cell>
          <cell r="D2" t="str">
            <v>Pham</v>
          </cell>
          <cell r="E2" t="str">
            <v>FRED</v>
          </cell>
          <cell r="F2">
            <v>61</v>
          </cell>
          <cell r="G2">
            <v>5000</v>
          </cell>
        </row>
        <row r="3">
          <cell r="B3" t="str">
            <v>Bellen</v>
          </cell>
          <cell r="C3" t="str">
            <v>MidWest</v>
          </cell>
          <cell r="D3" t="str">
            <v>Gault</v>
          </cell>
          <cell r="E3" t="str">
            <v>FM</v>
          </cell>
          <cell r="F3">
            <v>7</v>
          </cell>
          <cell r="G3">
            <v>154</v>
          </cell>
        </row>
        <row r="4">
          <cell r="B4" t="str">
            <v>Sunshine</v>
          </cell>
          <cell r="C4" t="str">
            <v>South</v>
          </cell>
          <cell r="D4" t="str">
            <v>Sioux</v>
          </cell>
          <cell r="E4" t="str">
            <v>PCC</v>
          </cell>
          <cell r="F4">
            <v>6</v>
          </cell>
          <cell r="G4">
            <v>114</v>
          </cell>
        </row>
        <row r="5">
          <cell r="B5" t="str">
            <v>Sunset</v>
          </cell>
          <cell r="C5" t="str">
            <v>West</v>
          </cell>
          <cell r="D5" t="str">
            <v>Pham</v>
          </cell>
          <cell r="E5" t="str">
            <v>T</v>
          </cell>
          <cell r="F5">
            <v>61</v>
          </cell>
          <cell r="G5">
            <v>1281</v>
          </cell>
        </row>
        <row r="6">
          <cell r="B6" t="str">
            <v>Sunshine</v>
          </cell>
          <cell r="C6" t="str">
            <v>West</v>
          </cell>
          <cell r="D6" t="str">
            <v>Sioux</v>
          </cell>
          <cell r="E6" t="str">
            <v>AST</v>
          </cell>
          <cell r="F6">
            <v>8</v>
          </cell>
          <cell r="G6">
            <v>152</v>
          </cell>
        </row>
        <row r="7">
          <cell r="B7" t="str">
            <v>Carlota</v>
          </cell>
          <cell r="C7" t="str">
            <v>East</v>
          </cell>
          <cell r="D7" t="str">
            <v>Chin</v>
          </cell>
          <cell r="E7" t="str">
            <v>ET</v>
          </cell>
          <cell r="F7">
            <v>59</v>
          </cell>
          <cell r="G7">
            <v>1357</v>
          </cell>
        </row>
        <row r="8">
          <cell r="B8" t="str">
            <v>Bellen</v>
          </cell>
          <cell r="C8" t="str">
            <v>MidWest</v>
          </cell>
          <cell r="D8" t="str">
            <v>Gault</v>
          </cell>
          <cell r="E8" t="str">
            <v>PSA</v>
          </cell>
          <cell r="F8">
            <v>21</v>
          </cell>
          <cell r="G8">
            <v>462</v>
          </cell>
        </row>
        <row r="9">
          <cell r="B9" t="str">
            <v>Carlota</v>
          </cell>
          <cell r="C9" t="str">
            <v>MidWest</v>
          </cell>
          <cell r="D9" t="str">
            <v>Franks</v>
          </cell>
          <cell r="E9" t="str">
            <v>HHH</v>
          </cell>
          <cell r="F9">
            <v>12</v>
          </cell>
          <cell r="G9">
            <v>276</v>
          </cell>
        </row>
        <row r="10">
          <cell r="B10" t="str">
            <v>Carlota</v>
          </cell>
          <cell r="C10" t="str">
            <v>West</v>
          </cell>
          <cell r="D10" t="str">
            <v>Franks</v>
          </cell>
          <cell r="E10" t="str">
            <v>ITTW</v>
          </cell>
          <cell r="F10">
            <v>60</v>
          </cell>
          <cell r="G10">
            <v>1380</v>
          </cell>
        </row>
        <row r="11">
          <cell r="B11" t="str">
            <v>Quad</v>
          </cell>
          <cell r="C11" t="str">
            <v>East</v>
          </cell>
          <cell r="D11" t="str">
            <v>Franks</v>
          </cell>
          <cell r="E11" t="str">
            <v>HII</v>
          </cell>
          <cell r="F11">
            <v>62</v>
          </cell>
          <cell r="G11">
            <v>1674</v>
          </cell>
        </row>
        <row r="12">
          <cell r="B12" t="str">
            <v>Sunshine</v>
          </cell>
          <cell r="C12" t="str">
            <v>South</v>
          </cell>
          <cell r="D12" t="str">
            <v>Smith</v>
          </cell>
          <cell r="E12" t="str">
            <v>FRED</v>
          </cell>
          <cell r="F12">
            <v>51</v>
          </cell>
          <cell r="G12">
            <v>969</v>
          </cell>
        </row>
        <row r="13">
          <cell r="B13" t="str">
            <v>Quad</v>
          </cell>
          <cell r="C13" t="str">
            <v>East</v>
          </cell>
          <cell r="D13" t="str">
            <v>Gault</v>
          </cell>
          <cell r="E13" t="str">
            <v>SFWK</v>
          </cell>
          <cell r="F13">
            <v>43</v>
          </cell>
          <cell r="G13">
            <v>1161</v>
          </cell>
        </row>
        <row r="14">
          <cell r="B14" t="str">
            <v>Bellen</v>
          </cell>
          <cell r="C14" t="str">
            <v>MidWest</v>
          </cell>
          <cell r="D14" t="str">
            <v>Sioux</v>
          </cell>
          <cell r="E14" t="str">
            <v>YTR</v>
          </cell>
          <cell r="F14">
            <v>56</v>
          </cell>
          <cell r="G14">
            <v>1232</v>
          </cell>
        </row>
        <row r="15">
          <cell r="B15" t="str">
            <v>Sunshine</v>
          </cell>
          <cell r="C15" t="str">
            <v>MidWest</v>
          </cell>
          <cell r="D15" t="str">
            <v>Chin</v>
          </cell>
          <cell r="E15" t="str">
            <v>YTR</v>
          </cell>
          <cell r="F15">
            <v>11</v>
          </cell>
          <cell r="G15">
            <v>209</v>
          </cell>
        </row>
        <row r="16">
          <cell r="B16" t="str">
            <v>Bellen</v>
          </cell>
          <cell r="C16" t="str">
            <v>South</v>
          </cell>
          <cell r="D16" t="str">
            <v>Chin</v>
          </cell>
          <cell r="E16" t="str">
            <v>WT</v>
          </cell>
          <cell r="F16">
            <v>7</v>
          </cell>
          <cell r="G16">
            <v>154</v>
          </cell>
        </row>
        <row r="17">
          <cell r="B17" t="str">
            <v>Sunset</v>
          </cell>
          <cell r="C17" t="str">
            <v>South</v>
          </cell>
          <cell r="D17" t="str">
            <v>Pham</v>
          </cell>
          <cell r="E17" t="str">
            <v>WSD</v>
          </cell>
          <cell r="F17">
            <v>23</v>
          </cell>
          <cell r="G17">
            <v>483</v>
          </cell>
        </row>
        <row r="18">
          <cell r="B18" t="str">
            <v>Carlota</v>
          </cell>
          <cell r="C18" t="str">
            <v>South</v>
          </cell>
          <cell r="D18" t="str">
            <v>Smith</v>
          </cell>
          <cell r="E18" t="str">
            <v>KBTB</v>
          </cell>
          <cell r="F18">
            <v>29</v>
          </cell>
          <cell r="G18">
            <v>667</v>
          </cell>
        </row>
        <row r="19">
          <cell r="B19" t="str">
            <v>Quad</v>
          </cell>
          <cell r="C19" t="str">
            <v>West</v>
          </cell>
          <cell r="D19" t="str">
            <v>Gault</v>
          </cell>
          <cell r="E19" t="str">
            <v>ITW</v>
          </cell>
          <cell r="F19">
            <v>56</v>
          </cell>
          <cell r="G19">
            <v>1512</v>
          </cell>
        </row>
        <row r="20">
          <cell r="B20" t="str">
            <v>Sunshine</v>
          </cell>
          <cell r="C20" t="str">
            <v>MidWest</v>
          </cell>
          <cell r="D20" t="str">
            <v>Pham</v>
          </cell>
          <cell r="E20" t="str">
            <v>PSA</v>
          </cell>
          <cell r="F20">
            <v>33</v>
          </cell>
          <cell r="G20">
            <v>627</v>
          </cell>
        </row>
        <row r="21">
          <cell r="B21" t="str">
            <v>Quad</v>
          </cell>
          <cell r="C21" t="str">
            <v>West</v>
          </cell>
          <cell r="D21" t="str">
            <v>Smith</v>
          </cell>
          <cell r="E21" t="str">
            <v>KBTB</v>
          </cell>
          <cell r="F21">
            <v>65</v>
          </cell>
          <cell r="G21">
            <v>1755</v>
          </cell>
        </row>
        <row r="22">
          <cell r="B22" t="str">
            <v>Quad</v>
          </cell>
          <cell r="C22" t="str">
            <v>West</v>
          </cell>
          <cell r="D22" t="str">
            <v>Chin</v>
          </cell>
          <cell r="E22" t="str">
            <v>HII</v>
          </cell>
          <cell r="F22">
            <v>16</v>
          </cell>
          <cell r="G22">
            <v>432</v>
          </cell>
        </row>
        <row r="23">
          <cell r="B23" t="str">
            <v>Quad</v>
          </cell>
          <cell r="C23" t="str">
            <v>West</v>
          </cell>
          <cell r="D23" t="str">
            <v>Sioux</v>
          </cell>
          <cell r="E23" t="str">
            <v>PCC</v>
          </cell>
          <cell r="F23">
            <v>64</v>
          </cell>
          <cell r="G23">
            <v>1728</v>
          </cell>
        </row>
        <row r="24">
          <cell r="B24" t="str">
            <v>Sunset</v>
          </cell>
          <cell r="C24" t="str">
            <v>South</v>
          </cell>
          <cell r="D24" t="str">
            <v>Sioux</v>
          </cell>
          <cell r="E24" t="str">
            <v>DFGH</v>
          </cell>
          <cell r="F24">
            <v>44</v>
          </cell>
          <cell r="G24">
            <v>924</v>
          </cell>
        </row>
        <row r="25">
          <cell r="B25" t="str">
            <v>Sunshine</v>
          </cell>
          <cell r="C25" t="str">
            <v>MidWest</v>
          </cell>
          <cell r="D25" t="str">
            <v>Smith</v>
          </cell>
          <cell r="E25" t="str">
            <v>QT</v>
          </cell>
          <cell r="F25">
            <v>64</v>
          </cell>
          <cell r="G25">
            <v>1216</v>
          </cell>
        </row>
        <row r="26">
          <cell r="B26" t="str">
            <v>Bellen</v>
          </cell>
          <cell r="C26" t="str">
            <v>West</v>
          </cell>
          <cell r="D26" t="str">
            <v>Smith</v>
          </cell>
          <cell r="E26" t="str">
            <v>T</v>
          </cell>
          <cell r="F26">
            <v>27</v>
          </cell>
          <cell r="G26">
            <v>594</v>
          </cell>
        </row>
        <row r="27">
          <cell r="B27" t="str">
            <v>Bellen</v>
          </cell>
          <cell r="C27" t="str">
            <v>East</v>
          </cell>
          <cell r="D27" t="str">
            <v>Gault</v>
          </cell>
          <cell r="E27" t="str">
            <v>PSA</v>
          </cell>
          <cell r="F27">
            <v>10</v>
          </cell>
          <cell r="G27">
            <v>220</v>
          </cell>
        </row>
        <row r="28">
          <cell r="B28" t="str">
            <v>Bellen</v>
          </cell>
          <cell r="C28" t="str">
            <v>South</v>
          </cell>
          <cell r="D28" t="str">
            <v>Chin</v>
          </cell>
          <cell r="E28" t="str">
            <v>WSD</v>
          </cell>
          <cell r="F28">
            <v>26</v>
          </cell>
          <cell r="G28">
            <v>572</v>
          </cell>
        </row>
        <row r="29">
          <cell r="B29" t="str">
            <v>Sunset</v>
          </cell>
          <cell r="C29" t="str">
            <v>MidWest</v>
          </cell>
          <cell r="D29" t="str">
            <v>Sioux</v>
          </cell>
          <cell r="E29" t="str">
            <v>PCC</v>
          </cell>
          <cell r="F29">
            <v>22</v>
          </cell>
          <cell r="G29">
            <v>462</v>
          </cell>
        </row>
        <row r="30">
          <cell r="B30" t="str">
            <v>Bellen</v>
          </cell>
          <cell r="C30" t="str">
            <v>East</v>
          </cell>
          <cell r="D30" t="str">
            <v>Chin</v>
          </cell>
          <cell r="E30" t="str">
            <v>AST</v>
          </cell>
          <cell r="F30">
            <v>50</v>
          </cell>
          <cell r="G30">
            <v>1100</v>
          </cell>
        </row>
        <row r="31">
          <cell r="B31" t="str">
            <v>Sunshine</v>
          </cell>
          <cell r="C31" t="str">
            <v>South</v>
          </cell>
          <cell r="D31" t="str">
            <v>Sioux</v>
          </cell>
          <cell r="E31" t="str">
            <v>TTT</v>
          </cell>
          <cell r="F31">
            <v>23</v>
          </cell>
          <cell r="G31">
            <v>437</v>
          </cell>
        </row>
        <row r="32">
          <cell r="B32" t="str">
            <v>Sunshine</v>
          </cell>
          <cell r="C32" t="str">
            <v>West</v>
          </cell>
          <cell r="D32" t="str">
            <v>Gault</v>
          </cell>
          <cell r="E32" t="str">
            <v>DFR</v>
          </cell>
          <cell r="F32">
            <v>49</v>
          </cell>
          <cell r="G32">
            <v>931</v>
          </cell>
        </row>
        <row r="33">
          <cell r="B33" t="str">
            <v>Carlota</v>
          </cell>
          <cell r="C33" t="str">
            <v>West</v>
          </cell>
          <cell r="D33" t="str">
            <v>Smith</v>
          </cell>
          <cell r="E33" t="str">
            <v>LOP</v>
          </cell>
          <cell r="F33">
            <v>15</v>
          </cell>
          <cell r="G33">
            <v>345</v>
          </cell>
        </row>
        <row r="34">
          <cell r="B34" t="str">
            <v>Quad</v>
          </cell>
          <cell r="C34" t="str">
            <v>East</v>
          </cell>
          <cell r="D34" t="str">
            <v>Sioux</v>
          </cell>
          <cell r="E34" t="str">
            <v>AA</v>
          </cell>
          <cell r="F34">
            <v>16</v>
          </cell>
          <cell r="G34">
            <v>432</v>
          </cell>
        </row>
        <row r="35">
          <cell r="B35" t="str">
            <v>Quad</v>
          </cell>
          <cell r="C35" t="str">
            <v>South</v>
          </cell>
          <cell r="D35" t="str">
            <v>Sioux</v>
          </cell>
          <cell r="E35" t="str">
            <v>TTT</v>
          </cell>
          <cell r="F35">
            <v>25</v>
          </cell>
          <cell r="G35">
            <v>675</v>
          </cell>
        </row>
        <row r="36">
          <cell r="B36" t="str">
            <v>Carlota</v>
          </cell>
          <cell r="C36" t="str">
            <v>South</v>
          </cell>
          <cell r="D36" t="str">
            <v>Smith</v>
          </cell>
          <cell r="E36" t="str">
            <v>QT</v>
          </cell>
          <cell r="F36">
            <v>31</v>
          </cell>
          <cell r="G36">
            <v>713</v>
          </cell>
        </row>
        <row r="37">
          <cell r="B37" t="str">
            <v>Quad</v>
          </cell>
          <cell r="C37" t="str">
            <v>West</v>
          </cell>
          <cell r="D37" t="str">
            <v>Gault</v>
          </cell>
          <cell r="E37" t="str">
            <v>HII</v>
          </cell>
          <cell r="F37">
            <v>63</v>
          </cell>
          <cell r="G37">
            <v>1701</v>
          </cell>
        </row>
        <row r="38">
          <cell r="B38" t="str">
            <v>Sunshine</v>
          </cell>
          <cell r="C38" t="str">
            <v>MidWest</v>
          </cell>
          <cell r="D38" t="str">
            <v>Franks</v>
          </cell>
          <cell r="E38" t="str">
            <v>JAQ</v>
          </cell>
          <cell r="F38">
            <v>21</v>
          </cell>
          <cell r="G38">
            <v>399</v>
          </cell>
        </row>
        <row r="39">
          <cell r="B39" t="str">
            <v>Sunshine</v>
          </cell>
          <cell r="C39" t="str">
            <v>MidWest</v>
          </cell>
          <cell r="D39" t="str">
            <v>Pham</v>
          </cell>
          <cell r="E39" t="str">
            <v>DFR</v>
          </cell>
          <cell r="F39">
            <v>23</v>
          </cell>
          <cell r="G39">
            <v>437</v>
          </cell>
        </row>
        <row r="40">
          <cell r="B40" t="str">
            <v>Bellen</v>
          </cell>
          <cell r="C40" t="str">
            <v>East</v>
          </cell>
          <cell r="D40" t="str">
            <v>Pham</v>
          </cell>
          <cell r="E40" t="str">
            <v>DFR</v>
          </cell>
          <cell r="F40">
            <v>59</v>
          </cell>
          <cell r="G40">
            <v>1298</v>
          </cell>
        </row>
        <row r="41">
          <cell r="B41" t="str">
            <v>Bellen</v>
          </cell>
          <cell r="C41" t="str">
            <v>MidWest</v>
          </cell>
          <cell r="D41" t="str">
            <v>Pham</v>
          </cell>
          <cell r="E41" t="str">
            <v>PLOT</v>
          </cell>
          <cell r="F41">
            <v>57</v>
          </cell>
          <cell r="G41">
            <v>1254</v>
          </cell>
        </row>
        <row r="42">
          <cell r="B42" t="str">
            <v>Quad</v>
          </cell>
          <cell r="C42" t="str">
            <v>East</v>
          </cell>
          <cell r="D42" t="str">
            <v>Chin</v>
          </cell>
          <cell r="E42" t="str">
            <v>FM</v>
          </cell>
          <cell r="F42">
            <v>58</v>
          </cell>
          <cell r="G42">
            <v>1566</v>
          </cell>
        </row>
        <row r="43">
          <cell r="B43" t="str">
            <v>Sunshine</v>
          </cell>
          <cell r="C43" t="str">
            <v>East</v>
          </cell>
          <cell r="D43" t="str">
            <v>Smith</v>
          </cell>
          <cell r="E43" t="str">
            <v>PCC</v>
          </cell>
          <cell r="F43">
            <v>42</v>
          </cell>
          <cell r="G43">
            <v>798</v>
          </cell>
        </row>
        <row r="44">
          <cell r="B44" t="str">
            <v>Bellen</v>
          </cell>
          <cell r="C44" t="str">
            <v>South</v>
          </cell>
          <cell r="D44" t="str">
            <v>Sioux</v>
          </cell>
          <cell r="E44" t="str">
            <v>QT</v>
          </cell>
          <cell r="F44">
            <v>15</v>
          </cell>
          <cell r="G44">
            <v>330</v>
          </cell>
        </row>
        <row r="45">
          <cell r="B45" t="str">
            <v>Carlota</v>
          </cell>
          <cell r="C45" t="str">
            <v>West</v>
          </cell>
          <cell r="D45" t="str">
            <v>Gault</v>
          </cell>
          <cell r="E45" t="str">
            <v>QT</v>
          </cell>
          <cell r="F45">
            <v>10</v>
          </cell>
          <cell r="G45">
            <v>230</v>
          </cell>
        </row>
        <row r="46">
          <cell r="B46" t="str">
            <v>Carlota</v>
          </cell>
          <cell r="C46" t="str">
            <v>West</v>
          </cell>
          <cell r="D46" t="str">
            <v>Sioux</v>
          </cell>
          <cell r="E46" t="str">
            <v>KPSA</v>
          </cell>
          <cell r="F46">
            <v>18</v>
          </cell>
          <cell r="G46">
            <v>414</v>
          </cell>
        </row>
        <row r="47">
          <cell r="B47" t="str">
            <v>Sunset</v>
          </cell>
          <cell r="C47" t="str">
            <v>East</v>
          </cell>
          <cell r="D47" t="str">
            <v>Gault</v>
          </cell>
          <cell r="E47" t="str">
            <v>TRU</v>
          </cell>
          <cell r="F47">
            <v>27</v>
          </cell>
          <cell r="G47">
            <v>567</v>
          </cell>
        </row>
        <row r="48">
          <cell r="B48" t="str">
            <v>Sunset</v>
          </cell>
          <cell r="C48" t="str">
            <v>South</v>
          </cell>
          <cell r="D48" t="str">
            <v>Pham</v>
          </cell>
          <cell r="E48" t="str">
            <v>HHH</v>
          </cell>
          <cell r="F48">
            <v>13</v>
          </cell>
          <cell r="G48">
            <v>273</v>
          </cell>
        </row>
        <row r="49">
          <cell r="B49" t="str">
            <v>Bellen</v>
          </cell>
          <cell r="C49" t="str">
            <v>West</v>
          </cell>
          <cell r="D49" t="str">
            <v>Sioux</v>
          </cell>
          <cell r="E49" t="str">
            <v>YTR</v>
          </cell>
          <cell r="F49">
            <v>35</v>
          </cell>
          <cell r="G49">
            <v>770</v>
          </cell>
        </row>
        <row r="50">
          <cell r="B50" t="str">
            <v>Sunshine</v>
          </cell>
          <cell r="C50" t="str">
            <v>East</v>
          </cell>
          <cell r="D50" t="str">
            <v>Pham</v>
          </cell>
          <cell r="E50" t="str">
            <v>FM</v>
          </cell>
          <cell r="F50">
            <v>38</v>
          </cell>
          <cell r="G50">
            <v>722</v>
          </cell>
        </row>
        <row r="51">
          <cell r="B51" t="str">
            <v>Carlota</v>
          </cell>
          <cell r="C51" t="str">
            <v>East</v>
          </cell>
          <cell r="D51" t="str">
            <v>Pham</v>
          </cell>
          <cell r="E51" t="str">
            <v>AA</v>
          </cell>
          <cell r="F51">
            <v>63</v>
          </cell>
          <cell r="G51">
            <v>1449</v>
          </cell>
        </row>
        <row r="52">
          <cell r="B52" t="str">
            <v>Quad</v>
          </cell>
          <cell r="C52" t="str">
            <v>South</v>
          </cell>
          <cell r="D52" t="str">
            <v>Franks</v>
          </cell>
          <cell r="E52" t="str">
            <v>FM</v>
          </cell>
          <cell r="F52">
            <v>29</v>
          </cell>
          <cell r="G52">
            <v>783</v>
          </cell>
        </row>
        <row r="53">
          <cell r="B53" t="str">
            <v>Sunset</v>
          </cell>
          <cell r="C53" t="str">
            <v>East</v>
          </cell>
          <cell r="D53" t="str">
            <v>Smith</v>
          </cell>
          <cell r="E53" t="str">
            <v>ZAT</v>
          </cell>
          <cell r="F53">
            <v>36</v>
          </cell>
          <cell r="G53">
            <v>756</v>
          </cell>
        </row>
        <row r="54">
          <cell r="B54" t="str">
            <v>Quad</v>
          </cell>
          <cell r="C54" t="str">
            <v>East</v>
          </cell>
          <cell r="D54" t="str">
            <v>Smith</v>
          </cell>
          <cell r="E54" t="str">
            <v>DFR</v>
          </cell>
          <cell r="F54">
            <v>17</v>
          </cell>
          <cell r="G54">
            <v>459</v>
          </cell>
        </row>
        <row r="55">
          <cell r="B55" t="str">
            <v>Bellen</v>
          </cell>
          <cell r="C55" t="str">
            <v>MidWest</v>
          </cell>
          <cell r="D55" t="str">
            <v>Smith</v>
          </cell>
          <cell r="E55" t="str">
            <v>PCC</v>
          </cell>
          <cell r="F55">
            <v>16</v>
          </cell>
          <cell r="G55">
            <v>352</v>
          </cell>
        </row>
        <row r="56">
          <cell r="B56" t="str">
            <v>Sunshine</v>
          </cell>
          <cell r="C56" t="str">
            <v>West</v>
          </cell>
          <cell r="D56" t="str">
            <v>Sioux</v>
          </cell>
          <cell r="E56" t="str">
            <v>YTR</v>
          </cell>
          <cell r="F56">
            <v>58</v>
          </cell>
          <cell r="G56">
            <v>1102</v>
          </cell>
        </row>
        <row r="57">
          <cell r="B57" t="str">
            <v>Bellen</v>
          </cell>
          <cell r="C57" t="str">
            <v>East</v>
          </cell>
          <cell r="D57" t="str">
            <v>Franks</v>
          </cell>
          <cell r="E57" t="str">
            <v>DFGH</v>
          </cell>
          <cell r="F57">
            <v>20</v>
          </cell>
          <cell r="G57">
            <v>440</v>
          </cell>
        </row>
        <row r="58">
          <cell r="B58" t="str">
            <v>Bellen</v>
          </cell>
          <cell r="C58" t="str">
            <v>MidWest</v>
          </cell>
          <cell r="D58" t="str">
            <v>Pham</v>
          </cell>
          <cell r="E58" t="str">
            <v>PSA</v>
          </cell>
          <cell r="F58">
            <v>40</v>
          </cell>
          <cell r="G58">
            <v>880</v>
          </cell>
        </row>
        <row r="59">
          <cell r="B59" t="str">
            <v>Carlota</v>
          </cell>
          <cell r="C59" t="str">
            <v>East</v>
          </cell>
          <cell r="D59" t="str">
            <v>Franks</v>
          </cell>
          <cell r="E59" t="str">
            <v>JAQ</v>
          </cell>
          <cell r="F59">
            <v>34</v>
          </cell>
          <cell r="G59">
            <v>782</v>
          </cell>
        </row>
        <row r="60">
          <cell r="B60" t="str">
            <v>Quad</v>
          </cell>
          <cell r="C60" t="str">
            <v>MidWest</v>
          </cell>
          <cell r="D60" t="str">
            <v>Chin</v>
          </cell>
          <cell r="E60" t="str">
            <v>EPP</v>
          </cell>
          <cell r="F60">
            <v>61</v>
          </cell>
          <cell r="G60">
            <v>1647</v>
          </cell>
        </row>
        <row r="61">
          <cell r="B61" t="str">
            <v>Sunset</v>
          </cell>
          <cell r="C61" t="str">
            <v>MidWest</v>
          </cell>
          <cell r="D61" t="str">
            <v>Gault</v>
          </cell>
          <cell r="E61" t="str">
            <v>ITW</v>
          </cell>
          <cell r="F61">
            <v>19</v>
          </cell>
          <cell r="G61">
            <v>399</v>
          </cell>
        </row>
        <row r="62">
          <cell r="B62" t="str">
            <v>Sunshine</v>
          </cell>
          <cell r="C62" t="str">
            <v>South</v>
          </cell>
          <cell r="D62" t="str">
            <v>Smith</v>
          </cell>
          <cell r="E62" t="str">
            <v>QT</v>
          </cell>
          <cell r="F62">
            <v>40</v>
          </cell>
          <cell r="G62">
            <v>760</v>
          </cell>
        </row>
        <row r="63">
          <cell r="B63" t="str">
            <v>Bellen</v>
          </cell>
          <cell r="C63" t="str">
            <v>South</v>
          </cell>
          <cell r="D63" t="str">
            <v>Sioux</v>
          </cell>
          <cell r="E63" t="str">
            <v>T</v>
          </cell>
          <cell r="F63">
            <v>35</v>
          </cell>
          <cell r="G63">
            <v>770</v>
          </cell>
        </row>
        <row r="64">
          <cell r="B64" t="str">
            <v>Bellen</v>
          </cell>
          <cell r="C64" t="str">
            <v>East</v>
          </cell>
          <cell r="D64" t="str">
            <v>Chin</v>
          </cell>
          <cell r="E64" t="str">
            <v>KPSA</v>
          </cell>
          <cell r="F64">
            <v>17</v>
          </cell>
          <cell r="G64">
            <v>374</v>
          </cell>
        </row>
        <row r="65">
          <cell r="B65" t="str">
            <v>Sunset</v>
          </cell>
          <cell r="C65" t="str">
            <v>South</v>
          </cell>
          <cell r="D65" t="str">
            <v>Pham</v>
          </cell>
          <cell r="E65" t="str">
            <v>TTT</v>
          </cell>
          <cell r="F65">
            <v>57</v>
          </cell>
          <cell r="G65">
            <v>1197</v>
          </cell>
        </row>
        <row r="66">
          <cell r="B66" t="str">
            <v>Carlota</v>
          </cell>
          <cell r="C66" t="str">
            <v>South</v>
          </cell>
          <cell r="D66" t="str">
            <v>Franks</v>
          </cell>
          <cell r="E66" t="str">
            <v>MNGD</v>
          </cell>
          <cell r="F66">
            <v>46</v>
          </cell>
          <cell r="G66">
            <v>1058</v>
          </cell>
        </row>
        <row r="67">
          <cell r="B67" t="str">
            <v>Sunshine</v>
          </cell>
          <cell r="C67" t="str">
            <v>South</v>
          </cell>
          <cell r="D67" t="str">
            <v>Chin</v>
          </cell>
          <cell r="E67" t="str">
            <v>TRU</v>
          </cell>
          <cell r="F67">
            <v>30</v>
          </cell>
          <cell r="G67">
            <v>570</v>
          </cell>
        </row>
        <row r="68">
          <cell r="B68" t="str">
            <v>Sunset</v>
          </cell>
          <cell r="C68" t="str">
            <v>West</v>
          </cell>
          <cell r="D68" t="str">
            <v>Pham</v>
          </cell>
          <cell r="E68" t="str">
            <v>WT</v>
          </cell>
          <cell r="F68">
            <v>53</v>
          </cell>
          <cell r="G68">
            <v>1113</v>
          </cell>
        </row>
        <row r="69">
          <cell r="B69" t="str">
            <v>Quad</v>
          </cell>
          <cell r="C69" t="str">
            <v>MidWest</v>
          </cell>
          <cell r="D69" t="str">
            <v>Smith</v>
          </cell>
          <cell r="E69" t="str">
            <v>YTR</v>
          </cell>
          <cell r="F69">
            <v>42</v>
          </cell>
          <cell r="G69">
            <v>1134</v>
          </cell>
        </row>
        <row r="70">
          <cell r="B70" t="str">
            <v>Quad</v>
          </cell>
          <cell r="C70" t="str">
            <v>West</v>
          </cell>
          <cell r="D70" t="str">
            <v>Pham</v>
          </cell>
          <cell r="E70" t="str">
            <v>AST</v>
          </cell>
          <cell r="F70">
            <v>30</v>
          </cell>
          <cell r="G70">
            <v>810</v>
          </cell>
        </row>
        <row r="71">
          <cell r="B71" t="str">
            <v>Sunset</v>
          </cell>
          <cell r="C71" t="str">
            <v>East</v>
          </cell>
          <cell r="D71" t="str">
            <v>Gault</v>
          </cell>
          <cell r="E71" t="str">
            <v>AST</v>
          </cell>
          <cell r="F71">
            <v>63</v>
          </cell>
          <cell r="G71">
            <v>1323</v>
          </cell>
        </row>
        <row r="72">
          <cell r="B72" t="str">
            <v>Sunset</v>
          </cell>
          <cell r="C72" t="str">
            <v>East</v>
          </cell>
          <cell r="D72" t="str">
            <v>Smith</v>
          </cell>
          <cell r="E72" t="str">
            <v>MBG</v>
          </cell>
          <cell r="F72">
            <v>17</v>
          </cell>
          <cell r="G72">
            <v>357</v>
          </cell>
        </row>
        <row r="73">
          <cell r="B73" t="str">
            <v>Quad</v>
          </cell>
          <cell r="C73" t="str">
            <v>East</v>
          </cell>
          <cell r="D73" t="str">
            <v>Pham</v>
          </cell>
          <cell r="E73" t="str">
            <v>WT</v>
          </cell>
          <cell r="F73">
            <v>22</v>
          </cell>
          <cell r="G73">
            <v>594</v>
          </cell>
        </row>
        <row r="74">
          <cell r="B74" t="str">
            <v>Sunshine</v>
          </cell>
          <cell r="C74" t="str">
            <v>East</v>
          </cell>
          <cell r="D74" t="str">
            <v>Franks</v>
          </cell>
          <cell r="E74" t="str">
            <v>PSA</v>
          </cell>
          <cell r="F74">
            <v>54</v>
          </cell>
          <cell r="G74">
            <v>1026</v>
          </cell>
        </row>
        <row r="75">
          <cell r="B75" t="str">
            <v>Carlota</v>
          </cell>
          <cell r="C75" t="str">
            <v>South</v>
          </cell>
          <cell r="D75" t="str">
            <v>Smith</v>
          </cell>
          <cell r="E75" t="str">
            <v>YTR</v>
          </cell>
          <cell r="F75">
            <v>53</v>
          </cell>
          <cell r="G75">
            <v>1219</v>
          </cell>
        </row>
        <row r="76">
          <cell r="B76" t="str">
            <v>Quad</v>
          </cell>
          <cell r="C76" t="str">
            <v>East</v>
          </cell>
          <cell r="D76" t="str">
            <v>Smith</v>
          </cell>
          <cell r="E76" t="str">
            <v>BBT</v>
          </cell>
          <cell r="F76">
            <v>49</v>
          </cell>
          <cell r="G76">
            <v>1323</v>
          </cell>
        </row>
        <row r="77">
          <cell r="B77" t="str">
            <v>Bellen</v>
          </cell>
          <cell r="C77" t="str">
            <v>South</v>
          </cell>
          <cell r="D77" t="str">
            <v>Smith</v>
          </cell>
          <cell r="E77" t="str">
            <v>TRU</v>
          </cell>
          <cell r="F77">
            <v>11</v>
          </cell>
          <cell r="G77">
            <v>242</v>
          </cell>
        </row>
        <row r="78">
          <cell r="B78" t="str">
            <v>Sunset</v>
          </cell>
          <cell r="C78" t="str">
            <v>East</v>
          </cell>
          <cell r="D78" t="str">
            <v>Gault</v>
          </cell>
          <cell r="E78" t="str">
            <v>MNGD</v>
          </cell>
          <cell r="F78">
            <v>12</v>
          </cell>
          <cell r="G78">
            <v>252</v>
          </cell>
        </row>
        <row r="79">
          <cell r="B79" t="str">
            <v>Sunshine</v>
          </cell>
          <cell r="C79" t="str">
            <v>MidWest</v>
          </cell>
          <cell r="D79" t="str">
            <v>Smith</v>
          </cell>
          <cell r="E79" t="str">
            <v>TTT</v>
          </cell>
          <cell r="F79">
            <v>8</v>
          </cell>
          <cell r="G79">
            <v>152</v>
          </cell>
        </row>
        <row r="80">
          <cell r="B80" t="str">
            <v>Sunshine</v>
          </cell>
          <cell r="C80" t="str">
            <v>MidWest</v>
          </cell>
          <cell r="D80" t="str">
            <v>Franks</v>
          </cell>
          <cell r="E80" t="str">
            <v>HHH</v>
          </cell>
          <cell r="F80">
            <v>59</v>
          </cell>
          <cell r="G80">
            <v>1121</v>
          </cell>
        </row>
        <row r="81">
          <cell r="B81" t="str">
            <v>Sunshine</v>
          </cell>
          <cell r="C81" t="str">
            <v>South</v>
          </cell>
          <cell r="D81" t="str">
            <v>Chin</v>
          </cell>
          <cell r="E81" t="str">
            <v>T</v>
          </cell>
          <cell r="F81">
            <v>49</v>
          </cell>
          <cell r="G81">
            <v>931</v>
          </cell>
        </row>
        <row r="82">
          <cell r="B82" t="str">
            <v>Quad</v>
          </cell>
          <cell r="C82" t="str">
            <v>East</v>
          </cell>
          <cell r="D82" t="str">
            <v>Franks</v>
          </cell>
          <cell r="E82" t="str">
            <v>PCC</v>
          </cell>
          <cell r="F82">
            <v>44</v>
          </cell>
          <cell r="G82">
            <v>1188</v>
          </cell>
        </row>
        <row r="83">
          <cell r="B83" t="str">
            <v>Sunset</v>
          </cell>
          <cell r="C83" t="str">
            <v>West</v>
          </cell>
          <cell r="D83" t="str">
            <v>Chin</v>
          </cell>
          <cell r="E83" t="str">
            <v>FM</v>
          </cell>
          <cell r="F83">
            <v>62</v>
          </cell>
          <cell r="G83">
            <v>1302</v>
          </cell>
        </row>
        <row r="84">
          <cell r="B84" t="str">
            <v>Quad</v>
          </cell>
          <cell r="C84" t="str">
            <v>MidWest</v>
          </cell>
          <cell r="D84" t="str">
            <v>Gault</v>
          </cell>
          <cell r="E84" t="str">
            <v>PLOT</v>
          </cell>
          <cell r="F84">
            <v>10</v>
          </cell>
          <cell r="G84">
            <v>270</v>
          </cell>
        </row>
        <row r="85">
          <cell r="B85" t="str">
            <v>Carlota</v>
          </cell>
          <cell r="C85" t="str">
            <v>South</v>
          </cell>
          <cell r="D85" t="str">
            <v>Smith</v>
          </cell>
          <cell r="E85" t="str">
            <v>FM</v>
          </cell>
          <cell r="F85">
            <v>52</v>
          </cell>
          <cell r="G85">
            <v>1196</v>
          </cell>
        </row>
        <row r="86">
          <cell r="B86" t="str">
            <v>Quad</v>
          </cell>
          <cell r="C86" t="str">
            <v>MidWest</v>
          </cell>
          <cell r="D86" t="str">
            <v>Smith</v>
          </cell>
          <cell r="E86" t="str">
            <v>PLOT</v>
          </cell>
          <cell r="F86">
            <v>17</v>
          </cell>
          <cell r="G86">
            <v>459</v>
          </cell>
        </row>
        <row r="87">
          <cell r="B87" t="str">
            <v>Sunset</v>
          </cell>
          <cell r="C87" t="str">
            <v>MidWest</v>
          </cell>
          <cell r="D87" t="str">
            <v>Sioux</v>
          </cell>
          <cell r="E87" t="str">
            <v>BBT</v>
          </cell>
          <cell r="F87">
            <v>29</v>
          </cell>
          <cell r="G87">
            <v>609</v>
          </cell>
        </row>
        <row r="88">
          <cell r="B88" t="str">
            <v>Bellen</v>
          </cell>
          <cell r="C88" t="str">
            <v>South</v>
          </cell>
          <cell r="D88" t="str">
            <v>Sioux</v>
          </cell>
          <cell r="E88" t="str">
            <v>QT</v>
          </cell>
          <cell r="F88">
            <v>25</v>
          </cell>
          <cell r="G88">
            <v>550</v>
          </cell>
        </row>
        <row r="89">
          <cell r="B89" t="str">
            <v>Quad</v>
          </cell>
          <cell r="C89" t="str">
            <v>East</v>
          </cell>
          <cell r="D89" t="str">
            <v>Franks</v>
          </cell>
          <cell r="E89" t="str">
            <v>ITW</v>
          </cell>
          <cell r="F89">
            <v>14</v>
          </cell>
          <cell r="G89">
            <v>378</v>
          </cell>
        </row>
        <row r="90">
          <cell r="B90" t="str">
            <v>Bellen</v>
          </cell>
          <cell r="C90" t="str">
            <v>West</v>
          </cell>
          <cell r="D90" t="str">
            <v>Pham</v>
          </cell>
          <cell r="E90" t="str">
            <v>AST</v>
          </cell>
          <cell r="F90">
            <v>53</v>
          </cell>
          <cell r="G90">
            <v>1166</v>
          </cell>
        </row>
        <row r="91">
          <cell r="B91" t="str">
            <v>Sunset</v>
          </cell>
          <cell r="C91" t="str">
            <v>South</v>
          </cell>
          <cell r="D91" t="str">
            <v>Sioux</v>
          </cell>
          <cell r="E91" t="str">
            <v>MBG</v>
          </cell>
          <cell r="F91">
            <v>47</v>
          </cell>
          <cell r="G91">
            <v>987</v>
          </cell>
        </row>
        <row r="92">
          <cell r="B92" t="str">
            <v>Carlota</v>
          </cell>
          <cell r="C92" t="str">
            <v>MidWest</v>
          </cell>
          <cell r="D92" t="str">
            <v>Franks</v>
          </cell>
          <cell r="E92" t="str">
            <v>BBT</v>
          </cell>
          <cell r="F92">
            <v>13</v>
          </cell>
          <cell r="G92">
            <v>299</v>
          </cell>
        </row>
        <row r="93">
          <cell r="B93" t="str">
            <v>Sunshine</v>
          </cell>
          <cell r="C93" t="str">
            <v>West</v>
          </cell>
          <cell r="D93" t="str">
            <v>Franks</v>
          </cell>
          <cell r="E93" t="str">
            <v>ET</v>
          </cell>
          <cell r="F93">
            <v>12</v>
          </cell>
          <cell r="G93">
            <v>228</v>
          </cell>
        </row>
        <row r="94">
          <cell r="B94" t="str">
            <v>Carlota</v>
          </cell>
          <cell r="C94" t="str">
            <v>MidWest</v>
          </cell>
          <cell r="D94" t="str">
            <v>Chin</v>
          </cell>
          <cell r="E94" t="str">
            <v>FM</v>
          </cell>
          <cell r="F94">
            <v>20</v>
          </cell>
          <cell r="G94">
            <v>460</v>
          </cell>
        </row>
        <row r="95">
          <cell r="B95" t="str">
            <v>Bellen</v>
          </cell>
          <cell r="C95" t="str">
            <v>East</v>
          </cell>
          <cell r="D95" t="str">
            <v>Pham</v>
          </cell>
          <cell r="E95" t="str">
            <v>EPP</v>
          </cell>
          <cell r="F95">
            <v>40</v>
          </cell>
          <cell r="G95">
            <v>880</v>
          </cell>
        </row>
        <row r="96">
          <cell r="B96" t="str">
            <v>Bellen</v>
          </cell>
          <cell r="C96" t="str">
            <v>East</v>
          </cell>
          <cell r="D96" t="str">
            <v>Gault</v>
          </cell>
          <cell r="E96" t="str">
            <v>DFGH</v>
          </cell>
          <cell r="F96">
            <v>9</v>
          </cell>
          <cell r="G96">
            <v>198</v>
          </cell>
        </row>
        <row r="97">
          <cell r="B97" t="str">
            <v>Carlota</v>
          </cell>
          <cell r="C97" t="str">
            <v>East</v>
          </cell>
          <cell r="D97" t="str">
            <v>Franks</v>
          </cell>
          <cell r="E97" t="str">
            <v>WSD</v>
          </cell>
          <cell r="F97">
            <v>38</v>
          </cell>
          <cell r="G97">
            <v>874</v>
          </cell>
        </row>
        <row r="98">
          <cell r="B98" t="str">
            <v>Bellen</v>
          </cell>
          <cell r="C98" t="str">
            <v>South</v>
          </cell>
          <cell r="D98" t="str">
            <v>Gault</v>
          </cell>
          <cell r="E98" t="str">
            <v>KBTB</v>
          </cell>
          <cell r="F98">
            <v>24</v>
          </cell>
          <cell r="G98">
            <v>528</v>
          </cell>
        </row>
        <row r="99">
          <cell r="B99" t="str">
            <v>Quad</v>
          </cell>
          <cell r="C99" t="str">
            <v>West</v>
          </cell>
          <cell r="D99" t="str">
            <v>Chin</v>
          </cell>
          <cell r="E99" t="str">
            <v>PCC</v>
          </cell>
          <cell r="F99">
            <v>10</v>
          </cell>
          <cell r="G99">
            <v>270</v>
          </cell>
        </row>
        <row r="100">
          <cell r="B100" t="str">
            <v>Quad</v>
          </cell>
          <cell r="C100" t="str">
            <v>South</v>
          </cell>
          <cell r="D100" t="str">
            <v>Gault</v>
          </cell>
          <cell r="E100" t="str">
            <v>KBTB</v>
          </cell>
          <cell r="F100">
            <v>56</v>
          </cell>
          <cell r="G100">
            <v>1512</v>
          </cell>
        </row>
        <row r="101">
          <cell r="B101" t="str">
            <v>Sunshine</v>
          </cell>
          <cell r="C101" t="str">
            <v>MidWest</v>
          </cell>
          <cell r="D101" t="str">
            <v>Chin</v>
          </cell>
          <cell r="E101" t="str">
            <v>PCC</v>
          </cell>
          <cell r="F101">
            <v>62</v>
          </cell>
          <cell r="G101">
            <v>1178</v>
          </cell>
        </row>
        <row r="102">
          <cell r="B102" t="str">
            <v>Quad</v>
          </cell>
          <cell r="C102" t="str">
            <v>South</v>
          </cell>
          <cell r="D102" t="str">
            <v>Franks</v>
          </cell>
          <cell r="E102" t="str">
            <v>YTR</v>
          </cell>
          <cell r="F102">
            <v>44</v>
          </cell>
          <cell r="G102">
            <v>1188</v>
          </cell>
        </row>
        <row r="103">
          <cell r="B103" t="str">
            <v>Carlota</v>
          </cell>
          <cell r="C103" t="str">
            <v>East</v>
          </cell>
          <cell r="D103" t="str">
            <v>Sioux</v>
          </cell>
          <cell r="E103" t="str">
            <v>PCC</v>
          </cell>
          <cell r="F103">
            <v>39</v>
          </cell>
          <cell r="G103">
            <v>897</v>
          </cell>
        </row>
        <row r="104">
          <cell r="B104" t="str">
            <v>Sunshine</v>
          </cell>
          <cell r="C104" t="str">
            <v>East</v>
          </cell>
          <cell r="D104" t="str">
            <v>Franks</v>
          </cell>
          <cell r="E104" t="str">
            <v>AA</v>
          </cell>
          <cell r="F104">
            <v>24</v>
          </cell>
          <cell r="G104">
            <v>456</v>
          </cell>
        </row>
        <row r="105">
          <cell r="B105" t="str">
            <v>Bellen</v>
          </cell>
          <cell r="C105" t="str">
            <v>West</v>
          </cell>
          <cell r="D105" t="str">
            <v>Smith</v>
          </cell>
          <cell r="E105" t="str">
            <v>WT</v>
          </cell>
          <cell r="F105">
            <v>6</v>
          </cell>
          <cell r="G105">
            <v>132</v>
          </cell>
        </row>
        <row r="106">
          <cell r="B106" t="str">
            <v>Bellen</v>
          </cell>
          <cell r="C106" t="str">
            <v>West</v>
          </cell>
          <cell r="D106" t="str">
            <v>Pham</v>
          </cell>
          <cell r="E106" t="str">
            <v>SFWK</v>
          </cell>
          <cell r="F106">
            <v>19</v>
          </cell>
          <cell r="G106">
            <v>418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3">
          <cell r="C3" t="str">
            <v>Account#</v>
          </cell>
          <cell r="D3" t="str">
            <v>Fname</v>
          </cell>
          <cell r="E3" t="str">
            <v>Lname</v>
          </cell>
          <cell r="F3" t="str">
            <v>Balance</v>
          </cell>
          <cell r="G3" t="str">
            <v>E-mail</v>
          </cell>
        </row>
        <row r="4">
          <cell r="C4" t="str">
            <v>1258-DaDo-7418</v>
          </cell>
          <cell r="D4" t="str">
            <v>Danielle</v>
          </cell>
          <cell r="E4" t="str">
            <v>Dowell</v>
          </cell>
          <cell r="F4">
            <v>4191.5599999999995</v>
          </cell>
          <cell r="G4" t="str">
            <v>DaDo@gmail.com</v>
          </cell>
        </row>
        <row r="5">
          <cell r="C5" t="str">
            <v>1258-ViHo-1321</v>
          </cell>
          <cell r="D5" t="str">
            <v>Victor</v>
          </cell>
          <cell r="E5" t="str">
            <v>Horvath</v>
          </cell>
          <cell r="F5">
            <v>3676.61</v>
          </cell>
          <cell r="G5" t="str">
            <v>ViHo@gmail.com</v>
          </cell>
        </row>
        <row r="6">
          <cell r="C6" t="str">
            <v>1258-HoSh-4750</v>
          </cell>
          <cell r="D6" t="str">
            <v>Howard</v>
          </cell>
          <cell r="E6" t="str">
            <v>Shah</v>
          </cell>
          <cell r="F6">
            <v>7350.44</v>
          </cell>
          <cell r="G6" t="str">
            <v>HoSh@gmail.com</v>
          </cell>
        </row>
        <row r="7">
          <cell r="C7" t="str">
            <v>1258-MaKo-6449</v>
          </cell>
          <cell r="D7" t="str">
            <v>Mark</v>
          </cell>
          <cell r="E7" t="str">
            <v>Koehler</v>
          </cell>
          <cell r="F7">
            <v>1367.3600000000001</v>
          </cell>
          <cell r="G7" t="str">
            <v>MaKo@gmail.com</v>
          </cell>
        </row>
        <row r="8">
          <cell r="C8" t="str">
            <v>1258-DeSt-7389</v>
          </cell>
          <cell r="D8" t="str">
            <v>Debbie</v>
          </cell>
          <cell r="E8" t="str">
            <v>Stephen</v>
          </cell>
          <cell r="F8">
            <v>3196.24</v>
          </cell>
          <cell r="G8" t="str">
            <v>DeSt@gmail.com</v>
          </cell>
        </row>
        <row r="9">
          <cell r="C9" t="str">
            <v>1258-KuWe-1748</v>
          </cell>
          <cell r="D9" t="str">
            <v>Kurt</v>
          </cell>
          <cell r="E9" t="str">
            <v>Weckerly</v>
          </cell>
          <cell r="F9">
            <v>7052.93</v>
          </cell>
          <cell r="G9" t="str">
            <v>KuWe@gmail.com</v>
          </cell>
        </row>
        <row r="10">
          <cell r="C10" t="str">
            <v>1258-GuSu-6102</v>
          </cell>
          <cell r="D10" t="str">
            <v>Guy</v>
          </cell>
          <cell r="E10" t="str">
            <v>Sur</v>
          </cell>
          <cell r="F10">
            <v>1445.17</v>
          </cell>
          <cell r="G10" t="str">
            <v>GuSu@gmail.com</v>
          </cell>
        </row>
        <row r="11">
          <cell r="C11" t="str">
            <v>1258-OdLa-8740</v>
          </cell>
          <cell r="D11" t="str">
            <v>Odessa</v>
          </cell>
          <cell r="E11" t="str">
            <v>Lauria</v>
          </cell>
          <cell r="F11">
            <v>7812.45</v>
          </cell>
          <cell r="G11" t="str">
            <v>OdLa@gmail.com</v>
          </cell>
        </row>
        <row r="12">
          <cell r="C12" t="str">
            <v>1258-ElRh-4436</v>
          </cell>
          <cell r="D12" t="str">
            <v>Elinor</v>
          </cell>
          <cell r="E12" t="str">
            <v>Rhames</v>
          </cell>
          <cell r="F12">
            <v>6225.46</v>
          </cell>
          <cell r="G12" t="str">
            <v>ElRh@gmail.com</v>
          </cell>
        </row>
        <row r="13">
          <cell r="C13" t="str">
            <v>1258-NeSu-3274</v>
          </cell>
          <cell r="D13" t="str">
            <v>Neva</v>
          </cell>
          <cell r="E13" t="str">
            <v>Sumler</v>
          </cell>
          <cell r="F13">
            <v>4749.54</v>
          </cell>
          <cell r="G13" t="str">
            <v>NeSu@gmail.com</v>
          </cell>
        </row>
        <row r="14">
          <cell r="C14" t="str">
            <v>1258-TyBr-8211</v>
          </cell>
          <cell r="D14" t="str">
            <v>Tyrone</v>
          </cell>
          <cell r="E14" t="str">
            <v>Brite</v>
          </cell>
          <cell r="F14">
            <v>6943.25</v>
          </cell>
          <cell r="G14" t="str">
            <v>TyBr@gmail.com</v>
          </cell>
        </row>
        <row r="15">
          <cell r="C15" t="str">
            <v>1258-JaSe-8984</v>
          </cell>
          <cell r="D15" t="str">
            <v>Javier</v>
          </cell>
          <cell r="E15" t="str">
            <v>Segers</v>
          </cell>
          <cell r="F15">
            <v>8101.48</v>
          </cell>
          <cell r="G15" t="str">
            <v>JaSe@gmail.com</v>
          </cell>
        </row>
        <row r="16">
          <cell r="C16" t="str">
            <v>1258-ClWi-5671</v>
          </cell>
          <cell r="D16" t="str">
            <v>Clare</v>
          </cell>
          <cell r="E16" t="str">
            <v>Wimbush</v>
          </cell>
          <cell r="F16">
            <v>6647.43</v>
          </cell>
          <cell r="G16" t="str">
            <v>ClWi@gmail.com</v>
          </cell>
        </row>
        <row r="17">
          <cell r="C17" t="str">
            <v>1258-HiHi-3444</v>
          </cell>
          <cell r="D17" t="str">
            <v>Hillary</v>
          </cell>
          <cell r="E17" t="str">
            <v>Hillen</v>
          </cell>
          <cell r="F17">
            <v>5095.71</v>
          </cell>
          <cell r="G17" t="str">
            <v>HiHi@gmail.com</v>
          </cell>
        </row>
        <row r="18">
          <cell r="C18" t="str">
            <v>1258-MaZo-8107</v>
          </cell>
          <cell r="D18" t="str">
            <v>Mathew</v>
          </cell>
          <cell r="E18" t="str">
            <v>Zobel</v>
          </cell>
          <cell r="F18">
            <v>6533.32</v>
          </cell>
          <cell r="G18" t="str">
            <v>MaZo@gmail.com</v>
          </cell>
        </row>
        <row r="19">
          <cell r="C19" t="str">
            <v>1258-JeSo-6445</v>
          </cell>
          <cell r="D19" t="str">
            <v>Jeanie</v>
          </cell>
          <cell r="E19" t="str">
            <v>Solley</v>
          </cell>
          <cell r="F19">
            <v>4790.2800000000007</v>
          </cell>
          <cell r="G19" t="str">
            <v>JeSo@gmail.com</v>
          </cell>
        </row>
        <row r="20">
          <cell r="C20" t="str">
            <v>1258-MaLe-7052</v>
          </cell>
          <cell r="D20" t="str">
            <v>Marcie</v>
          </cell>
          <cell r="E20" t="str">
            <v>Levis</v>
          </cell>
          <cell r="F20">
            <v>3611.78</v>
          </cell>
          <cell r="G20" t="str">
            <v>MaLe@gmail.com</v>
          </cell>
        </row>
        <row r="21">
          <cell r="C21" t="str">
            <v>1258-ZeSe-6140</v>
          </cell>
          <cell r="D21" t="str">
            <v>Zelma</v>
          </cell>
          <cell r="E21" t="str">
            <v>Semones</v>
          </cell>
          <cell r="F21">
            <v>1844.15</v>
          </cell>
          <cell r="G21" t="str">
            <v>ZeSe@gmail.com</v>
          </cell>
        </row>
        <row r="22">
          <cell r="C22" t="str">
            <v>1258-DaCa-8640</v>
          </cell>
          <cell r="D22" t="str">
            <v>Darryl</v>
          </cell>
          <cell r="E22" t="str">
            <v>Canela</v>
          </cell>
          <cell r="F22">
            <v>8910.2000000000007</v>
          </cell>
          <cell r="G22" t="str">
            <v>DaCa@gmail.com</v>
          </cell>
        </row>
        <row r="23">
          <cell r="C23" t="str">
            <v>1258-JuGo-1604</v>
          </cell>
          <cell r="D23" t="str">
            <v>Julio</v>
          </cell>
          <cell r="E23" t="str">
            <v>Gondek</v>
          </cell>
          <cell r="F23">
            <v>7341.38</v>
          </cell>
          <cell r="G23" t="str">
            <v>JuGo@gmail.com</v>
          </cell>
        </row>
        <row r="24">
          <cell r="C24" t="str">
            <v>1258-LoSt-8418</v>
          </cell>
          <cell r="D24" t="str">
            <v>Louisa</v>
          </cell>
          <cell r="E24" t="str">
            <v>Strecker</v>
          </cell>
          <cell r="F24">
            <v>7140.8</v>
          </cell>
          <cell r="G24" t="str">
            <v>LoSt@gmail.com</v>
          </cell>
        </row>
        <row r="25">
          <cell r="C25" t="str">
            <v>1258-JaCl-8766</v>
          </cell>
          <cell r="D25" t="str">
            <v>Javier</v>
          </cell>
          <cell r="E25" t="str">
            <v>Claflin</v>
          </cell>
          <cell r="F25">
            <v>5994.36</v>
          </cell>
          <cell r="G25" t="str">
            <v>JaCl@gmail.com</v>
          </cell>
        </row>
        <row r="26">
          <cell r="C26" t="str">
            <v>1258-AnEv-6862</v>
          </cell>
          <cell r="D26" t="str">
            <v>Annabelle</v>
          </cell>
          <cell r="E26" t="str">
            <v>Everest</v>
          </cell>
          <cell r="F26">
            <v>1556.44</v>
          </cell>
          <cell r="G26" t="str">
            <v>AnEv@gmail.com</v>
          </cell>
        </row>
        <row r="27">
          <cell r="C27" t="str">
            <v>1258-ElMe-1003</v>
          </cell>
          <cell r="D27" t="str">
            <v>Elinor</v>
          </cell>
          <cell r="E27" t="str">
            <v>Meinke</v>
          </cell>
          <cell r="F27">
            <v>6420.78</v>
          </cell>
          <cell r="G27" t="str">
            <v>ElMe@gmail.com</v>
          </cell>
        </row>
        <row r="28">
          <cell r="C28" t="str">
            <v>1258-MaOp-8230</v>
          </cell>
          <cell r="D28" t="str">
            <v>Max</v>
          </cell>
          <cell r="E28" t="str">
            <v>Opp</v>
          </cell>
          <cell r="F28">
            <v>1989.48</v>
          </cell>
          <cell r="G28" t="str">
            <v>MaOp@gmail.com</v>
          </cell>
        </row>
        <row r="29">
          <cell r="C29" t="str">
            <v>1258-TeOs-1454</v>
          </cell>
          <cell r="D29" t="str">
            <v>Ted</v>
          </cell>
          <cell r="E29" t="str">
            <v>Oscar</v>
          </cell>
          <cell r="F29">
            <v>8832.36</v>
          </cell>
          <cell r="G29" t="str">
            <v>TeOs@gmail.com</v>
          </cell>
        </row>
        <row r="30">
          <cell r="C30" t="str">
            <v>1258-LoDe-6705</v>
          </cell>
          <cell r="D30" t="str">
            <v>Lonnie</v>
          </cell>
          <cell r="E30" t="str">
            <v>Debus</v>
          </cell>
          <cell r="F30">
            <v>1623.9299999999998</v>
          </cell>
          <cell r="G30" t="str">
            <v>LoDe@gmail.com</v>
          </cell>
        </row>
        <row r="31">
          <cell r="C31" t="str">
            <v>1258-TaWa-4457</v>
          </cell>
          <cell r="D31" t="str">
            <v>Tania</v>
          </cell>
          <cell r="E31" t="str">
            <v>Warburton</v>
          </cell>
          <cell r="F31">
            <v>7312.21</v>
          </cell>
          <cell r="G31" t="str">
            <v>TaWa@gmail.com</v>
          </cell>
        </row>
        <row r="32">
          <cell r="C32" t="str">
            <v>1258-HuPa-4126</v>
          </cell>
          <cell r="D32" t="str">
            <v>Hugh</v>
          </cell>
          <cell r="E32" t="str">
            <v>Patron</v>
          </cell>
          <cell r="F32">
            <v>7792.32</v>
          </cell>
          <cell r="G32" t="str">
            <v>HuPa@gmail.com</v>
          </cell>
        </row>
        <row r="33">
          <cell r="C33" t="str">
            <v>1258-KeCa-5697</v>
          </cell>
          <cell r="D33" t="str">
            <v>Kelly</v>
          </cell>
          <cell r="E33" t="str">
            <v>Carn</v>
          </cell>
          <cell r="F33">
            <v>4898.3999999999996</v>
          </cell>
          <cell r="G33" t="str">
            <v>KeCa@gmail.com</v>
          </cell>
        </row>
        <row r="34">
          <cell r="C34" t="str">
            <v>1258-JaEp-1979</v>
          </cell>
          <cell r="D34" t="str">
            <v>Jamie</v>
          </cell>
          <cell r="E34" t="str">
            <v>Epperly</v>
          </cell>
          <cell r="F34">
            <v>1810.45</v>
          </cell>
          <cell r="G34" t="str">
            <v>JaEp@gmail.com</v>
          </cell>
        </row>
        <row r="35">
          <cell r="C35" t="str">
            <v>1258-ClMe-7851</v>
          </cell>
          <cell r="D35" t="str">
            <v>Clinton</v>
          </cell>
          <cell r="E35" t="str">
            <v>Mellen</v>
          </cell>
          <cell r="F35">
            <v>2813.8199999999997</v>
          </cell>
          <cell r="G35" t="str">
            <v>ClMe@gmail.com</v>
          </cell>
        </row>
        <row r="36">
          <cell r="C36" t="str">
            <v>1258-JeKa-3017</v>
          </cell>
          <cell r="D36" t="str">
            <v>Jessie</v>
          </cell>
          <cell r="E36" t="str">
            <v>Kappler</v>
          </cell>
          <cell r="F36">
            <v>1135.83</v>
          </cell>
          <cell r="G36" t="str">
            <v>JeKa@gmail.com</v>
          </cell>
        </row>
        <row r="37">
          <cell r="C37" t="str">
            <v>1258-JeKa-3825</v>
          </cell>
          <cell r="D37" t="str">
            <v>Jessie</v>
          </cell>
          <cell r="E37" t="str">
            <v>Kappler</v>
          </cell>
          <cell r="F37">
            <v>6875.03</v>
          </cell>
          <cell r="G37" t="str">
            <v>JeKa@gmail.com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3"/>
      <sheetName val="Data validation"/>
      <sheetName val="Income Statement"/>
      <sheetName val="Sheet1"/>
      <sheetName val="Sheet4"/>
      <sheetName val="Sheet2A"/>
      <sheetName val="Sheet2B"/>
      <sheetName val="Sheet2"/>
      <sheetName val="Sheet7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C5">
            <v>800</v>
          </cell>
        </row>
        <row r="6">
          <cell r="C6">
            <v>300</v>
          </cell>
        </row>
      </sheetData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8" sqref="G8:Q11"/>
    </sheetView>
  </sheetViews>
  <sheetFormatPr defaultRowHeight="14.4" x14ac:dyDescent="0.3"/>
  <cols>
    <col min="1" max="1" width="14.44140625" customWidth="1"/>
    <col min="2" max="2" width="12.44140625" customWidth="1"/>
    <col min="3" max="3" width="10.44140625" customWidth="1"/>
    <col min="4" max="4" width="12.88671875" customWidth="1"/>
  </cols>
  <sheetData>
    <row r="1" spans="1:18" ht="18" x14ac:dyDescent="0.35">
      <c r="A1" s="1" t="s">
        <v>1</v>
      </c>
      <c r="B1" s="1" t="s">
        <v>2</v>
      </c>
      <c r="C1" s="1" t="s">
        <v>3</v>
      </c>
      <c r="D1" s="1" t="s">
        <v>4</v>
      </c>
      <c r="G1" s="1" t="s">
        <v>14</v>
      </c>
    </row>
    <row r="2" spans="1:18" x14ac:dyDescent="0.3">
      <c r="A2" s="2">
        <v>2015</v>
      </c>
      <c r="B2" s="3">
        <v>479.02</v>
      </c>
      <c r="C2" s="3">
        <v>15</v>
      </c>
      <c r="D2" s="3">
        <v>7185.2999999999993</v>
      </c>
      <c r="G2" t="s">
        <v>22</v>
      </c>
    </row>
    <row r="3" spans="1:18" ht="15" customHeight="1" x14ac:dyDescent="0.3">
      <c r="A3" s="2">
        <v>2015</v>
      </c>
      <c r="B3" s="3">
        <v>149.94999999999999</v>
      </c>
      <c r="C3" s="3">
        <v>97</v>
      </c>
      <c r="D3" s="3">
        <v>14545.15</v>
      </c>
      <c r="G3" t="s">
        <v>20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 customHeight="1" x14ac:dyDescent="0.3">
      <c r="A4" s="2">
        <v>2015</v>
      </c>
      <c r="B4" s="3">
        <v>14</v>
      </c>
      <c r="C4" s="3">
        <v>239</v>
      </c>
      <c r="D4" s="3">
        <v>3346</v>
      </c>
      <c r="G4" s="29" t="s">
        <v>19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14"/>
    </row>
    <row r="5" spans="1:18" x14ac:dyDescent="0.3">
      <c r="A5" s="2">
        <v>2015</v>
      </c>
      <c r="B5" s="3">
        <v>12</v>
      </c>
      <c r="C5" s="3">
        <v>243</v>
      </c>
      <c r="D5" s="3">
        <v>2916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8" x14ac:dyDescent="0.3">
      <c r="A6" s="2">
        <v>2015</v>
      </c>
      <c r="B6" s="16">
        <v>46.94</v>
      </c>
      <c r="C6" s="16">
        <v>122</v>
      </c>
      <c r="D6" s="16">
        <v>5726.6799999999994</v>
      </c>
      <c r="E6" s="17">
        <f ca="1">SUM(OFFSET(A1,5,1,4,3))</f>
        <v>17928.22</v>
      </c>
      <c r="G6" t="s">
        <v>23</v>
      </c>
    </row>
    <row r="7" spans="1:18" ht="15" thickBot="1" x14ac:dyDescent="0.35">
      <c r="A7" s="2">
        <v>2015</v>
      </c>
      <c r="B7" s="16">
        <v>17.600000000000001</v>
      </c>
      <c r="C7" s="16">
        <v>79</v>
      </c>
      <c r="D7" s="16">
        <v>1390.4</v>
      </c>
      <c r="G7" t="s">
        <v>24</v>
      </c>
    </row>
    <row r="8" spans="1:18" x14ac:dyDescent="0.3">
      <c r="A8" s="2">
        <v>2015</v>
      </c>
      <c r="B8" s="16">
        <v>44.2</v>
      </c>
      <c r="C8" s="16">
        <v>222</v>
      </c>
      <c r="D8" s="16">
        <v>9812.4000000000015</v>
      </c>
      <c r="G8" s="30" t="s">
        <v>25</v>
      </c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8" ht="14.25" customHeight="1" x14ac:dyDescent="0.3">
      <c r="A9" s="2">
        <v>2015</v>
      </c>
      <c r="B9" s="16">
        <v>5</v>
      </c>
      <c r="C9" s="16">
        <v>77</v>
      </c>
      <c r="D9" s="16">
        <v>385</v>
      </c>
      <c r="E9" s="17"/>
      <c r="G9" s="33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1:18" x14ac:dyDescent="0.3">
      <c r="A10" s="2">
        <v>2015</v>
      </c>
      <c r="B10" s="3">
        <v>87.99</v>
      </c>
      <c r="C10" s="3">
        <v>189</v>
      </c>
      <c r="D10" s="3">
        <v>16630.11</v>
      </c>
      <c r="E10">
        <f ca="1">SUM(OFFSET(A1,COUNTA(A2:A19),2,-3,1))</f>
        <v>527</v>
      </c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5"/>
    </row>
    <row r="11" spans="1:18" ht="15" customHeight="1" thickBot="1" x14ac:dyDescent="0.35">
      <c r="A11" s="2">
        <v>2015</v>
      </c>
      <c r="B11" s="3">
        <v>4</v>
      </c>
      <c r="C11" s="3">
        <v>243</v>
      </c>
      <c r="D11" s="3">
        <v>972</v>
      </c>
      <c r="G11" s="36"/>
      <c r="H11" s="37"/>
      <c r="I11" s="37"/>
      <c r="J11" s="37"/>
      <c r="K11" s="37"/>
      <c r="L11" s="37"/>
      <c r="M11" s="37"/>
      <c r="N11" s="37"/>
      <c r="O11" s="37"/>
      <c r="P11" s="37"/>
      <c r="Q11" s="38"/>
    </row>
    <row r="12" spans="1:18" ht="15" customHeight="1" x14ac:dyDescent="0.3">
      <c r="A12" s="2">
        <v>2015</v>
      </c>
      <c r="B12" s="3">
        <v>5</v>
      </c>
      <c r="C12" s="3">
        <v>128</v>
      </c>
      <c r="D12" s="3">
        <v>640</v>
      </c>
      <c r="G12" s="15"/>
      <c r="H12" s="15"/>
      <c r="I12" s="15"/>
      <c r="J12" s="15"/>
      <c r="K12" s="15"/>
      <c r="L12" s="15"/>
      <c r="M12" s="15"/>
      <c r="N12" s="15"/>
    </row>
    <row r="13" spans="1:18" ht="15" customHeight="1" x14ac:dyDescent="0.3">
      <c r="A13" s="2">
        <v>2015</v>
      </c>
      <c r="B13" s="3">
        <v>2.99</v>
      </c>
      <c r="C13" s="3">
        <v>213</v>
      </c>
      <c r="D13" s="3">
        <v>636.87</v>
      </c>
      <c r="G13" s="15"/>
      <c r="H13" s="15"/>
      <c r="I13" s="15"/>
      <c r="J13" s="15"/>
      <c r="K13" s="15"/>
      <c r="L13" s="15"/>
      <c r="M13" s="15"/>
      <c r="N13" s="15"/>
    </row>
    <row r="14" spans="1:18" ht="15" customHeight="1" x14ac:dyDescent="0.3">
      <c r="A14" s="2">
        <v>2015</v>
      </c>
      <c r="B14" s="3">
        <v>3.98</v>
      </c>
      <c r="C14" s="3">
        <v>228</v>
      </c>
      <c r="D14" s="3">
        <v>907.43999999999994</v>
      </c>
    </row>
    <row r="15" spans="1:18" x14ac:dyDescent="0.3">
      <c r="A15" s="2">
        <v>2015</v>
      </c>
      <c r="B15" s="3">
        <v>3.99</v>
      </c>
      <c r="C15" s="3">
        <v>22</v>
      </c>
      <c r="D15" s="3">
        <v>87.78</v>
      </c>
    </row>
    <row r="16" spans="1:18" x14ac:dyDescent="0.3">
      <c r="A16" s="2">
        <v>2015</v>
      </c>
      <c r="B16" s="3">
        <v>5</v>
      </c>
      <c r="C16" s="3">
        <v>109</v>
      </c>
      <c r="D16" s="3">
        <v>545</v>
      </c>
    </row>
    <row r="17" spans="1:4" x14ac:dyDescent="0.3">
      <c r="A17" s="2">
        <v>2015</v>
      </c>
      <c r="B17" s="3">
        <v>3.98</v>
      </c>
      <c r="C17" s="3">
        <v>124</v>
      </c>
      <c r="D17" s="3">
        <v>493.52</v>
      </c>
    </row>
    <row r="18" spans="1:4" x14ac:dyDescent="0.3">
      <c r="A18" s="2">
        <v>2015</v>
      </c>
      <c r="B18" s="3">
        <v>7.99</v>
      </c>
      <c r="C18" s="3">
        <v>223</v>
      </c>
      <c r="D18" s="3">
        <v>1781.77</v>
      </c>
    </row>
    <row r="19" spans="1:4" x14ac:dyDescent="0.3">
      <c r="A19" s="2">
        <v>2015</v>
      </c>
      <c r="B19" s="3">
        <v>5.99</v>
      </c>
      <c r="C19" s="3">
        <v>180</v>
      </c>
      <c r="D19" s="3">
        <v>1078.2</v>
      </c>
    </row>
  </sheetData>
  <mergeCells count="2">
    <mergeCell ref="G4:Q5"/>
    <mergeCell ref="G8:Q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I51"/>
  <sheetViews>
    <sheetView topLeftCell="A22" workbookViewId="0">
      <selection activeCell="E30" sqref="E30"/>
    </sheetView>
  </sheetViews>
  <sheetFormatPr defaultColWidth="9" defaultRowHeight="14.4" x14ac:dyDescent="0.3"/>
  <cols>
    <col min="1" max="1" width="10.6640625" customWidth="1"/>
    <col min="2" max="2" width="10.44140625" customWidth="1"/>
    <col min="5" max="5" width="17.109375" customWidth="1"/>
    <col min="11" max="11" width="9.44140625" customWidth="1"/>
    <col min="12" max="12" width="13.33203125" customWidth="1"/>
  </cols>
  <sheetData>
    <row r="1" spans="1:8" ht="17.399999999999999" x14ac:dyDescent="0.35">
      <c r="A1" s="4" t="s">
        <v>15</v>
      </c>
      <c r="B1" s="5"/>
      <c r="C1" s="5"/>
      <c r="D1" s="5"/>
      <c r="E1" s="5"/>
      <c r="F1" s="5"/>
      <c r="G1" s="5"/>
      <c r="H1" s="5"/>
    </row>
    <row r="3" spans="1:8" ht="28.8" x14ac:dyDescent="0.3">
      <c r="A3" s="6" t="s">
        <v>16</v>
      </c>
      <c r="B3" s="6" t="s">
        <v>17</v>
      </c>
      <c r="E3" s="7" t="s">
        <v>18</v>
      </c>
    </row>
    <row r="4" spans="1:8" x14ac:dyDescent="0.3">
      <c r="A4" s="8">
        <v>41640</v>
      </c>
      <c r="B4">
        <v>100</v>
      </c>
      <c r="D4" s="9"/>
      <c r="E4" s="10">
        <f ca="1">AVERAGE(OFFSET(B4,COUNTA(B4:B10)-6,0,6,1))</f>
        <v>113.33333333333333</v>
      </c>
    </row>
    <row r="5" spans="1:8" x14ac:dyDescent="0.3">
      <c r="A5" s="8">
        <v>41671</v>
      </c>
      <c r="B5">
        <v>120</v>
      </c>
    </row>
    <row r="6" spans="1:8" x14ac:dyDescent="0.3">
      <c r="A6" s="8">
        <v>41699</v>
      </c>
      <c r="B6">
        <v>130</v>
      </c>
      <c r="E6" s="10">
        <f ca="1">AVERAGE(OFFSET(B3,COUNTA(B4:B15),0,-6,1))</f>
        <v>113.33333333333333</v>
      </c>
    </row>
    <row r="7" spans="1:8" x14ac:dyDescent="0.3">
      <c r="A7" s="8">
        <v>41730</v>
      </c>
      <c r="B7">
        <v>90</v>
      </c>
    </row>
    <row r="8" spans="1:8" x14ac:dyDescent="0.3">
      <c r="A8" s="8">
        <v>41760</v>
      </c>
      <c r="B8">
        <v>105</v>
      </c>
    </row>
    <row r="9" spans="1:8" x14ac:dyDescent="0.3">
      <c r="A9" s="8">
        <v>41791</v>
      </c>
      <c r="B9">
        <v>110</v>
      </c>
    </row>
    <row r="10" spans="1:8" x14ac:dyDescent="0.3">
      <c r="A10" s="8">
        <v>41821</v>
      </c>
      <c r="B10">
        <v>125</v>
      </c>
    </row>
    <row r="16" spans="1:8" x14ac:dyDescent="0.3">
      <c r="A16" s="6" t="s">
        <v>16</v>
      </c>
      <c r="B16" s="11" t="s">
        <v>7</v>
      </c>
      <c r="C16" s="11" t="s">
        <v>8</v>
      </c>
      <c r="D16" s="11" t="s">
        <v>9</v>
      </c>
      <c r="E16" s="11" t="s">
        <v>10</v>
      </c>
      <c r="F16" s="11" t="s">
        <v>11</v>
      </c>
      <c r="G16" s="11" t="s">
        <v>12</v>
      </c>
      <c r="H16" s="11" t="s">
        <v>13</v>
      </c>
    </row>
    <row r="17" spans="1:9" x14ac:dyDescent="0.3">
      <c r="A17" s="6" t="s">
        <v>17</v>
      </c>
      <c r="B17" s="12">
        <v>100</v>
      </c>
      <c r="C17" s="12">
        <v>120</v>
      </c>
      <c r="D17" s="12">
        <v>130</v>
      </c>
      <c r="E17" s="12">
        <v>90</v>
      </c>
      <c r="F17" s="12">
        <v>105</v>
      </c>
      <c r="G17" s="12">
        <v>110</v>
      </c>
      <c r="H17" s="12">
        <v>125</v>
      </c>
      <c r="I17" s="12"/>
    </row>
    <row r="19" spans="1:9" ht="28.8" x14ac:dyDescent="0.3">
      <c r="E19" s="7" t="s">
        <v>18</v>
      </c>
    </row>
    <row r="20" spans="1:9" x14ac:dyDescent="0.3">
      <c r="D20" s="17"/>
      <c r="E20" s="10">
        <f ca="1">AVERAGE(OFFSET(A17,0,COUNTA(B17:M17),1,-6))</f>
        <v>113.33333333333333</v>
      </c>
    </row>
    <row r="25" spans="1:9" ht="43.2" x14ac:dyDescent="0.3">
      <c r="A25" s="6" t="s">
        <v>5</v>
      </c>
      <c r="B25" s="6" t="s">
        <v>6</v>
      </c>
      <c r="E25" s="7" t="s">
        <v>21</v>
      </c>
      <c r="F25" s="13">
        <v>41760</v>
      </c>
    </row>
    <row r="26" spans="1:9" x14ac:dyDescent="0.3">
      <c r="A26" s="8">
        <v>41640</v>
      </c>
      <c r="B26">
        <v>100</v>
      </c>
      <c r="E26" s="10">
        <f ca="1">AVERAGE(OFFSET(B25,MATCH(F25,A26:A51,0),0,3,1))</f>
        <v>113.33333333333333</v>
      </c>
      <c r="G26" t="s">
        <v>26</v>
      </c>
    </row>
    <row r="27" spans="1:9" x14ac:dyDescent="0.3">
      <c r="A27" s="8">
        <v>41671</v>
      </c>
      <c r="B27">
        <v>120</v>
      </c>
    </row>
    <row r="28" spans="1:9" x14ac:dyDescent="0.3">
      <c r="A28" s="8">
        <v>41699</v>
      </c>
      <c r="B28">
        <v>130</v>
      </c>
    </row>
    <row r="29" spans="1:9" x14ac:dyDescent="0.3">
      <c r="A29" s="8">
        <v>41730</v>
      </c>
      <c r="B29">
        <v>90</v>
      </c>
    </row>
    <row r="30" spans="1:9" x14ac:dyDescent="0.3">
      <c r="A30" s="8">
        <v>41760</v>
      </c>
      <c r="B30">
        <v>105</v>
      </c>
    </row>
    <row r="31" spans="1:9" x14ac:dyDescent="0.3">
      <c r="A31" s="8">
        <v>41791</v>
      </c>
      <c r="B31">
        <v>110</v>
      </c>
    </row>
    <row r="32" spans="1:9" x14ac:dyDescent="0.3">
      <c r="A32" s="8">
        <v>41821</v>
      </c>
      <c r="B32">
        <v>125</v>
      </c>
    </row>
    <row r="33" spans="1:2" x14ac:dyDescent="0.3">
      <c r="A33" s="8">
        <v>41852</v>
      </c>
      <c r="B33">
        <v>297</v>
      </c>
    </row>
    <row r="34" spans="1:2" x14ac:dyDescent="0.3">
      <c r="A34" s="8">
        <v>41883</v>
      </c>
      <c r="B34">
        <v>262</v>
      </c>
    </row>
    <row r="35" spans="1:2" x14ac:dyDescent="0.3">
      <c r="A35" s="8">
        <v>41913</v>
      </c>
      <c r="B35">
        <v>175</v>
      </c>
    </row>
    <row r="36" spans="1:2" x14ac:dyDescent="0.3">
      <c r="A36" s="8">
        <v>41944</v>
      </c>
      <c r="B36">
        <v>180</v>
      </c>
    </row>
    <row r="37" spans="1:2" x14ac:dyDescent="0.3">
      <c r="A37" s="8">
        <v>41974</v>
      </c>
      <c r="B37">
        <v>210</v>
      </c>
    </row>
    <row r="38" spans="1:2" x14ac:dyDescent="0.3">
      <c r="A38" s="8">
        <v>42005</v>
      </c>
      <c r="B38">
        <v>226</v>
      </c>
    </row>
    <row r="39" spans="1:2" x14ac:dyDescent="0.3">
      <c r="A39" s="8">
        <v>42036</v>
      </c>
      <c r="B39">
        <v>294</v>
      </c>
    </row>
    <row r="40" spans="1:2" x14ac:dyDescent="0.3">
      <c r="A40" s="8">
        <v>42064</v>
      </c>
      <c r="B40">
        <v>177</v>
      </c>
    </row>
    <row r="41" spans="1:2" x14ac:dyDescent="0.3">
      <c r="A41" s="8">
        <v>42095</v>
      </c>
      <c r="B41">
        <v>205</v>
      </c>
    </row>
    <row r="42" spans="1:2" x14ac:dyDescent="0.3">
      <c r="A42" s="8">
        <v>42125</v>
      </c>
      <c r="B42">
        <v>226</v>
      </c>
    </row>
    <row r="43" spans="1:2" x14ac:dyDescent="0.3">
      <c r="A43" s="8">
        <v>42156</v>
      </c>
      <c r="B43">
        <v>280</v>
      </c>
    </row>
    <row r="44" spans="1:2" x14ac:dyDescent="0.3">
      <c r="A44" s="8">
        <v>42186</v>
      </c>
      <c r="B44">
        <v>299</v>
      </c>
    </row>
    <row r="45" spans="1:2" x14ac:dyDescent="0.3">
      <c r="A45" s="8">
        <v>42217</v>
      </c>
      <c r="B45">
        <v>294</v>
      </c>
    </row>
    <row r="46" spans="1:2" x14ac:dyDescent="0.3">
      <c r="A46" s="8">
        <v>42248</v>
      </c>
      <c r="B46">
        <v>189</v>
      </c>
    </row>
    <row r="47" spans="1:2" x14ac:dyDescent="0.3">
      <c r="A47" s="8">
        <v>42278</v>
      </c>
      <c r="B47">
        <v>200</v>
      </c>
    </row>
    <row r="48" spans="1:2" x14ac:dyDescent="0.3">
      <c r="A48" s="8">
        <v>42309</v>
      </c>
      <c r="B48">
        <v>234</v>
      </c>
    </row>
    <row r="49" spans="1:2" x14ac:dyDescent="0.3">
      <c r="A49" s="8">
        <v>42339</v>
      </c>
      <c r="B49">
        <v>292</v>
      </c>
    </row>
    <row r="50" spans="1:2" x14ac:dyDescent="0.3">
      <c r="A50" s="8">
        <v>42370</v>
      </c>
      <c r="B50">
        <v>174</v>
      </c>
    </row>
    <row r="51" spans="1:2" x14ac:dyDescent="0.3">
      <c r="A51" s="8">
        <v>42401</v>
      </c>
      <c r="B51">
        <v>294</v>
      </c>
    </row>
  </sheetData>
  <dataValidations count="1">
    <dataValidation type="list" allowBlank="1" showInputMessage="1" showErrorMessage="1" sqref="F25">
      <formula1>$A$26:$A$48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O2" sqref="O2"/>
    </sheetView>
  </sheetViews>
  <sheetFormatPr defaultRowHeight="14.4" x14ac:dyDescent="0.3"/>
  <cols>
    <col min="12" max="12" width="11.88671875" bestFit="1" customWidth="1"/>
  </cols>
  <sheetData>
    <row r="1" spans="1:18" ht="18" x14ac:dyDescent="0.35">
      <c r="A1" s="2"/>
      <c r="B1" s="2"/>
      <c r="C1" s="2"/>
      <c r="D1" s="22" t="s">
        <v>52</v>
      </c>
      <c r="F1" s="2"/>
      <c r="G1" s="2"/>
      <c r="H1" s="2"/>
      <c r="I1" s="2"/>
      <c r="J1" s="2"/>
      <c r="K1" s="2"/>
      <c r="L1" s="2"/>
      <c r="M1" s="2"/>
      <c r="N1" s="22" t="s">
        <v>52</v>
      </c>
      <c r="O1" s="22" t="s">
        <v>51</v>
      </c>
      <c r="P1" s="2"/>
      <c r="Q1" s="2"/>
      <c r="R1" s="2"/>
    </row>
    <row r="2" spans="1:18" ht="29.4" x14ac:dyDescent="0.35">
      <c r="A2" s="1" t="s">
        <v>16</v>
      </c>
      <c r="B2" s="1" t="s">
        <v>48</v>
      </c>
      <c r="C2" s="2"/>
      <c r="D2" s="20" t="s">
        <v>36</v>
      </c>
      <c r="E2" s="19" t="s">
        <v>50</v>
      </c>
      <c r="F2" s="2"/>
      <c r="G2" s="2"/>
      <c r="H2" s="2"/>
      <c r="I2" s="1" t="s">
        <v>49</v>
      </c>
      <c r="J2" s="1" t="s">
        <v>16</v>
      </c>
      <c r="K2" s="1" t="s">
        <v>48</v>
      </c>
      <c r="L2" s="21" t="s">
        <v>47</v>
      </c>
      <c r="M2" s="2"/>
      <c r="N2" s="20" t="s">
        <v>35</v>
      </c>
      <c r="O2" s="20">
        <v>2017</v>
      </c>
      <c r="P2" s="19" t="s">
        <v>46</v>
      </c>
      <c r="Q2" s="2"/>
      <c r="R2" s="2"/>
    </row>
    <row r="3" spans="1:18" x14ac:dyDescent="0.3">
      <c r="A3" s="2" t="s">
        <v>44</v>
      </c>
      <c r="B3" s="2" t="s">
        <v>32</v>
      </c>
      <c r="C3" s="2"/>
      <c r="D3" s="2"/>
      <c r="E3" s="2"/>
      <c r="F3" s="2"/>
      <c r="G3" s="2"/>
      <c r="H3" s="2"/>
      <c r="I3" s="2">
        <v>2018</v>
      </c>
      <c r="J3" s="2" t="s">
        <v>44</v>
      </c>
      <c r="K3" s="2" t="s">
        <v>32</v>
      </c>
      <c r="L3" s="2" t="str">
        <f>I3&amp;J3</f>
        <v>2018Ocak</v>
      </c>
      <c r="M3" s="2"/>
      <c r="N3" s="2"/>
      <c r="O3" s="2"/>
      <c r="P3" s="2"/>
      <c r="Q3" s="2"/>
      <c r="R3" s="2"/>
    </row>
    <row r="4" spans="1:18" x14ac:dyDescent="0.3">
      <c r="A4" s="2" t="s">
        <v>43</v>
      </c>
      <c r="B4" s="2" t="s">
        <v>42</v>
      </c>
      <c r="C4" s="2"/>
      <c r="D4" s="2"/>
      <c r="E4" s="2"/>
      <c r="F4" s="2"/>
      <c r="G4" s="2"/>
      <c r="H4" s="2"/>
      <c r="I4" s="2">
        <v>2018</v>
      </c>
      <c r="J4" s="2" t="s">
        <v>43</v>
      </c>
      <c r="K4" s="2" t="s">
        <v>42</v>
      </c>
      <c r="L4" s="2" t="str">
        <f t="shared" ref="L4:L38" si="0">I4&amp;J4</f>
        <v>2018Şubat</v>
      </c>
      <c r="M4" s="2"/>
      <c r="N4" s="2"/>
      <c r="O4" s="2"/>
      <c r="P4" s="2"/>
      <c r="Q4" s="2"/>
      <c r="R4" s="2"/>
    </row>
    <row r="5" spans="1:18" ht="21" x14ac:dyDescent="0.4">
      <c r="A5" s="2" t="s">
        <v>41</v>
      </c>
      <c r="B5" s="2" t="s">
        <v>28</v>
      </c>
      <c r="C5" s="2"/>
      <c r="D5" s="39" t="s">
        <v>45</v>
      </c>
      <c r="E5" s="39"/>
      <c r="F5" s="39"/>
      <c r="G5" s="18" t="str">
        <f ca="1">OFFSET(B2,MATCH(D2,A3:A14,0),0,1,1)</f>
        <v>Mehmet</v>
      </c>
      <c r="H5" s="2"/>
      <c r="I5" s="2">
        <v>2018</v>
      </c>
      <c r="J5" s="2" t="s">
        <v>41</v>
      </c>
      <c r="K5" s="2" t="s">
        <v>28</v>
      </c>
      <c r="L5" s="2" t="str">
        <f t="shared" si="0"/>
        <v>2018Mart</v>
      </c>
      <c r="M5" s="2"/>
      <c r="N5" s="39" t="s">
        <v>45</v>
      </c>
      <c r="O5" s="39"/>
      <c r="P5" s="39"/>
      <c r="Q5" s="18" t="str">
        <f ca="1">OFFSET(K2,MATCH(O2&amp;N2,L3:L38,0),0,1,1)</f>
        <v>Ece</v>
      </c>
      <c r="R5" s="2"/>
    </row>
    <row r="6" spans="1:18" x14ac:dyDescent="0.3">
      <c r="A6" s="2" t="s">
        <v>40</v>
      </c>
      <c r="B6" s="2" t="s">
        <v>30</v>
      </c>
      <c r="C6" s="2"/>
      <c r="D6" s="2"/>
      <c r="E6" s="2"/>
      <c r="F6" s="2"/>
      <c r="G6" s="2"/>
      <c r="H6" s="2"/>
      <c r="I6" s="2">
        <v>2018</v>
      </c>
      <c r="J6" s="2" t="s">
        <v>40</v>
      </c>
      <c r="K6" s="2" t="s">
        <v>30</v>
      </c>
      <c r="L6" s="2" t="str">
        <f t="shared" si="0"/>
        <v>2018Nisan</v>
      </c>
      <c r="M6" s="2"/>
      <c r="N6" s="2"/>
      <c r="O6" s="2"/>
      <c r="P6" s="2"/>
      <c r="Q6" s="2"/>
      <c r="R6" s="2"/>
    </row>
    <row r="7" spans="1:18" x14ac:dyDescent="0.3">
      <c r="A7" s="2" t="s">
        <v>39</v>
      </c>
      <c r="B7" s="2" t="s">
        <v>0</v>
      </c>
      <c r="C7" s="2"/>
      <c r="D7" s="2"/>
      <c r="E7" s="2"/>
      <c r="F7" s="2"/>
      <c r="G7" s="2"/>
      <c r="H7" s="2"/>
      <c r="I7" s="2">
        <v>2018</v>
      </c>
      <c r="J7" s="2" t="s">
        <v>39</v>
      </c>
      <c r="K7" s="2" t="s">
        <v>0</v>
      </c>
      <c r="L7" s="2" t="str">
        <f t="shared" si="0"/>
        <v>2018Mayıs</v>
      </c>
      <c r="M7" s="2"/>
      <c r="N7" s="2"/>
      <c r="O7" s="2"/>
      <c r="P7" s="2"/>
      <c r="Q7" s="2"/>
      <c r="R7" s="2"/>
    </row>
    <row r="8" spans="1:18" x14ac:dyDescent="0.3">
      <c r="A8" s="2" t="s">
        <v>37</v>
      </c>
      <c r="B8" s="2" t="s">
        <v>38</v>
      </c>
      <c r="C8" s="2"/>
      <c r="D8" s="2"/>
      <c r="E8" s="2"/>
      <c r="F8" s="2"/>
      <c r="G8" s="2"/>
      <c r="H8" s="2"/>
      <c r="I8" s="2">
        <v>2018</v>
      </c>
      <c r="J8" s="2" t="s">
        <v>37</v>
      </c>
      <c r="K8" s="2" t="s">
        <v>38</v>
      </c>
      <c r="L8" s="2" t="str">
        <f t="shared" si="0"/>
        <v>2018Haziran</v>
      </c>
      <c r="M8" s="2"/>
      <c r="N8" s="2"/>
      <c r="O8" s="2"/>
      <c r="P8" s="2"/>
      <c r="Q8" s="2"/>
      <c r="R8" s="2"/>
    </row>
    <row r="9" spans="1:18" x14ac:dyDescent="0.3">
      <c r="A9" s="2" t="s">
        <v>36</v>
      </c>
      <c r="B9" s="2" t="s">
        <v>42</v>
      </c>
      <c r="C9" s="2"/>
      <c r="D9" s="2"/>
      <c r="E9" s="2"/>
      <c r="F9" s="2"/>
      <c r="G9" s="2"/>
      <c r="H9" s="2"/>
      <c r="I9" s="2">
        <v>2018</v>
      </c>
      <c r="J9" s="2" t="s">
        <v>36</v>
      </c>
      <c r="K9" s="2" t="s">
        <v>42</v>
      </c>
      <c r="L9" s="2" t="str">
        <f t="shared" si="0"/>
        <v>2018Temmuz</v>
      </c>
      <c r="M9" s="2"/>
      <c r="N9" s="2"/>
      <c r="O9" s="2"/>
      <c r="P9" s="2"/>
      <c r="Q9" s="2"/>
      <c r="R9" s="2"/>
    </row>
    <row r="10" spans="1:18" x14ac:dyDescent="0.3">
      <c r="A10" s="2" t="s">
        <v>35</v>
      </c>
      <c r="B10" s="2" t="s">
        <v>28</v>
      </c>
      <c r="C10" s="2"/>
      <c r="D10" s="2"/>
      <c r="E10" s="2"/>
      <c r="F10" s="2"/>
      <c r="G10" s="2"/>
      <c r="H10" s="2"/>
      <c r="I10" s="2">
        <v>2018</v>
      </c>
      <c r="J10" s="2" t="s">
        <v>35</v>
      </c>
      <c r="K10" s="2" t="s">
        <v>28</v>
      </c>
      <c r="L10" s="2" t="str">
        <f t="shared" si="0"/>
        <v>2018Ağustos</v>
      </c>
      <c r="M10" s="2"/>
      <c r="N10" s="2"/>
      <c r="O10" s="2"/>
      <c r="P10" s="2"/>
      <c r="Q10" s="2"/>
      <c r="R10" s="2"/>
    </row>
    <row r="11" spans="1:18" x14ac:dyDescent="0.3">
      <c r="A11" s="2" t="s">
        <v>34</v>
      </c>
      <c r="B11" s="2" t="s">
        <v>32</v>
      </c>
      <c r="C11" s="2"/>
      <c r="D11" s="2"/>
      <c r="E11" s="2"/>
      <c r="F11" s="2"/>
      <c r="G11" s="2"/>
      <c r="H11" s="2"/>
      <c r="I11" s="2">
        <v>2018</v>
      </c>
      <c r="J11" s="2" t="s">
        <v>34</v>
      </c>
      <c r="K11" s="2" t="s">
        <v>32</v>
      </c>
      <c r="L11" s="2" t="str">
        <f t="shared" si="0"/>
        <v>2018Eylül</v>
      </c>
      <c r="M11" s="2"/>
      <c r="N11" s="2"/>
      <c r="O11" s="2"/>
      <c r="P11" s="2"/>
      <c r="Q11" s="2"/>
      <c r="R11" s="2"/>
    </row>
    <row r="12" spans="1:18" x14ac:dyDescent="0.3">
      <c r="A12" s="2" t="s">
        <v>33</v>
      </c>
      <c r="B12" s="2" t="s">
        <v>30</v>
      </c>
      <c r="C12" s="2"/>
      <c r="D12" s="2"/>
      <c r="E12" s="2"/>
      <c r="F12" s="2"/>
      <c r="G12" s="2"/>
      <c r="H12" s="2"/>
      <c r="I12" s="2">
        <v>2018</v>
      </c>
      <c r="J12" s="2" t="s">
        <v>33</v>
      </c>
      <c r="K12" s="2" t="s">
        <v>30</v>
      </c>
      <c r="L12" s="2" t="str">
        <f t="shared" si="0"/>
        <v>2018Ekim</v>
      </c>
      <c r="M12" s="2"/>
      <c r="N12" s="2"/>
      <c r="O12" s="2"/>
      <c r="P12" s="2"/>
      <c r="Q12" s="2"/>
      <c r="R12" s="2"/>
    </row>
    <row r="13" spans="1:18" x14ac:dyDescent="0.3">
      <c r="A13" s="2" t="s">
        <v>31</v>
      </c>
      <c r="B13" s="2" t="s">
        <v>32</v>
      </c>
      <c r="C13" s="2"/>
      <c r="D13" s="2"/>
      <c r="E13" s="2"/>
      <c r="F13" s="2"/>
      <c r="G13" s="2"/>
      <c r="H13" s="2"/>
      <c r="I13" s="2">
        <v>2018</v>
      </c>
      <c r="J13" s="2" t="s">
        <v>31</v>
      </c>
      <c r="K13" s="2" t="s">
        <v>32</v>
      </c>
      <c r="L13" s="2" t="str">
        <f t="shared" si="0"/>
        <v>2018Kasım</v>
      </c>
      <c r="M13" s="2"/>
      <c r="N13" s="2"/>
      <c r="O13" s="2"/>
      <c r="P13" s="2"/>
      <c r="Q13" s="2"/>
      <c r="R13" s="2"/>
    </row>
    <row r="14" spans="1:18" x14ac:dyDescent="0.3">
      <c r="A14" s="2" t="s">
        <v>29</v>
      </c>
      <c r="B14" s="2" t="s">
        <v>30</v>
      </c>
      <c r="C14" s="2"/>
      <c r="D14" s="2"/>
      <c r="E14" s="2"/>
      <c r="F14" s="2"/>
      <c r="G14" s="2"/>
      <c r="H14" s="2"/>
      <c r="I14" s="2">
        <v>2018</v>
      </c>
      <c r="J14" s="2" t="s">
        <v>29</v>
      </c>
      <c r="K14" s="2" t="s">
        <v>30</v>
      </c>
      <c r="L14" s="2" t="str">
        <f t="shared" si="0"/>
        <v>2018Aralık</v>
      </c>
      <c r="M14" s="2"/>
      <c r="N14" s="2"/>
      <c r="O14" s="2"/>
      <c r="P14" s="2"/>
      <c r="Q14" s="2"/>
      <c r="R14" s="2"/>
    </row>
    <row r="15" spans="1:18" x14ac:dyDescent="0.3">
      <c r="C15" s="2"/>
      <c r="D15" s="2"/>
      <c r="E15" s="2"/>
      <c r="F15" s="2"/>
      <c r="G15" s="2"/>
      <c r="H15" s="2"/>
      <c r="I15" s="2">
        <v>2017</v>
      </c>
      <c r="J15" s="2" t="s">
        <v>44</v>
      </c>
      <c r="K15" s="2" t="s">
        <v>28</v>
      </c>
      <c r="L15" s="2" t="str">
        <f t="shared" si="0"/>
        <v>2017Ocak</v>
      </c>
      <c r="M15" s="2"/>
      <c r="N15" s="2"/>
      <c r="O15" s="2"/>
      <c r="P15" s="2"/>
      <c r="Q15" s="2"/>
      <c r="R15" s="2"/>
    </row>
    <row r="16" spans="1:18" x14ac:dyDescent="0.3">
      <c r="C16" s="2"/>
      <c r="D16" s="2"/>
      <c r="E16" s="2"/>
      <c r="F16" s="2"/>
      <c r="G16" s="2"/>
      <c r="H16" s="2"/>
      <c r="I16" s="2">
        <v>2017</v>
      </c>
      <c r="J16" s="2" t="s">
        <v>43</v>
      </c>
      <c r="K16" s="2" t="s">
        <v>30</v>
      </c>
      <c r="L16" s="2" t="str">
        <f t="shared" si="0"/>
        <v>2017Şubat</v>
      </c>
      <c r="M16" s="2"/>
      <c r="N16" s="2"/>
      <c r="O16" s="2"/>
      <c r="P16" s="2"/>
      <c r="Q16" s="2"/>
      <c r="R16" s="2"/>
    </row>
    <row r="17" spans="3:18" x14ac:dyDescent="0.3">
      <c r="C17" s="2"/>
      <c r="D17" s="2"/>
      <c r="E17" s="2"/>
      <c r="F17" s="2"/>
      <c r="G17" s="2"/>
      <c r="H17" s="2"/>
      <c r="I17" s="2">
        <v>2017</v>
      </c>
      <c r="J17" s="2" t="s">
        <v>41</v>
      </c>
      <c r="K17" s="2" t="s">
        <v>28</v>
      </c>
      <c r="L17" s="2" t="str">
        <f t="shared" si="0"/>
        <v>2017Mart</v>
      </c>
      <c r="M17" s="2"/>
      <c r="N17" s="2"/>
      <c r="O17" s="2"/>
      <c r="P17" s="2"/>
      <c r="Q17" s="2"/>
      <c r="R17" s="2"/>
    </row>
    <row r="18" spans="3:18" x14ac:dyDescent="0.3">
      <c r="C18" s="2"/>
      <c r="D18" s="2"/>
      <c r="E18" s="2"/>
      <c r="F18" s="2"/>
      <c r="G18" s="2"/>
      <c r="H18" s="2"/>
      <c r="I18" s="2">
        <v>2017</v>
      </c>
      <c r="J18" s="2" t="s">
        <v>40</v>
      </c>
      <c r="K18" s="2" t="s">
        <v>32</v>
      </c>
      <c r="L18" s="2" t="str">
        <f t="shared" si="0"/>
        <v>2017Nisan</v>
      </c>
      <c r="M18" s="2"/>
      <c r="N18" s="2"/>
      <c r="O18" s="2"/>
      <c r="P18" s="2"/>
      <c r="Q18" s="2"/>
      <c r="R18" s="2"/>
    </row>
    <row r="19" spans="3:18" x14ac:dyDescent="0.3">
      <c r="C19" s="2"/>
      <c r="D19" s="2"/>
      <c r="E19" s="2"/>
      <c r="F19" s="2"/>
      <c r="G19" s="2"/>
      <c r="H19" s="2"/>
      <c r="I19" s="2">
        <v>2017</v>
      </c>
      <c r="J19" s="2" t="s">
        <v>39</v>
      </c>
      <c r="K19" s="2" t="s">
        <v>28</v>
      </c>
      <c r="L19" s="2" t="str">
        <f t="shared" si="0"/>
        <v>2017Mayıs</v>
      </c>
      <c r="M19" s="2"/>
      <c r="N19" s="2"/>
      <c r="O19" s="2"/>
      <c r="P19" s="2"/>
      <c r="Q19" s="2"/>
      <c r="R19" s="2"/>
    </row>
    <row r="20" spans="3:18" x14ac:dyDescent="0.3">
      <c r="C20" s="2"/>
      <c r="D20" s="2"/>
      <c r="E20" s="2"/>
      <c r="F20" s="2"/>
      <c r="G20" s="2"/>
      <c r="H20" s="2"/>
      <c r="I20" s="2">
        <v>2017</v>
      </c>
      <c r="J20" s="2" t="s">
        <v>37</v>
      </c>
      <c r="K20" s="2" t="s">
        <v>42</v>
      </c>
      <c r="L20" s="2" t="str">
        <f t="shared" si="0"/>
        <v>2017Haziran</v>
      </c>
      <c r="M20" s="2"/>
      <c r="N20" s="2"/>
      <c r="O20" s="2"/>
      <c r="P20" s="2"/>
      <c r="Q20" s="2"/>
      <c r="R20" s="2"/>
    </row>
    <row r="21" spans="3:18" x14ac:dyDescent="0.3">
      <c r="C21" s="2"/>
      <c r="D21" s="2"/>
      <c r="E21" s="2"/>
      <c r="F21" s="2"/>
      <c r="G21" s="2"/>
      <c r="H21" s="2"/>
      <c r="I21" s="2">
        <v>2017</v>
      </c>
      <c r="J21" s="2" t="s">
        <v>36</v>
      </c>
      <c r="K21" s="2" t="s">
        <v>32</v>
      </c>
      <c r="L21" s="2" t="str">
        <f t="shared" si="0"/>
        <v>2017Temmuz</v>
      </c>
      <c r="M21" s="2"/>
      <c r="N21" s="2"/>
      <c r="O21" s="2"/>
      <c r="P21" s="2"/>
      <c r="Q21" s="2"/>
      <c r="R21" s="2"/>
    </row>
    <row r="22" spans="3:18" x14ac:dyDescent="0.3">
      <c r="C22" s="2"/>
      <c r="D22" s="2"/>
      <c r="E22" s="2"/>
      <c r="F22" s="2"/>
      <c r="G22" s="2"/>
      <c r="H22" s="2"/>
      <c r="I22" s="2">
        <v>2017</v>
      </c>
      <c r="J22" s="2" t="s">
        <v>35</v>
      </c>
      <c r="K22" s="2" t="s">
        <v>30</v>
      </c>
      <c r="L22" s="2" t="str">
        <f t="shared" si="0"/>
        <v>2017Ağustos</v>
      </c>
      <c r="M22" s="2"/>
      <c r="N22" s="2"/>
      <c r="O22" s="2"/>
      <c r="P22" s="2"/>
      <c r="Q22" s="2"/>
      <c r="R22" s="2"/>
    </row>
    <row r="23" spans="3:18" x14ac:dyDescent="0.3">
      <c r="C23" s="2"/>
      <c r="D23" s="2"/>
      <c r="E23" s="2"/>
      <c r="F23" s="2"/>
      <c r="G23" s="2"/>
      <c r="H23" s="2"/>
      <c r="I23" s="2">
        <v>2017</v>
      </c>
      <c r="J23" s="2" t="s">
        <v>34</v>
      </c>
      <c r="K23" s="2" t="s">
        <v>0</v>
      </c>
      <c r="L23" s="2" t="str">
        <f t="shared" si="0"/>
        <v>2017Eylül</v>
      </c>
      <c r="M23" s="2"/>
      <c r="N23" s="2"/>
      <c r="O23" s="2"/>
      <c r="P23" s="2"/>
      <c r="Q23" s="2"/>
      <c r="R23" s="2"/>
    </row>
    <row r="24" spans="3:18" x14ac:dyDescent="0.3">
      <c r="C24" s="2"/>
      <c r="D24" s="2"/>
      <c r="E24" s="2"/>
      <c r="F24" s="2"/>
      <c r="G24" s="2"/>
      <c r="H24" s="2"/>
      <c r="I24" s="2">
        <v>2017</v>
      </c>
      <c r="J24" s="2" t="s">
        <v>33</v>
      </c>
      <c r="K24" s="2" t="s">
        <v>30</v>
      </c>
      <c r="L24" s="2" t="str">
        <f t="shared" si="0"/>
        <v>2017Ekim</v>
      </c>
      <c r="M24" s="2"/>
      <c r="N24" s="2"/>
      <c r="O24" s="2"/>
      <c r="P24" s="2"/>
      <c r="Q24" s="2"/>
      <c r="R24" s="2"/>
    </row>
    <row r="25" spans="3:18" x14ac:dyDescent="0.3">
      <c r="C25" s="2"/>
      <c r="D25" s="2"/>
      <c r="E25" s="2"/>
      <c r="F25" s="2"/>
      <c r="G25" s="2"/>
      <c r="H25" s="2"/>
      <c r="I25" s="2">
        <v>2017</v>
      </c>
      <c r="J25" s="2" t="s">
        <v>31</v>
      </c>
      <c r="K25" s="2" t="s">
        <v>38</v>
      </c>
      <c r="L25" s="2" t="str">
        <f t="shared" si="0"/>
        <v>2017Kasım</v>
      </c>
      <c r="M25" s="2"/>
      <c r="N25" s="2"/>
      <c r="O25" s="2"/>
      <c r="P25" s="2"/>
      <c r="Q25" s="2"/>
      <c r="R25" s="2"/>
    </row>
    <row r="26" spans="3:18" x14ac:dyDescent="0.3">
      <c r="C26" s="2"/>
      <c r="D26" s="2"/>
      <c r="E26" s="2"/>
      <c r="F26" s="2"/>
      <c r="G26" s="2"/>
      <c r="H26" s="2"/>
      <c r="I26" s="2">
        <v>2017</v>
      </c>
      <c r="J26" s="2" t="s">
        <v>29</v>
      </c>
      <c r="K26" s="2" t="s">
        <v>0</v>
      </c>
      <c r="L26" s="2" t="str">
        <f t="shared" si="0"/>
        <v>2017Aralık</v>
      </c>
      <c r="M26" s="2"/>
      <c r="N26" s="2"/>
      <c r="O26" s="2"/>
      <c r="P26" s="2"/>
      <c r="Q26" s="2"/>
      <c r="R26" s="2"/>
    </row>
    <row r="27" spans="3:18" x14ac:dyDescent="0.3">
      <c r="C27" s="2"/>
      <c r="D27" s="2"/>
      <c r="E27" s="2"/>
      <c r="F27" s="2"/>
      <c r="G27" s="2"/>
      <c r="H27" s="2"/>
      <c r="I27" s="2">
        <v>2016</v>
      </c>
      <c r="J27" s="2" t="s">
        <v>44</v>
      </c>
      <c r="K27" s="2" t="s">
        <v>38</v>
      </c>
      <c r="L27" s="2" t="str">
        <f t="shared" si="0"/>
        <v>2016Ocak</v>
      </c>
      <c r="M27" s="2"/>
      <c r="N27" s="2"/>
      <c r="O27" s="2"/>
      <c r="P27" s="2"/>
      <c r="Q27" s="2"/>
      <c r="R27" s="2"/>
    </row>
    <row r="28" spans="3:18" x14ac:dyDescent="0.3">
      <c r="C28" s="2"/>
      <c r="D28" s="2"/>
      <c r="E28" s="2"/>
      <c r="F28" s="2"/>
      <c r="G28" s="2"/>
      <c r="H28" s="2"/>
      <c r="I28" s="2">
        <v>2016</v>
      </c>
      <c r="J28" s="2" t="s">
        <v>43</v>
      </c>
      <c r="K28" s="2" t="s">
        <v>42</v>
      </c>
      <c r="L28" s="2" t="str">
        <f t="shared" si="0"/>
        <v>2016Şubat</v>
      </c>
      <c r="M28" s="2"/>
      <c r="N28" s="2"/>
      <c r="O28" s="2"/>
      <c r="P28" s="2"/>
      <c r="Q28" s="2"/>
      <c r="R28" s="2"/>
    </row>
    <row r="29" spans="3:18" x14ac:dyDescent="0.3">
      <c r="C29" s="2"/>
      <c r="D29" s="2"/>
      <c r="E29" s="2"/>
      <c r="F29" s="2"/>
      <c r="G29" s="2"/>
      <c r="H29" s="2"/>
      <c r="I29" s="2">
        <v>2016</v>
      </c>
      <c r="J29" s="2" t="s">
        <v>41</v>
      </c>
      <c r="K29" s="2" t="s">
        <v>38</v>
      </c>
      <c r="L29" s="2" t="str">
        <f t="shared" si="0"/>
        <v>2016Mart</v>
      </c>
      <c r="M29" s="2"/>
      <c r="N29" s="2"/>
      <c r="O29" s="2"/>
      <c r="P29" s="2"/>
      <c r="Q29" s="2"/>
      <c r="R29" s="2"/>
    </row>
    <row r="30" spans="3:18" x14ac:dyDescent="0.3">
      <c r="C30" s="2"/>
      <c r="D30" s="2"/>
      <c r="E30" s="2"/>
      <c r="F30" s="2"/>
      <c r="G30" s="2"/>
      <c r="H30" s="2"/>
      <c r="I30" s="2">
        <v>2016</v>
      </c>
      <c r="J30" s="2" t="s">
        <v>40</v>
      </c>
      <c r="K30" s="2" t="s">
        <v>38</v>
      </c>
      <c r="L30" s="2" t="str">
        <f t="shared" si="0"/>
        <v>2016Nisan</v>
      </c>
      <c r="M30" s="2"/>
      <c r="N30" s="2"/>
      <c r="O30" s="2"/>
      <c r="P30" s="2"/>
      <c r="Q30" s="2"/>
      <c r="R30" s="2"/>
    </row>
    <row r="31" spans="3:18" x14ac:dyDescent="0.3">
      <c r="C31" s="2"/>
      <c r="D31" s="2"/>
      <c r="E31" s="2"/>
      <c r="F31" s="2"/>
      <c r="G31" s="2"/>
      <c r="H31" s="2"/>
      <c r="I31" s="2">
        <v>2016</v>
      </c>
      <c r="J31" s="2" t="s">
        <v>39</v>
      </c>
      <c r="K31" s="2" t="s">
        <v>38</v>
      </c>
      <c r="L31" s="2" t="str">
        <f t="shared" si="0"/>
        <v>2016Mayıs</v>
      </c>
      <c r="M31" s="2"/>
      <c r="N31" s="2"/>
      <c r="O31" s="2"/>
      <c r="P31" s="2"/>
      <c r="Q31" s="2"/>
      <c r="R31" s="2"/>
    </row>
    <row r="32" spans="3:18" x14ac:dyDescent="0.3">
      <c r="C32" s="2"/>
      <c r="D32" s="2"/>
      <c r="E32" s="2"/>
      <c r="F32" s="2"/>
      <c r="G32" s="2"/>
      <c r="H32" s="2"/>
      <c r="I32" s="2">
        <v>2016</v>
      </c>
      <c r="J32" s="2" t="s">
        <v>37</v>
      </c>
      <c r="K32" s="2" t="s">
        <v>30</v>
      </c>
      <c r="L32" s="2" t="str">
        <f t="shared" si="0"/>
        <v>2016Haziran</v>
      </c>
      <c r="M32" s="2"/>
      <c r="N32" s="2"/>
      <c r="O32" s="2"/>
      <c r="P32" s="2"/>
      <c r="Q32" s="2"/>
      <c r="R32" s="2"/>
    </row>
    <row r="33" spans="3:18" x14ac:dyDescent="0.3">
      <c r="C33" s="2"/>
      <c r="D33" s="2"/>
      <c r="E33" s="2"/>
      <c r="F33" s="2"/>
      <c r="G33" s="2"/>
      <c r="H33" s="2"/>
      <c r="I33" s="2">
        <v>2016</v>
      </c>
      <c r="J33" s="2" t="s">
        <v>36</v>
      </c>
      <c r="K33" s="2" t="s">
        <v>28</v>
      </c>
      <c r="L33" s="2" t="str">
        <f t="shared" si="0"/>
        <v>2016Temmuz</v>
      </c>
      <c r="M33" s="2"/>
      <c r="N33" s="2"/>
      <c r="O33" s="2"/>
      <c r="P33" s="2"/>
      <c r="Q33" s="2"/>
      <c r="R33" s="2"/>
    </row>
    <row r="34" spans="3:18" x14ac:dyDescent="0.3">
      <c r="C34" s="2"/>
      <c r="D34" s="2"/>
      <c r="E34" s="2"/>
      <c r="F34" s="2"/>
      <c r="G34" s="2"/>
      <c r="H34" s="2"/>
      <c r="I34" s="2">
        <v>2016</v>
      </c>
      <c r="J34" s="2" t="s">
        <v>35</v>
      </c>
      <c r="K34" s="2" t="s">
        <v>32</v>
      </c>
      <c r="L34" s="2" t="str">
        <f t="shared" si="0"/>
        <v>2016Ağustos</v>
      </c>
      <c r="M34" s="2"/>
      <c r="N34" s="2"/>
      <c r="O34" s="2"/>
      <c r="P34" s="2"/>
      <c r="Q34" s="2"/>
      <c r="R34" s="2"/>
    </row>
    <row r="35" spans="3:18" x14ac:dyDescent="0.3">
      <c r="C35" s="2"/>
      <c r="D35" s="2"/>
      <c r="E35" s="2"/>
      <c r="F35" s="2"/>
      <c r="G35" s="2"/>
      <c r="H35" s="2"/>
      <c r="I35" s="2">
        <v>2016</v>
      </c>
      <c r="J35" s="2" t="s">
        <v>34</v>
      </c>
      <c r="K35" s="2" t="s">
        <v>30</v>
      </c>
      <c r="L35" s="2" t="str">
        <f t="shared" si="0"/>
        <v>2016Eylül</v>
      </c>
      <c r="M35" s="2"/>
      <c r="N35" s="2"/>
      <c r="O35" s="2"/>
      <c r="P35" s="2"/>
      <c r="Q35" s="2"/>
      <c r="R35" s="2"/>
    </row>
    <row r="36" spans="3:18" x14ac:dyDescent="0.3">
      <c r="C36" s="2"/>
      <c r="D36" s="2"/>
      <c r="E36" s="2"/>
      <c r="F36" s="2"/>
      <c r="G36" s="2"/>
      <c r="H36" s="2"/>
      <c r="I36" s="2">
        <v>2016</v>
      </c>
      <c r="J36" s="2" t="s">
        <v>33</v>
      </c>
      <c r="K36" s="2" t="s">
        <v>32</v>
      </c>
      <c r="L36" s="2" t="str">
        <f t="shared" si="0"/>
        <v>2016Ekim</v>
      </c>
      <c r="M36" s="2"/>
      <c r="N36" s="2"/>
      <c r="O36" s="2"/>
      <c r="P36" s="2"/>
      <c r="Q36" s="2"/>
      <c r="R36" s="2"/>
    </row>
    <row r="37" spans="3:18" x14ac:dyDescent="0.3">
      <c r="C37" s="2"/>
      <c r="D37" s="2"/>
      <c r="E37" s="2"/>
      <c r="F37" s="2"/>
      <c r="G37" s="2"/>
      <c r="H37" s="2"/>
      <c r="I37" s="2">
        <v>2016</v>
      </c>
      <c r="J37" s="2" t="s">
        <v>31</v>
      </c>
      <c r="K37" s="2" t="s">
        <v>30</v>
      </c>
      <c r="L37" s="2" t="str">
        <f t="shared" si="0"/>
        <v>2016Kasım</v>
      </c>
      <c r="M37" s="2"/>
      <c r="N37" s="2"/>
      <c r="O37" s="2"/>
      <c r="P37" s="2"/>
      <c r="Q37" s="2"/>
      <c r="R37" s="2"/>
    </row>
    <row r="38" spans="3:18" x14ac:dyDescent="0.3">
      <c r="C38" s="2"/>
      <c r="D38" s="2"/>
      <c r="E38" s="2"/>
      <c r="F38" s="2"/>
      <c r="G38" s="2"/>
      <c r="H38" s="2"/>
      <c r="I38" s="2">
        <v>2016</v>
      </c>
      <c r="J38" s="2" t="s">
        <v>29</v>
      </c>
      <c r="K38" s="2" t="s">
        <v>28</v>
      </c>
      <c r="L38" s="2" t="str">
        <f t="shared" si="0"/>
        <v>2016Aralık</v>
      </c>
      <c r="M38" s="2"/>
      <c r="N38" s="2"/>
      <c r="O38" s="2"/>
      <c r="P38" s="2"/>
      <c r="Q38" s="2"/>
      <c r="R38" s="2"/>
    </row>
  </sheetData>
  <mergeCells count="2">
    <mergeCell ref="N5:P5"/>
    <mergeCell ref="D5:F5"/>
  </mergeCells>
  <dataValidations count="2">
    <dataValidation type="list" allowBlank="1" showInputMessage="1" showErrorMessage="1" sqref="O2">
      <formula1>$T$1:$T$3</formula1>
    </dataValidation>
    <dataValidation type="list" allowBlank="1" showInputMessage="1" showErrorMessage="1" sqref="D2 N2">
      <formula1>$A$3:$A$14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2"/>
  <sheetViews>
    <sheetView workbookViewId="0">
      <selection activeCell="I11" sqref="I11"/>
    </sheetView>
  </sheetViews>
  <sheetFormatPr defaultRowHeight="14.4" x14ac:dyDescent="0.3"/>
  <cols>
    <col min="1" max="1" width="1.5546875" customWidth="1"/>
    <col min="2" max="2" width="18.6640625" customWidth="1"/>
    <col min="3" max="3" width="11.44140625" bestFit="1" customWidth="1"/>
    <col min="4" max="4" width="15.109375" bestFit="1" customWidth="1"/>
    <col min="5" max="5" width="17.88671875" customWidth="1"/>
    <col min="6" max="6" width="8.44140625" customWidth="1"/>
    <col min="7" max="7" width="3" bestFit="1" customWidth="1"/>
    <col min="8" max="8" width="29" customWidth="1"/>
    <col min="9" max="9" width="25.44140625" customWidth="1"/>
  </cols>
  <sheetData>
    <row r="2" spans="2:9" ht="18" x14ac:dyDescent="0.35">
      <c r="H2" s="28" t="s">
        <v>61</v>
      </c>
      <c r="I2" s="28">
        <v>4</v>
      </c>
    </row>
    <row r="4" spans="2:9" ht="18" x14ac:dyDescent="0.35">
      <c r="B4" s="27" t="s">
        <v>60</v>
      </c>
      <c r="C4" s="27" t="s">
        <v>48</v>
      </c>
      <c r="D4" s="27" t="s">
        <v>59</v>
      </c>
      <c r="E4" s="21" t="s">
        <v>47</v>
      </c>
      <c r="F4" s="21"/>
      <c r="G4" s="21" t="s">
        <v>27</v>
      </c>
      <c r="H4" s="26" t="s">
        <v>48</v>
      </c>
      <c r="I4" s="26" t="s">
        <v>59</v>
      </c>
    </row>
    <row r="5" spans="2:9" x14ac:dyDescent="0.3">
      <c r="B5" s="23">
        <v>40159</v>
      </c>
      <c r="C5" t="s">
        <v>58</v>
      </c>
      <c r="D5">
        <v>37.32</v>
      </c>
      <c r="E5">
        <f>RANK(D5,D5:D292)</f>
        <v>182</v>
      </c>
      <c r="G5">
        <v>1</v>
      </c>
      <c r="H5" s="25" t="str">
        <f ca="1">OFFSET($C$4,MATCH(G5,$E$5:$E$292,0),0,1,1)</f>
        <v>Joe Jab</v>
      </c>
      <c r="I5" s="24">
        <f ca="1">OFFSET($D$4,(MATCH(G5,$E$5:$E$292,0)),0,1,1)</f>
        <v>105</v>
      </c>
    </row>
    <row r="6" spans="2:9" x14ac:dyDescent="0.3">
      <c r="B6" s="23">
        <v>40159</v>
      </c>
      <c r="C6" t="s">
        <v>57</v>
      </c>
      <c r="D6">
        <v>43.48</v>
      </c>
      <c r="E6">
        <f t="shared" ref="E6:E69" si="0">RANK(D6,D6:D293)</f>
        <v>161</v>
      </c>
      <c r="G6">
        <v>2</v>
      </c>
      <c r="H6" s="25" t="str">
        <f t="shared" ref="H6:H8" ca="1" si="1">OFFSET($C$4,MATCH(G6,$E$5:$E$292,0),0,1,1)</f>
        <v>Harold Hold</v>
      </c>
      <c r="I6" s="24">
        <f t="shared" ref="I6:I8" ca="1" si="2">OFFSET($D$4,(MATCH(G6,$E$5:$E$292,0)),0,1,1)</f>
        <v>101</v>
      </c>
    </row>
    <row r="7" spans="2:9" x14ac:dyDescent="0.3">
      <c r="B7" s="23">
        <v>40159</v>
      </c>
      <c r="C7" t="s">
        <v>56</v>
      </c>
      <c r="D7">
        <v>18.75</v>
      </c>
      <c r="E7">
        <f t="shared" si="0"/>
        <v>235</v>
      </c>
      <c r="G7">
        <v>3</v>
      </c>
      <c r="H7" s="25" t="str">
        <f t="shared" ca="1" si="1"/>
        <v>Chris Cram</v>
      </c>
      <c r="I7" s="24">
        <f t="shared" ca="1" si="2"/>
        <v>100</v>
      </c>
    </row>
    <row r="8" spans="2:9" x14ac:dyDescent="0.3">
      <c r="B8" s="23">
        <v>40159</v>
      </c>
      <c r="C8" t="s">
        <v>55</v>
      </c>
      <c r="D8">
        <v>47.63</v>
      </c>
      <c r="E8">
        <f t="shared" si="0"/>
        <v>152</v>
      </c>
      <c r="G8">
        <v>4</v>
      </c>
      <c r="H8" s="25" t="str">
        <f t="shared" ca="1" si="1"/>
        <v>Will Win</v>
      </c>
      <c r="I8" s="24">
        <f t="shared" ca="1" si="2"/>
        <v>99.93</v>
      </c>
    </row>
    <row r="9" spans="2:9" x14ac:dyDescent="0.3">
      <c r="B9" s="23">
        <v>40159</v>
      </c>
      <c r="C9" t="s">
        <v>54</v>
      </c>
      <c r="D9">
        <v>99.6</v>
      </c>
      <c r="E9">
        <f t="shared" si="0"/>
        <v>10</v>
      </c>
    </row>
    <row r="10" spans="2:9" x14ac:dyDescent="0.3">
      <c r="B10" s="23">
        <v>40159</v>
      </c>
      <c r="C10" t="s">
        <v>53</v>
      </c>
      <c r="D10">
        <v>99.5</v>
      </c>
      <c r="E10">
        <f t="shared" si="0"/>
        <v>10</v>
      </c>
    </row>
    <row r="11" spans="2:9" x14ac:dyDescent="0.3">
      <c r="B11" s="23">
        <v>40160</v>
      </c>
      <c r="C11" t="s">
        <v>58</v>
      </c>
      <c r="D11">
        <v>48.83</v>
      </c>
      <c r="E11">
        <f t="shared" si="0"/>
        <v>147</v>
      </c>
    </row>
    <row r="12" spans="2:9" x14ac:dyDescent="0.3">
      <c r="B12" s="23">
        <v>40160</v>
      </c>
      <c r="C12" t="s">
        <v>57</v>
      </c>
      <c r="D12">
        <v>67.91</v>
      </c>
      <c r="E12">
        <f t="shared" si="0"/>
        <v>98</v>
      </c>
    </row>
    <row r="13" spans="2:9" x14ac:dyDescent="0.3">
      <c r="B13" s="23">
        <v>40160</v>
      </c>
      <c r="C13" t="s">
        <v>56</v>
      </c>
      <c r="D13">
        <v>75.81</v>
      </c>
      <c r="E13">
        <f t="shared" si="0"/>
        <v>64</v>
      </c>
    </row>
    <row r="14" spans="2:9" x14ac:dyDescent="0.3">
      <c r="B14" s="23">
        <v>40160</v>
      </c>
      <c r="C14" t="s">
        <v>55</v>
      </c>
      <c r="D14">
        <v>39.89</v>
      </c>
      <c r="E14">
        <f t="shared" si="0"/>
        <v>166</v>
      </c>
    </row>
    <row r="15" spans="2:9" x14ac:dyDescent="0.3">
      <c r="B15" s="23">
        <v>40160</v>
      </c>
      <c r="C15" t="s">
        <v>54</v>
      </c>
      <c r="D15">
        <v>54.96</v>
      </c>
      <c r="E15">
        <f t="shared" si="0"/>
        <v>130</v>
      </c>
    </row>
    <row r="16" spans="2:9" x14ac:dyDescent="0.3">
      <c r="B16" s="23">
        <v>40160</v>
      </c>
      <c r="C16" t="s">
        <v>53</v>
      </c>
      <c r="D16">
        <v>73.010000000000005</v>
      </c>
      <c r="E16">
        <f t="shared" si="0"/>
        <v>79</v>
      </c>
    </row>
    <row r="17" spans="2:5" x14ac:dyDescent="0.3">
      <c r="B17" s="23">
        <v>40161</v>
      </c>
      <c r="C17" t="s">
        <v>58</v>
      </c>
      <c r="D17">
        <v>73.7</v>
      </c>
      <c r="E17">
        <f t="shared" si="0"/>
        <v>75</v>
      </c>
    </row>
    <row r="18" spans="2:5" x14ac:dyDescent="0.3">
      <c r="B18" s="23">
        <v>40161</v>
      </c>
      <c r="C18" t="s">
        <v>57</v>
      </c>
      <c r="D18">
        <v>75.58</v>
      </c>
      <c r="E18">
        <f t="shared" si="0"/>
        <v>64</v>
      </c>
    </row>
    <row r="19" spans="2:5" x14ac:dyDescent="0.3">
      <c r="B19" s="23">
        <v>40161</v>
      </c>
      <c r="C19" t="s">
        <v>56</v>
      </c>
      <c r="D19">
        <v>59.17</v>
      </c>
      <c r="E19">
        <f t="shared" si="0"/>
        <v>115</v>
      </c>
    </row>
    <row r="20" spans="2:5" x14ac:dyDescent="0.3">
      <c r="B20" s="23">
        <v>40161</v>
      </c>
      <c r="C20" t="s">
        <v>55</v>
      </c>
      <c r="D20">
        <v>35.869999999999997</v>
      </c>
      <c r="E20">
        <f t="shared" si="0"/>
        <v>172</v>
      </c>
    </row>
    <row r="21" spans="2:5" x14ac:dyDescent="0.3">
      <c r="B21" s="23">
        <v>40161</v>
      </c>
      <c r="C21" t="s">
        <v>54</v>
      </c>
      <c r="D21">
        <v>74.819999999999993</v>
      </c>
      <c r="E21">
        <f t="shared" si="0"/>
        <v>69</v>
      </c>
    </row>
    <row r="22" spans="2:5" x14ac:dyDescent="0.3">
      <c r="B22" s="23">
        <v>40161</v>
      </c>
      <c r="C22" t="s">
        <v>53</v>
      </c>
      <c r="D22">
        <v>13.28</v>
      </c>
      <c r="E22">
        <f t="shared" si="0"/>
        <v>233</v>
      </c>
    </row>
    <row r="23" spans="2:5" x14ac:dyDescent="0.3">
      <c r="B23" s="23">
        <v>40162</v>
      </c>
      <c r="C23" t="s">
        <v>58</v>
      </c>
      <c r="D23">
        <v>54.32</v>
      </c>
      <c r="E23">
        <f t="shared" si="0"/>
        <v>126</v>
      </c>
    </row>
    <row r="24" spans="2:5" x14ac:dyDescent="0.3">
      <c r="B24" s="23">
        <v>40162</v>
      </c>
      <c r="C24" t="s">
        <v>57</v>
      </c>
      <c r="D24">
        <v>7.77</v>
      </c>
      <c r="E24">
        <f t="shared" si="0"/>
        <v>247</v>
      </c>
    </row>
    <row r="25" spans="2:5" x14ac:dyDescent="0.3">
      <c r="B25" s="23">
        <v>40162</v>
      </c>
      <c r="C25" t="s">
        <v>56</v>
      </c>
      <c r="D25">
        <v>70.94</v>
      </c>
      <c r="E25">
        <f t="shared" si="0"/>
        <v>83</v>
      </c>
    </row>
    <row r="26" spans="2:5" x14ac:dyDescent="0.3">
      <c r="B26" s="23">
        <v>40162</v>
      </c>
      <c r="C26" t="s">
        <v>55</v>
      </c>
      <c r="D26">
        <v>7.92</v>
      </c>
      <c r="E26">
        <f t="shared" si="0"/>
        <v>245</v>
      </c>
    </row>
    <row r="27" spans="2:5" x14ac:dyDescent="0.3">
      <c r="B27" s="23">
        <v>40162</v>
      </c>
      <c r="C27" t="s">
        <v>54</v>
      </c>
      <c r="D27">
        <v>96.66</v>
      </c>
      <c r="E27">
        <f t="shared" si="0"/>
        <v>18</v>
      </c>
    </row>
    <row r="28" spans="2:5" x14ac:dyDescent="0.3">
      <c r="B28" s="23">
        <v>40162</v>
      </c>
      <c r="C28" t="s">
        <v>53</v>
      </c>
      <c r="D28">
        <v>94.14</v>
      </c>
      <c r="E28">
        <f t="shared" si="0"/>
        <v>23</v>
      </c>
    </row>
    <row r="29" spans="2:5" x14ac:dyDescent="0.3">
      <c r="B29" s="23">
        <v>40163</v>
      </c>
      <c r="C29" t="s">
        <v>58</v>
      </c>
      <c r="D29">
        <v>30.93</v>
      </c>
      <c r="E29">
        <f t="shared" si="0"/>
        <v>185</v>
      </c>
    </row>
    <row r="30" spans="2:5" x14ac:dyDescent="0.3">
      <c r="B30" s="23">
        <v>40163</v>
      </c>
      <c r="C30" t="s">
        <v>57</v>
      </c>
      <c r="D30">
        <v>21.08</v>
      </c>
      <c r="E30">
        <f t="shared" si="0"/>
        <v>206</v>
      </c>
    </row>
    <row r="31" spans="2:5" x14ac:dyDescent="0.3">
      <c r="B31" s="23">
        <v>40163</v>
      </c>
      <c r="C31" t="s">
        <v>56</v>
      </c>
      <c r="D31">
        <v>69.650000000000006</v>
      </c>
      <c r="E31">
        <f t="shared" si="0"/>
        <v>86</v>
      </c>
    </row>
    <row r="32" spans="2:5" x14ac:dyDescent="0.3">
      <c r="B32" s="23">
        <v>40163</v>
      </c>
      <c r="C32" t="s">
        <v>55</v>
      </c>
      <c r="D32">
        <v>73.86</v>
      </c>
      <c r="E32">
        <f t="shared" si="0"/>
        <v>70</v>
      </c>
    </row>
    <row r="33" spans="2:5" x14ac:dyDescent="0.3">
      <c r="B33" s="23">
        <v>40163</v>
      </c>
      <c r="C33" t="s">
        <v>54</v>
      </c>
      <c r="D33">
        <v>32.61</v>
      </c>
      <c r="E33">
        <f t="shared" si="0"/>
        <v>177</v>
      </c>
    </row>
    <row r="34" spans="2:5" x14ac:dyDescent="0.3">
      <c r="B34" s="23">
        <v>40163</v>
      </c>
      <c r="C34" t="s">
        <v>53</v>
      </c>
      <c r="D34">
        <v>15.9</v>
      </c>
      <c r="E34">
        <f t="shared" si="0"/>
        <v>216</v>
      </c>
    </row>
    <row r="35" spans="2:5" x14ac:dyDescent="0.3">
      <c r="B35" s="23">
        <v>40164</v>
      </c>
      <c r="C35" t="s">
        <v>58</v>
      </c>
      <c r="D35">
        <v>70.28</v>
      </c>
      <c r="E35">
        <f t="shared" si="0"/>
        <v>82</v>
      </c>
    </row>
    <row r="36" spans="2:5" x14ac:dyDescent="0.3">
      <c r="B36" s="23">
        <v>40164</v>
      </c>
      <c r="C36" t="s">
        <v>57</v>
      </c>
      <c r="D36">
        <v>39.51</v>
      </c>
      <c r="E36">
        <f t="shared" si="0"/>
        <v>153</v>
      </c>
    </row>
    <row r="37" spans="2:5" x14ac:dyDescent="0.3">
      <c r="B37" s="23">
        <v>40164</v>
      </c>
      <c r="C37" t="s">
        <v>56</v>
      </c>
      <c r="D37">
        <v>88.51</v>
      </c>
      <c r="E37">
        <f t="shared" si="0"/>
        <v>35</v>
      </c>
    </row>
    <row r="38" spans="2:5" x14ac:dyDescent="0.3">
      <c r="B38" s="23">
        <v>40164</v>
      </c>
      <c r="C38" t="s">
        <v>55</v>
      </c>
      <c r="D38">
        <v>70.510000000000005</v>
      </c>
      <c r="E38">
        <f t="shared" si="0"/>
        <v>80</v>
      </c>
    </row>
    <row r="39" spans="2:5" x14ac:dyDescent="0.3">
      <c r="B39" s="23">
        <v>40164</v>
      </c>
      <c r="C39" t="s">
        <v>54</v>
      </c>
      <c r="D39">
        <v>64.31</v>
      </c>
      <c r="E39">
        <f t="shared" si="0"/>
        <v>87</v>
      </c>
    </row>
    <row r="40" spans="2:5" x14ac:dyDescent="0.3">
      <c r="B40" s="23">
        <v>40164</v>
      </c>
      <c r="C40" t="s">
        <v>53</v>
      </c>
      <c r="D40">
        <v>56.41</v>
      </c>
      <c r="E40">
        <f t="shared" si="0"/>
        <v>113</v>
      </c>
    </row>
    <row r="41" spans="2:5" x14ac:dyDescent="0.3">
      <c r="B41" s="23">
        <v>40165</v>
      </c>
      <c r="C41" t="s">
        <v>58</v>
      </c>
      <c r="D41">
        <v>59.95</v>
      </c>
      <c r="E41">
        <f t="shared" si="0"/>
        <v>102</v>
      </c>
    </row>
    <row r="42" spans="2:5" x14ac:dyDescent="0.3">
      <c r="B42" s="23">
        <v>40165</v>
      </c>
      <c r="C42" t="s">
        <v>57</v>
      </c>
      <c r="D42">
        <v>8.07</v>
      </c>
      <c r="E42">
        <f t="shared" si="0"/>
        <v>229</v>
      </c>
    </row>
    <row r="43" spans="2:5" x14ac:dyDescent="0.3">
      <c r="B43" s="23">
        <v>40165</v>
      </c>
      <c r="C43" t="s">
        <v>56</v>
      </c>
      <c r="D43">
        <v>37.18</v>
      </c>
      <c r="E43">
        <f t="shared" si="0"/>
        <v>155</v>
      </c>
    </row>
    <row r="44" spans="2:5" x14ac:dyDescent="0.3">
      <c r="B44" s="23">
        <v>40165</v>
      </c>
      <c r="C44" t="s">
        <v>55</v>
      </c>
      <c r="D44">
        <v>24.07</v>
      </c>
      <c r="E44">
        <f t="shared" si="0"/>
        <v>188</v>
      </c>
    </row>
    <row r="45" spans="2:5" x14ac:dyDescent="0.3">
      <c r="B45" s="23">
        <v>40165</v>
      </c>
      <c r="C45" t="s">
        <v>54</v>
      </c>
      <c r="D45">
        <v>22.65</v>
      </c>
      <c r="E45">
        <f t="shared" si="0"/>
        <v>190</v>
      </c>
    </row>
    <row r="46" spans="2:5" x14ac:dyDescent="0.3">
      <c r="B46" s="23">
        <v>40165</v>
      </c>
      <c r="C46" t="s">
        <v>53</v>
      </c>
      <c r="D46">
        <v>57.65</v>
      </c>
      <c r="E46">
        <f t="shared" si="0"/>
        <v>108</v>
      </c>
    </row>
    <row r="47" spans="2:5" x14ac:dyDescent="0.3">
      <c r="B47" s="23">
        <v>40166</v>
      </c>
      <c r="C47" t="s">
        <v>58</v>
      </c>
      <c r="D47">
        <v>22.47</v>
      </c>
      <c r="E47">
        <f t="shared" si="0"/>
        <v>189</v>
      </c>
    </row>
    <row r="48" spans="2:5" x14ac:dyDescent="0.3">
      <c r="B48" s="23">
        <v>40166</v>
      </c>
      <c r="C48" t="s">
        <v>57</v>
      </c>
      <c r="D48">
        <v>10.19</v>
      </c>
      <c r="E48">
        <f t="shared" si="0"/>
        <v>218</v>
      </c>
    </row>
    <row r="49" spans="2:5" x14ac:dyDescent="0.3">
      <c r="B49" s="23">
        <v>40166</v>
      </c>
      <c r="C49" t="s">
        <v>56</v>
      </c>
      <c r="D49">
        <v>98.08</v>
      </c>
      <c r="E49">
        <f t="shared" si="0"/>
        <v>15</v>
      </c>
    </row>
    <row r="50" spans="2:5" x14ac:dyDescent="0.3">
      <c r="B50" s="23">
        <v>40166</v>
      </c>
      <c r="C50" t="s">
        <v>55</v>
      </c>
      <c r="D50">
        <v>48.05</v>
      </c>
      <c r="E50">
        <f t="shared" si="0"/>
        <v>125</v>
      </c>
    </row>
    <row r="51" spans="2:5" x14ac:dyDescent="0.3">
      <c r="B51" s="23">
        <v>40166</v>
      </c>
      <c r="C51" t="s">
        <v>54</v>
      </c>
      <c r="D51">
        <v>3.53</v>
      </c>
      <c r="E51">
        <f t="shared" si="0"/>
        <v>235</v>
      </c>
    </row>
    <row r="52" spans="2:5" x14ac:dyDescent="0.3">
      <c r="B52" s="23">
        <v>40166</v>
      </c>
      <c r="C52" t="s">
        <v>53</v>
      </c>
      <c r="D52">
        <v>47.47</v>
      </c>
      <c r="E52">
        <f t="shared" si="0"/>
        <v>126</v>
      </c>
    </row>
    <row r="53" spans="2:5" x14ac:dyDescent="0.3">
      <c r="B53" s="23">
        <v>40167</v>
      </c>
      <c r="C53" t="s">
        <v>58</v>
      </c>
      <c r="D53">
        <v>75.430000000000007</v>
      </c>
      <c r="E53">
        <f t="shared" si="0"/>
        <v>60</v>
      </c>
    </row>
    <row r="54" spans="2:5" x14ac:dyDescent="0.3">
      <c r="B54" s="23">
        <v>40167</v>
      </c>
      <c r="C54" t="s">
        <v>57</v>
      </c>
      <c r="D54">
        <v>94.27</v>
      </c>
      <c r="E54">
        <f t="shared" si="0"/>
        <v>21</v>
      </c>
    </row>
    <row r="55" spans="2:5" x14ac:dyDescent="0.3">
      <c r="B55" s="23">
        <v>40167</v>
      </c>
      <c r="C55" t="s">
        <v>56</v>
      </c>
      <c r="D55">
        <v>31.04</v>
      </c>
      <c r="E55">
        <f t="shared" si="0"/>
        <v>166</v>
      </c>
    </row>
    <row r="56" spans="2:5" x14ac:dyDescent="0.3">
      <c r="B56" s="23">
        <v>40167</v>
      </c>
      <c r="C56" t="s">
        <v>55</v>
      </c>
      <c r="D56">
        <v>40.43</v>
      </c>
      <c r="E56">
        <f t="shared" si="0"/>
        <v>139</v>
      </c>
    </row>
    <row r="57" spans="2:5" x14ac:dyDescent="0.3">
      <c r="B57" s="23">
        <v>40167</v>
      </c>
      <c r="C57" t="s">
        <v>54</v>
      </c>
      <c r="D57">
        <v>6.19</v>
      </c>
      <c r="E57">
        <f t="shared" si="0"/>
        <v>221</v>
      </c>
    </row>
    <row r="58" spans="2:5" x14ac:dyDescent="0.3">
      <c r="B58" s="23">
        <v>40167</v>
      </c>
      <c r="C58" t="s">
        <v>53</v>
      </c>
      <c r="D58">
        <v>7.64</v>
      </c>
      <c r="E58">
        <f t="shared" si="0"/>
        <v>216</v>
      </c>
    </row>
    <row r="59" spans="2:5" x14ac:dyDescent="0.3">
      <c r="B59" s="23">
        <v>40168</v>
      </c>
      <c r="C59" t="s">
        <v>58</v>
      </c>
      <c r="D59">
        <v>47.22</v>
      </c>
      <c r="E59">
        <f t="shared" si="0"/>
        <v>125</v>
      </c>
    </row>
    <row r="60" spans="2:5" x14ac:dyDescent="0.3">
      <c r="B60" s="23">
        <v>40168</v>
      </c>
      <c r="C60" t="s">
        <v>57</v>
      </c>
      <c r="D60">
        <v>60.14</v>
      </c>
      <c r="E60">
        <f t="shared" si="0"/>
        <v>98</v>
      </c>
    </row>
    <row r="61" spans="2:5" x14ac:dyDescent="0.3">
      <c r="B61" s="23">
        <v>40168</v>
      </c>
      <c r="C61" t="s">
        <v>56</v>
      </c>
      <c r="D61">
        <v>14.92</v>
      </c>
      <c r="E61">
        <f t="shared" si="0"/>
        <v>196</v>
      </c>
    </row>
    <row r="62" spans="2:5" x14ac:dyDescent="0.3">
      <c r="B62" s="23">
        <v>40168</v>
      </c>
      <c r="C62" t="s">
        <v>55</v>
      </c>
      <c r="D62">
        <v>74.599999999999994</v>
      </c>
      <c r="E62">
        <f t="shared" si="0"/>
        <v>63</v>
      </c>
    </row>
    <row r="63" spans="2:5" x14ac:dyDescent="0.3">
      <c r="B63" s="23">
        <v>40168</v>
      </c>
      <c r="C63" t="s">
        <v>54</v>
      </c>
      <c r="D63">
        <v>68</v>
      </c>
      <c r="E63">
        <f t="shared" si="0"/>
        <v>80</v>
      </c>
    </row>
    <row r="64" spans="2:5" x14ac:dyDescent="0.3">
      <c r="B64" s="23">
        <v>40168</v>
      </c>
      <c r="C64" t="s">
        <v>53</v>
      </c>
      <c r="D64">
        <v>67.099999999999994</v>
      </c>
      <c r="E64">
        <f t="shared" si="0"/>
        <v>81</v>
      </c>
    </row>
    <row r="65" spans="2:5" x14ac:dyDescent="0.3">
      <c r="B65" s="23">
        <v>40169</v>
      </c>
      <c r="C65" t="s">
        <v>58</v>
      </c>
      <c r="D65">
        <v>91.81</v>
      </c>
      <c r="E65">
        <f t="shared" si="0"/>
        <v>28</v>
      </c>
    </row>
    <row r="66" spans="2:5" x14ac:dyDescent="0.3">
      <c r="B66" s="23">
        <v>40169</v>
      </c>
      <c r="C66" t="s">
        <v>57</v>
      </c>
      <c r="D66">
        <v>8.74</v>
      </c>
      <c r="E66">
        <f t="shared" si="0"/>
        <v>207</v>
      </c>
    </row>
    <row r="67" spans="2:5" x14ac:dyDescent="0.3">
      <c r="B67" s="23">
        <v>40169</v>
      </c>
      <c r="C67" t="s">
        <v>56</v>
      </c>
      <c r="D67">
        <v>83.83</v>
      </c>
      <c r="E67">
        <f t="shared" si="0"/>
        <v>39</v>
      </c>
    </row>
    <row r="68" spans="2:5" x14ac:dyDescent="0.3">
      <c r="B68" s="23">
        <v>40169</v>
      </c>
      <c r="C68" t="s">
        <v>55</v>
      </c>
      <c r="D68">
        <v>54.32</v>
      </c>
      <c r="E68">
        <f t="shared" si="0"/>
        <v>105</v>
      </c>
    </row>
    <row r="69" spans="2:5" x14ac:dyDescent="0.3">
      <c r="B69" s="23">
        <v>40169</v>
      </c>
      <c r="C69" t="s">
        <v>54</v>
      </c>
      <c r="D69">
        <v>25.26</v>
      </c>
      <c r="E69">
        <f t="shared" si="0"/>
        <v>170</v>
      </c>
    </row>
    <row r="70" spans="2:5" x14ac:dyDescent="0.3">
      <c r="B70" s="23">
        <v>40169</v>
      </c>
      <c r="C70" t="s">
        <v>53</v>
      </c>
      <c r="D70">
        <v>6.21</v>
      </c>
      <c r="E70">
        <f t="shared" ref="E70:E133" si="3">RANK(D70,D70:D357)</f>
        <v>208</v>
      </c>
    </row>
    <row r="71" spans="2:5" x14ac:dyDescent="0.3">
      <c r="B71" s="23">
        <v>40170</v>
      </c>
      <c r="C71" t="s">
        <v>58</v>
      </c>
      <c r="D71">
        <v>35.92</v>
      </c>
      <c r="E71">
        <f t="shared" si="3"/>
        <v>141</v>
      </c>
    </row>
    <row r="72" spans="2:5" x14ac:dyDescent="0.3">
      <c r="B72" s="23">
        <v>40170</v>
      </c>
      <c r="C72" t="s">
        <v>57</v>
      </c>
      <c r="D72">
        <v>56.46</v>
      </c>
      <c r="E72">
        <f t="shared" si="3"/>
        <v>101</v>
      </c>
    </row>
    <row r="73" spans="2:5" x14ac:dyDescent="0.3">
      <c r="B73" s="23">
        <v>40170</v>
      </c>
      <c r="C73" t="s">
        <v>56</v>
      </c>
      <c r="D73">
        <v>72.98</v>
      </c>
      <c r="E73">
        <f t="shared" si="3"/>
        <v>66</v>
      </c>
    </row>
    <row r="74" spans="2:5" x14ac:dyDescent="0.3">
      <c r="B74" s="23">
        <v>40170</v>
      </c>
      <c r="C74" t="s">
        <v>55</v>
      </c>
      <c r="D74">
        <v>99.93</v>
      </c>
      <c r="E74">
        <f t="shared" si="3"/>
        <v>4</v>
      </c>
    </row>
    <row r="75" spans="2:5" x14ac:dyDescent="0.3">
      <c r="B75" s="23">
        <v>40170</v>
      </c>
      <c r="C75" t="s">
        <v>54</v>
      </c>
      <c r="D75">
        <v>89.71</v>
      </c>
      <c r="E75">
        <f t="shared" si="3"/>
        <v>29</v>
      </c>
    </row>
    <row r="76" spans="2:5" x14ac:dyDescent="0.3">
      <c r="B76" s="23">
        <v>40170</v>
      </c>
      <c r="C76" t="s">
        <v>53</v>
      </c>
      <c r="D76">
        <v>12.74</v>
      </c>
      <c r="E76">
        <f t="shared" si="3"/>
        <v>190</v>
      </c>
    </row>
    <row r="77" spans="2:5" x14ac:dyDescent="0.3">
      <c r="B77" s="23">
        <v>40171</v>
      </c>
      <c r="C77" t="s">
        <v>58</v>
      </c>
      <c r="D77">
        <v>7.47</v>
      </c>
      <c r="E77">
        <f t="shared" si="3"/>
        <v>199</v>
      </c>
    </row>
    <row r="78" spans="2:5" x14ac:dyDescent="0.3">
      <c r="B78" s="23">
        <v>40171</v>
      </c>
      <c r="C78" t="s">
        <v>57</v>
      </c>
      <c r="D78">
        <v>72.8</v>
      </c>
      <c r="E78">
        <f t="shared" si="3"/>
        <v>65</v>
      </c>
    </row>
    <row r="79" spans="2:5" x14ac:dyDescent="0.3">
      <c r="B79" s="23">
        <v>40171</v>
      </c>
      <c r="C79" t="s">
        <v>56</v>
      </c>
      <c r="D79">
        <v>17.12</v>
      </c>
      <c r="E79">
        <f t="shared" si="3"/>
        <v>180</v>
      </c>
    </row>
    <row r="80" spans="2:5" x14ac:dyDescent="0.3">
      <c r="B80" s="23">
        <v>40171</v>
      </c>
      <c r="C80" t="s">
        <v>55</v>
      </c>
      <c r="D80">
        <v>42.09</v>
      </c>
      <c r="E80">
        <f t="shared" si="3"/>
        <v>119</v>
      </c>
    </row>
    <row r="81" spans="2:5" x14ac:dyDescent="0.3">
      <c r="B81" s="23">
        <v>40171</v>
      </c>
      <c r="C81" t="s">
        <v>54</v>
      </c>
      <c r="D81">
        <v>52.28</v>
      </c>
      <c r="E81">
        <f t="shared" si="3"/>
        <v>104</v>
      </c>
    </row>
    <row r="82" spans="2:5" x14ac:dyDescent="0.3">
      <c r="B82" s="23">
        <v>40171</v>
      </c>
      <c r="C82" t="s">
        <v>53</v>
      </c>
      <c r="D82">
        <v>80.78</v>
      </c>
      <c r="E82">
        <f t="shared" si="3"/>
        <v>41</v>
      </c>
    </row>
    <row r="83" spans="2:5" x14ac:dyDescent="0.3">
      <c r="B83" s="23">
        <v>40172</v>
      </c>
      <c r="C83" t="s">
        <v>58</v>
      </c>
      <c r="D83">
        <v>2.42</v>
      </c>
      <c r="E83">
        <f t="shared" si="3"/>
        <v>205</v>
      </c>
    </row>
    <row r="84" spans="2:5" x14ac:dyDescent="0.3">
      <c r="B84" s="23">
        <v>40172</v>
      </c>
      <c r="C84" t="s">
        <v>57</v>
      </c>
      <c r="D84">
        <v>76.73</v>
      </c>
      <c r="E84">
        <f t="shared" si="3"/>
        <v>50</v>
      </c>
    </row>
    <row r="85" spans="2:5" x14ac:dyDescent="0.3">
      <c r="B85" s="23">
        <v>40172</v>
      </c>
      <c r="C85" t="s">
        <v>56</v>
      </c>
      <c r="D85">
        <v>36.869999999999997</v>
      </c>
      <c r="E85">
        <f t="shared" si="3"/>
        <v>131</v>
      </c>
    </row>
    <row r="86" spans="2:5" x14ac:dyDescent="0.3">
      <c r="B86" s="23">
        <v>40172</v>
      </c>
      <c r="C86" t="s">
        <v>55</v>
      </c>
      <c r="D86">
        <v>92.51</v>
      </c>
      <c r="E86">
        <f t="shared" si="3"/>
        <v>26</v>
      </c>
    </row>
    <row r="87" spans="2:5" x14ac:dyDescent="0.3">
      <c r="B87" s="23">
        <v>40172</v>
      </c>
      <c r="C87" t="s">
        <v>54</v>
      </c>
      <c r="D87">
        <v>99.82</v>
      </c>
      <c r="E87">
        <f t="shared" si="3"/>
        <v>4</v>
      </c>
    </row>
    <row r="88" spans="2:5" x14ac:dyDescent="0.3">
      <c r="B88" s="23">
        <v>40172</v>
      </c>
      <c r="C88" t="s">
        <v>53</v>
      </c>
      <c r="D88">
        <v>56.49</v>
      </c>
      <c r="E88">
        <f t="shared" si="3"/>
        <v>92</v>
      </c>
    </row>
    <row r="89" spans="2:5" x14ac:dyDescent="0.3">
      <c r="B89" s="23">
        <v>40173</v>
      </c>
      <c r="C89" t="s">
        <v>58</v>
      </c>
      <c r="D89">
        <v>25.58</v>
      </c>
      <c r="E89">
        <f t="shared" si="3"/>
        <v>155</v>
      </c>
    </row>
    <row r="90" spans="2:5" x14ac:dyDescent="0.3">
      <c r="B90" s="23">
        <v>40173</v>
      </c>
      <c r="C90" t="s">
        <v>57</v>
      </c>
      <c r="D90">
        <v>40.729999999999997</v>
      </c>
      <c r="E90">
        <f t="shared" si="3"/>
        <v>117</v>
      </c>
    </row>
    <row r="91" spans="2:5" x14ac:dyDescent="0.3">
      <c r="B91" s="23">
        <v>40173</v>
      </c>
      <c r="C91" t="s">
        <v>56</v>
      </c>
      <c r="D91">
        <v>1.54</v>
      </c>
      <c r="E91">
        <f t="shared" si="3"/>
        <v>202</v>
      </c>
    </row>
    <row r="92" spans="2:5" x14ac:dyDescent="0.3">
      <c r="B92" s="23">
        <v>40173</v>
      </c>
      <c r="C92" t="s">
        <v>55</v>
      </c>
      <c r="D92">
        <v>79.83</v>
      </c>
      <c r="E92">
        <f t="shared" si="3"/>
        <v>41</v>
      </c>
    </row>
    <row r="93" spans="2:5" x14ac:dyDescent="0.3">
      <c r="B93" s="23">
        <v>40173</v>
      </c>
      <c r="C93" t="s">
        <v>54</v>
      </c>
      <c r="D93">
        <v>83.19</v>
      </c>
      <c r="E93">
        <f t="shared" si="3"/>
        <v>36</v>
      </c>
    </row>
    <row r="94" spans="2:5" x14ac:dyDescent="0.3">
      <c r="B94" s="23">
        <v>40173</v>
      </c>
      <c r="C94" t="s">
        <v>53</v>
      </c>
      <c r="D94">
        <v>38.61</v>
      </c>
      <c r="E94">
        <f t="shared" si="3"/>
        <v>120</v>
      </c>
    </row>
    <row r="95" spans="2:5" x14ac:dyDescent="0.3">
      <c r="B95" s="23">
        <v>40174</v>
      </c>
      <c r="C95" t="s">
        <v>58</v>
      </c>
      <c r="D95">
        <v>26.51</v>
      </c>
      <c r="E95">
        <f t="shared" si="3"/>
        <v>149</v>
      </c>
    </row>
    <row r="96" spans="2:5" x14ac:dyDescent="0.3">
      <c r="B96" s="23">
        <v>40174</v>
      </c>
      <c r="C96" t="s">
        <v>57</v>
      </c>
      <c r="D96">
        <v>39.270000000000003</v>
      </c>
      <c r="E96">
        <f t="shared" si="3"/>
        <v>118</v>
      </c>
    </row>
    <row r="97" spans="2:5" x14ac:dyDescent="0.3">
      <c r="B97" s="23">
        <v>40174</v>
      </c>
      <c r="C97" t="s">
        <v>56</v>
      </c>
      <c r="D97">
        <v>76.430000000000007</v>
      </c>
      <c r="E97">
        <f t="shared" si="3"/>
        <v>47</v>
      </c>
    </row>
    <row r="98" spans="2:5" x14ac:dyDescent="0.3">
      <c r="B98" s="23">
        <v>40174</v>
      </c>
      <c r="C98" t="s">
        <v>55</v>
      </c>
      <c r="D98">
        <v>94.32</v>
      </c>
      <c r="E98">
        <f t="shared" si="3"/>
        <v>18</v>
      </c>
    </row>
    <row r="99" spans="2:5" x14ac:dyDescent="0.3">
      <c r="B99" s="23">
        <v>40174</v>
      </c>
      <c r="C99" t="s">
        <v>54</v>
      </c>
      <c r="D99">
        <v>95.8</v>
      </c>
      <c r="E99">
        <f t="shared" si="3"/>
        <v>17</v>
      </c>
    </row>
    <row r="100" spans="2:5" x14ac:dyDescent="0.3">
      <c r="B100" s="23">
        <v>40174</v>
      </c>
      <c r="C100" t="s">
        <v>53</v>
      </c>
      <c r="D100">
        <v>58.96</v>
      </c>
      <c r="E100">
        <f t="shared" si="3"/>
        <v>83</v>
      </c>
    </row>
    <row r="101" spans="2:5" x14ac:dyDescent="0.3">
      <c r="B101" s="23">
        <v>40175</v>
      </c>
      <c r="C101" t="s">
        <v>58</v>
      </c>
      <c r="D101">
        <v>83.29</v>
      </c>
      <c r="E101">
        <f t="shared" si="3"/>
        <v>33</v>
      </c>
    </row>
    <row r="102" spans="2:5" x14ac:dyDescent="0.3">
      <c r="B102" s="23">
        <v>40175</v>
      </c>
      <c r="C102" t="s">
        <v>57</v>
      </c>
      <c r="D102">
        <v>17.27</v>
      </c>
      <c r="E102">
        <f t="shared" si="3"/>
        <v>159</v>
      </c>
    </row>
    <row r="103" spans="2:5" x14ac:dyDescent="0.3">
      <c r="B103" s="23">
        <v>40175</v>
      </c>
      <c r="C103" t="s">
        <v>56</v>
      </c>
      <c r="D103">
        <v>12.98</v>
      </c>
      <c r="E103">
        <f t="shared" si="3"/>
        <v>166</v>
      </c>
    </row>
    <row r="104" spans="2:5" x14ac:dyDescent="0.3">
      <c r="B104" s="23">
        <v>40175</v>
      </c>
      <c r="C104" t="s">
        <v>55</v>
      </c>
      <c r="D104">
        <v>71.53</v>
      </c>
      <c r="E104">
        <f t="shared" si="3"/>
        <v>57</v>
      </c>
    </row>
    <row r="105" spans="2:5" x14ac:dyDescent="0.3">
      <c r="B105" s="23">
        <v>40175</v>
      </c>
      <c r="C105" t="s">
        <v>54</v>
      </c>
      <c r="D105">
        <v>87.18</v>
      </c>
      <c r="E105">
        <f t="shared" si="3"/>
        <v>27</v>
      </c>
    </row>
    <row r="106" spans="2:5" x14ac:dyDescent="0.3">
      <c r="B106" s="23">
        <v>40175</v>
      </c>
      <c r="C106" t="s">
        <v>53</v>
      </c>
      <c r="D106">
        <v>19.57</v>
      </c>
      <c r="E106">
        <f t="shared" si="3"/>
        <v>152</v>
      </c>
    </row>
    <row r="107" spans="2:5" x14ac:dyDescent="0.3">
      <c r="B107" s="23">
        <v>40176</v>
      </c>
      <c r="C107" t="s">
        <v>58</v>
      </c>
      <c r="D107">
        <v>31.04</v>
      </c>
      <c r="E107">
        <f t="shared" si="3"/>
        <v>131</v>
      </c>
    </row>
    <row r="108" spans="2:5" x14ac:dyDescent="0.3">
      <c r="B108" s="23">
        <v>40176</v>
      </c>
      <c r="C108" t="s">
        <v>57</v>
      </c>
      <c r="D108">
        <v>59.38</v>
      </c>
      <c r="E108">
        <f t="shared" si="3"/>
        <v>78</v>
      </c>
    </row>
    <row r="109" spans="2:5" x14ac:dyDescent="0.3">
      <c r="B109" s="23">
        <v>40176</v>
      </c>
      <c r="C109" t="s">
        <v>56</v>
      </c>
      <c r="D109">
        <v>50.55</v>
      </c>
      <c r="E109">
        <f t="shared" si="3"/>
        <v>91</v>
      </c>
    </row>
    <row r="110" spans="2:5" x14ac:dyDescent="0.3">
      <c r="B110" s="23">
        <v>40176</v>
      </c>
      <c r="C110" t="s">
        <v>55</v>
      </c>
      <c r="D110">
        <v>70.27</v>
      </c>
      <c r="E110">
        <f t="shared" si="3"/>
        <v>58</v>
      </c>
    </row>
    <row r="111" spans="2:5" x14ac:dyDescent="0.3">
      <c r="B111" s="23">
        <v>40176</v>
      </c>
      <c r="C111" t="s">
        <v>54</v>
      </c>
      <c r="D111">
        <v>7.28</v>
      </c>
      <c r="E111">
        <f t="shared" si="3"/>
        <v>169</v>
      </c>
    </row>
    <row r="112" spans="2:5" x14ac:dyDescent="0.3">
      <c r="B112" s="23">
        <v>40176</v>
      </c>
      <c r="C112" t="s">
        <v>53</v>
      </c>
      <c r="D112">
        <v>6.17</v>
      </c>
      <c r="E112">
        <f t="shared" si="3"/>
        <v>169</v>
      </c>
    </row>
    <row r="113" spans="2:5" x14ac:dyDescent="0.3">
      <c r="B113" s="23">
        <v>40177</v>
      </c>
      <c r="C113" t="s">
        <v>58</v>
      </c>
      <c r="D113">
        <v>22.86</v>
      </c>
      <c r="E113">
        <f t="shared" si="3"/>
        <v>140</v>
      </c>
    </row>
    <row r="114" spans="2:5" x14ac:dyDescent="0.3">
      <c r="B114" s="23">
        <v>40177</v>
      </c>
      <c r="C114" t="s">
        <v>57</v>
      </c>
      <c r="D114">
        <v>70.739999999999995</v>
      </c>
      <c r="E114">
        <f t="shared" si="3"/>
        <v>57</v>
      </c>
    </row>
    <row r="115" spans="2:5" x14ac:dyDescent="0.3">
      <c r="B115" s="23">
        <v>40177</v>
      </c>
      <c r="C115" t="s">
        <v>56</v>
      </c>
      <c r="D115">
        <v>2.11</v>
      </c>
      <c r="E115">
        <f t="shared" si="3"/>
        <v>175</v>
      </c>
    </row>
    <row r="116" spans="2:5" x14ac:dyDescent="0.3">
      <c r="B116" s="23">
        <v>40177</v>
      </c>
      <c r="C116" t="s">
        <v>55</v>
      </c>
      <c r="D116">
        <v>14.47</v>
      </c>
      <c r="E116">
        <f t="shared" si="3"/>
        <v>153</v>
      </c>
    </row>
    <row r="117" spans="2:5" x14ac:dyDescent="0.3">
      <c r="B117" s="23">
        <v>40177</v>
      </c>
      <c r="C117" t="s">
        <v>54</v>
      </c>
      <c r="D117">
        <v>33</v>
      </c>
      <c r="E117">
        <f t="shared" si="3"/>
        <v>122</v>
      </c>
    </row>
    <row r="118" spans="2:5" x14ac:dyDescent="0.3">
      <c r="B118" s="23">
        <v>40177</v>
      </c>
      <c r="C118" t="s">
        <v>53</v>
      </c>
      <c r="D118">
        <v>69.09</v>
      </c>
      <c r="E118">
        <f t="shared" si="3"/>
        <v>58</v>
      </c>
    </row>
    <row r="119" spans="2:5" x14ac:dyDescent="0.3">
      <c r="B119" s="23">
        <v>40178</v>
      </c>
      <c r="C119" t="s">
        <v>58</v>
      </c>
      <c r="D119">
        <v>90.72</v>
      </c>
      <c r="E119">
        <f t="shared" si="3"/>
        <v>24</v>
      </c>
    </row>
    <row r="120" spans="2:5" x14ac:dyDescent="0.3">
      <c r="B120" s="23">
        <v>40178</v>
      </c>
      <c r="C120" t="s">
        <v>57</v>
      </c>
      <c r="D120">
        <v>54.92</v>
      </c>
      <c r="E120">
        <f t="shared" si="3"/>
        <v>80</v>
      </c>
    </row>
    <row r="121" spans="2:5" x14ac:dyDescent="0.3">
      <c r="B121" s="23">
        <v>40178</v>
      </c>
      <c r="C121" t="s">
        <v>56</v>
      </c>
      <c r="D121">
        <v>13.85</v>
      </c>
      <c r="E121">
        <f t="shared" si="3"/>
        <v>149</v>
      </c>
    </row>
    <row r="122" spans="2:5" x14ac:dyDescent="0.3">
      <c r="B122" s="23">
        <v>40178</v>
      </c>
      <c r="C122" t="s">
        <v>55</v>
      </c>
      <c r="D122">
        <v>74.87</v>
      </c>
      <c r="E122">
        <f t="shared" si="3"/>
        <v>46</v>
      </c>
    </row>
    <row r="123" spans="2:5" x14ac:dyDescent="0.3">
      <c r="B123" s="23">
        <v>40178</v>
      </c>
      <c r="C123" t="s">
        <v>54</v>
      </c>
      <c r="D123">
        <v>53.76</v>
      </c>
      <c r="E123">
        <f t="shared" si="3"/>
        <v>80</v>
      </c>
    </row>
    <row r="124" spans="2:5" x14ac:dyDescent="0.3">
      <c r="B124" s="23">
        <v>40178</v>
      </c>
      <c r="C124" t="s">
        <v>53</v>
      </c>
      <c r="D124">
        <v>38.44</v>
      </c>
      <c r="E124">
        <f t="shared" si="3"/>
        <v>104</v>
      </c>
    </row>
    <row r="125" spans="2:5" x14ac:dyDescent="0.3">
      <c r="B125" s="23">
        <v>40179</v>
      </c>
      <c r="C125" t="s">
        <v>58</v>
      </c>
      <c r="D125">
        <v>29.59</v>
      </c>
      <c r="E125">
        <f t="shared" si="3"/>
        <v>122</v>
      </c>
    </row>
    <row r="126" spans="2:5" x14ac:dyDescent="0.3">
      <c r="B126" s="23">
        <v>40179</v>
      </c>
      <c r="C126" t="s">
        <v>57</v>
      </c>
      <c r="D126">
        <v>40.270000000000003</v>
      </c>
      <c r="E126">
        <f t="shared" si="3"/>
        <v>100</v>
      </c>
    </row>
    <row r="127" spans="2:5" x14ac:dyDescent="0.3">
      <c r="B127" s="23">
        <v>40179</v>
      </c>
      <c r="C127" t="s">
        <v>56</v>
      </c>
      <c r="D127">
        <v>41.68</v>
      </c>
      <c r="E127">
        <f t="shared" si="3"/>
        <v>95</v>
      </c>
    </row>
    <row r="128" spans="2:5" x14ac:dyDescent="0.3">
      <c r="B128" s="23">
        <v>40179</v>
      </c>
      <c r="C128" t="s">
        <v>55</v>
      </c>
      <c r="D128">
        <v>62.43</v>
      </c>
      <c r="E128">
        <f t="shared" si="3"/>
        <v>62</v>
      </c>
    </row>
    <row r="129" spans="2:5" x14ac:dyDescent="0.3">
      <c r="B129" s="23">
        <v>40179</v>
      </c>
      <c r="C129" t="s">
        <v>54</v>
      </c>
      <c r="D129">
        <v>19.2</v>
      </c>
      <c r="E129">
        <f t="shared" si="3"/>
        <v>137</v>
      </c>
    </row>
    <row r="130" spans="2:5" x14ac:dyDescent="0.3">
      <c r="B130" s="23">
        <v>40179</v>
      </c>
      <c r="C130" t="s">
        <v>53</v>
      </c>
      <c r="D130">
        <v>33.72</v>
      </c>
      <c r="E130">
        <f t="shared" si="3"/>
        <v>110</v>
      </c>
    </row>
    <row r="131" spans="2:5" x14ac:dyDescent="0.3">
      <c r="B131" s="23">
        <v>40180</v>
      </c>
      <c r="C131" t="s">
        <v>58</v>
      </c>
      <c r="D131">
        <v>1.55</v>
      </c>
      <c r="E131">
        <f t="shared" si="3"/>
        <v>162</v>
      </c>
    </row>
    <row r="132" spans="2:5" x14ac:dyDescent="0.3">
      <c r="B132" s="23">
        <v>40180</v>
      </c>
      <c r="C132" t="s">
        <v>57</v>
      </c>
      <c r="D132">
        <v>14.69</v>
      </c>
      <c r="E132">
        <f t="shared" si="3"/>
        <v>139</v>
      </c>
    </row>
    <row r="133" spans="2:5" x14ac:dyDescent="0.3">
      <c r="B133" s="23">
        <v>40180</v>
      </c>
      <c r="C133" t="s">
        <v>56</v>
      </c>
      <c r="D133">
        <v>60.92</v>
      </c>
      <c r="E133">
        <f t="shared" si="3"/>
        <v>68</v>
      </c>
    </row>
    <row r="134" spans="2:5" x14ac:dyDescent="0.3">
      <c r="B134" s="23">
        <v>40180</v>
      </c>
      <c r="C134" t="s">
        <v>55</v>
      </c>
      <c r="D134">
        <v>1.6</v>
      </c>
      <c r="E134">
        <f t="shared" ref="E134:E197" si="4">RANK(D134,D134:D421)</f>
        <v>158</v>
      </c>
    </row>
    <row r="135" spans="2:5" x14ac:dyDescent="0.3">
      <c r="B135" s="23">
        <v>40180</v>
      </c>
      <c r="C135" t="s">
        <v>54</v>
      </c>
      <c r="D135">
        <v>44.64</v>
      </c>
      <c r="E135">
        <f t="shared" si="4"/>
        <v>90</v>
      </c>
    </row>
    <row r="136" spans="2:5" x14ac:dyDescent="0.3">
      <c r="B136" s="23">
        <v>40180</v>
      </c>
      <c r="C136" t="s">
        <v>53</v>
      </c>
      <c r="D136">
        <v>54.09</v>
      </c>
      <c r="E136">
        <f t="shared" si="4"/>
        <v>77</v>
      </c>
    </row>
    <row r="137" spans="2:5" x14ac:dyDescent="0.3">
      <c r="B137" s="23">
        <v>40181</v>
      </c>
      <c r="C137" t="s">
        <v>58</v>
      </c>
      <c r="D137">
        <v>99.01</v>
      </c>
      <c r="E137">
        <f t="shared" si="4"/>
        <v>9</v>
      </c>
    </row>
    <row r="138" spans="2:5" x14ac:dyDescent="0.3">
      <c r="B138" s="23">
        <v>40181</v>
      </c>
      <c r="C138" t="s">
        <v>57</v>
      </c>
      <c r="D138">
        <v>48.99</v>
      </c>
      <c r="E138">
        <f t="shared" si="4"/>
        <v>82</v>
      </c>
    </row>
    <row r="139" spans="2:5" x14ac:dyDescent="0.3">
      <c r="B139" s="23">
        <v>40181</v>
      </c>
      <c r="C139" t="s">
        <v>56</v>
      </c>
      <c r="D139">
        <v>22</v>
      </c>
      <c r="E139">
        <f t="shared" si="4"/>
        <v>122</v>
      </c>
    </row>
    <row r="140" spans="2:5" x14ac:dyDescent="0.3">
      <c r="B140" s="23">
        <v>40181</v>
      </c>
      <c r="C140" t="s">
        <v>55</v>
      </c>
      <c r="D140">
        <v>39.15</v>
      </c>
      <c r="E140">
        <f t="shared" si="4"/>
        <v>94</v>
      </c>
    </row>
    <row r="141" spans="2:5" x14ac:dyDescent="0.3">
      <c r="B141" s="23">
        <v>40181</v>
      </c>
      <c r="C141" t="s">
        <v>54</v>
      </c>
      <c r="D141">
        <v>92.61</v>
      </c>
      <c r="E141">
        <f t="shared" si="4"/>
        <v>21</v>
      </c>
    </row>
    <row r="142" spans="2:5" x14ac:dyDescent="0.3">
      <c r="B142" s="23">
        <v>40181</v>
      </c>
      <c r="C142" t="s">
        <v>53</v>
      </c>
      <c r="D142">
        <v>9.11</v>
      </c>
      <c r="E142">
        <f t="shared" si="4"/>
        <v>140</v>
      </c>
    </row>
    <row r="143" spans="2:5" x14ac:dyDescent="0.3">
      <c r="B143" s="23">
        <v>40182</v>
      </c>
      <c r="C143" t="s">
        <v>58</v>
      </c>
      <c r="D143">
        <v>43.47</v>
      </c>
      <c r="E143">
        <f t="shared" si="4"/>
        <v>87</v>
      </c>
    </row>
    <row r="144" spans="2:5" x14ac:dyDescent="0.3">
      <c r="B144" s="23">
        <v>40182</v>
      </c>
      <c r="C144" t="s">
        <v>57</v>
      </c>
      <c r="D144">
        <v>60.8</v>
      </c>
      <c r="E144">
        <f t="shared" si="4"/>
        <v>66</v>
      </c>
    </row>
    <row r="145" spans="2:5" x14ac:dyDescent="0.3">
      <c r="B145" s="23">
        <v>40182</v>
      </c>
      <c r="C145" t="s">
        <v>56</v>
      </c>
      <c r="D145">
        <v>50.04</v>
      </c>
      <c r="E145">
        <f t="shared" si="4"/>
        <v>79</v>
      </c>
    </row>
    <row r="146" spans="2:5" x14ac:dyDescent="0.3">
      <c r="B146" s="23">
        <v>40182</v>
      </c>
      <c r="C146" t="s">
        <v>55</v>
      </c>
      <c r="D146">
        <v>88.36</v>
      </c>
      <c r="E146">
        <f t="shared" si="4"/>
        <v>23</v>
      </c>
    </row>
    <row r="147" spans="2:5" x14ac:dyDescent="0.3">
      <c r="B147" s="23">
        <v>40182</v>
      </c>
      <c r="C147" t="s">
        <v>54</v>
      </c>
      <c r="D147">
        <v>61.22</v>
      </c>
      <c r="E147">
        <f t="shared" si="4"/>
        <v>64</v>
      </c>
    </row>
    <row r="148" spans="2:5" x14ac:dyDescent="0.3">
      <c r="B148" s="23">
        <v>40182</v>
      </c>
      <c r="C148" t="s">
        <v>53</v>
      </c>
      <c r="D148">
        <v>76.2</v>
      </c>
      <c r="E148">
        <f t="shared" si="4"/>
        <v>39</v>
      </c>
    </row>
    <row r="149" spans="2:5" x14ac:dyDescent="0.3">
      <c r="B149" s="23">
        <v>40183</v>
      </c>
      <c r="C149" t="s">
        <v>58</v>
      </c>
      <c r="D149">
        <v>96.1</v>
      </c>
      <c r="E149">
        <f t="shared" si="4"/>
        <v>14</v>
      </c>
    </row>
    <row r="150" spans="2:5" x14ac:dyDescent="0.3">
      <c r="B150" s="23">
        <v>40183</v>
      </c>
      <c r="C150" t="s">
        <v>57</v>
      </c>
      <c r="D150">
        <v>3.68</v>
      </c>
      <c r="E150">
        <f t="shared" si="4"/>
        <v>141</v>
      </c>
    </row>
    <row r="151" spans="2:5" x14ac:dyDescent="0.3">
      <c r="B151" s="23">
        <v>40183</v>
      </c>
      <c r="C151" t="s">
        <v>56</v>
      </c>
      <c r="D151">
        <v>32.93</v>
      </c>
      <c r="E151">
        <f t="shared" si="4"/>
        <v>98</v>
      </c>
    </row>
    <row r="152" spans="2:5" x14ac:dyDescent="0.3">
      <c r="B152" s="23">
        <v>40183</v>
      </c>
      <c r="C152" t="s">
        <v>55</v>
      </c>
      <c r="D152">
        <v>46.9</v>
      </c>
      <c r="E152">
        <f t="shared" si="4"/>
        <v>77</v>
      </c>
    </row>
    <row r="153" spans="2:5" x14ac:dyDescent="0.3">
      <c r="B153" s="23">
        <v>40183</v>
      </c>
      <c r="C153" t="s">
        <v>54</v>
      </c>
      <c r="D153">
        <v>77.52</v>
      </c>
      <c r="E153">
        <f t="shared" si="4"/>
        <v>34</v>
      </c>
    </row>
    <row r="154" spans="2:5" x14ac:dyDescent="0.3">
      <c r="B154" s="23">
        <v>40183</v>
      </c>
      <c r="C154" t="s">
        <v>53</v>
      </c>
      <c r="D154">
        <v>4.5199999999999996</v>
      </c>
      <c r="E154">
        <f t="shared" si="4"/>
        <v>133</v>
      </c>
    </row>
    <row r="155" spans="2:5" x14ac:dyDescent="0.3">
      <c r="B155" s="23">
        <v>40184</v>
      </c>
      <c r="C155" t="s">
        <v>58</v>
      </c>
      <c r="D155">
        <v>17.739999999999998</v>
      </c>
      <c r="E155">
        <f t="shared" si="4"/>
        <v>118</v>
      </c>
    </row>
    <row r="156" spans="2:5" x14ac:dyDescent="0.3">
      <c r="B156" s="23">
        <v>40184</v>
      </c>
      <c r="C156" t="s">
        <v>57</v>
      </c>
      <c r="D156">
        <v>41.39</v>
      </c>
      <c r="E156">
        <f t="shared" si="4"/>
        <v>80</v>
      </c>
    </row>
    <row r="157" spans="2:5" x14ac:dyDescent="0.3">
      <c r="B157" s="23">
        <v>40184</v>
      </c>
      <c r="C157" t="s">
        <v>56</v>
      </c>
      <c r="D157">
        <v>86.7</v>
      </c>
      <c r="E157">
        <f t="shared" si="4"/>
        <v>22</v>
      </c>
    </row>
    <row r="158" spans="2:5" x14ac:dyDescent="0.3">
      <c r="B158" s="23">
        <v>40184</v>
      </c>
      <c r="C158" t="s">
        <v>55</v>
      </c>
      <c r="D158">
        <v>88.92</v>
      </c>
      <c r="E158">
        <f t="shared" si="4"/>
        <v>21</v>
      </c>
    </row>
    <row r="159" spans="2:5" x14ac:dyDescent="0.3">
      <c r="B159" s="23">
        <v>40184</v>
      </c>
      <c r="C159" t="s">
        <v>54</v>
      </c>
      <c r="D159">
        <v>78.41</v>
      </c>
      <c r="E159">
        <f t="shared" si="4"/>
        <v>30</v>
      </c>
    </row>
    <row r="160" spans="2:5" x14ac:dyDescent="0.3">
      <c r="B160" s="23">
        <v>40184</v>
      </c>
      <c r="C160" t="s">
        <v>53</v>
      </c>
      <c r="D160">
        <v>84.36</v>
      </c>
      <c r="E160">
        <f t="shared" si="4"/>
        <v>23</v>
      </c>
    </row>
    <row r="161" spans="2:5" x14ac:dyDescent="0.3">
      <c r="B161" s="23">
        <v>40185</v>
      </c>
      <c r="C161" t="s">
        <v>58</v>
      </c>
      <c r="D161">
        <v>29.32</v>
      </c>
      <c r="E161">
        <f t="shared" si="4"/>
        <v>96</v>
      </c>
    </row>
    <row r="162" spans="2:5" x14ac:dyDescent="0.3">
      <c r="B162" s="23">
        <v>40185</v>
      </c>
      <c r="C162" t="s">
        <v>57</v>
      </c>
      <c r="D162">
        <v>74.59</v>
      </c>
      <c r="E162">
        <f t="shared" si="4"/>
        <v>36</v>
      </c>
    </row>
    <row r="163" spans="2:5" x14ac:dyDescent="0.3">
      <c r="B163" s="23">
        <v>40185</v>
      </c>
      <c r="C163" t="s">
        <v>56</v>
      </c>
      <c r="D163">
        <v>50.14</v>
      </c>
      <c r="E163">
        <f t="shared" si="4"/>
        <v>68</v>
      </c>
    </row>
    <row r="164" spans="2:5" x14ac:dyDescent="0.3">
      <c r="B164" s="23">
        <v>40185</v>
      </c>
      <c r="C164" t="s">
        <v>55</v>
      </c>
      <c r="D164">
        <v>62.33</v>
      </c>
      <c r="E164">
        <f t="shared" si="4"/>
        <v>51</v>
      </c>
    </row>
    <row r="165" spans="2:5" x14ac:dyDescent="0.3">
      <c r="B165" s="23">
        <v>40185</v>
      </c>
      <c r="C165" t="s">
        <v>54</v>
      </c>
      <c r="D165">
        <v>62.68</v>
      </c>
      <c r="E165">
        <f t="shared" si="4"/>
        <v>49</v>
      </c>
    </row>
    <row r="166" spans="2:5" x14ac:dyDescent="0.3">
      <c r="B166" s="23">
        <v>40185</v>
      </c>
      <c r="C166" t="s">
        <v>53</v>
      </c>
      <c r="D166">
        <v>45.72</v>
      </c>
      <c r="E166">
        <f t="shared" si="4"/>
        <v>68</v>
      </c>
    </row>
    <row r="167" spans="2:5" x14ac:dyDescent="0.3">
      <c r="B167" s="23">
        <v>40186</v>
      </c>
      <c r="C167" t="s">
        <v>58</v>
      </c>
      <c r="D167">
        <v>21.08</v>
      </c>
      <c r="E167">
        <f t="shared" si="4"/>
        <v>100</v>
      </c>
    </row>
    <row r="168" spans="2:5" x14ac:dyDescent="0.3">
      <c r="B168" s="23">
        <v>40186</v>
      </c>
      <c r="C168" t="s">
        <v>57</v>
      </c>
      <c r="D168">
        <v>2.85</v>
      </c>
      <c r="E168">
        <f t="shared" si="4"/>
        <v>124</v>
      </c>
    </row>
    <row r="169" spans="2:5" x14ac:dyDescent="0.3">
      <c r="B169" s="23">
        <v>40186</v>
      </c>
      <c r="C169" t="s">
        <v>56</v>
      </c>
      <c r="D169">
        <v>11.25</v>
      </c>
      <c r="E169">
        <f t="shared" si="4"/>
        <v>113</v>
      </c>
    </row>
    <row r="170" spans="2:5" x14ac:dyDescent="0.3">
      <c r="B170" s="23">
        <v>40186</v>
      </c>
      <c r="C170" t="s">
        <v>55</v>
      </c>
      <c r="D170">
        <v>99.62</v>
      </c>
      <c r="E170">
        <f t="shared" si="4"/>
        <v>7</v>
      </c>
    </row>
    <row r="171" spans="2:5" x14ac:dyDescent="0.3">
      <c r="B171" s="23">
        <v>40186</v>
      </c>
      <c r="C171" t="s">
        <v>54</v>
      </c>
      <c r="D171">
        <v>61.28</v>
      </c>
      <c r="E171">
        <f t="shared" si="4"/>
        <v>52</v>
      </c>
    </row>
    <row r="172" spans="2:5" x14ac:dyDescent="0.3">
      <c r="B172" s="23">
        <v>40186</v>
      </c>
      <c r="C172" t="s">
        <v>53</v>
      </c>
      <c r="D172">
        <v>54.99</v>
      </c>
      <c r="E172">
        <f t="shared" si="4"/>
        <v>59</v>
      </c>
    </row>
    <row r="173" spans="2:5" x14ac:dyDescent="0.3">
      <c r="B173" s="23">
        <v>40187</v>
      </c>
      <c r="C173" t="s">
        <v>58</v>
      </c>
      <c r="D173">
        <v>85.52</v>
      </c>
      <c r="E173">
        <f t="shared" si="4"/>
        <v>20</v>
      </c>
    </row>
    <row r="174" spans="2:5" x14ac:dyDescent="0.3">
      <c r="B174" s="23">
        <v>40187</v>
      </c>
      <c r="C174" t="s">
        <v>57</v>
      </c>
      <c r="D174">
        <v>70.12</v>
      </c>
      <c r="E174">
        <f t="shared" si="4"/>
        <v>42</v>
      </c>
    </row>
    <row r="175" spans="2:5" x14ac:dyDescent="0.3">
      <c r="B175" s="23">
        <v>40187</v>
      </c>
      <c r="C175" t="s">
        <v>56</v>
      </c>
      <c r="D175">
        <v>34.03</v>
      </c>
      <c r="E175">
        <f t="shared" si="4"/>
        <v>78</v>
      </c>
    </row>
    <row r="176" spans="2:5" x14ac:dyDescent="0.3">
      <c r="B176" s="23">
        <v>40187</v>
      </c>
      <c r="C176" t="s">
        <v>55</v>
      </c>
      <c r="D176">
        <v>74.16</v>
      </c>
      <c r="E176">
        <f t="shared" si="4"/>
        <v>34</v>
      </c>
    </row>
    <row r="177" spans="2:5" x14ac:dyDescent="0.3">
      <c r="B177" s="23">
        <v>40187</v>
      </c>
      <c r="C177" t="s">
        <v>54</v>
      </c>
      <c r="D177">
        <v>93.37</v>
      </c>
      <c r="E177">
        <f t="shared" si="4"/>
        <v>16</v>
      </c>
    </row>
    <row r="178" spans="2:5" x14ac:dyDescent="0.3">
      <c r="B178" s="23">
        <v>40187</v>
      </c>
      <c r="C178" t="s">
        <v>53</v>
      </c>
      <c r="D178">
        <v>41.49</v>
      </c>
      <c r="E178">
        <f t="shared" si="4"/>
        <v>63</v>
      </c>
    </row>
    <row r="179" spans="2:5" x14ac:dyDescent="0.3">
      <c r="B179" s="23">
        <v>40188</v>
      </c>
      <c r="C179" t="s">
        <v>58</v>
      </c>
      <c r="D179">
        <v>12.08</v>
      </c>
      <c r="E179">
        <f t="shared" si="4"/>
        <v>101</v>
      </c>
    </row>
    <row r="180" spans="2:5" x14ac:dyDescent="0.3">
      <c r="B180" s="23">
        <v>40188</v>
      </c>
      <c r="C180" t="s">
        <v>57</v>
      </c>
      <c r="D180">
        <v>82.68</v>
      </c>
      <c r="E180">
        <f t="shared" si="4"/>
        <v>22</v>
      </c>
    </row>
    <row r="181" spans="2:5" x14ac:dyDescent="0.3">
      <c r="B181" s="23">
        <v>40188</v>
      </c>
      <c r="C181" t="s">
        <v>56</v>
      </c>
      <c r="D181">
        <v>11.45</v>
      </c>
      <c r="E181">
        <f t="shared" si="4"/>
        <v>101</v>
      </c>
    </row>
    <row r="182" spans="2:5" x14ac:dyDescent="0.3">
      <c r="B182" s="23">
        <v>40188</v>
      </c>
      <c r="C182" t="s">
        <v>55</v>
      </c>
      <c r="D182">
        <v>62.32</v>
      </c>
      <c r="E182">
        <f t="shared" si="4"/>
        <v>44</v>
      </c>
    </row>
    <row r="183" spans="2:5" x14ac:dyDescent="0.3">
      <c r="B183" s="23">
        <v>40188</v>
      </c>
      <c r="C183" t="s">
        <v>54</v>
      </c>
      <c r="D183">
        <v>56.18</v>
      </c>
      <c r="E183">
        <f t="shared" si="4"/>
        <v>52</v>
      </c>
    </row>
    <row r="184" spans="2:5" x14ac:dyDescent="0.3">
      <c r="B184" s="23">
        <v>40188</v>
      </c>
      <c r="C184" t="s">
        <v>53</v>
      </c>
      <c r="D184">
        <v>99.63</v>
      </c>
      <c r="E184">
        <f t="shared" si="4"/>
        <v>6</v>
      </c>
    </row>
    <row r="185" spans="2:5" x14ac:dyDescent="0.3">
      <c r="B185" s="23">
        <v>40189</v>
      </c>
      <c r="C185" t="s">
        <v>58</v>
      </c>
      <c r="D185">
        <v>34.85</v>
      </c>
      <c r="E185">
        <f t="shared" si="4"/>
        <v>68</v>
      </c>
    </row>
    <row r="186" spans="2:5" x14ac:dyDescent="0.3">
      <c r="B186" s="23">
        <v>40189</v>
      </c>
      <c r="C186" t="s">
        <v>57</v>
      </c>
      <c r="D186">
        <v>59.57</v>
      </c>
      <c r="E186">
        <f t="shared" si="4"/>
        <v>46</v>
      </c>
    </row>
    <row r="187" spans="2:5" x14ac:dyDescent="0.3">
      <c r="B187" s="23">
        <v>40189</v>
      </c>
      <c r="C187" t="s">
        <v>56</v>
      </c>
      <c r="D187">
        <v>79.180000000000007</v>
      </c>
      <c r="E187">
        <f t="shared" si="4"/>
        <v>23</v>
      </c>
    </row>
    <row r="188" spans="2:5" x14ac:dyDescent="0.3">
      <c r="B188" s="23">
        <v>40189</v>
      </c>
      <c r="C188" t="s">
        <v>55</v>
      </c>
      <c r="D188">
        <v>7.31</v>
      </c>
      <c r="E188">
        <f t="shared" si="4"/>
        <v>99</v>
      </c>
    </row>
    <row r="189" spans="2:5" x14ac:dyDescent="0.3">
      <c r="B189" s="23">
        <v>40189</v>
      </c>
      <c r="C189" t="s">
        <v>54</v>
      </c>
      <c r="D189">
        <v>34.56</v>
      </c>
      <c r="E189">
        <f t="shared" si="4"/>
        <v>66</v>
      </c>
    </row>
    <row r="190" spans="2:5" x14ac:dyDescent="0.3">
      <c r="B190" s="23">
        <v>40189</v>
      </c>
      <c r="C190" t="s">
        <v>53</v>
      </c>
      <c r="D190">
        <v>78.33</v>
      </c>
      <c r="E190">
        <f t="shared" si="4"/>
        <v>23</v>
      </c>
    </row>
    <row r="191" spans="2:5" x14ac:dyDescent="0.3">
      <c r="B191" s="23">
        <v>40190</v>
      </c>
      <c r="C191" t="s">
        <v>58</v>
      </c>
      <c r="D191">
        <v>52.28</v>
      </c>
      <c r="E191">
        <f t="shared" si="4"/>
        <v>50</v>
      </c>
    </row>
    <row r="192" spans="2:5" x14ac:dyDescent="0.3">
      <c r="B192" s="23">
        <v>40190</v>
      </c>
      <c r="C192" t="s">
        <v>57</v>
      </c>
      <c r="D192">
        <v>91.34</v>
      </c>
      <c r="E192">
        <f t="shared" si="4"/>
        <v>17</v>
      </c>
    </row>
    <row r="193" spans="2:5" x14ac:dyDescent="0.3">
      <c r="B193" s="23">
        <v>40190</v>
      </c>
      <c r="C193" t="s">
        <v>56</v>
      </c>
      <c r="D193">
        <v>35.340000000000003</v>
      </c>
      <c r="E193">
        <f t="shared" si="4"/>
        <v>60</v>
      </c>
    </row>
    <row r="194" spans="2:5" x14ac:dyDescent="0.3">
      <c r="B194" s="23">
        <v>40190</v>
      </c>
      <c r="C194" t="s">
        <v>55</v>
      </c>
      <c r="D194">
        <v>71.87</v>
      </c>
      <c r="E194">
        <f t="shared" si="4"/>
        <v>33</v>
      </c>
    </row>
    <row r="195" spans="2:5" x14ac:dyDescent="0.3">
      <c r="B195" s="23">
        <v>40190</v>
      </c>
      <c r="C195" t="s">
        <v>54</v>
      </c>
      <c r="D195">
        <v>95.93</v>
      </c>
      <c r="E195">
        <f t="shared" si="4"/>
        <v>12</v>
      </c>
    </row>
    <row r="196" spans="2:5" x14ac:dyDescent="0.3">
      <c r="B196" s="23">
        <v>40190</v>
      </c>
      <c r="C196" t="s">
        <v>53</v>
      </c>
      <c r="D196">
        <v>9.31</v>
      </c>
      <c r="E196">
        <f t="shared" si="4"/>
        <v>90</v>
      </c>
    </row>
    <row r="197" spans="2:5" x14ac:dyDescent="0.3">
      <c r="B197" s="23">
        <v>40191</v>
      </c>
      <c r="C197" t="s">
        <v>58</v>
      </c>
      <c r="D197">
        <v>4.0199999999999996</v>
      </c>
      <c r="E197">
        <f t="shared" si="4"/>
        <v>93</v>
      </c>
    </row>
    <row r="198" spans="2:5" x14ac:dyDescent="0.3">
      <c r="B198" s="23">
        <v>40191</v>
      </c>
      <c r="C198" t="s">
        <v>57</v>
      </c>
      <c r="D198">
        <v>60.19</v>
      </c>
      <c r="E198">
        <f t="shared" ref="E198:E261" si="5">RANK(D198,D198:D485)</f>
        <v>40</v>
      </c>
    </row>
    <row r="199" spans="2:5" x14ac:dyDescent="0.3">
      <c r="B199" s="23">
        <v>40191</v>
      </c>
      <c r="C199" t="s">
        <v>56</v>
      </c>
      <c r="D199">
        <v>63.67</v>
      </c>
      <c r="E199">
        <f t="shared" si="5"/>
        <v>35</v>
      </c>
    </row>
    <row r="200" spans="2:5" x14ac:dyDescent="0.3">
      <c r="B200" s="23">
        <v>40191</v>
      </c>
      <c r="C200" t="s">
        <v>55</v>
      </c>
      <c r="D200">
        <v>92.96</v>
      </c>
      <c r="E200">
        <f t="shared" si="5"/>
        <v>14</v>
      </c>
    </row>
    <row r="201" spans="2:5" x14ac:dyDescent="0.3">
      <c r="B201" s="23">
        <v>40191</v>
      </c>
      <c r="C201" t="s">
        <v>54</v>
      </c>
      <c r="D201">
        <v>13.66</v>
      </c>
      <c r="E201">
        <f t="shared" si="5"/>
        <v>82</v>
      </c>
    </row>
    <row r="202" spans="2:5" x14ac:dyDescent="0.3">
      <c r="B202" s="23">
        <v>40191</v>
      </c>
      <c r="C202" t="s">
        <v>53</v>
      </c>
      <c r="D202">
        <v>57.71</v>
      </c>
      <c r="E202">
        <f t="shared" si="5"/>
        <v>40</v>
      </c>
    </row>
    <row r="203" spans="2:5" x14ac:dyDescent="0.3">
      <c r="B203" s="23">
        <v>40192</v>
      </c>
      <c r="C203" t="s">
        <v>58</v>
      </c>
      <c r="D203">
        <v>76.849999999999994</v>
      </c>
      <c r="E203">
        <f t="shared" si="5"/>
        <v>21</v>
      </c>
    </row>
    <row r="204" spans="2:5" x14ac:dyDescent="0.3">
      <c r="B204" s="23">
        <v>40192</v>
      </c>
      <c r="C204" t="s">
        <v>57</v>
      </c>
      <c r="D204">
        <v>61.3</v>
      </c>
      <c r="E204">
        <f t="shared" si="5"/>
        <v>36</v>
      </c>
    </row>
    <row r="205" spans="2:5" x14ac:dyDescent="0.3">
      <c r="B205" s="23">
        <v>40192</v>
      </c>
      <c r="C205" t="s">
        <v>56</v>
      </c>
      <c r="D205">
        <v>50.96</v>
      </c>
      <c r="E205">
        <f t="shared" si="5"/>
        <v>41</v>
      </c>
    </row>
    <row r="206" spans="2:5" x14ac:dyDescent="0.3">
      <c r="B206" s="23">
        <v>40192</v>
      </c>
      <c r="C206" t="s">
        <v>55</v>
      </c>
      <c r="D206">
        <v>11.68</v>
      </c>
      <c r="E206">
        <f t="shared" si="5"/>
        <v>79</v>
      </c>
    </row>
    <row r="207" spans="2:5" x14ac:dyDescent="0.3">
      <c r="B207" s="23">
        <v>40192</v>
      </c>
      <c r="C207" t="s">
        <v>54</v>
      </c>
      <c r="D207">
        <v>52.99</v>
      </c>
      <c r="E207">
        <f t="shared" si="5"/>
        <v>40</v>
      </c>
    </row>
    <row r="208" spans="2:5" x14ac:dyDescent="0.3">
      <c r="B208" s="23">
        <v>40192</v>
      </c>
      <c r="C208" t="s">
        <v>53</v>
      </c>
      <c r="D208">
        <v>69.069999999999993</v>
      </c>
      <c r="E208">
        <f t="shared" si="5"/>
        <v>31</v>
      </c>
    </row>
    <row r="209" spans="2:5" x14ac:dyDescent="0.3">
      <c r="B209" s="23">
        <v>40193</v>
      </c>
      <c r="C209" t="s">
        <v>58</v>
      </c>
      <c r="D209">
        <v>76.510000000000005</v>
      </c>
      <c r="E209">
        <f t="shared" si="5"/>
        <v>21</v>
      </c>
    </row>
    <row r="210" spans="2:5" x14ac:dyDescent="0.3">
      <c r="B210" s="23">
        <v>40193</v>
      </c>
      <c r="C210" t="s">
        <v>57</v>
      </c>
      <c r="D210">
        <v>77.430000000000007</v>
      </c>
      <c r="E210">
        <f t="shared" si="5"/>
        <v>20</v>
      </c>
    </row>
    <row r="211" spans="2:5" x14ac:dyDescent="0.3">
      <c r="B211" s="23">
        <v>40193</v>
      </c>
      <c r="C211" t="s">
        <v>56</v>
      </c>
      <c r="D211">
        <v>16.399999999999999</v>
      </c>
      <c r="E211">
        <f t="shared" si="5"/>
        <v>72</v>
      </c>
    </row>
    <row r="212" spans="2:5" x14ac:dyDescent="0.3">
      <c r="B212" s="23">
        <v>40193</v>
      </c>
      <c r="C212" t="s">
        <v>55</v>
      </c>
      <c r="D212">
        <v>23.63</v>
      </c>
      <c r="E212">
        <f t="shared" si="5"/>
        <v>64</v>
      </c>
    </row>
    <row r="213" spans="2:5" x14ac:dyDescent="0.3">
      <c r="B213" s="23">
        <v>40193</v>
      </c>
      <c r="C213" t="s">
        <v>54</v>
      </c>
      <c r="D213">
        <v>47.8</v>
      </c>
      <c r="E213">
        <f t="shared" si="5"/>
        <v>37</v>
      </c>
    </row>
    <row r="214" spans="2:5" x14ac:dyDescent="0.3">
      <c r="B214" s="23">
        <v>40193</v>
      </c>
      <c r="C214" t="s">
        <v>53</v>
      </c>
      <c r="D214">
        <v>3.95</v>
      </c>
      <c r="E214">
        <f t="shared" si="5"/>
        <v>77</v>
      </c>
    </row>
    <row r="215" spans="2:5" x14ac:dyDescent="0.3">
      <c r="B215" s="23">
        <v>40194</v>
      </c>
      <c r="C215" t="s">
        <v>58</v>
      </c>
      <c r="D215">
        <v>74.98</v>
      </c>
      <c r="E215">
        <f t="shared" si="5"/>
        <v>21</v>
      </c>
    </row>
    <row r="216" spans="2:5" x14ac:dyDescent="0.3">
      <c r="B216" s="23">
        <v>40194</v>
      </c>
      <c r="C216" t="s">
        <v>57</v>
      </c>
      <c r="D216">
        <v>99.34</v>
      </c>
      <c r="E216">
        <f t="shared" si="5"/>
        <v>6</v>
      </c>
    </row>
    <row r="217" spans="2:5" x14ac:dyDescent="0.3">
      <c r="B217" s="23">
        <v>40194</v>
      </c>
      <c r="C217" t="s">
        <v>56</v>
      </c>
      <c r="D217">
        <v>38.58</v>
      </c>
      <c r="E217">
        <f t="shared" si="5"/>
        <v>41</v>
      </c>
    </row>
    <row r="218" spans="2:5" x14ac:dyDescent="0.3">
      <c r="B218" s="23">
        <v>40194</v>
      </c>
      <c r="C218" t="s">
        <v>55</v>
      </c>
      <c r="D218">
        <v>93.63</v>
      </c>
      <c r="E218">
        <f t="shared" si="5"/>
        <v>11</v>
      </c>
    </row>
    <row r="219" spans="2:5" x14ac:dyDescent="0.3">
      <c r="B219" s="23">
        <v>40194</v>
      </c>
      <c r="C219" t="s">
        <v>54</v>
      </c>
      <c r="D219">
        <v>37.92</v>
      </c>
      <c r="E219">
        <f t="shared" si="5"/>
        <v>41</v>
      </c>
    </row>
    <row r="220" spans="2:5" x14ac:dyDescent="0.3">
      <c r="B220" s="23">
        <v>40194</v>
      </c>
      <c r="C220" t="s">
        <v>53</v>
      </c>
      <c r="D220">
        <v>67.22</v>
      </c>
      <c r="E220">
        <f t="shared" si="5"/>
        <v>26</v>
      </c>
    </row>
    <row r="221" spans="2:5" x14ac:dyDescent="0.3">
      <c r="B221" s="23">
        <v>40195</v>
      </c>
      <c r="C221" t="s">
        <v>58</v>
      </c>
      <c r="D221">
        <v>72.430000000000007</v>
      </c>
      <c r="E221">
        <f t="shared" si="5"/>
        <v>24</v>
      </c>
    </row>
    <row r="222" spans="2:5" x14ac:dyDescent="0.3">
      <c r="B222" s="23">
        <v>40195</v>
      </c>
      <c r="C222" t="s">
        <v>57</v>
      </c>
      <c r="D222">
        <v>40.93</v>
      </c>
      <c r="E222">
        <f t="shared" si="5"/>
        <v>35</v>
      </c>
    </row>
    <row r="223" spans="2:5" x14ac:dyDescent="0.3">
      <c r="B223" s="23">
        <v>40195</v>
      </c>
      <c r="C223" t="s">
        <v>56</v>
      </c>
      <c r="D223">
        <v>40.51</v>
      </c>
      <c r="E223">
        <f t="shared" si="5"/>
        <v>35</v>
      </c>
    </row>
    <row r="224" spans="2:5" x14ac:dyDescent="0.3">
      <c r="B224" s="23">
        <v>40195</v>
      </c>
      <c r="C224" t="s">
        <v>55</v>
      </c>
      <c r="D224">
        <v>19.47</v>
      </c>
      <c r="E224">
        <f t="shared" si="5"/>
        <v>59</v>
      </c>
    </row>
    <row r="225" spans="2:5" x14ac:dyDescent="0.3">
      <c r="B225" s="23">
        <v>40195</v>
      </c>
      <c r="C225" t="s">
        <v>54</v>
      </c>
      <c r="D225">
        <v>31.18</v>
      </c>
      <c r="E225">
        <f t="shared" si="5"/>
        <v>43</v>
      </c>
    </row>
    <row r="226" spans="2:5" x14ac:dyDescent="0.3">
      <c r="B226" s="23">
        <v>40195</v>
      </c>
      <c r="C226" t="s">
        <v>53</v>
      </c>
      <c r="D226">
        <v>63.35</v>
      </c>
      <c r="E226">
        <f t="shared" si="5"/>
        <v>25</v>
      </c>
    </row>
    <row r="227" spans="2:5" x14ac:dyDescent="0.3">
      <c r="B227" s="23">
        <v>40196</v>
      </c>
      <c r="C227" t="s">
        <v>58</v>
      </c>
      <c r="D227">
        <v>73.69</v>
      </c>
      <c r="E227">
        <f t="shared" si="5"/>
        <v>20</v>
      </c>
    </row>
    <row r="228" spans="2:5" x14ac:dyDescent="0.3">
      <c r="B228" s="23">
        <v>40196</v>
      </c>
      <c r="C228" t="s">
        <v>57</v>
      </c>
      <c r="D228">
        <v>1.6</v>
      </c>
      <c r="E228">
        <f t="shared" si="5"/>
        <v>65</v>
      </c>
    </row>
    <row r="229" spans="2:5" x14ac:dyDescent="0.3">
      <c r="B229" s="23">
        <v>40196</v>
      </c>
      <c r="C229" t="s">
        <v>56</v>
      </c>
      <c r="D229">
        <v>29.9</v>
      </c>
      <c r="E229">
        <f t="shared" si="5"/>
        <v>43</v>
      </c>
    </row>
    <row r="230" spans="2:5" x14ac:dyDescent="0.3">
      <c r="B230" s="23">
        <v>40196</v>
      </c>
      <c r="C230" t="s">
        <v>55</v>
      </c>
      <c r="D230">
        <v>33.71</v>
      </c>
      <c r="E230">
        <f t="shared" si="5"/>
        <v>38</v>
      </c>
    </row>
    <row r="231" spans="2:5" x14ac:dyDescent="0.3">
      <c r="B231" s="23">
        <v>40196</v>
      </c>
      <c r="C231" t="s">
        <v>54</v>
      </c>
      <c r="D231">
        <v>35.130000000000003</v>
      </c>
      <c r="E231">
        <f t="shared" si="5"/>
        <v>35</v>
      </c>
    </row>
    <row r="232" spans="2:5" x14ac:dyDescent="0.3">
      <c r="B232" s="23">
        <v>40196</v>
      </c>
      <c r="C232" t="s">
        <v>53</v>
      </c>
      <c r="D232">
        <v>53.56</v>
      </c>
      <c r="E232">
        <f t="shared" si="5"/>
        <v>29</v>
      </c>
    </row>
    <row r="233" spans="2:5" x14ac:dyDescent="0.3">
      <c r="B233" s="23">
        <v>40197</v>
      </c>
      <c r="C233" t="s">
        <v>58</v>
      </c>
      <c r="D233">
        <v>19.579999999999998</v>
      </c>
      <c r="E233">
        <f t="shared" si="5"/>
        <v>51</v>
      </c>
    </row>
    <row r="234" spans="2:5" x14ac:dyDescent="0.3">
      <c r="B234" s="23">
        <v>40197</v>
      </c>
      <c r="C234" t="s">
        <v>57</v>
      </c>
      <c r="D234">
        <v>73.47</v>
      </c>
      <c r="E234">
        <f t="shared" si="5"/>
        <v>20</v>
      </c>
    </row>
    <row r="235" spans="2:5" x14ac:dyDescent="0.3">
      <c r="B235" s="23">
        <v>40197</v>
      </c>
      <c r="C235" t="s">
        <v>56</v>
      </c>
      <c r="D235">
        <v>26.63</v>
      </c>
      <c r="E235">
        <f t="shared" si="5"/>
        <v>43</v>
      </c>
    </row>
    <row r="236" spans="2:5" x14ac:dyDescent="0.3">
      <c r="B236" s="23">
        <v>40197</v>
      </c>
      <c r="C236" t="s">
        <v>55</v>
      </c>
      <c r="D236">
        <v>29.31</v>
      </c>
      <c r="E236">
        <f t="shared" si="5"/>
        <v>39</v>
      </c>
    </row>
    <row r="237" spans="2:5" x14ac:dyDescent="0.3">
      <c r="B237" s="23">
        <v>40197</v>
      </c>
      <c r="C237" t="s">
        <v>54</v>
      </c>
      <c r="D237">
        <v>96.81</v>
      </c>
      <c r="E237">
        <f t="shared" si="5"/>
        <v>10</v>
      </c>
    </row>
    <row r="238" spans="2:5" x14ac:dyDescent="0.3">
      <c r="B238" s="23">
        <v>40197</v>
      </c>
      <c r="C238" t="s">
        <v>53</v>
      </c>
      <c r="D238">
        <v>4.21</v>
      </c>
      <c r="E238">
        <f t="shared" si="5"/>
        <v>54</v>
      </c>
    </row>
    <row r="239" spans="2:5" x14ac:dyDescent="0.3">
      <c r="B239" s="23">
        <v>40198</v>
      </c>
      <c r="C239" t="s">
        <v>58</v>
      </c>
      <c r="D239">
        <v>47.4</v>
      </c>
      <c r="E239">
        <f t="shared" si="5"/>
        <v>27</v>
      </c>
    </row>
    <row r="240" spans="2:5" x14ac:dyDescent="0.3">
      <c r="B240" s="23">
        <v>40198</v>
      </c>
      <c r="C240" t="s">
        <v>57</v>
      </c>
      <c r="D240">
        <v>33.21</v>
      </c>
      <c r="E240">
        <f t="shared" si="5"/>
        <v>33</v>
      </c>
    </row>
    <row r="241" spans="2:5" x14ac:dyDescent="0.3">
      <c r="B241" s="23">
        <v>40198</v>
      </c>
      <c r="C241" t="s">
        <v>56</v>
      </c>
      <c r="D241">
        <v>74.88</v>
      </c>
      <c r="E241">
        <f t="shared" si="5"/>
        <v>18</v>
      </c>
    </row>
    <row r="242" spans="2:5" x14ac:dyDescent="0.3">
      <c r="B242" s="23">
        <v>40198</v>
      </c>
      <c r="C242" t="s">
        <v>55</v>
      </c>
      <c r="D242">
        <v>59.09</v>
      </c>
      <c r="E242">
        <f t="shared" si="5"/>
        <v>23</v>
      </c>
    </row>
    <row r="243" spans="2:5" x14ac:dyDescent="0.3">
      <c r="B243" s="23">
        <v>40198</v>
      </c>
      <c r="C243" t="s">
        <v>54</v>
      </c>
      <c r="D243">
        <v>5.41</v>
      </c>
      <c r="E243">
        <f t="shared" si="5"/>
        <v>49</v>
      </c>
    </row>
    <row r="244" spans="2:5" x14ac:dyDescent="0.3">
      <c r="B244" s="23">
        <v>40198</v>
      </c>
      <c r="C244" t="s">
        <v>53</v>
      </c>
      <c r="D244">
        <v>20.82</v>
      </c>
      <c r="E244">
        <f t="shared" si="5"/>
        <v>41</v>
      </c>
    </row>
    <row r="245" spans="2:5" x14ac:dyDescent="0.3">
      <c r="B245" s="23">
        <v>40199</v>
      </c>
      <c r="C245" t="s">
        <v>58</v>
      </c>
      <c r="D245">
        <v>26.49</v>
      </c>
      <c r="E245">
        <f t="shared" si="5"/>
        <v>37</v>
      </c>
    </row>
    <row r="246" spans="2:5" x14ac:dyDescent="0.3">
      <c r="B246" s="23">
        <v>40199</v>
      </c>
      <c r="C246" t="s">
        <v>57</v>
      </c>
      <c r="D246">
        <v>31.05</v>
      </c>
      <c r="E246">
        <f t="shared" si="5"/>
        <v>32</v>
      </c>
    </row>
    <row r="247" spans="2:5" x14ac:dyDescent="0.3">
      <c r="B247" s="23">
        <v>40199</v>
      </c>
      <c r="C247" t="s">
        <v>56</v>
      </c>
      <c r="D247">
        <v>9.5399999999999991</v>
      </c>
      <c r="E247">
        <f t="shared" si="5"/>
        <v>44</v>
      </c>
    </row>
    <row r="248" spans="2:5" x14ac:dyDescent="0.3">
      <c r="B248" s="23">
        <v>40199</v>
      </c>
      <c r="C248" t="s">
        <v>55</v>
      </c>
      <c r="D248">
        <v>82.73</v>
      </c>
      <c r="E248">
        <f t="shared" si="5"/>
        <v>14</v>
      </c>
    </row>
    <row r="249" spans="2:5" x14ac:dyDescent="0.3">
      <c r="B249" s="23">
        <v>40199</v>
      </c>
      <c r="C249" t="s">
        <v>54</v>
      </c>
      <c r="D249">
        <v>45.71</v>
      </c>
      <c r="E249">
        <f t="shared" si="5"/>
        <v>24</v>
      </c>
    </row>
    <row r="250" spans="2:5" x14ac:dyDescent="0.3">
      <c r="B250" s="23">
        <v>40199</v>
      </c>
      <c r="C250" t="s">
        <v>53</v>
      </c>
      <c r="D250">
        <v>58.87</v>
      </c>
      <c r="E250">
        <f t="shared" si="5"/>
        <v>22</v>
      </c>
    </row>
    <row r="251" spans="2:5" x14ac:dyDescent="0.3">
      <c r="B251" s="23">
        <v>40200</v>
      </c>
      <c r="C251" t="s">
        <v>58</v>
      </c>
      <c r="D251">
        <v>28.47</v>
      </c>
      <c r="E251">
        <f t="shared" si="5"/>
        <v>30</v>
      </c>
    </row>
    <row r="252" spans="2:5" x14ac:dyDescent="0.3">
      <c r="B252" s="23">
        <v>40200</v>
      </c>
      <c r="C252" t="s">
        <v>57</v>
      </c>
      <c r="D252">
        <v>80.17</v>
      </c>
      <c r="E252">
        <f t="shared" si="5"/>
        <v>15</v>
      </c>
    </row>
    <row r="253" spans="2:5" x14ac:dyDescent="0.3">
      <c r="B253" s="23">
        <v>40200</v>
      </c>
      <c r="C253" t="s">
        <v>56</v>
      </c>
      <c r="D253">
        <v>72.91</v>
      </c>
      <c r="E253">
        <f t="shared" si="5"/>
        <v>17</v>
      </c>
    </row>
    <row r="254" spans="2:5" x14ac:dyDescent="0.3">
      <c r="B254" s="23">
        <v>40200</v>
      </c>
      <c r="C254" t="s">
        <v>55</v>
      </c>
      <c r="D254">
        <v>3.93</v>
      </c>
      <c r="E254">
        <f t="shared" si="5"/>
        <v>39</v>
      </c>
    </row>
    <row r="255" spans="2:5" x14ac:dyDescent="0.3">
      <c r="B255" s="23">
        <v>40200</v>
      </c>
      <c r="C255" t="s">
        <v>54</v>
      </c>
      <c r="D255">
        <v>93.62</v>
      </c>
      <c r="E255">
        <f t="shared" si="5"/>
        <v>10</v>
      </c>
    </row>
    <row r="256" spans="2:5" x14ac:dyDescent="0.3">
      <c r="B256" s="23">
        <v>40200</v>
      </c>
      <c r="C256" t="s">
        <v>53</v>
      </c>
      <c r="D256">
        <v>15.05</v>
      </c>
      <c r="E256">
        <f t="shared" si="5"/>
        <v>34</v>
      </c>
    </row>
    <row r="257" spans="2:5" x14ac:dyDescent="0.3">
      <c r="B257" s="23">
        <v>40201</v>
      </c>
      <c r="C257" t="s">
        <v>58</v>
      </c>
      <c r="D257">
        <v>20.95</v>
      </c>
      <c r="E257">
        <f t="shared" si="5"/>
        <v>31</v>
      </c>
    </row>
    <row r="258" spans="2:5" x14ac:dyDescent="0.3">
      <c r="B258" s="23">
        <v>40201</v>
      </c>
      <c r="C258" t="s">
        <v>57</v>
      </c>
      <c r="D258">
        <v>21.26</v>
      </c>
      <c r="E258">
        <f t="shared" si="5"/>
        <v>30</v>
      </c>
    </row>
    <row r="259" spans="2:5" x14ac:dyDescent="0.3">
      <c r="B259" s="23">
        <v>40201</v>
      </c>
      <c r="C259" t="s">
        <v>56</v>
      </c>
      <c r="D259">
        <v>84</v>
      </c>
      <c r="E259">
        <f t="shared" si="5"/>
        <v>12</v>
      </c>
    </row>
    <row r="260" spans="2:5" x14ac:dyDescent="0.3">
      <c r="B260" s="23">
        <v>40201</v>
      </c>
      <c r="C260" t="s">
        <v>55</v>
      </c>
      <c r="D260">
        <v>8.09</v>
      </c>
      <c r="E260">
        <f t="shared" si="5"/>
        <v>33</v>
      </c>
    </row>
    <row r="261" spans="2:5" x14ac:dyDescent="0.3">
      <c r="B261" s="23">
        <v>40201</v>
      </c>
      <c r="C261" t="s">
        <v>54</v>
      </c>
      <c r="D261">
        <v>80.540000000000006</v>
      </c>
      <c r="E261">
        <f t="shared" si="5"/>
        <v>12</v>
      </c>
    </row>
    <row r="262" spans="2:5" x14ac:dyDescent="0.3">
      <c r="B262" s="23">
        <v>40201</v>
      </c>
      <c r="C262" t="s">
        <v>53</v>
      </c>
      <c r="D262">
        <v>37.99</v>
      </c>
      <c r="E262">
        <f t="shared" ref="E262:E292" si="6">RANK(D262,D262:D549)</f>
        <v>20</v>
      </c>
    </row>
    <row r="263" spans="2:5" x14ac:dyDescent="0.3">
      <c r="B263" s="23">
        <v>40202</v>
      </c>
      <c r="C263" t="s">
        <v>58</v>
      </c>
      <c r="D263">
        <v>75.09</v>
      </c>
      <c r="E263">
        <f t="shared" si="6"/>
        <v>12</v>
      </c>
    </row>
    <row r="264" spans="2:5" x14ac:dyDescent="0.3">
      <c r="B264" s="23">
        <v>40202</v>
      </c>
      <c r="C264" t="s">
        <v>57</v>
      </c>
      <c r="D264">
        <v>32.42</v>
      </c>
      <c r="E264">
        <f t="shared" si="6"/>
        <v>21</v>
      </c>
    </row>
    <row r="265" spans="2:5" x14ac:dyDescent="0.3">
      <c r="B265" s="23">
        <v>40202</v>
      </c>
      <c r="C265" t="s">
        <v>53</v>
      </c>
      <c r="D265">
        <v>99.01</v>
      </c>
      <c r="E265">
        <f t="shared" si="6"/>
        <v>6</v>
      </c>
    </row>
    <row r="266" spans="2:5" x14ac:dyDescent="0.3">
      <c r="B266" s="23">
        <v>40202</v>
      </c>
      <c r="C266" t="s">
        <v>55</v>
      </c>
      <c r="D266">
        <v>34.49</v>
      </c>
      <c r="E266">
        <f t="shared" si="6"/>
        <v>19</v>
      </c>
    </row>
    <row r="267" spans="2:5" x14ac:dyDescent="0.3">
      <c r="B267" s="23">
        <v>40202</v>
      </c>
      <c r="C267" t="s">
        <v>54</v>
      </c>
      <c r="D267">
        <v>71.36</v>
      </c>
      <c r="E267">
        <f t="shared" si="6"/>
        <v>12</v>
      </c>
    </row>
    <row r="268" spans="2:5" x14ac:dyDescent="0.3">
      <c r="B268" s="23">
        <v>40202</v>
      </c>
      <c r="C268" t="s">
        <v>53</v>
      </c>
      <c r="D268">
        <v>84.7</v>
      </c>
      <c r="E268">
        <f t="shared" si="6"/>
        <v>10</v>
      </c>
    </row>
    <row r="269" spans="2:5" x14ac:dyDescent="0.3">
      <c r="B269" s="23">
        <v>40203</v>
      </c>
      <c r="C269" t="s">
        <v>58</v>
      </c>
      <c r="D269">
        <v>57.51</v>
      </c>
      <c r="E269">
        <f t="shared" si="6"/>
        <v>13</v>
      </c>
    </row>
    <row r="270" spans="2:5" x14ac:dyDescent="0.3">
      <c r="B270" s="23">
        <v>40203</v>
      </c>
      <c r="C270" t="s">
        <v>57</v>
      </c>
      <c r="D270">
        <v>62.47</v>
      </c>
      <c r="E270">
        <f t="shared" si="6"/>
        <v>11</v>
      </c>
    </row>
    <row r="271" spans="2:5" x14ac:dyDescent="0.3">
      <c r="B271" s="23">
        <v>40203</v>
      </c>
      <c r="C271" t="s">
        <v>56</v>
      </c>
      <c r="D271">
        <v>73.349999999999994</v>
      </c>
      <c r="E271">
        <f t="shared" si="6"/>
        <v>10</v>
      </c>
    </row>
    <row r="272" spans="2:5" x14ac:dyDescent="0.3">
      <c r="B272" s="23">
        <v>40203</v>
      </c>
      <c r="C272" t="s">
        <v>55</v>
      </c>
      <c r="D272">
        <v>20.78</v>
      </c>
      <c r="E272">
        <f t="shared" si="6"/>
        <v>18</v>
      </c>
    </row>
    <row r="273" spans="2:5" x14ac:dyDescent="0.3">
      <c r="B273" s="23">
        <v>40203</v>
      </c>
      <c r="C273" t="s">
        <v>54</v>
      </c>
      <c r="D273">
        <v>13.5</v>
      </c>
      <c r="E273">
        <f t="shared" si="6"/>
        <v>19</v>
      </c>
    </row>
    <row r="274" spans="2:5" x14ac:dyDescent="0.3">
      <c r="B274" s="23">
        <v>40203</v>
      </c>
      <c r="C274" t="s">
        <v>53</v>
      </c>
      <c r="D274">
        <v>10.47</v>
      </c>
      <c r="E274">
        <f t="shared" si="6"/>
        <v>19</v>
      </c>
    </row>
    <row r="275" spans="2:5" x14ac:dyDescent="0.3">
      <c r="B275" s="23">
        <v>40204</v>
      </c>
      <c r="C275" t="s">
        <v>58</v>
      </c>
      <c r="D275">
        <v>92.92</v>
      </c>
      <c r="E275">
        <f t="shared" si="6"/>
        <v>9</v>
      </c>
    </row>
    <row r="276" spans="2:5" x14ac:dyDescent="0.3">
      <c r="B276" s="23">
        <v>40204</v>
      </c>
      <c r="C276" t="s">
        <v>57</v>
      </c>
      <c r="D276">
        <v>97.57</v>
      </c>
      <c r="E276">
        <f t="shared" si="6"/>
        <v>8</v>
      </c>
    </row>
    <row r="277" spans="2:5" x14ac:dyDescent="0.3">
      <c r="B277" s="23">
        <v>40204</v>
      </c>
      <c r="C277" t="s">
        <v>56</v>
      </c>
      <c r="D277">
        <v>28.34</v>
      </c>
      <c r="E277">
        <f t="shared" si="6"/>
        <v>13</v>
      </c>
    </row>
    <row r="278" spans="2:5" x14ac:dyDescent="0.3">
      <c r="B278" s="23">
        <v>40204</v>
      </c>
      <c r="C278" t="s">
        <v>55</v>
      </c>
      <c r="D278">
        <v>19.28</v>
      </c>
      <c r="E278">
        <f t="shared" si="6"/>
        <v>15</v>
      </c>
    </row>
    <row r="279" spans="2:5" x14ac:dyDescent="0.3">
      <c r="B279" s="23">
        <v>40204</v>
      </c>
      <c r="C279" t="s">
        <v>54</v>
      </c>
      <c r="D279">
        <v>40.11</v>
      </c>
      <c r="E279">
        <f t="shared" si="6"/>
        <v>10</v>
      </c>
    </row>
    <row r="280" spans="2:5" x14ac:dyDescent="0.3">
      <c r="B280" s="23">
        <v>40204</v>
      </c>
      <c r="C280" t="s">
        <v>53</v>
      </c>
      <c r="D280">
        <v>30.82</v>
      </c>
      <c r="E280">
        <f t="shared" si="6"/>
        <v>11</v>
      </c>
    </row>
    <row r="281" spans="2:5" x14ac:dyDescent="0.3">
      <c r="B281" s="23">
        <v>40205</v>
      </c>
      <c r="C281" t="s">
        <v>58</v>
      </c>
      <c r="D281">
        <v>27.43</v>
      </c>
      <c r="E281">
        <f t="shared" si="6"/>
        <v>11</v>
      </c>
    </row>
    <row r="282" spans="2:5" x14ac:dyDescent="0.3">
      <c r="B282" s="23">
        <v>40205</v>
      </c>
      <c r="C282" t="s">
        <v>57</v>
      </c>
      <c r="D282">
        <v>35.119999999999997</v>
      </c>
      <c r="E282">
        <f t="shared" si="6"/>
        <v>10</v>
      </c>
    </row>
    <row r="283" spans="2:5" x14ac:dyDescent="0.3">
      <c r="B283" s="23">
        <v>40205</v>
      </c>
      <c r="C283" t="s">
        <v>56</v>
      </c>
      <c r="D283">
        <v>24.29</v>
      </c>
      <c r="E283">
        <f t="shared" si="6"/>
        <v>10</v>
      </c>
    </row>
    <row r="284" spans="2:5" x14ac:dyDescent="0.3">
      <c r="B284" s="23">
        <v>40205</v>
      </c>
      <c r="C284" t="s">
        <v>55</v>
      </c>
      <c r="D284">
        <v>98.35</v>
      </c>
      <c r="E284">
        <f t="shared" si="6"/>
        <v>7</v>
      </c>
    </row>
    <row r="285" spans="2:5" x14ac:dyDescent="0.3">
      <c r="B285" s="23">
        <v>40205</v>
      </c>
      <c r="C285" t="s">
        <v>54</v>
      </c>
      <c r="D285">
        <v>44.51</v>
      </c>
      <c r="E285">
        <f t="shared" si="6"/>
        <v>8</v>
      </c>
    </row>
    <row r="286" spans="2:5" x14ac:dyDescent="0.3">
      <c r="B286" s="23">
        <v>40205</v>
      </c>
      <c r="C286" t="s">
        <v>53</v>
      </c>
      <c r="D286">
        <v>61.44</v>
      </c>
      <c r="E286">
        <f t="shared" si="6"/>
        <v>7</v>
      </c>
    </row>
    <row r="287" spans="2:5" x14ac:dyDescent="0.3">
      <c r="B287" s="23">
        <v>40206</v>
      </c>
      <c r="C287" t="s">
        <v>58</v>
      </c>
      <c r="D287">
        <v>99.75</v>
      </c>
      <c r="E287">
        <f t="shared" si="6"/>
        <v>4</v>
      </c>
    </row>
    <row r="288" spans="2:5" x14ac:dyDescent="0.3">
      <c r="B288" s="23">
        <v>40206</v>
      </c>
      <c r="C288" t="s">
        <v>57</v>
      </c>
      <c r="D288">
        <v>100</v>
      </c>
      <c r="E288">
        <f t="shared" si="6"/>
        <v>3</v>
      </c>
    </row>
    <row r="289" spans="2:5" x14ac:dyDescent="0.3">
      <c r="B289" s="23">
        <v>40206</v>
      </c>
      <c r="C289" t="s">
        <v>56</v>
      </c>
      <c r="D289">
        <v>99.67</v>
      </c>
      <c r="E289">
        <f t="shared" si="6"/>
        <v>3</v>
      </c>
    </row>
    <row r="290" spans="2:5" x14ac:dyDescent="0.3">
      <c r="B290" s="23">
        <v>40206</v>
      </c>
      <c r="C290" t="s">
        <v>55</v>
      </c>
      <c r="D290">
        <v>99.01</v>
      </c>
      <c r="E290">
        <f t="shared" si="6"/>
        <v>3</v>
      </c>
    </row>
    <row r="291" spans="2:5" x14ac:dyDescent="0.3">
      <c r="B291" s="23">
        <v>40206</v>
      </c>
      <c r="C291" t="s">
        <v>54</v>
      </c>
      <c r="D291">
        <v>101</v>
      </c>
      <c r="E291">
        <f t="shared" si="6"/>
        <v>2</v>
      </c>
    </row>
    <row r="292" spans="2:5" x14ac:dyDescent="0.3">
      <c r="B292" s="23">
        <v>40206</v>
      </c>
      <c r="C292" t="s">
        <v>53</v>
      </c>
      <c r="D292">
        <v>105</v>
      </c>
      <c r="E292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OFFSET Temeli</vt:lpstr>
      <vt:lpstr>OFFSET</vt:lpstr>
      <vt:lpstr>Kaydır</vt:lpstr>
      <vt:lpstr>En iyi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</dc:creator>
  <cp:lastModifiedBy>Oya</cp:lastModifiedBy>
  <dcterms:created xsi:type="dcterms:W3CDTF">2012-03-29T22:49:43Z</dcterms:created>
  <dcterms:modified xsi:type="dcterms:W3CDTF">2020-05-14T12:49:42Z</dcterms:modified>
</cp:coreProperties>
</file>