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BuÇalismaKitabi"/>
  <mc:AlternateContent xmlns:mc="http://schemas.openxmlformats.org/markup-compatibility/2006">
    <mc:Choice Requires="x15">
      <x15ac:absPath xmlns:x15ac="http://schemas.microsoft.com/office/spreadsheetml/2010/11/ac" url="C:\Users\Oya\Desktop\Dilek\gitthub\"/>
    </mc:Choice>
  </mc:AlternateContent>
  <bookViews>
    <workbookView xWindow="0" yWindow="0" windowWidth="23040" windowHeight="10464" tabRatio="810"/>
  </bookViews>
  <sheets>
    <sheet name="RASTGELEARADA" sheetId="21" r:id="rId1"/>
    <sheet name="ÇARPIM" sheetId="2" r:id="rId2"/>
    <sheet name="PARÇAAL" sheetId="3" r:id="rId3"/>
    <sheet name="UZUNLUK" sheetId="4" r:id="rId4"/>
    <sheet name="YERİNEKOY" sheetId="5" r:id="rId5"/>
    <sheet name="DOLAYLI" sheetId="6" r:id="rId6"/>
    <sheet name="ORTALAMA" sheetId="7" r:id="rId7"/>
    <sheet name="ORTANCA" sheetId="22" r:id="rId8"/>
    <sheet name="ENÇOK_OLAN" sheetId="23" r:id="rId9"/>
    <sheet name="AY" sheetId="10" r:id="rId10"/>
  </sheets>
  <externalReferences>
    <externalReference r:id="rId11"/>
    <externalReference r:id="rId12"/>
    <externalReference r:id="rId13"/>
  </externalReferences>
  <definedNames>
    <definedName name="_xlcn.WorksheetConnection_T9A2C161" localSheetId="8" hidden="1">#REF!</definedName>
    <definedName name="_xlcn.WorksheetConnection_T9A2C161" localSheetId="7" hidden="1">#REF!</definedName>
    <definedName name="_xlcn.WorksheetConnection_T9A2C161" hidden="1">#REF!</definedName>
    <definedName name="AccountDV">[1]CTable!$C$4:$C$37</definedName>
    <definedName name="applist" localSheetId="8">INDEX((#REF!,#REF!,#REF!),,,#REF!)</definedName>
    <definedName name="applist" localSheetId="7">INDEX((#REF!,#REF!,#REF!),,,#REF!)</definedName>
    <definedName name="applist">INDEX((#REF!,#REF!,#REF!),,,#REF!)</definedName>
    <definedName name="ColumnNumM">[1]CTable!$C$3:$G$3</definedName>
    <definedName name="Customer">'[1]Functions(2)'!$E$2:$E$106</definedName>
    <definedName name="CustomerDataV">[1]CTable!$C$4:$G$37</definedName>
    <definedName name="Flag">INDIRECT([2]Report!$C$2)</definedName>
    <definedName name="ikinci">DOLAYLI!$O$3:$P$15</definedName>
    <definedName name="mylist">INDEX(([3]!TableProd[Productivity],[3]!TableGame[Games],[3]!TableUtility[Utility]),,,MATCH([3]Table!$F$4,[3]Table!$A$4:$C$4,0))</definedName>
    <definedName name="Product">'[1]Functions(2)'!$B$2:$B$106</definedName>
    <definedName name="Region">'[1]Functions(2)'!$C$2:$C$106</definedName>
    <definedName name="Sales">'[1]Functions(2)'!$G$2:$G$106</definedName>
    <definedName name="SalesRep">'[1]Functions(2)'!$D$2:$D$106</definedName>
    <definedName name="Sınıf_Listesi">DOLAYLI!$L$3:$M$15</definedName>
    <definedName name="Units">'[1]Functions(2)'!$F$2:$F$106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3" i="10"/>
  <c r="F4" i="23"/>
  <c r="F4" i="22"/>
  <c r="F4" i="7"/>
  <c r="D5" i="5"/>
  <c r="D6" i="5"/>
  <c r="D7" i="5"/>
  <c r="D8" i="5"/>
  <c r="D9" i="5"/>
  <c r="D10" i="5"/>
  <c r="D11" i="5"/>
  <c r="D12" i="5"/>
  <c r="D13" i="5"/>
  <c r="D14" i="5"/>
  <c r="D15" i="5"/>
  <c r="D4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F3" i="3"/>
  <c r="E3" i="3"/>
  <c r="D3" i="3"/>
  <c r="B14" i="2"/>
  <c r="C4" i="2"/>
  <c r="C5" i="2"/>
  <c r="C6" i="2"/>
  <c r="C7" i="2"/>
  <c r="C8" i="2"/>
  <c r="C9" i="2"/>
  <c r="C10" i="2"/>
  <c r="C11" i="2"/>
  <c r="C12" i="2"/>
  <c r="C13" i="2"/>
  <c r="C14" i="2"/>
  <c r="C3" i="2"/>
  <c r="G16" i="21"/>
  <c r="F16" i="21"/>
  <c r="E16" i="21"/>
  <c r="D16" i="21"/>
  <c r="G15" i="21"/>
  <c r="F15" i="21"/>
  <c r="E15" i="21"/>
  <c r="D15" i="21"/>
  <c r="G14" i="21"/>
  <c r="F14" i="21"/>
  <c r="E14" i="21"/>
  <c r="D14" i="21"/>
  <c r="G13" i="21"/>
  <c r="F13" i="21"/>
  <c r="E13" i="21"/>
  <c r="D13" i="21"/>
  <c r="G12" i="21"/>
  <c r="F12" i="21"/>
  <c r="E12" i="21"/>
  <c r="D12" i="21"/>
  <c r="G11" i="21"/>
  <c r="F11" i="21"/>
  <c r="E11" i="21"/>
  <c r="D11" i="21"/>
  <c r="G10" i="21"/>
  <c r="F10" i="21"/>
  <c r="E10" i="21"/>
  <c r="D10" i="21"/>
  <c r="G9" i="21"/>
  <c r="F9" i="21"/>
  <c r="E9" i="21"/>
  <c r="D9" i="21"/>
  <c r="G8" i="21"/>
  <c r="F8" i="21"/>
  <c r="E8" i="21"/>
  <c r="D8" i="21"/>
  <c r="G7" i="21"/>
  <c r="F7" i="21"/>
  <c r="E7" i="21"/>
  <c r="D7" i="21"/>
  <c r="G6" i="21"/>
  <c r="F6" i="21"/>
  <c r="E6" i="21"/>
  <c r="D6" i="21"/>
  <c r="G5" i="21"/>
  <c r="F5" i="21"/>
  <c r="E5" i="21"/>
  <c r="D5" i="21"/>
  <c r="J5" i="6"/>
  <c r="J7" i="6"/>
  <c r="J6" i="6"/>
  <c r="J4" i="6"/>
</calcChain>
</file>

<file path=xl/sharedStrings.xml><?xml version="1.0" encoding="utf-8"?>
<sst xmlns="http://schemas.openxmlformats.org/spreadsheetml/2006/main" count="148" uniqueCount="62">
  <si>
    <t>Sayı</t>
  </si>
  <si>
    <t>Sınav 1</t>
  </si>
  <si>
    <t>Sınav 2</t>
  </si>
  <si>
    <t>Sınav 3</t>
  </si>
  <si>
    <t>Sınav 4</t>
  </si>
  <si>
    <t>Öğrenci</t>
  </si>
  <si>
    <t>Ali</t>
  </si>
  <si>
    <t>Mustafa</t>
  </si>
  <si>
    <t>Ayhan</t>
  </si>
  <si>
    <t>Veli</t>
  </si>
  <si>
    <t>Can</t>
  </si>
  <si>
    <t>Ece</t>
  </si>
  <si>
    <t>Filiz</t>
  </si>
  <si>
    <t>Canan</t>
  </si>
  <si>
    <t>Ferhat</t>
  </si>
  <si>
    <t>Kaan</t>
  </si>
  <si>
    <t>Cem</t>
  </si>
  <si>
    <t>Bora</t>
  </si>
  <si>
    <t>Çarpan 1</t>
  </si>
  <si>
    <t>Çarpan 2</t>
  </si>
  <si>
    <t>Çarpan 3</t>
  </si>
  <si>
    <t>Çarpan 4</t>
  </si>
  <si>
    <t>Toplam Çarpım Sonucu</t>
  </si>
  <si>
    <t>İlk iki rakam</t>
  </si>
  <si>
    <t>3 ve 4. rakam</t>
  </si>
  <si>
    <t>2 ve 4 arası</t>
  </si>
  <si>
    <t>Uzunluk</t>
  </si>
  <si>
    <t>10/35/40/55</t>
  </si>
  <si>
    <t>25/95/15/33</t>
  </si>
  <si>
    <t>35/22/1</t>
  </si>
  <si>
    <t>15/85</t>
  </si>
  <si>
    <t>29/98/75/36</t>
  </si>
  <si>
    <t>45/51/45</t>
  </si>
  <si>
    <t>22/73/18/49</t>
  </si>
  <si>
    <t>30/58</t>
  </si>
  <si>
    <t>43/52</t>
  </si>
  <si>
    <t>82/63/41</t>
  </si>
  <si>
    <t>42/75/95/16</t>
  </si>
  <si>
    <t>Değer</t>
  </si>
  <si>
    <t>Sonuç</t>
  </si>
  <si>
    <t>İsim</t>
  </si>
  <si>
    <t>Sınıfı</t>
  </si>
  <si>
    <t>3-C</t>
  </si>
  <si>
    <t>4-D</t>
  </si>
  <si>
    <t>2-A</t>
  </si>
  <si>
    <t>2-C</t>
  </si>
  <si>
    <t>3-A</t>
  </si>
  <si>
    <t>4-B</t>
  </si>
  <si>
    <t>4-C</t>
  </si>
  <si>
    <t>2-B</t>
  </si>
  <si>
    <t>4-A</t>
  </si>
  <si>
    <t>2-D</t>
  </si>
  <si>
    <t>3-B</t>
  </si>
  <si>
    <t>3-D</t>
  </si>
  <si>
    <t>Not</t>
  </si>
  <si>
    <t>Ortalama</t>
  </si>
  <si>
    <t>Ortanca</t>
  </si>
  <si>
    <t>Tarih</t>
  </si>
  <si>
    <t>Ay</t>
  </si>
  <si>
    <t>Sınıf_Listesi</t>
  </si>
  <si>
    <t>ikinci</t>
  </si>
  <si>
    <t>En Çok Olan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</si>
</sst>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5" fillId="0" borderId="0" xfId="0" applyFont="1"/>
    <xf numFmtId="0" fontId="5" fillId="0" borderId="0" xfId="0" applyFont="1" applyFill="1"/>
    <xf numFmtId="0" fontId="0" fillId="2" borderId="3" xfId="0" applyFill="1" applyBorder="1"/>
    <xf numFmtId="14" fontId="0" fillId="0" borderId="0" xfId="0" applyNumberFormat="1" applyAlignment="1">
      <alignment horizontal="left"/>
    </xf>
  </cellXfs>
  <cellStyles count="4">
    <cellStyle name="Comma 2" xfId="2"/>
    <cellStyle name="Normal" xfId="0" builtinId="0"/>
    <cellStyle name="Normal 2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152400</xdr:rowOff>
    </xdr:from>
    <xdr:to>
      <xdr:col>14</xdr:col>
      <xdr:colOff>495300</xdr:colOff>
      <xdr:row>12</xdr:row>
      <xdr:rowOff>47625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158DBBD8-7AD9-442D-8019-B8F9A3DDDC6C}"/>
            </a:ext>
          </a:extLst>
        </xdr:cNvPr>
        <xdr:cNvSpPr/>
      </xdr:nvSpPr>
      <xdr:spPr>
        <a:xfrm>
          <a:off x="6381750" y="723900"/>
          <a:ext cx="3362325" cy="1657350"/>
        </a:xfrm>
        <a:prstGeom prst="wedgeEllipseCallout">
          <a:avLst>
            <a:gd name="adj1" fmla="val -90134"/>
            <a:gd name="adj2" fmla="val -306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/>
            <a:t>Sınav sonuçları olarak,</a:t>
          </a:r>
          <a:r>
            <a:rPr lang="tr-TR" sz="1600" baseline="0"/>
            <a:t> </a:t>
          </a:r>
          <a:r>
            <a:rPr lang="tr-TR" sz="1600"/>
            <a:t>0 ile 100 arasında rastgele sayılar giriniz.(RASTGELEARADA)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0</xdr:rowOff>
    </xdr:from>
    <xdr:to>
      <xdr:col>14</xdr:col>
      <xdr:colOff>47625</xdr:colOff>
      <xdr:row>16</xdr:row>
      <xdr:rowOff>66675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F28A9823-F578-4AFD-B3D3-D62D536B5CA8}"/>
            </a:ext>
          </a:extLst>
        </xdr:cNvPr>
        <xdr:cNvSpPr/>
      </xdr:nvSpPr>
      <xdr:spPr>
        <a:xfrm>
          <a:off x="5381625" y="0"/>
          <a:ext cx="3362325" cy="3162300"/>
        </a:xfrm>
        <a:prstGeom prst="wedgeEllipseCallout">
          <a:avLst>
            <a:gd name="adj1" fmla="val -90134"/>
            <a:gd name="adj2" fmla="val -306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Soldaki tabloda tarihler var. Bu tarihlerin hangi "Ay" olduğunu bulalımbulalım. </a:t>
          </a:r>
          <a:endParaRPr lang="tr-T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85725</xdr:rowOff>
    </xdr:from>
    <xdr:to>
      <xdr:col>15</xdr:col>
      <xdr:colOff>38100</xdr:colOff>
      <xdr:row>11</xdr:row>
      <xdr:rowOff>28575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7FDE15D2-D212-4CD7-BF46-165FF23CB9A7}"/>
            </a:ext>
          </a:extLst>
        </xdr:cNvPr>
        <xdr:cNvSpPr/>
      </xdr:nvSpPr>
      <xdr:spPr>
        <a:xfrm>
          <a:off x="7248525" y="466725"/>
          <a:ext cx="3362325" cy="1657350"/>
        </a:xfrm>
        <a:prstGeom prst="wedgeEllipseCallout">
          <a:avLst>
            <a:gd name="adj1" fmla="val -90134"/>
            <a:gd name="adj2" fmla="val -306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/>
            <a:t>"Toplam Çarpım Sonucu" kolonuna,</a:t>
          </a:r>
          <a:r>
            <a:rPr lang="tr-TR" sz="1600" baseline="0"/>
            <a:t> yandaki 4 çarpanı birbiriyle çarpan formülü getiriniz.</a:t>
          </a:r>
          <a:endParaRPr lang="tr-T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28575</xdr:rowOff>
    </xdr:from>
    <xdr:to>
      <xdr:col>14</xdr:col>
      <xdr:colOff>161925</xdr:colOff>
      <xdr:row>10</xdr:row>
      <xdr:rowOff>85725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DF17948D-F188-42EF-B04F-6B06C3AA947E}"/>
            </a:ext>
          </a:extLst>
        </xdr:cNvPr>
        <xdr:cNvSpPr/>
      </xdr:nvSpPr>
      <xdr:spPr>
        <a:xfrm>
          <a:off x="8639175" y="457200"/>
          <a:ext cx="3362325" cy="1657350"/>
        </a:xfrm>
        <a:prstGeom prst="wedgeEllipseCallout">
          <a:avLst>
            <a:gd name="adj1" fmla="val -90134"/>
            <a:gd name="adj2" fmla="val -306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"PARÇAAL" </a:t>
          </a:r>
          <a:r>
            <a:rPr lang="tr-TR" sz="1600"/>
            <a:t> formülünü kullanarak her kolonda istenilen değerleri getiriniz.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114300</xdr:rowOff>
    </xdr:from>
    <xdr:to>
      <xdr:col>14</xdr:col>
      <xdr:colOff>85725</xdr:colOff>
      <xdr:row>11</xdr:row>
      <xdr:rowOff>9525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ADA81F6C-E7B9-4E7C-A15A-C4A6FE343D91}"/>
            </a:ext>
          </a:extLst>
        </xdr:cNvPr>
        <xdr:cNvSpPr/>
      </xdr:nvSpPr>
      <xdr:spPr>
        <a:xfrm>
          <a:off x="5610225" y="495300"/>
          <a:ext cx="3362325" cy="1657350"/>
        </a:xfrm>
        <a:prstGeom prst="wedgeEllipseCallout">
          <a:avLst>
            <a:gd name="adj1" fmla="val -90134"/>
            <a:gd name="adj2" fmla="val -306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"UZUNLUK" </a:t>
          </a:r>
          <a:r>
            <a:rPr lang="tr-TR" sz="1600"/>
            <a:t> formülünü kullanarak Sayının uzunluğunu hesaplayınız.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85725</xdr:rowOff>
    </xdr:from>
    <xdr:to>
      <xdr:col>12</xdr:col>
      <xdr:colOff>19050</xdr:colOff>
      <xdr:row>17</xdr:row>
      <xdr:rowOff>152400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249B1333-5D5F-4015-9D06-2BA8F0ABC8DF}"/>
            </a:ext>
          </a:extLst>
        </xdr:cNvPr>
        <xdr:cNvSpPr/>
      </xdr:nvSpPr>
      <xdr:spPr>
        <a:xfrm>
          <a:off x="6267450" y="276225"/>
          <a:ext cx="3362325" cy="3162300"/>
        </a:xfrm>
        <a:prstGeom prst="wedgeEllipseCallout">
          <a:avLst>
            <a:gd name="adj1" fmla="val -90134"/>
            <a:gd name="adj2" fmla="val -306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"YERİNEKOY" </a:t>
          </a:r>
          <a:r>
            <a:rPr lang="tr-TR" sz="1600"/>
            <a:t> formülünü kullanarak "Değer" kolonundaki değerlerin içindeki "/" işaretini "Boşluk" olarak değiştiriniz. Mesela</a:t>
          </a:r>
          <a:r>
            <a:rPr lang="tr-TR" sz="1600" baseline="0"/>
            <a:t> "30/58" olan veri "3058" olacak.</a:t>
          </a:r>
          <a:endParaRPr lang="tr-TR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76200</xdr:rowOff>
    </xdr:from>
    <xdr:to>
      <xdr:col>6</xdr:col>
      <xdr:colOff>133350</xdr:colOff>
      <xdr:row>17</xdr:row>
      <xdr:rowOff>142875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D84AF149-292E-4809-8763-C7AB56A9227A}"/>
            </a:ext>
          </a:extLst>
        </xdr:cNvPr>
        <xdr:cNvSpPr/>
      </xdr:nvSpPr>
      <xdr:spPr>
        <a:xfrm>
          <a:off x="428625" y="266700"/>
          <a:ext cx="3362325" cy="3162300"/>
        </a:xfrm>
        <a:prstGeom prst="wedgeEllipseCallout">
          <a:avLst>
            <a:gd name="adj1" fmla="val 75588"/>
            <a:gd name="adj2" fmla="val -360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"DÜŞEYARA" </a:t>
          </a:r>
          <a:r>
            <a:rPr lang="tr-TR" sz="1600"/>
            <a:t> formülünü kullanarak ilgili</a:t>
          </a:r>
          <a:r>
            <a:rPr lang="tr-TR" sz="1600" baseline="0"/>
            <a:t> isimin hangi sınıfta olduğunu bulacağız. Alanı girerken "DOLAYLI" formülünü kullanacağız. Tablomuzun adı "Sınıf_Listesi"</a:t>
          </a:r>
          <a:endParaRPr lang="tr-TR" sz="16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114300</xdr:rowOff>
    </xdr:from>
    <xdr:to>
      <xdr:col>13</xdr:col>
      <xdr:colOff>581025</xdr:colOff>
      <xdr:row>16</xdr:row>
      <xdr:rowOff>180975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88D8AD1C-3A55-4D30-9EA0-EBC79753CC48}"/>
            </a:ext>
          </a:extLst>
        </xdr:cNvPr>
        <xdr:cNvSpPr/>
      </xdr:nvSpPr>
      <xdr:spPr>
        <a:xfrm>
          <a:off x="5324475" y="114300"/>
          <a:ext cx="3362325" cy="3162300"/>
        </a:xfrm>
        <a:prstGeom prst="wedgeEllipseCallout">
          <a:avLst>
            <a:gd name="adj1" fmla="val -90134"/>
            <a:gd name="adj2" fmla="val -306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Soldaki tabloda öğrencilerin notları var. Bu notların Ortalamasını bulalım. </a:t>
          </a:r>
          <a:endParaRPr lang="tr-TR" sz="16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114300</xdr:rowOff>
    </xdr:from>
    <xdr:to>
      <xdr:col>13</xdr:col>
      <xdr:colOff>581025</xdr:colOff>
      <xdr:row>16</xdr:row>
      <xdr:rowOff>180975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829FB094-2758-4D69-A476-A8DFAD1EBDA0}"/>
            </a:ext>
          </a:extLst>
        </xdr:cNvPr>
        <xdr:cNvSpPr/>
      </xdr:nvSpPr>
      <xdr:spPr>
        <a:xfrm>
          <a:off x="5324475" y="114300"/>
          <a:ext cx="3362325" cy="3162300"/>
        </a:xfrm>
        <a:prstGeom prst="wedgeEllipseCallout">
          <a:avLst>
            <a:gd name="adj1" fmla="val -90134"/>
            <a:gd name="adj2" fmla="val -306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Soldaki tabloda öğrencilerin notları var. Bu notların Ortancasını bulalım. </a:t>
          </a:r>
          <a:endParaRPr lang="tr-TR" sz="16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114300</xdr:rowOff>
    </xdr:from>
    <xdr:to>
      <xdr:col>13</xdr:col>
      <xdr:colOff>581025</xdr:colOff>
      <xdr:row>16</xdr:row>
      <xdr:rowOff>180975</xdr:rowOff>
    </xdr:to>
    <xdr:sp macro="" textlink="">
      <xdr:nvSpPr>
        <xdr:cNvPr id="2" name="Konuşma Balonu: Oval 1">
          <a:extLst>
            <a:ext uri="{FF2B5EF4-FFF2-40B4-BE49-F238E27FC236}">
              <a16:creationId xmlns:a16="http://schemas.microsoft.com/office/drawing/2014/main" id="{98BAE24A-F91F-4C20-8B2E-7147A9451A37}"/>
            </a:ext>
          </a:extLst>
        </xdr:cNvPr>
        <xdr:cNvSpPr/>
      </xdr:nvSpPr>
      <xdr:spPr>
        <a:xfrm>
          <a:off x="5324475" y="114300"/>
          <a:ext cx="3362325" cy="3162300"/>
        </a:xfrm>
        <a:prstGeom prst="wedgeEllipseCallout">
          <a:avLst>
            <a:gd name="adj1" fmla="val -90134"/>
            <a:gd name="adj2" fmla="val -306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aseline="0">
              <a:solidFill>
                <a:schemeClr val="lt1"/>
              </a:solidFill>
              <a:latin typeface="+mn-lt"/>
              <a:ea typeface="+mn-ea"/>
              <a:cs typeface="+mn-cs"/>
            </a:rPr>
            <a:t>Soldaki tabloda öğrencilerin notları var. Bu notların ENÇOK_OLAN bulalım. </a:t>
          </a:r>
          <a:endParaRPr lang="tr-TR" sz="1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ISISEL\excel\excelisfun-Finishe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For Book"/>
      <sheetName val="Setup"/>
      <sheetName val="CopiedTable"/>
      <sheetName val="KeyB"/>
      <sheetName val="KeyB(2)"/>
      <sheetName val="KeyB(3)"/>
      <sheetName val="SUMIFS"/>
      <sheetName val="PT2"/>
      <sheetName val="PT"/>
      <sheetName val="Tables"/>
      <sheetName val="RandData"/>
      <sheetName val="Decimals"/>
      <sheetName val="DateMath"/>
      <sheetName val="TimeMath"/>
      <sheetName val="Percentage(1)"/>
      <sheetName val="Percentage(2)"/>
      <sheetName val="Align(1)"/>
      <sheetName val="Align(2)"/>
      <sheetName val="Align(3)"/>
      <sheetName val="Store 1"/>
      <sheetName val="Store 2"/>
      <sheetName val="Jones - Amortization Table"/>
      <sheetName val="Styles(1)"/>
      <sheetName val="Styles(2)"/>
      <sheetName val="Formula(1)"/>
      <sheetName val="Formula(2)"/>
      <sheetName val="MathOperators"/>
      <sheetName val="OrderOfOperations"/>
      <sheetName val="OOO"/>
      <sheetName val="3WaysToGetCR"/>
      <sheetName val="CR(1)"/>
      <sheetName val="CR(2)"/>
      <sheetName val="CR(3)"/>
      <sheetName val="CR(4)"/>
      <sheetName val="CR(5)"/>
      <sheetName val="CR(6)"/>
      <sheetName val="CR(7)"/>
      <sheetName val="Assumption"/>
      <sheetName val="Scenarios"/>
      <sheetName val="CR(8)"/>
      <sheetName val="CAR"/>
      <sheetName val="CR(9)"/>
      <sheetName val="Corp"/>
      <sheetName val="Oak"/>
      <sheetName val="Sea"/>
      <sheetName val="Tac"/>
      <sheetName val="Ranges"/>
      <sheetName val="Functions(1)"/>
      <sheetName val="Functions(2)"/>
      <sheetName val="SUMPRODUCT"/>
      <sheetName val="SP(2)"/>
      <sheetName val="IF(1)"/>
      <sheetName val="IF(2)"/>
      <sheetName val="IF(3)"/>
      <sheetName val="IF(4)"/>
      <sheetName val="IF(5)"/>
      <sheetName val="IF(6)"/>
      <sheetName val="IF(7)"/>
      <sheetName val="VLOOKUP(1)"/>
      <sheetName val="VLOOKUP(2)"/>
      <sheetName val="V(3)"/>
      <sheetName val="V(4)"/>
      <sheetName val="V(5)"/>
      <sheetName val="CTable"/>
      <sheetName val="2wl"/>
      <sheetName val="MasterList"/>
      <sheetName val="I(1)"/>
      <sheetName val="I(2)"/>
      <sheetName val="I(3)"/>
      <sheetName val="ROUND"/>
      <sheetName val="ROUND information"/>
      <sheetName val="AVE"/>
      <sheetName val="MED"/>
      <sheetName val="MODE"/>
      <sheetName val="RANK"/>
      <sheetName val="GS"/>
      <sheetName val="Array(1)"/>
      <sheetName val="Array(2)"/>
      <sheetName val="Array(3)"/>
      <sheetName val="Array(4)"/>
      <sheetName val="CNF(notes)"/>
      <sheetName val="CNF(1)"/>
      <sheetName val="Errors"/>
      <sheetName val="S(1)"/>
      <sheetName val="S(2)"/>
      <sheetName val="S(3)"/>
      <sheetName val="S(4)"/>
      <sheetName val="S(5)"/>
      <sheetName val="S(6)"/>
      <sheetName val="S(7)"/>
      <sheetName val="S(8)"/>
      <sheetName val="S(9)"/>
      <sheetName val="S(10)"/>
      <sheetName val="S(11)"/>
      <sheetName val="ST(1)"/>
      <sheetName val="STpaste"/>
      <sheetName val="ST(2)"/>
      <sheetName val="ST PT C"/>
      <sheetName val="PT(1)"/>
      <sheetName val="PTData"/>
      <sheetName val="FormulaS"/>
      <sheetName val="PT(2)"/>
      <sheetName val="PTData (2)"/>
      <sheetName val="PT(3)"/>
      <sheetName val="PTData (3)"/>
      <sheetName val="PT(4)"/>
      <sheetName val="PTData (4)"/>
      <sheetName val="Visualize"/>
      <sheetName val="Bellen"/>
      <sheetName val="Carlota"/>
      <sheetName val="Quad"/>
      <sheetName val="Sunset"/>
      <sheetName val="Sunshine"/>
      <sheetName val="PT(5)"/>
      <sheetName val="PTData (5)"/>
      <sheetName val="PT(6)"/>
      <sheetName val="PT(7)"/>
      <sheetName val="PTData (6)"/>
      <sheetName val="PT(8)"/>
      <sheetName val="PTData (7)"/>
      <sheetName val="PT(9)"/>
      <sheetName val="PTData (8)"/>
      <sheetName val="PT(10)"/>
      <sheetName val="PT(11)"/>
      <sheetName val="PTData (9)"/>
      <sheetName val="Filter"/>
      <sheetName val="PFilter"/>
      <sheetName val="FilterC"/>
      <sheetName val="FilterT"/>
      <sheetName val="FilterD"/>
      <sheetName val="FilterSales"/>
      <sheetName val="AF(1)"/>
      <sheetName val="AF(2)"/>
      <sheetName val="AF(3)"/>
      <sheetName val="AF(4)"/>
      <sheetName val="AF(5)"/>
      <sheetName val="AF(6)"/>
      <sheetName val="AF(7)"/>
      <sheetName val="Extract"/>
      <sheetName val="AF(8)"/>
      <sheetName val="AF(9-big)"/>
      <sheetName val="AF(9an)"/>
      <sheetName val="TTC(1)"/>
      <sheetName val="TTC2"/>
      <sheetName val="ID(1)"/>
      <sheetName val="ID(2)"/>
      <sheetName val="ID(3)"/>
      <sheetName val="Ct(1)"/>
      <sheetName val="Ct(3)"/>
      <sheetName val="C(1)"/>
      <sheetName val="C(2)"/>
      <sheetName val="C(3)"/>
      <sheetName val="C(4)"/>
      <sheetName val="C(5)"/>
      <sheetName val="C(6)"/>
      <sheetName val="C(7)"/>
      <sheetName val="C(8)"/>
      <sheetName val="C(9)"/>
      <sheetName val="CF(1)"/>
      <sheetName val="CF(2)"/>
      <sheetName val="Logical"/>
      <sheetName val="CF(3)"/>
      <sheetName val="CF(4)"/>
      <sheetName val="CF(5)"/>
      <sheetName val="CF(6)"/>
      <sheetName val="Ct(2)"/>
      <sheetName val="F&amp;R&amp;Got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>
        <row r="2">
          <cell r="B2" t="str">
            <v>Bellen</v>
          </cell>
          <cell r="C2" t="str">
            <v>West</v>
          </cell>
          <cell r="D2" t="str">
            <v>Pham</v>
          </cell>
          <cell r="E2" t="str">
            <v>FRED</v>
          </cell>
          <cell r="F2">
            <v>61</v>
          </cell>
          <cell r="G2">
            <v>5000</v>
          </cell>
        </row>
        <row r="3">
          <cell r="B3" t="str">
            <v>Bellen</v>
          </cell>
          <cell r="C3" t="str">
            <v>MidWest</v>
          </cell>
          <cell r="D3" t="str">
            <v>Gault</v>
          </cell>
          <cell r="E3" t="str">
            <v>FM</v>
          </cell>
          <cell r="F3">
            <v>7</v>
          </cell>
          <cell r="G3">
            <v>154</v>
          </cell>
        </row>
        <row r="4">
          <cell r="B4" t="str">
            <v>Sunshine</v>
          </cell>
          <cell r="C4" t="str">
            <v>South</v>
          </cell>
          <cell r="D4" t="str">
            <v>Sioux</v>
          </cell>
          <cell r="E4" t="str">
            <v>PCC</v>
          </cell>
          <cell r="F4">
            <v>6</v>
          </cell>
          <cell r="G4">
            <v>114</v>
          </cell>
        </row>
        <row r="5">
          <cell r="B5" t="str">
            <v>Sunset</v>
          </cell>
          <cell r="C5" t="str">
            <v>West</v>
          </cell>
          <cell r="D5" t="str">
            <v>Pham</v>
          </cell>
          <cell r="E5" t="str">
            <v>T</v>
          </cell>
          <cell r="F5">
            <v>61</v>
          </cell>
          <cell r="G5">
            <v>1281</v>
          </cell>
        </row>
        <row r="6">
          <cell r="B6" t="str">
            <v>Sunshine</v>
          </cell>
          <cell r="C6" t="str">
            <v>West</v>
          </cell>
          <cell r="D6" t="str">
            <v>Sioux</v>
          </cell>
          <cell r="E6" t="str">
            <v>AST</v>
          </cell>
          <cell r="F6">
            <v>8</v>
          </cell>
          <cell r="G6">
            <v>152</v>
          </cell>
        </row>
        <row r="7">
          <cell r="B7" t="str">
            <v>Carlota</v>
          </cell>
          <cell r="C7" t="str">
            <v>East</v>
          </cell>
          <cell r="D7" t="str">
            <v>Chin</v>
          </cell>
          <cell r="E7" t="str">
            <v>ET</v>
          </cell>
          <cell r="F7">
            <v>59</v>
          </cell>
          <cell r="G7">
            <v>1357</v>
          </cell>
        </row>
        <row r="8">
          <cell r="B8" t="str">
            <v>Bellen</v>
          </cell>
          <cell r="C8" t="str">
            <v>MidWest</v>
          </cell>
          <cell r="D8" t="str">
            <v>Gault</v>
          </cell>
          <cell r="E8" t="str">
            <v>PSA</v>
          </cell>
          <cell r="F8">
            <v>21</v>
          </cell>
          <cell r="G8">
            <v>462</v>
          </cell>
        </row>
        <row r="9">
          <cell r="B9" t="str">
            <v>Carlota</v>
          </cell>
          <cell r="C9" t="str">
            <v>MidWest</v>
          </cell>
          <cell r="D9" t="str">
            <v>Franks</v>
          </cell>
          <cell r="E9" t="str">
            <v>HHH</v>
          </cell>
          <cell r="F9">
            <v>12</v>
          </cell>
          <cell r="G9">
            <v>276</v>
          </cell>
        </row>
        <row r="10">
          <cell r="B10" t="str">
            <v>Carlota</v>
          </cell>
          <cell r="C10" t="str">
            <v>West</v>
          </cell>
          <cell r="D10" t="str">
            <v>Franks</v>
          </cell>
          <cell r="E10" t="str">
            <v>ITTW</v>
          </cell>
          <cell r="F10">
            <v>60</v>
          </cell>
          <cell r="G10">
            <v>1380</v>
          </cell>
        </row>
        <row r="11">
          <cell r="B11" t="str">
            <v>Quad</v>
          </cell>
          <cell r="C11" t="str">
            <v>East</v>
          </cell>
          <cell r="D11" t="str">
            <v>Franks</v>
          </cell>
          <cell r="E11" t="str">
            <v>HII</v>
          </cell>
          <cell r="F11">
            <v>62</v>
          </cell>
          <cell r="G11">
            <v>1674</v>
          </cell>
        </row>
        <row r="12">
          <cell r="B12" t="str">
            <v>Sunshine</v>
          </cell>
          <cell r="C12" t="str">
            <v>South</v>
          </cell>
          <cell r="D12" t="str">
            <v>Smith</v>
          </cell>
          <cell r="E12" t="str">
            <v>FRED</v>
          </cell>
          <cell r="F12">
            <v>51</v>
          </cell>
          <cell r="G12">
            <v>969</v>
          </cell>
        </row>
        <row r="13">
          <cell r="B13" t="str">
            <v>Quad</v>
          </cell>
          <cell r="C13" t="str">
            <v>East</v>
          </cell>
          <cell r="D13" t="str">
            <v>Gault</v>
          </cell>
          <cell r="E13" t="str">
            <v>SFWK</v>
          </cell>
          <cell r="F13">
            <v>43</v>
          </cell>
          <cell r="G13">
            <v>1161</v>
          </cell>
        </row>
        <row r="14">
          <cell r="B14" t="str">
            <v>Bellen</v>
          </cell>
          <cell r="C14" t="str">
            <v>MidWest</v>
          </cell>
          <cell r="D14" t="str">
            <v>Sioux</v>
          </cell>
          <cell r="E14" t="str">
            <v>YTR</v>
          </cell>
          <cell r="F14">
            <v>56</v>
          </cell>
          <cell r="G14">
            <v>1232</v>
          </cell>
        </row>
        <row r="15">
          <cell r="B15" t="str">
            <v>Sunshine</v>
          </cell>
          <cell r="C15" t="str">
            <v>MidWest</v>
          </cell>
          <cell r="D15" t="str">
            <v>Chin</v>
          </cell>
          <cell r="E15" t="str">
            <v>YTR</v>
          </cell>
          <cell r="F15">
            <v>11</v>
          </cell>
          <cell r="G15">
            <v>209</v>
          </cell>
        </row>
        <row r="16">
          <cell r="B16" t="str">
            <v>Bellen</v>
          </cell>
          <cell r="C16" t="str">
            <v>South</v>
          </cell>
          <cell r="D16" t="str">
            <v>Chin</v>
          </cell>
          <cell r="E16" t="str">
            <v>WT</v>
          </cell>
          <cell r="F16">
            <v>7</v>
          </cell>
          <cell r="G16">
            <v>154</v>
          </cell>
        </row>
        <row r="17">
          <cell r="B17" t="str">
            <v>Sunset</v>
          </cell>
          <cell r="C17" t="str">
            <v>South</v>
          </cell>
          <cell r="D17" t="str">
            <v>Pham</v>
          </cell>
          <cell r="E17" t="str">
            <v>WSD</v>
          </cell>
          <cell r="F17">
            <v>23</v>
          </cell>
          <cell r="G17">
            <v>483</v>
          </cell>
        </row>
        <row r="18">
          <cell r="B18" t="str">
            <v>Carlota</v>
          </cell>
          <cell r="C18" t="str">
            <v>South</v>
          </cell>
          <cell r="D18" t="str">
            <v>Smith</v>
          </cell>
          <cell r="E18" t="str">
            <v>KBTB</v>
          </cell>
          <cell r="F18">
            <v>29</v>
          </cell>
          <cell r="G18">
            <v>667</v>
          </cell>
        </row>
        <row r="19">
          <cell r="B19" t="str">
            <v>Quad</v>
          </cell>
          <cell r="C19" t="str">
            <v>West</v>
          </cell>
          <cell r="D19" t="str">
            <v>Gault</v>
          </cell>
          <cell r="E19" t="str">
            <v>ITW</v>
          </cell>
          <cell r="F19">
            <v>56</v>
          </cell>
          <cell r="G19">
            <v>1512</v>
          </cell>
        </row>
        <row r="20">
          <cell r="B20" t="str">
            <v>Sunshine</v>
          </cell>
          <cell r="C20" t="str">
            <v>MidWest</v>
          </cell>
          <cell r="D20" t="str">
            <v>Pham</v>
          </cell>
          <cell r="E20" t="str">
            <v>PSA</v>
          </cell>
          <cell r="F20">
            <v>33</v>
          </cell>
          <cell r="G20">
            <v>627</v>
          </cell>
        </row>
        <row r="21">
          <cell r="B21" t="str">
            <v>Quad</v>
          </cell>
          <cell r="C21" t="str">
            <v>West</v>
          </cell>
          <cell r="D21" t="str">
            <v>Smith</v>
          </cell>
          <cell r="E21" t="str">
            <v>KBTB</v>
          </cell>
          <cell r="F21">
            <v>65</v>
          </cell>
          <cell r="G21">
            <v>1755</v>
          </cell>
        </row>
        <row r="22">
          <cell r="B22" t="str">
            <v>Quad</v>
          </cell>
          <cell r="C22" t="str">
            <v>West</v>
          </cell>
          <cell r="D22" t="str">
            <v>Chin</v>
          </cell>
          <cell r="E22" t="str">
            <v>HII</v>
          </cell>
          <cell r="F22">
            <v>16</v>
          </cell>
          <cell r="G22">
            <v>432</v>
          </cell>
        </row>
        <row r="23">
          <cell r="B23" t="str">
            <v>Quad</v>
          </cell>
          <cell r="C23" t="str">
            <v>West</v>
          </cell>
          <cell r="D23" t="str">
            <v>Sioux</v>
          </cell>
          <cell r="E23" t="str">
            <v>PCC</v>
          </cell>
          <cell r="F23">
            <v>64</v>
          </cell>
          <cell r="G23">
            <v>1728</v>
          </cell>
        </row>
        <row r="24">
          <cell r="B24" t="str">
            <v>Sunset</v>
          </cell>
          <cell r="C24" t="str">
            <v>South</v>
          </cell>
          <cell r="D24" t="str">
            <v>Sioux</v>
          </cell>
          <cell r="E24" t="str">
            <v>DFGH</v>
          </cell>
          <cell r="F24">
            <v>44</v>
          </cell>
          <cell r="G24">
            <v>924</v>
          </cell>
        </row>
        <row r="25">
          <cell r="B25" t="str">
            <v>Sunshine</v>
          </cell>
          <cell r="C25" t="str">
            <v>MidWest</v>
          </cell>
          <cell r="D25" t="str">
            <v>Smith</v>
          </cell>
          <cell r="E25" t="str">
            <v>QT</v>
          </cell>
          <cell r="F25">
            <v>64</v>
          </cell>
          <cell r="G25">
            <v>1216</v>
          </cell>
        </row>
        <row r="26">
          <cell r="B26" t="str">
            <v>Bellen</v>
          </cell>
          <cell r="C26" t="str">
            <v>West</v>
          </cell>
          <cell r="D26" t="str">
            <v>Smith</v>
          </cell>
          <cell r="E26" t="str">
            <v>T</v>
          </cell>
          <cell r="F26">
            <v>27</v>
          </cell>
          <cell r="G26">
            <v>594</v>
          </cell>
        </row>
        <row r="27">
          <cell r="B27" t="str">
            <v>Bellen</v>
          </cell>
          <cell r="C27" t="str">
            <v>East</v>
          </cell>
          <cell r="D27" t="str">
            <v>Gault</v>
          </cell>
          <cell r="E27" t="str">
            <v>PSA</v>
          </cell>
          <cell r="F27">
            <v>10</v>
          </cell>
          <cell r="G27">
            <v>220</v>
          </cell>
        </row>
        <row r="28">
          <cell r="B28" t="str">
            <v>Bellen</v>
          </cell>
          <cell r="C28" t="str">
            <v>South</v>
          </cell>
          <cell r="D28" t="str">
            <v>Chin</v>
          </cell>
          <cell r="E28" t="str">
            <v>WSD</v>
          </cell>
          <cell r="F28">
            <v>26</v>
          </cell>
          <cell r="G28">
            <v>572</v>
          </cell>
        </row>
        <row r="29">
          <cell r="B29" t="str">
            <v>Sunset</v>
          </cell>
          <cell r="C29" t="str">
            <v>MidWest</v>
          </cell>
          <cell r="D29" t="str">
            <v>Sioux</v>
          </cell>
          <cell r="E29" t="str">
            <v>PCC</v>
          </cell>
          <cell r="F29">
            <v>22</v>
          </cell>
          <cell r="G29">
            <v>462</v>
          </cell>
        </row>
        <row r="30">
          <cell r="B30" t="str">
            <v>Bellen</v>
          </cell>
          <cell r="C30" t="str">
            <v>East</v>
          </cell>
          <cell r="D30" t="str">
            <v>Chin</v>
          </cell>
          <cell r="E30" t="str">
            <v>AST</v>
          </cell>
          <cell r="F30">
            <v>50</v>
          </cell>
          <cell r="G30">
            <v>1100</v>
          </cell>
        </row>
        <row r="31">
          <cell r="B31" t="str">
            <v>Sunshine</v>
          </cell>
          <cell r="C31" t="str">
            <v>South</v>
          </cell>
          <cell r="D31" t="str">
            <v>Sioux</v>
          </cell>
          <cell r="E31" t="str">
            <v>TTT</v>
          </cell>
          <cell r="F31">
            <v>23</v>
          </cell>
          <cell r="G31">
            <v>437</v>
          </cell>
        </row>
        <row r="32">
          <cell r="B32" t="str">
            <v>Sunshine</v>
          </cell>
          <cell r="C32" t="str">
            <v>West</v>
          </cell>
          <cell r="D32" t="str">
            <v>Gault</v>
          </cell>
          <cell r="E32" t="str">
            <v>DFR</v>
          </cell>
          <cell r="F32">
            <v>49</v>
          </cell>
          <cell r="G32">
            <v>931</v>
          </cell>
        </row>
        <row r="33">
          <cell r="B33" t="str">
            <v>Carlota</v>
          </cell>
          <cell r="C33" t="str">
            <v>West</v>
          </cell>
          <cell r="D33" t="str">
            <v>Smith</v>
          </cell>
          <cell r="E33" t="str">
            <v>LOP</v>
          </cell>
          <cell r="F33">
            <v>15</v>
          </cell>
          <cell r="G33">
            <v>345</v>
          </cell>
        </row>
        <row r="34">
          <cell r="B34" t="str">
            <v>Quad</v>
          </cell>
          <cell r="C34" t="str">
            <v>East</v>
          </cell>
          <cell r="D34" t="str">
            <v>Sioux</v>
          </cell>
          <cell r="E34" t="str">
            <v>AA</v>
          </cell>
          <cell r="F34">
            <v>16</v>
          </cell>
          <cell r="G34">
            <v>432</v>
          </cell>
        </row>
        <row r="35">
          <cell r="B35" t="str">
            <v>Quad</v>
          </cell>
          <cell r="C35" t="str">
            <v>South</v>
          </cell>
          <cell r="D35" t="str">
            <v>Sioux</v>
          </cell>
          <cell r="E35" t="str">
            <v>TTT</v>
          </cell>
          <cell r="F35">
            <v>25</v>
          </cell>
          <cell r="G35">
            <v>675</v>
          </cell>
        </row>
        <row r="36">
          <cell r="B36" t="str">
            <v>Carlota</v>
          </cell>
          <cell r="C36" t="str">
            <v>South</v>
          </cell>
          <cell r="D36" t="str">
            <v>Smith</v>
          </cell>
          <cell r="E36" t="str">
            <v>QT</v>
          </cell>
          <cell r="F36">
            <v>31</v>
          </cell>
          <cell r="G36">
            <v>713</v>
          </cell>
        </row>
        <row r="37">
          <cell r="B37" t="str">
            <v>Quad</v>
          </cell>
          <cell r="C37" t="str">
            <v>West</v>
          </cell>
          <cell r="D37" t="str">
            <v>Gault</v>
          </cell>
          <cell r="E37" t="str">
            <v>HII</v>
          </cell>
          <cell r="F37">
            <v>63</v>
          </cell>
          <cell r="G37">
            <v>1701</v>
          </cell>
        </row>
        <row r="38">
          <cell r="B38" t="str">
            <v>Sunshine</v>
          </cell>
          <cell r="C38" t="str">
            <v>MidWest</v>
          </cell>
          <cell r="D38" t="str">
            <v>Franks</v>
          </cell>
          <cell r="E38" t="str">
            <v>JAQ</v>
          </cell>
          <cell r="F38">
            <v>21</v>
          </cell>
          <cell r="G38">
            <v>399</v>
          </cell>
        </row>
        <row r="39">
          <cell r="B39" t="str">
            <v>Sunshine</v>
          </cell>
          <cell r="C39" t="str">
            <v>MidWest</v>
          </cell>
          <cell r="D39" t="str">
            <v>Pham</v>
          </cell>
          <cell r="E39" t="str">
            <v>DFR</v>
          </cell>
          <cell r="F39">
            <v>23</v>
          </cell>
          <cell r="G39">
            <v>437</v>
          </cell>
        </row>
        <row r="40">
          <cell r="B40" t="str">
            <v>Bellen</v>
          </cell>
          <cell r="C40" t="str">
            <v>East</v>
          </cell>
          <cell r="D40" t="str">
            <v>Pham</v>
          </cell>
          <cell r="E40" t="str">
            <v>DFR</v>
          </cell>
          <cell r="F40">
            <v>59</v>
          </cell>
          <cell r="G40">
            <v>1298</v>
          </cell>
        </row>
        <row r="41">
          <cell r="B41" t="str">
            <v>Bellen</v>
          </cell>
          <cell r="C41" t="str">
            <v>MidWest</v>
          </cell>
          <cell r="D41" t="str">
            <v>Pham</v>
          </cell>
          <cell r="E41" t="str">
            <v>PLOT</v>
          </cell>
          <cell r="F41">
            <v>57</v>
          </cell>
          <cell r="G41">
            <v>1254</v>
          </cell>
        </row>
        <row r="42">
          <cell r="B42" t="str">
            <v>Quad</v>
          </cell>
          <cell r="C42" t="str">
            <v>East</v>
          </cell>
          <cell r="D42" t="str">
            <v>Chin</v>
          </cell>
          <cell r="E42" t="str">
            <v>FM</v>
          </cell>
          <cell r="F42">
            <v>58</v>
          </cell>
          <cell r="G42">
            <v>1566</v>
          </cell>
        </row>
        <row r="43">
          <cell r="B43" t="str">
            <v>Sunshine</v>
          </cell>
          <cell r="C43" t="str">
            <v>East</v>
          </cell>
          <cell r="D43" t="str">
            <v>Smith</v>
          </cell>
          <cell r="E43" t="str">
            <v>PCC</v>
          </cell>
          <cell r="F43">
            <v>42</v>
          </cell>
          <cell r="G43">
            <v>798</v>
          </cell>
        </row>
        <row r="44">
          <cell r="B44" t="str">
            <v>Bellen</v>
          </cell>
          <cell r="C44" t="str">
            <v>South</v>
          </cell>
          <cell r="D44" t="str">
            <v>Sioux</v>
          </cell>
          <cell r="E44" t="str">
            <v>QT</v>
          </cell>
          <cell r="F44">
            <v>15</v>
          </cell>
          <cell r="G44">
            <v>330</v>
          </cell>
        </row>
        <row r="45">
          <cell r="B45" t="str">
            <v>Carlota</v>
          </cell>
          <cell r="C45" t="str">
            <v>West</v>
          </cell>
          <cell r="D45" t="str">
            <v>Gault</v>
          </cell>
          <cell r="E45" t="str">
            <v>QT</v>
          </cell>
          <cell r="F45">
            <v>10</v>
          </cell>
          <cell r="G45">
            <v>230</v>
          </cell>
        </row>
        <row r="46">
          <cell r="B46" t="str">
            <v>Carlota</v>
          </cell>
          <cell r="C46" t="str">
            <v>West</v>
          </cell>
          <cell r="D46" t="str">
            <v>Sioux</v>
          </cell>
          <cell r="E46" t="str">
            <v>KPSA</v>
          </cell>
          <cell r="F46">
            <v>18</v>
          </cell>
          <cell r="G46">
            <v>414</v>
          </cell>
        </row>
        <row r="47">
          <cell r="B47" t="str">
            <v>Sunset</v>
          </cell>
          <cell r="C47" t="str">
            <v>East</v>
          </cell>
          <cell r="D47" t="str">
            <v>Gault</v>
          </cell>
          <cell r="E47" t="str">
            <v>TRU</v>
          </cell>
          <cell r="F47">
            <v>27</v>
          </cell>
          <cell r="G47">
            <v>567</v>
          </cell>
        </row>
        <row r="48">
          <cell r="B48" t="str">
            <v>Sunset</v>
          </cell>
          <cell r="C48" t="str">
            <v>South</v>
          </cell>
          <cell r="D48" t="str">
            <v>Pham</v>
          </cell>
          <cell r="E48" t="str">
            <v>HHH</v>
          </cell>
          <cell r="F48">
            <v>13</v>
          </cell>
          <cell r="G48">
            <v>273</v>
          </cell>
        </row>
        <row r="49">
          <cell r="B49" t="str">
            <v>Bellen</v>
          </cell>
          <cell r="C49" t="str">
            <v>West</v>
          </cell>
          <cell r="D49" t="str">
            <v>Sioux</v>
          </cell>
          <cell r="E49" t="str">
            <v>YTR</v>
          </cell>
          <cell r="F49">
            <v>35</v>
          </cell>
          <cell r="G49">
            <v>770</v>
          </cell>
        </row>
        <row r="50">
          <cell r="B50" t="str">
            <v>Sunshine</v>
          </cell>
          <cell r="C50" t="str">
            <v>East</v>
          </cell>
          <cell r="D50" t="str">
            <v>Pham</v>
          </cell>
          <cell r="E50" t="str">
            <v>FM</v>
          </cell>
          <cell r="F50">
            <v>38</v>
          </cell>
          <cell r="G50">
            <v>722</v>
          </cell>
        </row>
        <row r="51">
          <cell r="B51" t="str">
            <v>Carlota</v>
          </cell>
          <cell r="C51" t="str">
            <v>East</v>
          </cell>
          <cell r="D51" t="str">
            <v>Pham</v>
          </cell>
          <cell r="E51" t="str">
            <v>AA</v>
          </cell>
          <cell r="F51">
            <v>63</v>
          </cell>
          <cell r="G51">
            <v>1449</v>
          </cell>
        </row>
        <row r="52">
          <cell r="B52" t="str">
            <v>Quad</v>
          </cell>
          <cell r="C52" t="str">
            <v>South</v>
          </cell>
          <cell r="D52" t="str">
            <v>Franks</v>
          </cell>
          <cell r="E52" t="str">
            <v>FM</v>
          </cell>
          <cell r="F52">
            <v>29</v>
          </cell>
          <cell r="G52">
            <v>783</v>
          </cell>
        </row>
        <row r="53">
          <cell r="B53" t="str">
            <v>Sunset</v>
          </cell>
          <cell r="C53" t="str">
            <v>East</v>
          </cell>
          <cell r="D53" t="str">
            <v>Smith</v>
          </cell>
          <cell r="E53" t="str">
            <v>ZAT</v>
          </cell>
          <cell r="F53">
            <v>36</v>
          </cell>
          <cell r="G53">
            <v>756</v>
          </cell>
        </row>
        <row r="54">
          <cell r="B54" t="str">
            <v>Quad</v>
          </cell>
          <cell r="C54" t="str">
            <v>East</v>
          </cell>
          <cell r="D54" t="str">
            <v>Smith</v>
          </cell>
          <cell r="E54" t="str">
            <v>DFR</v>
          </cell>
          <cell r="F54">
            <v>17</v>
          </cell>
          <cell r="G54">
            <v>459</v>
          </cell>
        </row>
        <row r="55">
          <cell r="B55" t="str">
            <v>Bellen</v>
          </cell>
          <cell r="C55" t="str">
            <v>MidWest</v>
          </cell>
          <cell r="D55" t="str">
            <v>Smith</v>
          </cell>
          <cell r="E55" t="str">
            <v>PCC</v>
          </cell>
          <cell r="F55">
            <v>16</v>
          </cell>
          <cell r="G55">
            <v>352</v>
          </cell>
        </row>
        <row r="56">
          <cell r="B56" t="str">
            <v>Sunshine</v>
          </cell>
          <cell r="C56" t="str">
            <v>West</v>
          </cell>
          <cell r="D56" t="str">
            <v>Sioux</v>
          </cell>
          <cell r="E56" t="str">
            <v>YTR</v>
          </cell>
          <cell r="F56">
            <v>58</v>
          </cell>
          <cell r="G56">
            <v>1102</v>
          </cell>
        </row>
        <row r="57">
          <cell r="B57" t="str">
            <v>Bellen</v>
          </cell>
          <cell r="C57" t="str">
            <v>East</v>
          </cell>
          <cell r="D57" t="str">
            <v>Franks</v>
          </cell>
          <cell r="E57" t="str">
            <v>DFGH</v>
          </cell>
          <cell r="F57">
            <v>20</v>
          </cell>
          <cell r="G57">
            <v>440</v>
          </cell>
        </row>
        <row r="58">
          <cell r="B58" t="str">
            <v>Bellen</v>
          </cell>
          <cell r="C58" t="str">
            <v>MidWest</v>
          </cell>
          <cell r="D58" t="str">
            <v>Pham</v>
          </cell>
          <cell r="E58" t="str">
            <v>PSA</v>
          </cell>
          <cell r="F58">
            <v>40</v>
          </cell>
          <cell r="G58">
            <v>880</v>
          </cell>
        </row>
        <row r="59">
          <cell r="B59" t="str">
            <v>Carlota</v>
          </cell>
          <cell r="C59" t="str">
            <v>East</v>
          </cell>
          <cell r="D59" t="str">
            <v>Franks</v>
          </cell>
          <cell r="E59" t="str">
            <v>JAQ</v>
          </cell>
          <cell r="F59">
            <v>34</v>
          </cell>
          <cell r="G59">
            <v>782</v>
          </cell>
        </row>
        <row r="60">
          <cell r="B60" t="str">
            <v>Quad</v>
          </cell>
          <cell r="C60" t="str">
            <v>MidWest</v>
          </cell>
          <cell r="D60" t="str">
            <v>Chin</v>
          </cell>
          <cell r="E60" t="str">
            <v>EPP</v>
          </cell>
          <cell r="F60">
            <v>61</v>
          </cell>
          <cell r="G60">
            <v>1647</v>
          </cell>
        </row>
        <row r="61">
          <cell r="B61" t="str">
            <v>Sunset</v>
          </cell>
          <cell r="C61" t="str">
            <v>MidWest</v>
          </cell>
          <cell r="D61" t="str">
            <v>Gault</v>
          </cell>
          <cell r="E61" t="str">
            <v>ITW</v>
          </cell>
          <cell r="F61">
            <v>19</v>
          </cell>
          <cell r="G61">
            <v>399</v>
          </cell>
        </row>
        <row r="62">
          <cell r="B62" t="str">
            <v>Sunshine</v>
          </cell>
          <cell r="C62" t="str">
            <v>South</v>
          </cell>
          <cell r="D62" t="str">
            <v>Smith</v>
          </cell>
          <cell r="E62" t="str">
            <v>QT</v>
          </cell>
          <cell r="F62">
            <v>40</v>
          </cell>
          <cell r="G62">
            <v>760</v>
          </cell>
        </row>
        <row r="63">
          <cell r="B63" t="str">
            <v>Bellen</v>
          </cell>
          <cell r="C63" t="str">
            <v>South</v>
          </cell>
          <cell r="D63" t="str">
            <v>Sioux</v>
          </cell>
          <cell r="E63" t="str">
            <v>T</v>
          </cell>
          <cell r="F63">
            <v>35</v>
          </cell>
          <cell r="G63">
            <v>770</v>
          </cell>
        </row>
        <row r="64">
          <cell r="B64" t="str">
            <v>Bellen</v>
          </cell>
          <cell r="C64" t="str">
            <v>East</v>
          </cell>
          <cell r="D64" t="str">
            <v>Chin</v>
          </cell>
          <cell r="E64" t="str">
            <v>KPSA</v>
          </cell>
          <cell r="F64">
            <v>17</v>
          </cell>
          <cell r="G64">
            <v>374</v>
          </cell>
        </row>
        <row r="65">
          <cell r="B65" t="str">
            <v>Sunset</v>
          </cell>
          <cell r="C65" t="str">
            <v>South</v>
          </cell>
          <cell r="D65" t="str">
            <v>Pham</v>
          </cell>
          <cell r="E65" t="str">
            <v>TTT</v>
          </cell>
          <cell r="F65">
            <v>57</v>
          </cell>
          <cell r="G65">
            <v>1197</v>
          </cell>
        </row>
        <row r="66">
          <cell r="B66" t="str">
            <v>Carlota</v>
          </cell>
          <cell r="C66" t="str">
            <v>South</v>
          </cell>
          <cell r="D66" t="str">
            <v>Franks</v>
          </cell>
          <cell r="E66" t="str">
            <v>MNGD</v>
          </cell>
          <cell r="F66">
            <v>46</v>
          </cell>
          <cell r="G66">
            <v>1058</v>
          </cell>
        </row>
        <row r="67">
          <cell r="B67" t="str">
            <v>Sunshine</v>
          </cell>
          <cell r="C67" t="str">
            <v>South</v>
          </cell>
          <cell r="D67" t="str">
            <v>Chin</v>
          </cell>
          <cell r="E67" t="str">
            <v>TRU</v>
          </cell>
          <cell r="F67">
            <v>30</v>
          </cell>
          <cell r="G67">
            <v>570</v>
          </cell>
        </row>
        <row r="68">
          <cell r="B68" t="str">
            <v>Sunset</v>
          </cell>
          <cell r="C68" t="str">
            <v>West</v>
          </cell>
          <cell r="D68" t="str">
            <v>Pham</v>
          </cell>
          <cell r="E68" t="str">
            <v>WT</v>
          </cell>
          <cell r="F68">
            <v>53</v>
          </cell>
          <cell r="G68">
            <v>1113</v>
          </cell>
        </row>
        <row r="69">
          <cell r="B69" t="str">
            <v>Quad</v>
          </cell>
          <cell r="C69" t="str">
            <v>MidWest</v>
          </cell>
          <cell r="D69" t="str">
            <v>Smith</v>
          </cell>
          <cell r="E69" t="str">
            <v>YTR</v>
          </cell>
          <cell r="F69">
            <v>42</v>
          </cell>
          <cell r="G69">
            <v>1134</v>
          </cell>
        </row>
        <row r="70">
          <cell r="B70" t="str">
            <v>Quad</v>
          </cell>
          <cell r="C70" t="str">
            <v>West</v>
          </cell>
          <cell r="D70" t="str">
            <v>Pham</v>
          </cell>
          <cell r="E70" t="str">
            <v>AST</v>
          </cell>
          <cell r="F70">
            <v>30</v>
          </cell>
          <cell r="G70">
            <v>810</v>
          </cell>
        </row>
        <row r="71">
          <cell r="B71" t="str">
            <v>Sunset</v>
          </cell>
          <cell r="C71" t="str">
            <v>East</v>
          </cell>
          <cell r="D71" t="str">
            <v>Gault</v>
          </cell>
          <cell r="E71" t="str">
            <v>AST</v>
          </cell>
          <cell r="F71">
            <v>63</v>
          </cell>
          <cell r="G71">
            <v>1323</v>
          </cell>
        </row>
        <row r="72">
          <cell r="B72" t="str">
            <v>Sunset</v>
          </cell>
          <cell r="C72" t="str">
            <v>East</v>
          </cell>
          <cell r="D72" t="str">
            <v>Smith</v>
          </cell>
          <cell r="E72" t="str">
            <v>MBG</v>
          </cell>
          <cell r="F72">
            <v>17</v>
          </cell>
          <cell r="G72">
            <v>357</v>
          </cell>
        </row>
        <row r="73">
          <cell r="B73" t="str">
            <v>Quad</v>
          </cell>
          <cell r="C73" t="str">
            <v>East</v>
          </cell>
          <cell r="D73" t="str">
            <v>Pham</v>
          </cell>
          <cell r="E73" t="str">
            <v>WT</v>
          </cell>
          <cell r="F73">
            <v>22</v>
          </cell>
          <cell r="G73">
            <v>594</v>
          </cell>
        </row>
        <row r="74">
          <cell r="B74" t="str">
            <v>Sunshine</v>
          </cell>
          <cell r="C74" t="str">
            <v>East</v>
          </cell>
          <cell r="D74" t="str">
            <v>Franks</v>
          </cell>
          <cell r="E74" t="str">
            <v>PSA</v>
          </cell>
          <cell r="F74">
            <v>54</v>
          </cell>
          <cell r="G74">
            <v>1026</v>
          </cell>
        </row>
        <row r="75">
          <cell r="B75" t="str">
            <v>Carlota</v>
          </cell>
          <cell r="C75" t="str">
            <v>South</v>
          </cell>
          <cell r="D75" t="str">
            <v>Smith</v>
          </cell>
          <cell r="E75" t="str">
            <v>YTR</v>
          </cell>
          <cell r="F75">
            <v>53</v>
          </cell>
          <cell r="G75">
            <v>1219</v>
          </cell>
        </row>
        <row r="76">
          <cell r="B76" t="str">
            <v>Quad</v>
          </cell>
          <cell r="C76" t="str">
            <v>East</v>
          </cell>
          <cell r="D76" t="str">
            <v>Smith</v>
          </cell>
          <cell r="E76" t="str">
            <v>BBT</v>
          </cell>
          <cell r="F76">
            <v>49</v>
          </cell>
          <cell r="G76">
            <v>1323</v>
          </cell>
        </row>
        <row r="77">
          <cell r="B77" t="str">
            <v>Bellen</v>
          </cell>
          <cell r="C77" t="str">
            <v>South</v>
          </cell>
          <cell r="D77" t="str">
            <v>Smith</v>
          </cell>
          <cell r="E77" t="str">
            <v>TRU</v>
          </cell>
          <cell r="F77">
            <v>11</v>
          </cell>
          <cell r="G77">
            <v>242</v>
          </cell>
        </row>
        <row r="78">
          <cell r="B78" t="str">
            <v>Sunset</v>
          </cell>
          <cell r="C78" t="str">
            <v>East</v>
          </cell>
          <cell r="D78" t="str">
            <v>Gault</v>
          </cell>
          <cell r="E78" t="str">
            <v>MNGD</v>
          </cell>
          <cell r="F78">
            <v>12</v>
          </cell>
          <cell r="G78">
            <v>252</v>
          </cell>
        </row>
        <row r="79">
          <cell r="B79" t="str">
            <v>Sunshine</v>
          </cell>
          <cell r="C79" t="str">
            <v>MidWest</v>
          </cell>
          <cell r="D79" t="str">
            <v>Smith</v>
          </cell>
          <cell r="E79" t="str">
            <v>TTT</v>
          </cell>
          <cell r="F79">
            <v>8</v>
          </cell>
          <cell r="G79">
            <v>152</v>
          </cell>
        </row>
        <row r="80">
          <cell r="B80" t="str">
            <v>Sunshine</v>
          </cell>
          <cell r="C80" t="str">
            <v>MidWest</v>
          </cell>
          <cell r="D80" t="str">
            <v>Franks</v>
          </cell>
          <cell r="E80" t="str">
            <v>HHH</v>
          </cell>
          <cell r="F80">
            <v>59</v>
          </cell>
          <cell r="G80">
            <v>1121</v>
          </cell>
        </row>
        <row r="81">
          <cell r="B81" t="str">
            <v>Sunshine</v>
          </cell>
          <cell r="C81" t="str">
            <v>South</v>
          </cell>
          <cell r="D81" t="str">
            <v>Chin</v>
          </cell>
          <cell r="E81" t="str">
            <v>T</v>
          </cell>
          <cell r="F81">
            <v>49</v>
          </cell>
          <cell r="G81">
            <v>931</v>
          </cell>
        </row>
        <row r="82">
          <cell r="B82" t="str">
            <v>Quad</v>
          </cell>
          <cell r="C82" t="str">
            <v>East</v>
          </cell>
          <cell r="D82" t="str">
            <v>Franks</v>
          </cell>
          <cell r="E82" t="str">
            <v>PCC</v>
          </cell>
          <cell r="F82">
            <v>44</v>
          </cell>
          <cell r="G82">
            <v>1188</v>
          </cell>
        </row>
        <row r="83">
          <cell r="B83" t="str">
            <v>Sunset</v>
          </cell>
          <cell r="C83" t="str">
            <v>West</v>
          </cell>
          <cell r="D83" t="str">
            <v>Chin</v>
          </cell>
          <cell r="E83" t="str">
            <v>FM</v>
          </cell>
          <cell r="F83">
            <v>62</v>
          </cell>
          <cell r="G83">
            <v>1302</v>
          </cell>
        </row>
        <row r="84">
          <cell r="B84" t="str">
            <v>Quad</v>
          </cell>
          <cell r="C84" t="str">
            <v>MidWest</v>
          </cell>
          <cell r="D84" t="str">
            <v>Gault</v>
          </cell>
          <cell r="E84" t="str">
            <v>PLOT</v>
          </cell>
          <cell r="F84">
            <v>10</v>
          </cell>
          <cell r="G84">
            <v>270</v>
          </cell>
        </row>
        <row r="85">
          <cell r="B85" t="str">
            <v>Carlota</v>
          </cell>
          <cell r="C85" t="str">
            <v>South</v>
          </cell>
          <cell r="D85" t="str">
            <v>Smith</v>
          </cell>
          <cell r="E85" t="str">
            <v>FM</v>
          </cell>
          <cell r="F85">
            <v>52</v>
          </cell>
          <cell r="G85">
            <v>1196</v>
          </cell>
        </row>
        <row r="86">
          <cell r="B86" t="str">
            <v>Quad</v>
          </cell>
          <cell r="C86" t="str">
            <v>MidWest</v>
          </cell>
          <cell r="D86" t="str">
            <v>Smith</v>
          </cell>
          <cell r="E86" t="str">
            <v>PLOT</v>
          </cell>
          <cell r="F86">
            <v>17</v>
          </cell>
          <cell r="G86">
            <v>459</v>
          </cell>
        </row>
        <row r="87">
          <cell r="B87" t="str">
            <v>Sunset</v>
          </cell>
          <cell r="C87" t="str">
            <v>MidWest</v>
          </cell>
          <cell r="D87" t="str">
            <v>Sioux</v>
          </cell>
          <cell r="E87" t="str">
            <v>BBT</v>
          </cell>
          <cell r="F87">
            <v>29</v>
          </cell>
          <cell r="G87">
            <v>609</v>
          </cell>
        </row>
        <row r="88">
          <cell r="B88" t="str">
            <v>Bellen</v>
          </cell>
          <cell r="C88" t="str">
            <v>South</v>
          </cell>
          <cell r="D88" t="str">
            <v>Sioux</v>
          </cell>
          <cell r="E88" t="str">
            <v>QT</v>
          </cell>
          <cell r="F88">
            <v>25</v>
          </cell>
          <cell r="G88">
            <v>550</v>
          </cell>
        </row>
        <row r="89">
          <cell r="B89" t="str">
            <v>Quad</v>
          </cell>
          <cell r="C89" t="str">
            <v>East</v>
          </cell>
          <cell r="D89" t="str">
            <v>Franks</v>
          </cell>
          <cell r="E89" t="str">
            <v>ITW</v>
          </cell>
          <cell r="F89">
            <v>14</v>
          </cell>
          <cell r="G89">
            <v>378</v>
          </cell>
        </row>
        <row r="90">
          <cell r="B90" t="str">
            <v>Bellen</v>
          </cell>
          <cell r="C90" t="str">
            <v>West</v>
          </cell>
          <cell r="D90" t="str">
            <v>Pham</v>
          </cell>
          <cell r="E90" t="str">
            <v>AST</v>
          </cell>
          <cell r="F90">
            <v>53</v>
          </cell>
          <cell r="G90">
            <v>1166</v>
          </cell>
        </row>
        <row r="91">
          <cell r="B91" t="str">
            <v>Sunset</v>
          </cell>
          <cell r="C91" t="str">
            <v>South</v>
          </cell>
          <cell r="D91" t="str">
            <v>Sioux</v>
          </cell>
          <cell r="E91" t="str">
            <v>MBG</v>
          </cell>
          <cell r="F91">
            <v>47</v>
          </cell>
          <cell r="G91">
            <v>987</v>
          </cell>
        </row>
        <row r="92">
          <cell r="B92" t="str">
            <v>Carlota</v>
          </cell>
          <cell r="C92" t="str">
            <v>MidWest</v>
          </cell>
          <cell r="D92" t="str">
            <v>Franks</v>
          </cell>
          <cell r="E92" t="str">
            <v>BBT</v>
          </cell>
          <cell r="F92">
            <v>13</v>
          </cell>
          <cell r="G92">
            <v>299</v>
          </cell>
        </row>
        <row r="93">
          <cell r="B93" t="str">
            <v>Sunshine</v>
          </cell>
          <cell r="C93" t="str">
            <v>West</v>
          </cell>
          <cell r="D93" t="str">
            <v>Franks</v>
          </cell>
          <cell r="E93" t="str">
            <v>ET</v>
          </cell>
          <cell r="F93">
            <v>12</v>
          </cell>
          <cell r="G93">
            <v>228</v>
          </cell>
        </row>
        <row r="94">
          <cell r="B94" t="str">
            <v>Carlota</v>
          </cell>
          <cell r="C94" t="str">
            <v>MidWest</v>
          </cell>
          <cell r="D94" t="str">
            <v>Chin</v>
          </cell>
          <cell r="E94" t="str">
            <v>FM</v>
          </cell>
          <cell r="F94">
            <v>20</v>
          </cell>
          <cell r="G94">
            <v>460</v>
          </cell>
        </row>
        <row r="95">
          <cell r="B95" t="str">
            <v>Bellen</v>
          </cell>
          <cell r="C95" t="str">
            <v>East</v>
          </cell>
          <cell r="D95" t="str">
            <v>Pham</v>
          </cell>
          <cell r="E95" t="str">
            <v>EPP</v>
          </cell>
          <cell r="F95">
            <v>40</v>
          </cell>
          <cell r="G95">
            <v>880</v>
          </cell>
        </row>
        <row r="96">
          <cell r="B96" t="str">
            <v>Bellen</v>
          </cell>
          <cell r="C96" t="str">
            <v>East</v>
          </cell>
          <cell r="D96" t="str">
            <v>Gault</v>
          </cell>
          <cell r="E96" t="str">
            <v>DFGH</v>
          </cell>
          <cell r="F96">
            <v>9</v>
          </cell>
          <cell r="G96">
            <v>198</v>
          </cell>
        </row>
        <row r="97">
          <cell r="B97" t="str">
            <v>Carlota</v>
          </cell>
          <cell r="C97" t="str">
            <v>East</v>
          </cell>
          <cell r="D97" t="str">
            <v>Franks</v>
          </cell>
          <cell r="E97" t="str">
            <v>WSD</v>
          </cell>
          <cell r="F97">
            <v>38</v>
          </cell>
          <cell r="G97">
            <v>874</v>
          </cell>
        </row>
        <row r="98">
          <cell r="B98" t="str">
            <v>Bellen</v>
          </cell>
          <cell r="C98" t="str">
            <v>South</v>
          </cell>
          <cell r="D98" t="str">
            <v>Gault</v>
          </cell>
          <cell r="E98" t="str">
            <v>KBTB</v>
          </cell>
          <cell r="F98">
            <v>24</v>
          </cell>
          <cell r="G98">
            <v>528</v>
          </cell>
        </row>
        <row r="99">
          <cell r="B99" t="str">
            <v>Quad</v>
          </cell>
          <cell r="C99" t="str">
            <v>West</v>
          </cell>
          <cell r="D99" t="str">
            <v>Chin</v>
          </cell>
          <cell r="E99" t="str">
            <v>PCC</v>
          </cell>
          <cell r="F99">
            <v>10</v>
          </cell>
          <cell r="G99">
            <v>270</v>
          </cell>
        </row>
        <row r="100">
          <cell r="B100" t="str">
            <v>Quad</v>
          </cell>
          <cell r="C100" t="str">
            <v>South</v>
          </cell>
          <cell r="D100" t="str">
            <v>Gault</v>
          </cell>
          <cell r="E100" t="str">
            <v>KBTB</v>
          </cell>
          <cell r="F100">
            <v>56</v>
          </cell>
          <cell r="G100">
            <v>1512</v>
          </cell>
        </row>
        <row r="101">
          <cell r="B101" t="str">
            <v>Sunshine</v>
          </cell>
          <cell r="C101" t="str">
            <v>MidWest</v>
          </cell>
          <cell r="D101" t="str">
            <v>Chin</v>
          </cell>
          <cell r="E101" t="str">
            <v>PCC</v>
          </cell>
          <cell r="F101">
            <v>62</v>
          </cell>
          <cell r="G101">
            <v>1178</v>
          </cell>
        </row>
        <row r="102">
          <cell r="B102" t="str">
            <v>Quad</v>
          </cell>
          <cell r="C102" t="str">
            <v>South</v>
          </cell>
          <cell r="D102" t="str">
            <v>Franks</v>
          </cell>
          <cell r="E102" t="str">
            <v>YTR</v>
          </cell>
          <cell r="F102">
            <v>44</v>
          </cell>
          <cell r="G102">
            <v>1188</v>
          </cell>
        </row>
        <row r="103">
          <cell r="B103" t="str">
            <v>Carlota</v>
          </cell>
          <cell r="C103" t="str">
            <v>East</v>
          </cell>
          <cell r="D103" t="str">
            <v>Sioux</v>
          </cell>
          <cell r="E103" t="str">
            <v>PCC</v>
          </cell>
          <cell r="F103">
            <v>39</v>
          </cell>
          <cell r="G103">
            <v>897</v>
          </cell>
        </row>
        <row r="104">
          <cell r="B104" t="str">
            <v>Sunshine</v>
          </cell>
          <cell r="C104" t="str">
            <v>East</v>
          </cell>
          <cell r="D104" t="str">
            <v>Franks</v>
          </cell>
          <cell r="E104" t="str">
            <v>AA</v>
          </cell>
          <cell r="F104">
            <v>24</v>
          </cell>
          <cell r="G104">
            <v>456</v>
          </cell>
        </row>
        <row r="105">
          <cell r="B105" t="str">
            <v>Bellen</v>
          </cell>
          <cell r="C105" t="str">
            <v>West</v>
          </cell>
          <cell r="D105" t="str">
            <v>Smith</v>
          </cell>
          <cell r="E105" t="str">
            <v>WT</v>
          </cell>
          <cell r="F105">
            <v>6</v>
          </cell>
          <cell r="G105">
            <v>132</v>
          </cell>
        </row>
        <row r="106">
          <cell r="B106" t="str">
            <v>Bellen</v>
          </cell>
          <cell r="C106" t="str">
            <v>West</v>
          </cell>
          <cell r="D106" t="str">
            <v>Pham</v>
          </cell>
          <cell r="E106" t="str">
            <v>SFWK</v>
          </cell>
          <cell r="F106">
            <v>19</v>
          </cell>
          <cell r="G106">
            <v>418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>
        <row r="3">
          <cell r="C3" t="str">
            <v>Account#</v>
          </cell>
          <cell r="D3" t="str">
            <v>Fname</v>
          </cell>
          <cell r="E3" t="str">
            <v>Lname</v>
          </cell>
          <cell r="F3" t="str">
            <v>Balance</v>
          </cell>
          <cell r="G3" t="str">
            <v>E-mail</v>
          </cell>
        </row>
        <row r="4">
          <cell r="C4" t="str">
            <v>1258-DaDo-7418</v>
          </cell>
          <cell r="D4" t="str">
            <v>Danielle</v>
          </cell>
          <cell r="E4" t="str">
            <v>Dowell</v>
          </cell>
          <cell r="F4">
            <v>4191.5599999999995</v>
          </cell>
          <cell r="G4" t="str">
            <v>DaDo@gmail.com</v>
          </cell>
        </row>
        <row r="5">
          <cell r="C5" t="str">
            <v>1258-ViHo-1321</v>
          </cell>
          <cell r="D5" t="str">
            <v>Victor</v>
          </cell>
          <cell r="E5" t="str">
            <v>Horvath</v>
          </cell>
          <cell r="F5">
            <v>3676.61</v>
          </cell>
          <cell r="G5" t="str">
            <v>ViHo@gmail.com</v>
          </cell>
        </row>
        <row r="6">
          <cell r="C6" t="str">
            <v>1258-HoSh-4750</v>
          </cell>
          <cell r="D6" t="str">
            <v>Howard</v>
          </cell>
          <cell r="E6" t="str">
            <v>Shah</v>
          </cell>
          <cell r="F6">
            <v>7350.44</v>
          </cell>
          <cell r="G6" t="str">
            <v>HoSh@gmail.com</v>
          </cell>
        </row>
        <row r="7">
          <cell r="C7" t="str">
            <v>1258-MaKo-6449</v>
          </cell>
          <cell r="D7" t="str">
            <v>Mark</v>
          </cell>
          <cell r="E7" t="str">
            <v>Koehler</v>
          </cell>
          <cell r="F7">
            <v>1367.3600000000001</v>
          </cell>
          <cell r="G7" t="str">
            <v>MaKo@gmail.com</v>
          </cell>
        </row>
        <row r="8">
          <cell r="C8" t="str">
            <v>1258-DeSt-7389</v>
          </cell>
          <cell r="D8" t="str">
            <v>Debbie</v>
          </cell>
          <cell r="E8" t="str">
            <v>Stephen</v>
          </cell>
          <cell r="F8">
            <v>3196.24</v>
          </cell>
          <cell r="G8" t="str">
            <v>DeSt@gmail.com</v>
          </cell>
        </row>
        <row r="9">
          <cell r="C9" t="str">
            <v>1258-KuWe-1748</v>
          </cell>
          <cell r="D9" t="str">
            <v>Kurt</v>
          </cell>
          <cell r="E9" t="str">
            <v>Weckerly</v>
          </cell>
          <cell r="F9">
            <v>7052.93</v>
          </cell>
          <cell r="G9" t="str">
            <v>KuWe@gmail.com</v>
          </cell>
        </row>
        <row r="10">
          <cell r="C10" t="str">
            <v>1258-GuSu-6102</v>
          </cell>
          <cell r="D10" t="str">
            <v>Guy</v>
          </cell>
          <cell r="E10" t="str">
            <v>Sur</v>
          </cell>
          <cell r="F10">
            <v>1445.17</v>
          </cell>
          <cell r="G10" t="str">
            <v>GuSu@gmail.com</v>
          </cell>
        </row>
        <row r="11">
          <cell r="C11" t="str">
            <v>1258-OdLa-8740</v>
          </cell>
          <cell r="D11" t="str">
            <v>Odessa</v>
          </cell>
          <cell r="E11" t="str">
            <v>Lauria</v>
          </cell>
          <cell r="F11">
            <v>7812.45</v>
          </cell>
          <cell r="G11" t="str">
            <v>OdLa@gmail.com</v>
          </cell>
        </row>
        <row r="12">
          <cell r="C12" t="str">
            <v>1258-ElRh-4436</v>
          </cell>
          <cell r="D12" t="str">
            <v>Elinor</v>
          </cell>
          <cell r="E12" t="str">
            <v>Rhames</v>
          </cell>
          <cell r="F12">
            <v>6225.46</v>
          </cell>
          <cell r="G12" t="str">
            <v>ElRh@gmail.com</v>
          </cell>
        </row>
        <row r="13">
          <cell r="C13" t="str">
            <v>1258-NeSu-3274</v>
          </cell>
          <cell r="D13" t="str">
            <v>Neva</v>
          </cell>
          <cell r="E13" t="str">
            <v>Sumler</v>
          </cell>
          <cell r="F13">
            <v>4749.54</v>
          </cell>
          <cell r="G13" t="str">
            <v>NeSu@gmail.com</v>
          </cell>
        </row>
        <row r="14">
          <cell r="C14" t="str">
            <v>1258-TyBr-8211</v>
          </cell>
          <cell r="D14" t="str">
            <v>Tyrone</v>
          </cell>
          <cell r="E14" t="str">
            <v>Brite</v>
          </cell>
          <cell r="F14">
            <v>6943.25</v>
          </cell>
          <cell r="G14" t="str">
            <v>TyBr@gmail.com</v>
          </cell>
        </row>
        <row r="15">
          <cell r="C15" t="str">
            <v>1258-JaSe-8984</v>
          </cell>
          <cell r="D15" t="str">
            <v>Javier</v>
          </cell>
          <cell r="E15" t="str">
            <v>Segers</v>
          </cell>
          <cell r="F15">
            <v>8101.48</v>
          </cell>
          <cell r="G15" t="str">
            <v>JaSe@gmail.com</v>
          </cell>
        </row>
        <row r="16">
          <cell r="C16" t="str">
            <v>1258-ClWi-5671</v>
          </cell>
          <cell r="D16" t="str">
            <v>Clare</v>
          </cell>
          <cell r="E16" t="str">
            <v>Wimbush</v>
          </cell>
          <cell r="F16">
            <v>6647.43</v>
          </cell>
          <cell r="G16" t="str">
            <v>ClWi@gmail.com</v>
          </cell>
        </row>
        <row r="17">
          <cell r="C17" t="str">
            <v>1258-HiHi-3444</v>
          </cell>
          <cell r="D17" t="str">
            <v>Hillary</v>
          </cell>
          <cell r="E17" t="str">
            <v>Hillen</v>
          </cell>
          <cell r="F17">
            <v>5095.71</v>
          </cell>
          <cell r="G17" t="str">
            <v>HiHi@gmail.com</v>
          </cell>
        </row>
        <row r="18">
          <cell r="C18" t="str">
            <v>1258-MaZo-8107</v>
          </cell>
          <cell r="D18" t="str">
            <v>Mathew</v>
          </cell>
          <cell r="E18" t="str">
            <v>Zobel</v>
          </cell>
          <cell r="F18">
            <v>6533.32</v>
          </cell>
          <cell r="G18" t="str">
            <v>MaZo@gmail.com</v>
          </cell>
        </row>
        <row r="19">
          <cell r="C19" t="str">
            <v>1258-JeSo-6445</v>
          </cell>
          <cell r="D19" t="str">
            <v>Jeanie</v>
          </cell>
          <cell r="E19" t="str">
            <v>Solley</v>
          </cell>
          <cell r="F19">
            <v>4790.2800000000007</v>
          </cell>
          <cell r="G19" t="str">
            <v>JeSo@gmail.com</v>
          </cell>
        </row>
        <row r="20">
          <cell r="C20" t="str">
            <v>1258-MaLe-7052</v>
          </cell>
          <cell r="D20" t="str">
            <v>Marcie</v>
          </cell>
          <cell r="E20" t="str">
            <v>Levis</v>
          </cell>
          <cell r="F20">
            <v>3611.78</v>
          </cell>
          <cell r="G20" t="str">
            <v>MaLe@gmail.com</v>
          </cell>
        </row>
        <row r="21">
          <cell r="C21" t="str">
            <v>1258-ZeSe-6140</v>
          </cell>
          <cell r="D21" t="str">
            <v>Zelma</v>
          </cell>
          <cell r="E21" t="str">
            <v>Semones</v>
          </cell>
          <cell r="F21">
            <v>1844.15</v>
          </cell>
          <cell r="G21" t="str">
            <v>ZeSe@gmail.com</v>
          </cell>
        </row>
        <row r="22">
          <cell r="C22" t="str">
            <v>1258-DaCa-8640</v>
          </cell>
          <cell r="D22" t="str">
            <v>Darryl</v>
          </cell>
          <cell r="E22" t="str">
            <v>Canela</v>
          </cell>
          <cell r="F22">
            <v>8910.2000000000007</v>
          </cell>
          <cell r="G22" t="str">
            <v>DaCa@gmail.com</v>
          </cell>
        </row>
        <row r="23">
          <cell r="C23" t="str">
            <v>1258-JuGo-1604</v>
          </cell>
          <cell r="D23" t="str">
            <v>Julio</v>
          </cell>
          <cell r="E23" t="str">
            <v>Gondek</v>
          </cell>
          <cell r="F23">
            <v>7341.38</v>
          </cell>
          <cell r="G23" t="str">
            <v>JuGo@gmail.com</v>
          </cell>
        </row>
        <row r="24">
          <cell r="C24" t="str">
            <v>1258-LoSt-8418</v>
          </cell>
          <cell r="D24" t="str">
            <v>Louisa</v>
          </cell>
          <cell r="E24" t="str">
            <v>Strecker</v>
          </cell>
          <cell r="F24">
            <v>7140.8</v>
          </cell>
          <cell r="G24" t="str">
            <v>LoSt@gmail.com</v>
          </cell>
        </row>
        <row r="25">
          <cell r="C25" t="str">
            <v>1258-JaCl-8766</v>
          </cell>
          <cell r="D25" t="str">
            <v>Javier</v>
          </cell>
          <cell r="E25" t="str">
            <v>Claflin</v>
          </cell>
          <cell r="F25">
            <v>5994.36</v>
          </cell>
          <cell r="G25" t="str">
            <v>JaCl@gmail.com</v>
          </cell>
        </row>
        <row r="26">
          <cell r="C26" t="str">
            <v>1258-AnEv-6862</v>
          </cell>
          <cell r="D26" t="str">
            <v>Annabelle</v>
          </cell>
          <cell r="E26" t="str">
            <v>Everest</v>
          </cell>
          <cell r="F26">
            <v>1556.44</v>
          </cell>
          <cell r="G26" t="str">
            <v>AnEv@gmail.com</v>
          </cell>
        </row>
        <row r="27">
          <cell r="C27" t="str">
            <v>1258-ElMe-1003</v>
          </cell>
          <cell r="D27" t="str">
            <v>Elinor</v>
          </cell>
          <cell r="E27" t="str">
            <v>Meinke</v>
          </cell>
          <cell r="F27">
            <v>6420.78</v>
          </cell>
          <cell r="G27" t="str">
            <v>ElMe@gmail.com</v>
          </cell>
        </row>
        <row r="28">
          <cell r="C28" t="str">
            <v>1258-MaOp-8230</v>
          </cell>
          <cell r="D28" t="str">
            <v>Max</v>
          </cell>
          <cell r="E28" t="str">
            <v>Opp</v>
          </cell>
          <cell r="F28">
            <v>1989.48</v>
          </cell>
          <cell r="G28" t="str">
            <v>MaOp@gmail.com</v>
          </cell>
        </row>
        <row r="29">
          <cell r="C29" t="str">
            <v>1258-TeOs-1454</v>
          </cell>
          <cell r="D29" t="str">
            <v>Ted</v>
          </cell>
          <cell r="E29" t="str">
            <v>Oscar</v>
          </cell>
          <cell r="F29">
            <v>8832.36</v>
          </cell>
          <cell r="G29" t="str">
            <v>TeOs@gmail.com</v>
          </cell>
        </row>
        <row r="30">
          <cell r="C30" t="str">
            <v>1258-LoDe-6705</v>
          </cell>
          <cell r="D30" t="str">
            <v>Lonnie</v>
          </cell>
          <cell r="E30" t="str">
            <v>Debus</v>
          </cell>
          <cell r="F30">
            <v>1623.9299999999998</v>
          </cell>
          <cell r="G30" t="str">
            <v>LoDe@gmail.com</v>
          </cell>
        </row>
        <row r="31">
          <cell r="C31" t="str">
            <v>1258-TaWa-4457</v>
          </cell>
          <cell r="D31" t="str">
            <v>Tania</v>
          </cell>
          <cell r="E31" t="str">
            <v>Warburton</v>
          </cell>
          <cell r="F31">
            <v>7312.21</v>
          </cell>
          <cell r="G31" t="str">
            <v>TaWa@gmail.com</v>
          </cell>
        </row>
        <row r="32">
          <cell r="C32" t="str">
            <v>1258-HuPa-4126</v>
          </cell>
          <cell r="D32" t="str">
            <v>Hugh</v>
          </cell>
          <cell r="E32" t="str">
            <v>Patron</v>
          </cell>
          <cell r="F32">
            <v>7792.32</v>
          </cell>
          <cell r="G32" t="str">
            <v>HuPa@gmail.com</v>
          </cell>
        </row>
        <row r="33">
          <cell r="C33" t="str">
            <v>1258-KeCa-5697</v>
          </cell>
          <cell r="D33" t="str">
            <v>Kelly</v>
          </cell>
          <cell r="E33" t="str">
            <v>Carn</v>
          </cell>
          <cell r="F33">
            <v>4898.3999999999996</v>
          </cell>
          <cell r="G33" t="str">
            <v>KeCa@gmail.com</v>
          </cell>
        </row>
        <row r="34">
          <cell r="C34" t="str">
            <v>1258-JaEp-1979</v>
          </cell>
          <cell r="D34" t="str">
            <v>Jamie</v>
          </cell>
          <cell r="E34" t="str">
            <v>Epperly</v>
          </cell>
          <cell r="F34">
            <v>1810.45</v>
          </cell>
          <cell r="G34" t="str">
            <v>JaEp@gmail.com</v>
          </cell>
        </row>
        <row r="35">
          <cell r="C35" t="str">
            <v>1258-ClMe-7851</v>
          </cell>
          <cell r="D35" t="str">
            <v>Clinton</v>
          </cell>
          <cell r="E35" t="str">
            <v>Mellen</v>
          </cell>
          <cell r="F35">
            <v>2813.8199999999997</v>
          </cell>
          <cell r="G35" t="str">
            <v>ClMe@gmail.com</v>
          </cell>
        </row>
        <row r="36">
          <cell r="C36" t="str">
            <v>1258-JeKa-3017</v>
          </cell>
          <cell r="D36" t="str">
            <v>Jessie</v>
          </cell>
          <cell r="E36" t="str">
            <v>Kappler</v>
          </cell>
          <cell r="F36">
            <v>1135.83</v>
          </cell>
          <cell r="G36" t="str">
            <v>JeKa@gmail.com</v>
          </cell>
        </row>
        <row r="37">
          <cell r="C37" t="str">
            <v>1258-JeKa-3825</v>
          </cell>
          <cell r="D37" t="str">
            <v>Jessie</v>
          </cell>
          <cell r="E37" t="str">
            <v>Kappler</v>
          </cell>
          <cell r="F37">
            <v>6875.03</v>
          </cell>
          <cell r="G37" t="str">
            <v>JeKa@gmail.com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G16"/>
  <sheetViews>
    <sheetView showGridLines="0" tabSelected="1" workbookViewId="0">
      <selection activeCell="I12" sqref="I12"/>
    </sheetView>
  </sheetViews>
  <sheetFormatPr defaultRowHeight="14.4" x14ac:dyDescent="0.3"/>
  <cols>
    <col min="3" max="3" width="10.109375" bestFit="1" customWidth="1"/>
    <col min="4" max="7" width="9.33203125" bestFit="1" customWidth="1"/>
  </cols>
  <sheetData>
    <row r="4" spans="3:7" ht="18" x14ac:dyDescent="0.35">
      <c r="C4" s="15" t="s">
        <v>5</v>
      </c>
      <c r="D4" s="15" t="s">
        <v>1</v>
      </c>
      <c r="E4" s="15" t="s">
        <v>2</v>
      </c>
      <c r="F4" s="15" t="s">
        <v>3</v>
      </c>
      <c r="G4" s="15" t="s">
        <v>4</v>
      </c>
    </row>
    <row r="5" spans="3:7" x14ac:dyDescent="0.3">
      <c r="C5" t="s">
        <v>6</v>
      </c>
      <c r="D5" s="2">
        <f ca="1">RANDBETWEEN(0,100)</f>
        <v>87</v>
      </c>
      <c r="E5" s="2">
        <f t="shared" ref="E5:G16" ca="1" si="0">RANDBETWEEN(0,100)</f>
        <v>45</v>
      </c>
      <c r="F5" s="2">
        <f t="shared" ca="1" si="0"/>
        <v>9</v>
      </c>
      <c r="G5" s="2">
        <f t="shared" ca="1" si="0"/>
        <v>70</v>
      </c>
    </row>
    <row r="6" spans="3:7" x14ac:dyDescent="0.3">
      <c r="C6" t="s">
        <v>7</v>
      </c>
      <c r="D6" s="2">
        <f t="shared" ref="D6:D16" ca="1" si="1">RANDBETWEEN(0,100)</f>
        <v>99</v>
      </c>
      <c r="E6" s="2">
        <f t="shared" ca="1" si="0"/>
        <v>67</v>
      </c>
      <c r="F6" s="2">
        <f t="shared" ca="1" si="0"/>
        <v>88</v>
      </c>
      <c r="G6" s="2">
        <f t="shared" ca="1" si="0"/>
        <v>94</v>
      </c>
    </row>
    <row r="7" spans="3:7" x14ac:dyDescent="0.3">
      <c r="C7" t="s">
        <v>8</v>
      </c>
      <c r="D7" s="2">
        <f t="shared" ca="1" si="1"/>
        <v>53</v>
      </c>
      <c r="E7" s="2">
        <f t="shared" ca="1" si="0"/>
        <v>36</v>
      </c>
      <c r="F7" s="2">
        <f t="shared" ca="1" si="0"/>
        <v>10</v>
      </c>
      <c r="G7" s="2">
        <f t="shared" ca="1" si="0"/>
        <v>85</v>
      </c>
    </row>
    <row r="8" spans="3:7" x14ac:dyDescent="0.3">
      <c r="C8" t="s">
        <v>9</v>
      </c>
      <c r="D8" s="2">
        <f t="shared" ca="1" si="1"/>
        <v>55</v>
      </c>
      <c r="E8" s="2">
        <f t="shared" ca="1" si="0"/>
        <v>79</v>
      </c>
      <c r="F8" s="2">
        <f t="shared" ca="1" si="0"/>
        <v>42</v>
      </c>
      <c r="G8" s="2">
        <f t="shared" ca="1" si="0"/>
        <v>82</v>
      </c>
    </row>
    <row r="9" spans="3:7" x14ac:dyDescent="0.3">
      <c r="C9" t="s">
        <v>10</v>
      </c>
      <c r="D9" s="2">
        <f t="shared" ca="1" si="1"/>
        <v>57</v>
      </c>
      <c r="E9" s="2">
        <f t="shared" ca="1" si="0"/>
        <v>64</v>
      </c>
      <c r="F9" s="2">
        <f t="shared" ca="1" si="0"/>
        <v>51</v>
      </c>
      <c r="G9" s="2">
        <f t="shared" ca="1" si="0"/>
        <v>20</v>
      </c>
    </row>
    <row r="10" spans="3:7" x14ac:dyDescent="0.3">
      <c r="C10" t="s">
        <v>11</v>
      </c>
      <c r="D10" s="2">
        <f t="shared" ca="1" si="1"/>
        <v>60</v>
      </c>
      <c r="E10" s="2">
        <f t="shared" ca="1" si="0"/>
        <v>99</v>
      </c>
      <c r="F10" s="2">
        <f t="shared" ca="1" si="0"/>
        <v>44</v>
      </c>
      <c r="G10" s="2">
        <f t="shared" ca="1" si="0"/>
        <v>93</v>
      </c>
    </row>
    <row r="11" spans="3:7" x14ac:dyDescent="0.3">
      <c r="C11" t="s">
        <v>12</v>
      </c>
      <c r="D11" s="2">
        <f t="shared" ca="1" si="1"/>
        <v>86</v>
      </c>
      <c r="E11" s="2">
        <f t="shared" ca="1" si="0"/>
        <v>85</v>
      </c>
      <c r="F11" s="2">
        <f t="shared" ca="1" si="0"/>
        <v>92</v>
      </c>
      <c r="G11" s="2">
        <f t="shared" ca="1" si="0"/>
        <v>11</v>
      </c>
    </row>
    <row r="12" spans="3:7" x14ac:dyDescent="0.3">
      <c r="C12" t="s">
        <v>13</v>
      </c>
      <c r="D12" s="2">
        <f t="shared" ca="1" si="1"/>
        <v>47</v>
      </c>
      <c r="E12" s="2">
        <f t="shared" ca="1" si="0"/>
        <v>53</v>
      </c>
      <c r="F12" s="2">
        <f t="shared" ca="1" si="0"/>
        <v>0</v>
      </c>
      <c r="G12" s="2">
        <f t="shared" ca="1" si="0"/>
        <v>52</v>
      </c>
    </row>
    <row r="13" spans="3:7" x14ac:dyDescent="0.3">
      <c r="C13" t="s">
        <v>14</v>
      </c>
      <c r="D13" s="2">
        <f t="shared" ca="1" si="1"/>
        <v>61</v>
      </c>
      <c r="E13" s="2">
        <f t="shared" ca="1" si="0"/>
        <v>78</v>
      </c>
      <c r="F13" s="2">
        <f t="shared" ca="1" si="0"/>
        <v>95</v>
      </c>
      <c r="G13" s="2">
        <f t="shared" ca="1" si="0"/>
        <v>66</v>
      </c>
    </row>
    <row r="14" spans="3:7" x14ac:dyDescent="0.3">
      <c r="C14" t="s">
        <v>15</v>
      </c>
      <c r="D14" s="2">
        <f t="shared" ca="1" si="1"/>
        <v>87</v>
      </c>
      <c r="E14" s="2">
        <f t="shared" ca="1" si="0"/>
        <v>44</v>
      </c>
      <c r="F14" s="2">
        <f t="shared" ca="1" si="0"/>
        <v>73</v>
      </c>
      <c r="G14" s="2">
        <f t="shared" ca="1" si="0"/>
        <v>21</v>
      </c>
    </row>
    <row r="15" spans="3:7" x14ac:dyDescent="0.3">
      <c r="C15" t="s">
        <v>16</v>
      </c>
      <c r="D15" s="2">
        <f t="shared" ca="1" si="1"/>
        <v>34</v>
      </c>
      <c r="E15" s="2">
        <f t="shared" ca="1" si="0"/>
        <v>96</v>
      </c>
      <c r="F15" s="2">
        <f t="shared" ca="1" si="0"/>
        <v>58</v>
      </c>
      <c r="G15" s="2">
        <f t="shared" ca="1" si="0"/>
        <v>58</v>
      </c>
    </row>
    <row r="16" spans="3:7" x14ac:dyDescent="0.3">
      <c r="C16" t="s">
        <v>17</v>
      </c>
      <c r="D16" s="2">
        <f t="shared" ca="1" si="1"/>
        <v>1</v>
      </c>
      <c r="E16" s="2">
        <f t="shared" ca="1" si="0"/>
        <v>12</v>
      </c>
      <c r="F16" s="2">
        <f t="shared" ca="1" si="0"/>
        <v>92</v>
      </c>
      <c r="G16" s="2">
        <f t="shared" ca="1" si="0"/>
        <v>64</v>
      </c>
    </row>
  </sheetData>
  <pageMargins left="0.7" right="0.7" top="0.75" bottom="0.75" header="0.3" footer="0.3"/>
  <pageSetup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E2:F13"/>
  <sheetViews>
    <sheetView showGridLines="0" workbookViewId="0">
      <selection activeCell="F10" sqref="F10"/>
    </sheetView>
  </sheetViews>
  <sheetFormatPr defaultRowHeight="14.4" x14ac:dyDescent="0.3"/>
  <cols>
    <col min="5" max="5" width="11.5546875" style="17" customWidth="1"/>
    <col min="6" max="6" width="9.109375" style="4"/>
  </cols>
  <sheetData>
    <row r="2" spans="5:6" ht="18" x14ac:dyDescent="0.35">
      <c r="E2" s="9" t="s">
        <v>57</v>
      </c>
      <c r="F2" s="9" t="s">
        <v>58</v>
      </c>
    </row>
    <row r="3" spans="5:6" x14ac:dyDescent="0.3">
      <c r="E3" s="17">
        <v>43386</v>
      </c>
      <c r="F3" s="5">
        <f>MONTH(E3)</f>
        <v>10</v>
      </c>
    </row>
    <row r="4" spans="5:6" x14ac:dyDescent="0.3">
      <c r="E4" s="17">
        <v>43333</v>
      </c>
      <c r="F4" s="5">
        <f t="shared" ref="F4:F13" si="0">MONTH(E4)</f>
        <v>8</v>
      </c>
    </row>
    <row r="5" spans="5:6" x14ac:dyDescent="0.3">
      <c r="E5" s="17">
        <v>43110</v>
      </c>
      <c r="F5" s="5">
        <f t="shared" si="0"/>
        <v>1</v>
      </c>
    </row>
    <row r="6" spans="5:6" x14ac:dyDescent="0.3">
      <c r="E6" s="17">
        <v>43184</v>
      </c>
      <c r="F6" s="5">
        <f t="shared" si="0"/>
        <v>3</v>
      </c>
    </row>
    <row r="7" spans="5:6" x14ac:dyDescent="0.3">
      <c r="E7" s="17">
        <v>43360</v>
      </c>
      <c r="F7" s="5">
        <f t="shared" si="0"/>
        <v>9</v>
      </c>
    </row>
    <row r="8" spans="5:6" x14ac:dyDescent="0.3">
      <c r="E8" s="17">
        <v>43462</v>
      </c>
      <c r="F8" s="5">
        <f t="shared" si="0"/>
        <v>12</v>
      </c>
    </row>
    <row r="9" spans="5:6" x14ac:dyDescent="0.3">
      <c r="E9" s="17">
        <v>43383</v>
      </c>
      <c r="F9" s="5">
        <f t="shared" si="0"/>
        <v>10</v>
      </c>
    </row>
    <row r="10" spans="5:6" x14ac:dyDescent="0.3">
      <c r="E10" s="17">
        <v>43105</v>
      </c>
      <c r="F10" s="5">
        <f t="shared" si="0"/>
        <v>1</v>
      </c>
    </row>
    <row r="11" spans="5:6" x14ac:dyDescent="0.3">
      <c r="E11" s="17">
        <v>43277</v>
      </c>
      <c r="F11" s="5">
        <f t="shared" si="0"/>
        <v>6</v>
      </c>
    </row>
    <row r="12" spans="5:6" x14ac:dyDescent="0.3">
      <c r="E12" s="17">
        <v>43146</v>
      </c>
      <c r="F12" s="5">
        <f t="shared" si="0"/>
        <v>2</v>
      </c>
    </row>
    <row r="13" spans="5:6" x14ac:dyDescent="0.3">
      <c r="E13" s="17">
        <v>43424</v>
      </c>
      <c r="F13" s="5">
        <f t="shared" si="0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G14"/>
  <sheetViews>
    <sheetView showGridLines="0" workbookViewId="0">
      <selection activeCell="B14" sqref="B14:C14"/>
    </sheetView>
  </sheetViews>
  <sheetFormatPr defaultRowHeight="14.4" x14ac:dyDescent="0.3"/>
  <cols>
    <col min="3" max="3" width="21.44140625" bestFit="1" customWidth="1"/>
  </cols>
  <sheetData>
    <row r="2" spans="2:7" x14ac:dyDescent="0.3">
      <c r="C2" t="s">
        <v>22</v>
      </c>
      <c r="D2" t="s">
        <v>18</v>
      </c>
      <c r="E2" t="s">
        <v>19</v>
      </c>
      <c r="F2" t="s">
        <v>20</v>
      </c>
      <c r="G2" t="s">
        <v>21</v>
      </c>
    </row>
    <row r="3" spans="2:7" x14ac:dyDescent="0.3">
      <c r="C3" s="1">
        <f>PRODUCT(D3:G3)</f>
        <v>1530</v>
      </c>
      <c r="D3" s="3">
        <v>5</v>
      </c>
      <c r="E3" s="3">
        <v>9</v>
      </c>
      <c r="F3" s="3">
        <v>2</v>
      </c>
      <c r="G3" s="3">
        <v>17</v>
      </c>
    </row>
    <row r="4" spans="2:7" x14ac:dyDescent="0.3">
      <c r="C4" s="1">
        <f t="shared" ref="C4:C14" si="0">PRODUCT(D4:G4)</f>
        <v>46200</v>
      </c>
      <c r="D4" s="3">
        <v>12</v>
      </c>
      <c r="E4" s="3">
        <v>25</v>
      </c>
      <c r="F4" s="3">
        <v>14</v>
      </c>
      <c r="G4" s="3">
        <v>11</v>
      </c>
    </row>
    <row r="5" spans="2:7" x14ac:dyDescent="0.3">
      <c r="C5" s="1">
        <f t="shared" si="0"/>
        <v>162792</v>
      </c>
      <c r="D5" s="3">
        <v>17</v>
      </c>
      <c r="E5" s="3">
        <v>19</v>
      </c>
      <c r="F5" s="3">
        <v>24</v>
      </c>
      <c r="G5" s="3">
        <v>21</v>
      </c>
    </row>
    <row r="6" spans="2:7" x14ac:dyDescent="0.3">
      <c r="C6" s="1">
        <f t="shared" si="0"/>
        <v>13824</v>
      </c>
      <c r="D6" s="3">
        <v>12</v>
      </c>
      <c r="E6" s="3">
        <v>4</v>
      </c>
      <c r="F6" s="3">
        <v>24</v>
      </c>
      <c r="G6" s="3">
        <v>12</v>
      </c>
    </row>
    <row r="7" spans="2:7" x14ac:dyDescent="0.3">
      <c r="C7" s="1">
        <f t="shared" si="0"/>
        <v>51129</v>
      </c>
      <c r="D7" s="3">
        <v>23</v>
      </c>
      <c r="E7" s="3">
        <v>19</v>
      </c>
      <c r="F7" s="3">
        <v>13</v>
      </c>
      <c r="G7" s="3">
        <v>9</v>
      </c>
    </row>
    <row r="8" spans="2:7" x14ac:dyDescent="0.3">
      <c r="C8" s="1">
        <f t="shared" si="0"/>
        <v>6048</v>
      </c>
      <c r="D8" s="3">
        <v>3</v>
      </c>
      <c r="E8" s="3">
        <v>4</v>
      </c>
      <c r="F8" s="3">
        <v>21</v>
      </c>
      <c r="G8" s="3">
        <v>24</v>
      </c>
    </row>
    <row r="9" spans="2:7" x14ac:dyDescent="0.3">
      <c r="C9" s="1">
        <f t="shared" si="0"/>
        <v>58140</v>
      </c>
      <c r="D9" s="3">
        <v>19</v>
      </c>
      <c r="E9" s="3">
        <v>17</v>
      </c>
      <c r="F9" s="3">
        <v>20</v>
      </c>
      <c r="G9" s="3">
        <v>9</v>
      </c>
    </row>
    <row r="10" spans="2:7" x14ac:dyDescent="0.3">
      <c r="C10" s="1">
        <f t="shared" si="0"/>
        <v>4050</v>
      </c>
      <c r="D10" s="3">
        <v>6</v>
      </c>
      <c r="E10" s="3">
        <v>5</v>
      </c>
      <c r="F10" s="3">
        <v>15</v>
      </c>
      <c r="G10" s="3">
        <v>9</v>
      </c>
    </row>
    <row r="11" spans="2:7" x14ac:dyDescent="0.3">
      <c r="C11" s="1">
        <f t="shared" si="0"/>
        <v>1071</v>
      </c>
      <c r="D11" s="3">
        <v>3</v>
      </c>
      <c r="E11" s="3">
        <v>17</v>
      </c>
      <c r="F11" s="3">
        <v>3</v>
      </c>
      <c r="G11" s="3">
        <v>7</v>
      </c>
    </row>
    <row r="12" spans="2:7" x14ac:dyDescent="0.3">
      <c r="C12" s="1">
        <f t="shared" si="0"/>
        <v>15600</v>
      </c>
      <c r="D12" s="3">
        <v>8</v>
      </c>
      <c r="E12" s="3">
        <v>10</v>
      </c>
      <c r="F12" s="3">
        <v>15</v>
      </c>
      <c r="G12" s="3">
        <v>13</v>
      </c>
    </row>
    <row r="13" spans="2:7" x14ac:dyDescent="0.3">
      <c r="C13" s="1">
        <f t="shared" si="0"/>
        <v>92736</v>
      </c>
      <c r="D13" s="3">
        <v>23</v>
      </c>
      <c r="E13" s="3">
        <v>21</v>
      </c>
      <c r="F13" s="3">
        <v>16</v>
      </c>
      <c r="G13" s="3">
        <v>12</v>
      </c>
    </row>
    <row r="14" spans="2:7" x14ac:dyDescent="0.3">
      <c r="B14">
        <f>+D14*E14*F14*G14</f>
        <v>18816</v>
      </c>
      <c r="C14" s="1">
        <f t="shared" si="0"/>
        <v>18816</v>
      </c>
      <c r="D14" s="3">
        <v>12</v>
      </c>
      <c r="E14" s="3">
        <v>14</v>
      </c>
      <c r="F14" s="3">
        <v>16</v>
      </c>
      <c r="G14" s="3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2:F19"/>
  <sheetViews>
    <sheetView showGridLines="0" workbookViewId="0">
      <selection activeCell="F3" sqref="F3"/>
    </sheetView>
  </sheetViews>
  <sheetFormatPr defaultRowHeight="14.4" x14ac:dyDescent="0.3"/>
  <cols>
    <col min="3" max="3" width="10.6640625" bestFit="1" customWidth="1"/>
    <col min="4" max="4" width="12.88671875" bestFit="1" customWidth="1"/>
    <col min="5" max="5" width="14.109375" bestFit="1" customWidth="1"/>
    <col min="6" max="6" width="11.88671875" bestFit="1" customWidth="1"/>
  </cols>
  <sheetData>
    <row r="2" spans="3:6" ht="18" x14ac:dyDescent="0.35">
      <c r="C2" s="9" t="s">
        <v>0</v>
      </c>
      <c r="D2" s="7" t="s">
        <v>23</v>
      </c>
      <c r="E2" s="8" t="s">
        <v>24</v>
      </c>
      <c r="F2" s="6" t="s">
        <v>25</v>
      </c>
    </row>
    <row r="3" spans="3:6" ht="15.6" x14ac:dyDescent="0.3">
      <c r="C3" s="4">
        <v>14723</v>
      </c>
      <c r="D3" s="10" t="str">
        <f>MID($C3,1,2)</f>
        <v>14</v>
      </c>
      <c r="E3" s="11" t="str">
        <f>MID(C3,3,2)</f>
        <v>72</v>
      </c>
      <c r="F3" s="12" t="str">
        <f>MID(C3,2,3)</f>
        <v>472</v>
      </c>
    </row>
    <row r="4" spans="3:6" ht="15.6" x14ac:dyDescent="0.3">
      <c r="C4" s="4">
        <v>15553</v>
      </c>
      <c r="D4" s="10" t="str">
        <f t="shared" ref="D4:D19" si="0">MID($C4,1,2)</f>
        <v>15</v>
      </c>
      <c r="E4" s="11" t="str">
        <f t="shared" ref="E4:E19" si="1">MID(C4,3,2)</f>
        <v>55</v>
      </c>
      <c r="F4" s="12" t="str">
        <f t="shared" ref="F4:F19" si="2">MID(C4,2,3)</f>
        <v>555</v>
      </c>
    </row>
    <row r="5" spans="3:6" ht="15.6" x14ac:dyDescent="0.3">
      <c r="C5" s="4">
        <v>16803</v>
      </c>
      <c r="D5" s="10" t="str">
        <f t="shared" si="0"/>
        <v>16</v>
      </c>
      <c r="E5" s="11" t="str">
        <f t="shared" si="1"/>
        <v>80</v>
      </c>
      <c r="F5" s="12" t="str">
        <f t="shared" si="2"/>
        <v>680</v>
      </c>
    </row>
    <row r="6" spans="3:6" ht="15.6" x14ac:dyDescent="0.3">
      <c r="C6" s="4">
        <v>5927</v>
      </c>
      <c r="D6" s="10" t="str">
        <f t="shared" si="0"/>
        <v>59</v>
      </c>
      <c r="E6" s="11" t="str">
        <f t="shared" si="1"/>
        <v>27</v>
      </c>
      <c r="F6" s="12" t="str">
        <f t="shared" si="2"/>
        <v>927</v>
      </c>
    </row>
    <row r="7" spans="3:6" ht="15.6" x14ac:dyDescent="0.3">
      <c r="C7" s="4">
        <v>7695</v>
      </c>
      <c r="D7" s="10" t="str">
        <f t="shared" si="0"/>
        <v>76</v>
      </c>
      <c r="E7" s="11" t="str">
        <f t="shared" si="1"/>
        <v>95</v>
      </c>
      <c r="F7" s="12" t="str">
        <f t="shared" si="2"/>
        <v>695</v>
      </c>
    </row>
    <row r="8" spans="3:6" ht="15.6" x14ac:dyDescent="0.3">
      <c r="C8" s="4">
        <v>19437</v>
      </c>
      <c r="D8" s="10" t="str">
        <f t="shared" si="0"/>
        <v>19</v>
      </c>
      <c r="E8" s="11" t="str">
        <f t="shared" si="1"/>
        <v>43</v>
      </c>
      <c r="F8" s="12" t="str">
        <f t="shared" si="2"/>
        <v>943</v>
      </c>
    </row>
    <row r="9" spans="3:6" ht="15.6" x14ac:dyDescent="0.3">
      <c r="C9" s="4">
        <v>15774</v>
      </c>
      <c r="D9" s="10" t="str">
        <f t="shared" si="0"/>
        <v>15</v>
      </c>
      <c r="E9" s="11" t="str">
        <f t="shared" si="1"/>
        <v>77</v>
      </c>
      <c r="F9" s="12" t="str">
        <f t="shared" si="2"/>
        <v>577</v>
      </c>
    </row>
    <row r="10" spans="3:6" ht="15.6" x14ac:dyDescent="0.3">
      <c r="C10" s="4">
        <v>1917</v>
      </c>
      <c r="D10" s="10" t="str">
        <f t="shared" si="0"/>
        <v>19</v>
      </c>
      <c r="E10" s="11" t="str">
        <f t="shared" si="1"/>
        <v>17</v>
      </c>
      <c r="F10" s="12" t="str">
        <f t="shared" si="2"/>
        <v>917</v>
      </c>
    </row>
    <row r="11" spans="3:6" ht="15.6" x14ac:dyDescent="0.3">
      <c r="C11" s="4">
        <v>2332</v>
      </c>
      <c r="D11" s="10" t="str">
        <f t="shared" si="0"/>
        <v>23</v>
      </c>
      <c r="E11" s="11" t="str">
        <f t="shared" si="1"/>
        <v>32</v>
      </c>
      <c r="F11" s="12" t="str">
        <f t="shared" si="2"/>
        <v>332</v>
      </c>
    </row>
    <row r="12" spans="3:6" ht="15.6" x14ac:dyDescent="0.3">
      <c r="C12" s="4">
        <v>7947</v>
      </c>
      <c r="D12" s="10" t="str">
        <f t="shared" si="0"/>
        <v>79</v>
      </c>
      <c r="E12" s="11" t="str">
        <f t="shared" si="1"/>
        <v>47</v>
      </c>
      <c r="F12" s="12" t="str">
        <f t="shared" si="2"/>
        <v>947</v>
      </c>
    </row>
    <row r="13" spans="3:6" ht="15.6" x14ac:dyDescent="0.3">
      <c r="C13" s="4">
        <v>5114</v>
      </c>
      <c r="D13" s="10" t="str">
        <f t="shared" si="0"/>
        <v>51</v>
      </c>
      <c r="E13" s="11" t="str">
        <f t="shared" si="1"/>
        <v>14</v>
      </c>
      <c r="F13" s="12" t="str">
        <f t="shared" si="2"/>
        <v>114</v>
      </c>
    </row>
    <row r="14" spans="3:6" ht="15.6" x14ac:dyDescent="0.3">
      <c r="C14" s="4">
        <v>17182</v>
      </c>
      <c r="D14" s="10" t="str">
        <f t="shared" si="0"/>
        <v>17</v>
      </c>
      <c r="E14" s="11" t="str">
        <f t="shared" si="1"/>
        <v>18</v>
      </c>
      <c r="F14" s="12" t="str">
        <f t="shared" si="2"/>
        <v>718</v>
      </c>
    </row>
    <row r="15" spans="3:6" ht="15.6" x14ac:dyDescent="0.3">
      <c r="C15" s="4">
        <v>18983</v>
      </c>
      <c r="D15" s="10" t="str">
        <f t="shared" si="0"/>
        <v>18</v>
      </c>
      <c r="E15" s="11" t="str">
        <f t="shared" si="1"/>
        <v>98</v>
      </c>
      <c r="F15" s="12" t="str">
        <f t="shared" si="2"/>
        <v>898</v>
      </c>
    </row>
    <row r="16" spans="3:6" ht="15.6" x14ac:dyDescent="0.3">
      <c r="C16" s="4">
        <v>6150</v>
      </c>
      <c r="D16" s="10" t="str">
        <f t="shared" si="0"/>
        <v>61</v>
      </c>
      <c r="E16" s="11" t="str">
        <f t="shared" si="1"/>
        <v>50</v>
      </c>
      <c r="F16" s="12" t="str">
        <f t="shared" si="2"/>
        <v>150</v>
      </c>
    </row>
    <row r="17" spans="3:6" ht="15.6" x14ac:dyDescent="0.3">
      <c r="C17" s="4">
        <v>1065</v>
      </c>
      <c r="D17" s="10" t="str">
        <f t="shared" si="0"/>
        <v>10</v>
      </c>
      <c r="E17" s="11" t="str">
        <f t="shared" si="1"/>
        <v>65</v>
      </c>
      <c r="F17" s="12" t="str">
        <f t="shared" si="2"/>
        <v>065</v>
      </c>
    </row>
    <row r="18" spans="3:6" ht="15.6" x14ac:dyDescent="0.3">
      <c r="C18" s="4">
        <v>4065</v>
      </c>
      <c r="D18" s="10" t="str">
        <f t="shared" si="0"/>
        <v>40</v>
      </c>
      <c r="E18" s="11" t="str">
        <f t="shared" si="1"/>
        <v>65</v>
      </c>
      <c r="F18" s="12" t="str">
        <f t="shared" si="2"/>
        <v>065</v>
      </c>
    </row>
    <row r="19" spans="3:6" ht="15.6" x14ac:dyDescent="0.3">
      <c r="C19" s="4">
        <v>1519</v>
      </c>
      <c r="D19" s="10" t="str">
        <f t="shared" si="0"/>
        <v>15</v>
      </c>
      <c r="E19" s="11" t="str">
        <f t="shared" si="1"/>
        <v>19</v>
      </c>
      <c r="F19" s="12" t="str">
        <f t="shared" si="2"/>
        <v>519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E3:F17"/>
  <sheetViews>
    <sheetView showGridLines="0" workbookViewId="0">
      <selection activeCell="F6" sqref="F6"/>
    </sheetView>
  </sheetViews>
  <sheetFormatPr defaultRowHeight="14.4" x14ac:dyDescent="0.3"/>
  <cols>
    <col min="5" max="5" width="13.109375" bestFit="1" customWidth="1"/>
    <col min="6" max="6" width="10.44140625" bestFit="1" customWidth="1"/>
  </cols>
  <sheetData>
    <row r="3" spans="5:6" ht="18" x14ac:dyDescent="0.35">
      <c r="E3" s="9" t="s">
        <v>0</v>
      </c>
      <c r="F3" s="9" t="s">
        <v>26</v>
      </c>
    </row>
    <row r="4" spans="5:6" x14ac:dyDescent="0.3">
      <c r="E4" s="13">
        <v>2</v>
      </c>
      <c r="F4" s="5">
        <f>LEN(E4)</f>
        <v>1</v>
      </c>
    </row>
    <row r="5" spans="5:6" x14ac:dyDescent="0.3">
      <c r="E5" s="13">
        <v>594</v>
      </c>
      <c r="F5" s="5">
        <f t="shared" ref="F5:F17" si="0">LEN(E5)</f>
        <v>3</v>
      </c>
    </row>
    <row r="6" spans="5:6" x14ac:dyDescent="0.3">
      <c r="E6" s="13">
        <v>51</v>
      </c>
      <c r="F6" s="5">
        <f t="shared" si="0"/>
        <v>2</v>
      </c>
    </row>
    <row r="7" spans="5:6" x14ac:dyDescent="0.3">
      <c r="E7" s="13">
        <v>185419549854</v>
      </c>
      <c r="F7" s="5">
        <f t="shared" si="0"/>
        <v>12</v>
      </c>
    </row>
    <row r="8" spans="5:6" x14ac:dyDescent="0.3">
      <c r="E8" s="13">
        <v>51652</v>
      </c>
      <c r="F8" s="5">
        <f t="shared" si="0"/>
        <v>5</v>
      </c>
    </row>
    <row r="9" spans="5:6" x14ac:dyDescent="0.3">
      <c r="E9" s="13">
        <v>5612</v>
      </c>
      <c r="F9" s="5">
        <f t="shared" si="0"/>
        <v>4</v>
      </c>
    </row>
    <row r="10" spans="5:6" x14ac:dyDescent="0.3">
      <c r="E10" s="13">
        <v>6512</v>
      </c>
      <c r="F10" s="5">
        <f t="shared" si="0"/>
        <v>4</v>
      </c>
    </row>
    <row r="11" spans="5:6" x14ac:dyDescent="0.3">
      <c r="E11" s="13">
        <v>165</v>
      </c>
      <c r="F11" s="5">
        <f t="shared" si="0"/>
        <v>3</v>
      </c>
    </row>
    <row r="12" spans="5:6" x14ac:dyDescent="0.3">
      <c r="E12" s="13">
        <v>8</v>
      </c>
      <c r="F12" s="5">
        <f t="shared" si="0"/>
        <v>1</v>
      </c>
    </row>
    <row r="13" spans="5:6" x14ac:dyDescent="0.3">
      <c r="E13" s="13">
        <v>12</v>
      </c>
      <c r="F13" s="5">
        <f t="shared" si="0"/>
        <v>2</v>
      </c>
    </row>
    <row r="14" spans="5:6" x14ac:dyDescent="0.3">
      <c r="E14" s="13">
        <v>546</v>
      </c>
      <c r="F14" s="5">
        <f t="shared" si="0"/>
        <v>3</v>
      </c>
    </row>
    <row r="15" spans="5:6" x14ac:dyDescent="0.3">
      <c r="E15" s="13">
        <v>485454</v>
      </c>
      <c r="F15" s="5">
        <f t="shared" si="0"/>
        <v>6</v>
      </c>
    </row>
    <row r="16" spans="5:6" x14ac:dyDescent="0.3">
      <c r="E16" s="13">
        <v>854154</v>
      </c>
      <c r="F16" s="5">
        <f t="shared" si="0"/>
        <v>6</v>
      </c>
    </row>
    <row r="17" spans="5:6" x14ac:dyDescent="0.3">
      <c r="E17" s="13">
        <v>1321</v>
      </c>
      <c r="F17" s="5">
        <f t="shared" si="0"/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D16"/>
  <sheetViews>
    <sheetView showGridLines="0" workbookViewId="0">
      <selection activeCell="D6" sqref="D6"/>
    </sheetView>
  </sheetViews>
  <sheetFormatPr defaultRowHeight="14.4" x14ac:dyDescent="0.3"/>
  <cols>
    <col min="3" max="3" width="16.109375" customWidth="1"/>
    <col min="4" max="4" width="11.109375" bestFit="1" customWidth="1"/>
  </cols>
  <sheetData>
    <row r="3" spans="3:4" ht="18" x14ac:dyDescent="0.35">
      <c r="C3" s="14" t="s">
        <v>38</v>
      </c>
      <c r="D3" s="14" t="s">
        <v>39</v>
      </c>
    </row>
    <row r="4" spans="3:4" x14ac:dyDescent="0.3">
      <c r="C4" s="4" t="s">
        <v>27</v>
      </c>
      <c r="D4" s="2" t="str">
        <f>SUBSTITUTE(C4,"/","-")</f>
        <v>10-35-40-55</v>
      </c>
    </row>
    <row r="5" spans="3:4" x14ac:dyDescent="0.3">
      <c r="C5" s="4" t="s">
        <v>28</v>
      </c>
      <c r="D5" s="2" t="str">
        <f t="shared" ref="D5:D15" si="0">SUBSTITUTE(C5,"/","-")</f>
        <v>25-95-15-33</v>
      </c>
    </row>
    <row r="6" spans="3:4" x14ac:dyDescent="0.3">
      <c r="C6" s="4" t="s">
        <v>29</v>
      </c>
      <c r="D6" s="2" t="str">
        <f t="shared" si="0"/>
        <v>35-22-1</v>
      </c>
    </row>
    <row r="7" spans="3:4" x14ac:dyDescent="0.3">
      <c r="C7" s="4" t="s">
        <v>30</v>
      </c>
      <c r="D7" s="2" t="str">
        <f t="shared" si="0"/>
        <v>15-85</v>
      </c>
    </row>
    <row r="8" spans="3:4" x14ac:dyDescent="0.3">
      <c r="C8" s="4" t="s">
        <v>31</v>
      </c>
      <c r="D8" s="2" t="str">
        <f t="shared" si="0"/>
        <v>29-98-75-36</v>
      </c>
    </row>
    <row r="9" spans="3:4" x14ac:dyDescent="0.3">
      <c r="C9" s="4" t="s">
        <v>32</v>
      </c>
      <c r="D9" s="2" t="str">
        <f t="shared" si="0"/>
        <v>45-51-45</v>
      </c>
    </row>
    <row r="10" spans="3:4" x14ac:dyDescent="0.3">
      <c r="C10" s="4" t="s">
        <v>33</v>
      </c>
      <c r="D10" s="2" t="str">
        <f t="shared" si="0"/>
        <v>22-73-18-49</v>
      </c>
    </row>
    <row r="11" spans="3:4" x14ac:dyDescent="0.3">
      <c r="C11" s="4" t="s">
        <v>34</v>
      </c>
      <c r="D11" s="2" t="str">
        <f t="shared" si="0"/>
        <v>30-58</v>
      </c>
    </row>
    <row r="12" spans="3:4" x14ac:dyDescent="0.3">
      <c r="C12" s="4">
        <v>15</v>
      </c>
      <c r="D12" s="2" t="str">
        <f t="shared" si="0"/>
        <v>15</v>
      </c>
    </row>
    <row r="13" spans="3:4" x14ac:dyDescent="0.3">
      <c r="C13" s="4" t="s">
        <v>35</v>
      </c>
      <c r="D13" s="2" t="str">
        <f t="shared" si="0"/>
        <v>43-52</v>
      </c>
    </row>
    <row r="14" spans="3:4" x14ac:dyDescent="0.3">
      <c r="C14" s="4" t="s">
        <v>36</v>
      </c>
      <c r="D14" s="2" t="str">
        <f t="shared" si="0"/>
        <v>82-63-41</v>
      </c>
    </row>
    <row r="15" spans="3:4" x14ac:dyDescent="0.3">
      <c r="C15" s="4" t="s">
        <v>37</v>
      </c>
      <c r="D15" s="2" t="str">
        <f t="shared" si="0"/>
        <v>42-75-95-16</v>
      </c>
    </row>
    <row r="16" spans="3:4" x14ac:dyDescent="0.3">
      <c r="C1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H1:P15"/>
  <sheetViews>
    <sheetView showGridLines="0" workbookViewId="0">
      <selection activeCell="J4" sqref="J4"/>
    </sheetView>
  </sheetViews>
  <sheetFormatPr defaultRowHeight="14.4" x14ac:dyDescent="0.3"/>
  <sheetData>
    <row r="1" spans="8:16" x14ac:dyDescent="0.3">
      <c r="H1" t="s">
        <v>60</v>
      </c>
      <c r="J1" t="s">
        <v>59</v>
      </c>
    </row>
    <row r="3" spans="8:16" ht="18" x14ac:dyDescent="0.35">
      <c r="I3" s="14" t="s">
        <v>40</v>
      </c>
      <c r="J3" s="14" t="s">
        <v>41</v>
      </c>
      <c r="L3" s="14" t="s">
        <v>40</v>
      </c>
      <c r="M3" s="14" t="s">
        <v>41</v>
      </c>
      <c r="O3" s="14" t="s">
        <v>40</v>
      </c>
      <c r="P3" s="14" t="s">
        <v>41</v>
      </c>
    </row>
    <row r="4" spans="8:16" x14ac:dyDescent="0.3">
      <c r="I4" t="s">
        <v>9</v>
      </c>
      <c r="J4" s="2" t="str">
        <f ca="1">VLOOKUP(I4,INDIRECT(J1),2,0)</f>
        <v>2-C</v>
      </c>
      <c r="L4" t="s">
        <v>6</v>
      </c>
      <c r="M4" t="s">
        <v>42</v>
      </c>
      <c r="O4" t="s">
        <v>6</v>
      </c>
      <c r="P4" t="s">
        <v>48</v>
      </c>
    </row>
    <row r="5" spans="8:16" x14ac:dyDescent="0.3">
      <c r="I5" t="s">
        <v>9</v>
      </c>
      <c r="J5" s="2" t="str">
        <f ca="1">VLOOKUP(I5,INDIRECT($H$1),2,0)</f>
        <v>2-D</v>
      </c>
      <c r="L5" t="s">
        <v>7</v>
      </c>
      <c r="M5" t="s">
        <v>43</v>
      </c>
      <c r="O5" t="s">
        <v>7</v>
      </c>
      <c r="P5" t="s">
        <v>49</v>
      </c>
    </row>
    <row r="6" spans="8:16" x14ac:dyDescent="0.3">
      <c r="I6" t="s">
        <v>15</v>
      </c>
      <c r="J6" s="2" t="str">
        <f t="shared" ref="J6:J7" ca="1" si="0">VLOOKUP(I6,INDIRECT($J$1),2,0)</f>
        <v>2-D</v>
      </c>
      <c r="L6" t="s">
        <v>8</v>
      </c>
      <c r="M6" t="s">
        <v>44</v>
      </c>
      <c r="O6" t="s">
        <v>8</v>
      </c>
      <c r="P6" t="s">
        <v>50</v>
      </c>
    </row>
    <row r="7" spans="8:16" x14ac:dyDescent="0.3">
      <c r="I7" t="s">
        <v>13</v>
      </c>
      <c r="J7" s="2" t="str">
        <f t="shared" ca="1" si="0"/>
        <v>2-B</v>
      </c>
      <c r="L7" t="s">
        <v>9</v>
      </c>
      <c r="M7" t="s">
        <v>45</v>
      </c>
      <c r="O7" t="s">
        <v>9</v>
      </c>
      <c r="P7" t="s">
        <v>51</v>
      </c>
    </row>
    <row r="8" spans="8:16" x14ac:dyDescent="0.3">
      <c r="L8" t="s">
        <v>10</v>
      </c>
      <c r="M8" t="s">
        <v>46</v>
      </c>
      <c r="O8" t="s">
        <v>10</v>
      </c>
      <c r="P8" t="s">
        <v>52</v>
      </c>
    </row>
    <row r="9" spans="8:16" x14ac:dyDescent="0.3">
      <c r="L9" t="s">
        <v>11</v>
      </c>
      <c r="M9" t="s">
        <v>47</v>
      </c>
      <c r="O9" t="s">
        <v>11</v>
      </c>
      <c r="P9" t="s">
        <v>53</v>
      </c>
    </row>
    <row r="10" spans="8:16" x14ac:dyDescent="0.3">
      <c r="L10" t="s">
        <v>12</v>
      </c>
      <c r="M10" t="s">
        <v>48</v>
      </c>
      <c r="O10" t="s">
        <v>12</v>
      </c>
      <c r="P10" t="s">
        <v>42</v>
      </c>
    </row>
    <row r="11" spans="8:16" x14ac:dyDescent="0.3">
      <c r="L11" t="s">
        <v>13</v>
      </c>
      <c r="M11" t="s">
        <v>49</v>
      </c>
      <c r="O11" t="s">
        <v>13</v>
      </c>
      <c r="P11" t="s">
        <v>43</v>
      </c>
    </row>
    <row r="12" spans="8:16" x14ac:dyDescent="0.3">
      <c r="L12" t="s">
        <v>14</v>
      </c>
      <c r="M12" t="s">
        <v>50</v>
      </c>
      <c r="O12" t="s">
        <v>14</v>
      </c>
      <c r="P12" t="s">
        <v>44</v>
      </c>
    </row>
    <row r="13" spans="8:16" x14ac:dyDescent="0.3">
      <c r="L13" t="s">
        <v>15</v>
      </c>
      <c r="M13" t="s">
        <v>51</v>
      </c>
      <c r="O13" t="s">
        <v>15</v>
      </c>
      <c r="P13" t="s">
        <v>45</v>
      </c>
    </row>
    <row r="14" spans="8:16" x14ac:dyDescent="0.3">
      <c r="L14" t="s">
        <v>16</v>
      </c>
      <c r="M14" t="s">
        <v>52</v>
      </c>
      <c r="O14" t="s">
        <v>16</v>
      </c>
      <c r="P14" t="s">
        <v>46</v>
      </c>
    </row>
    <row r="15" spans="8:16" x14ac:dyDescent="0.3">
      <c r="L15" t="s">
        <v>17</v>
      </c>
      <c r="M15" t="s">
        <v>53</v>
      </c>
      <c r="O15" t="s">
        <v>17</v>
      </c>
      <c r="P15" t="s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F15"/>
  <sheetViews>
    <sheetView showGridLines="0" workbookViewId="0">
      <selection activeCell="G10" sqref="G10"/>
    </sheetView>
  </sheetViews>
  <sheetFormatPr defaultRowHeight="14.4" x14ac:dyDescent="0.3"/>
  <cols>
    <col min="6" max="6" width="11.88671875" bestFit="1" customWidth="1"/>
  </cols>
  <sheetData>
    <row r="3" spans="3:6" ht="18" x14ac:dyDescent="0.35">
      <c r="C3" s="14" t="s">
        <v>40</v>
      </c>
      <c r="D3" s="14" t="s">
        <v>54</v>
      </c>
      <c r="F3" s="14" t="s">
        <v>55</v>
      </c>
    </row>
    <row r="4" spans="3:6" x14ac:dyDescent="0.3">
      <c r="C4" t="s">
        <v>6</v>
      </c>
      <c r="D4" s="4">
        <v>67</v>
      </c>
      <c r="F4" s="16">
        <f>AVERAGE(D4:D15)</f>
        <v>53.583333333333336</v>
      </c>
    </row>
    <row r="5" spans="3:6" x14ac:dyDescent="0.3">
      <c r="C5" t="s">
        <v>7</v>
      </c>
      <c r="D5" s="4">
        <v>51</v>
      </c>
    </row>
    <row r="6" spans="3:6" x14ac:dyDescent="0.3">
      <c r="C6" t="s">
        <v>8</v>
      </c>
      <c r="D6" s="4">
        <v>90</v>
      </c>
    </row>
    <row r="7" spans="3:6" x14ac:dyDescent="0.3">
      <c r="C7" t="s">
        <v>9</v>
      </c>
      <c r="D7" s="4">
        <v>53</v>
      </c>
    </row>
    <row r="8" spans="3:6" x14ac:dyDescent="0.3">
      <c r="C8" t="s">
        <v>10</v>
      </c>
      <c r="D8" s="4">
        <v>26</v>
      </c>
    </row>
    <row r="9" spans="3:6" x14ac:dyDescent="0.3">
      <c r="C9" t="s">
        <v>11</v>
      </c>
      <c r="D9" s="4">
        <v>92</v>
      </c>
    </row>
    <row r="10" spans="3:6" x14ac:dyDescent="0.3">
      <c r="C10" t="s">
        <v>12</v>
      </c>
      <c r="D10" s="4">
        <v>10</v>
      </c>
    </row>
    <row r="11" spans="3:6" x14ac:dyDescent="0.3">
      <c r="C11" t="s">
        <v>13</v>
      </c>
      <c r="D11" s="4">
        <v>28</v>
      </c>
    </row>
    <row r="12" spans="3:6" x14ac:dyDescent="0.3">
      <c r="C12" t="s">
        <v>14</v>
      </c>
      <c r="D12" s="4">
        <v>58</v>
      </c>
    </row>
    <row r="13" spans="3:6" x14ac:dyDescent="0.3">
      <c r="C13" t="s">
        <v>15</v>
      </c>
      <c r="D13" s="4">
        <v>87</v>
      </c>
    </row>
    <row r="14" spans="3:6" x14ac:dyDescent="0.3">
      <c r="C14" t="s">
        <v>16</v>
      </c>
      <c r="D14" s="4">
        <v>15</v>
      </c>
    </row>
    <row r="15" spans="3:6" x14ac:dyDescent="0.3">
      <c r="C15" t="s">
        <v>17</v>
      </c>
      <c r="D15" s="4">
        <v>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3:F15"/>
  <sheetViews>
    <sheetView showGridLines="0" workbookViewId="0">
      <selection activeCell="F4" sqref="F4"/>
    </sheetView>
  </sheetViews>
  <sheetFormatPr defaultRowHeight="14.4" x14ac:dyDescent="0.3"/>
  <cols>
    <col min="6" max="6" width="11.88671875" bestFit="1" customWidth="1"/>
  </cols>
  <sheetData>
    <row r="3" spans="3:6" ht="18" x14ac:dyDescent="0.35">
      <c r="C3" s="14" t="s">
        <v>40</v>
      </c>
      <c r="D3" s="14" t="s">
        <v>54</v>
      </c>
      <c r="F3" s="14" t="s">
        <v>56</v>
      </c>
    </row>
    <row r="4" spans="3:6" x14ac:dyDescent="0.3">
      <c r="C4" t="s">
        <v>6</v>
      </c>
      <c r="D4" s="4">
        <v>67</v>
      </c>
      <c r="F4" s="16">
        <f>MEDIAN(D4:D15)</f>
        <v>55.5</v>
      </c>
    </row>
    <row r="5" spans="3:6" x14ac:dyDescent="0.3">
      <c r="C5" t="s">
        <v>7</v>
      </c>
      <c r="D5" s="4">
        <v>51</v>
      </c>
    </row>
    <row r="6" spans="3:6" x14ac:dyDescent="0.3">
      <c r="C6" t="s">
        <v>8</v>
      </c>
      <c r="D6" s="4">
        <v>90</v>
      </c>
    </row>
    <row r="7" spans="3:6" x14ac:dyDescent="0.3">
      <c r="C7" t="s">
        <v>9</v>
      </c>
      <c r="D7" s="4">
        <v>53</v>
      </c>
    </row>
    <row r="8" spans="3:6" x14ac:dyDescent="0.3">
      <c r="C8" t="s">
        <v>10</v>
      </c>
      <c r="D8" s="4">
        <v>26</v>
      </c>
    </row>
    <row r="9" spans="3:6" x14ac:dyDescent="0.3">
      <c r="C9" t="s">
        <v>11</v>
      </c>
      <c r="D9" s="4">
        <v>92</v>
      </c>
    </row>
    <row r="10" spans="3:6" x14ac:dyDescent="0.3">
      <c r="C10" t="s">
        <v>12</v>
      </c>
      <c r="D10" s="4">
        <v>10</v>
      </c>
    </row>
    <row r="11" spans="3:6" x14ac:dyDescent="0.3">
      <c r="C11" t="s">
        <v>13</v>
      </c>
      <c r="D11" s="4">
        <v>28</v>
      </c>
    </row>
    <row r="12" spans="3:6" x14ac:dyDescent="0.3">
      <c r="C12" t="s">
        <v>14</v>
      </c>
      <c r="D12" s="4">
        <v>58</v>
      </c>
    </row>
    <row r="13" spans="3:6" x14ac:dyDescent="0.3">
      <c r="C13" t="s">
        <v>15</v>
      </c>
      <c r="D13" s="4">
        <v>87</v>
      </c>
    </row>
    <row r="14" spans="3:6" x14ac:dyDescent="0.3">
      <c r="C14" t="s">
        <v>16</v>
      </c>
      <c r="D14" s="4">
        <v>15</v>
      </c>
    </row>
    <row r="15" spans="3:6" x14ac:dyDescent="0.3">
      <c r="C15" t="s">
        <v>17</v>
      </c>
      <c r="D15" s="4">
        <v>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F15"/>
  <sheetViews>
    <sheetView showGridLines="0" workbookViewId="0">
      <selection activeCell="G10" sqref="G10"/>
    </sheetView>
  </sheetViews>
  <sheetFormatPr defaultRowHeight="14.4" x14ac:dyDescent="0.3"/>
  <cols>
    <col min="6" max="6" width="11.88671875" bestFit="1" customWidth="1"/>
  </cols>
  <sheetData>
    <row r="3" spans="3:6" ht="18" x14ac:dyDescent="0.35">
      <c r="C3" s="14" t="s">
        <v>40</v>
      </c>
      <c r="D3" s="14" t="s">
        <v>54</v>
      </c>
      <c r="F3" s="14" t="s">
        <v>61</v>
      </c>
    </row>
    <row r="4" spans="3:6" x14ac:dyDescent="0.3">
      <c r="C4" t="s">
        <v>6</v>
      </c>
      <c r="D4" s="4">
        <v>67</v>
      </c>
      <c r="F4" s="16">
        <f>MODE(D4:D15)</f>
        <v>66</v>
      </c>
    </row>
    <row r="5" spans="3:6" x14ac:dyDescent="0.3">
      <c r="C5" t="s">
        <v>7</v>
      </c>
      <c r="D5" s="4">
        <v>66</v>
      </c>
    </row>
    <row r="6" spans="3:6" x14ac:dyDescent="0.3">
      <c r="C6" t="s">
        <v>8</v>
      </c>
      <c r="D6" s="4">
        <v>90</v>
      </c>
    </row>
    <row r="7" spans="3:6" x14ac:dyDescent="0.3">
      <c r="C7" t="s">
        <v>9</v>
      </c>
      <c r="D7" s="4">
        <v>53</v>
      </c>
    </row>
    <row r="8" spans="3:6" x14ac:dyDescent="0.3">
      <c r="C8" t="s">
        <v>10</v>
      </c>
      <c r="D8" s="4">
        <v>26</v>
      </c>
    </row>
    <row r="9" spans="3:6" x14ac:dyDescent="0.3">
      <c r="C9" t="s">
        <v>11</v>
      </c>
      <c r="D9" s="4">
        <v>90</v>
      </c>
    </row>
    <row r="10" spans="3:6" x14ac:dyDescent="0.3">
      <c r="C10" t="s">
        <v>12</v>
      </c>
      <c r="D10" s="4">
        <v>66</v>
      </c>
    </row>
    <row r="11" spans="3:6" x14ac:dyDescent="0.3">
      <c r="C11" t="s">
        <v>13</v>
      </c>
      <c r="D11" s="4">
        <v>28</v>
      </c>
    </row>
    <row r="12" spans="3:6" x14ac:dyDescent="0.3">
      <c r="C12" t="s">
        <v>14</v>
      </c>
      <c r="D12" s="4">
        <v>58</v>
      </c>
    </row>
    <row r="13" spans="3:6" x14ac:dyDescent="0.3">
      <c r="C13" t="s">
        <v>15</v>
      </c>
      <c r="D13" s="4">
        <v>90</v>
      </c>
    </row>
    <row r="14" spans="3:6" x14ac:dyDescent="0.3">
      <c r="C14" t="s">
        <v>16</v>
      </c>
      <c r="D14" s="4">
        <v>15</v>
      </c>
    </row>
    <row r="15" spans="3:6" x14ac:dyDescent="0.3">
      <c r="C15" t="s">
        <v>17</v>
      </c>
      <c r="D15" s="4">
        <v>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 r � n _ K a t e g o r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< / s t r i n g > < / k e y > < v a l u e > < i n t > 6 7 < / i n t > < / v a l u e > < / i t e m > < i t e m > < k e y > < s t r i n g > K a t e g o r i < / s t r i n g > < / k e y > < v a l u e > < i n t > 9 0 < / i n t > < / v a l u e > < / i t e m > < / C o l u m n W i d t h s > < C o l u m n D i s p l a y I n d e x > < i t e m > < k e y > < s t r i n g > � r � n < / s t r i n g > < / k e y > < v a l u e > < i n t > 0 < / i n t > < / v a l u e > < / i t e m > < i t e m > < k e y > < s t r i n g > K a t e g o r i 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 2 0 1 8 - 1 0 - 0 2 T 2 3 : 2 3 : 4 3 . 3 6 4 7 4 5 1 + 0 3 : 0 0 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d f 1 5 8 d d - e 7 0 5 - 4 2 a 6 - 8 6 9 7 - 6 8 5 e 4 b 2 2 a 3 3 2 " > < C u s t o m C o n t e n t > < ! [ C D A T A [ < ? x m l   v e r s i o n = " 1 . 0 "   e n c o d i n g = " u t f - 1 6 " ? > < S e t t i n g s > < C a l c u l a t e d F i e l d s > < i t e m > < M e a s u r e N a m e > T o p l a m _ G e r � e k l e _e n _ S a t 1_  T u t a r 1< / M e a s u r e N a m e > < D i s p l a y N a m e > T o p l a m _ G e r � e k l e _e n _ S a t 1_  T u t a r 1< / D i s p l a y N a m e > < V i s i b l e > F a l s e < / V i s i b l e > < / i t e m > < i t e m > < M e a s u r e N a m e > S a t 1l a n _ A d e t < / M e a s u r e N a m e > < D i s p l a y N a m e > S a t 1l a n _ A d e t < / D i s p l a y N a m e > < V i s i b l e > F a l s e < / V i s i b l e > < / i t e m > < i t e m > < M e a s u r e N a m e > T o p l a m _ B � t � e l e n e n _ S a t 1__ T u t a r 1< / M e a s u r e N a m e > < D i s p l a y N a m e > T o p l a m _ B � t � e l e n e n _ S a t 1__ T u t a r 1< / D i s p l a y N a m e > < V i s i b l e > F a l s e < / V i s i b l e > < / i t e m > < i t e m > < M e a s u r e N a m e > B � t � e l e n e n _ S a t 1__ A d e t < / M e a s u r e N a m e > < D i s p l a y N a m e > B � t � e l e n e n _ S a t 1__ A d e t < / D i s p l a y N a m e > < V i s i b l e > F a l s e < / V i s i b l e > < / i t e m > < i t e m > < M e a s u r e N a m e > S a t 1__ T u t a r _ F a r k 1< / M e a s u r e N a m e > < D i s p l a y N a m e > S a t 1__ T u t a r _ F a r k 1< / D i s p l a y N a m e > < V i s i b l e > F a l s e < / V i s i b l e > < / i t e m > < i t e m > < M e a s u r e N a m e > � o k l u d a n _ � o k l u y a _ B � t _ S a t _ T o p l < / M e a s u r e N a m e > < D i s p l a y N a m e > � o k l u d a n _ � o k l u y a _ B � t _ S a t _ T o p l < / D i s p l a y N a m e > < V i s i b l e > F a l s e < / V i s i b l e > < / i t e m > < i t e m > < M e a s u r e N a m e > � o k l u d a n _ � o k l u y a _ G e r � _ S a t _ T o p l < / M e a s u r e N a m e > < D i s p l a y N a m e > � o k l u d a n _ � o k l u y a _ G e r � _ S a t _ T o p l < / D i s p l a y N a m e > < V i s i b l e > F a l s e < / V i s i b l e > < / i t e m > < i t e m > < M e a s u r e N a m e > K a r   O r a n 1m 1z < / M e a s u r e N a m e > < D i s p l a y N a m e > K a r   O r a n 1m 1z 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o 1 , B � t � e l e n e n , T a r i h , � r � n _ F i y a t , � r � n _ K a t e g o r i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o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 T a r i h < / s t r i n g > < / k e y > < v a l u e > < i n t > 6 8 < / i n t > < / v a l u e > < / i t e m > < i t e m > < k e y > < s t r i n g > � r � n < / s t r i n g > < / k e y > < v a l u e > < i n t > 6 7 < / i n t > < / v a l u e > < / i t e m > < i t e m > < k e y > < s t r i n g > G e r � e k l e _e n   S a t 1_  T u t a r 1  $ < / s t r i n g > < / k e y > < v a l u e > < i n t > 2 0 9 < / i n t > < / v a l u e > < / i t e m > < / C o l u m n W i d t h s > < C o l u m n D i s p l a y I n d e x > < i t e m > < k e y > < s t r i n g > T a r i h < / s t r i n g > < / k e y > < v a l u e > < i n t > 0 < / i n t > < / v a l u e > < / i t e m > < i t e m > < k e y > < s t r i n g > � r � n < / s t r i n g > < / k e y > < v a l u e > < i n t > 1 < / i n t > < / v a l u e > < / i t e m > < i t e m > < k e y > < s t r i n g > G e r � e k l e _e n   S a t 1_  T u t a r 1  $ 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9 5 9 3 3 8 2 - a e b a - 4 f 5 9 - a e 7 3 - a 8 c 3 2 6 d e a 1 b 5 " > < C u s t o m C o n t e n t > < ! [ C D A T A [ < ? x m l   v e r s i o n = " 1 . 0 "   e n c o d i n g = " u t f - 1 6 " ? > < S e t t i n g s > < C a l c u l a t e d F i e l d s > < i t e m > < M e a s u r e N a m e > T o p l a m _ G e r � e k l e _e n _ S a t 1_  T u t a r 1< / M e a s u r e N a m e > < D i s p l a y N a m e > T o p l a m _ G e r � e k l e _e n _ S a t 1_  T u t a r 1< / D i s p l a y N a m e > < V i s i b l e > F a l s e < / V i s i b l e > < / i t e m > < i t e m > < M e a s u r e N a m e > S a t 1l a n _ A d e t < / M e a s u r e N a m e > < D i s p l a y N a m e > S a t 1l a n _ A d e t < / D i s p l a y N a m e > < V i s i b l e > F a l s e < / V i s i b l e > < / i t e m > < i t e m > < M e a s u r e N a m e > T o p l a m _ B � t � e l e n e n _ S a t 1__ T u t a r 1< / M e a s u r e N a m e > < D i s p l a y N a m e > T o p l a m _ B � t � e l e n e n _ S a t 1__ T u t a r 1< / D i s p l a y N a m e > < V i s i b l e > F a l s e < / V i s i b l e > < / i t e m > < i t e m > < M e a s u r e N a m e > B � t � e l e n e n _ S a t 1__ A d e t < / M e a s u r e N a m e > < D i s p l a y N a m e > B � t � e l e n e n _ S a t 1__ A d e t < / D i s p l a y N a m e > < V i s i b l e > F a l s e < / V i s i b l e > < / i t e m > < i t e m > < M e a s u r e N a m e > S a t 1__ T u t a r _ F a r k 1< / M e a s u r e N a m e > < D i s p l a y N a m e > S a t 1__ T u t a r _ F a r k 1< / D i s p l a y N a m e > < V i s i b l e > F a l s e < / V i s i b l e > < / i t e m > < i t e m > < M e a s u r e N a m e > � o k l u d a n _ � o k l u y a _ B � t _ S a t _ T o p l < / M e a s u r e N a m e > < D i s p l a y N a m e > � o k l u d a n _ � o k l u y a _ B � t _ S a t _ T o p l < / D i s p l a y N a m e > < V i s i b l e > F a l s e < / V i s i b l e > < / i t e m > < i t e m > < M e a s u r e N a m e > � o k l u d a n _ � o k l u y a _ G e r � _ S a t _ T o p l < / M e a s u r e N a m e > < D i s p l a y N a m e > � o k l u d a n _ � o k l u y a _ G e r � _ S a t _ T o p l < / D i s p l a y N a m e > < V i s i b l e > F a l s e < / V i s i b l e > < / i t e m > < i t e m > < M e a s u r e N a m e > K a r   O r a n 1m 1z < / M e a s u r e N a m e > < D i s p l a y N a m e > K a r   O r a n 1m 1z 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B � t � e l e n e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 T a r i h < / s t r i n g > < / k e y > < v a l u e > < i n t > 6 8 < / i n t > < / v a l u e > < / i t e m > < i t e m > < k e y > < s t r i n g > � r � n < / s t r i n g > < / k e y > < v a l u e > < i n t > 6 7 < / i n t > < / v a l u e > < / i t e m > < i t e m > < k e y > < s t r i n g > B � t � e l e n e n   S a t 1_  T u t a r 1  $ < / s t r i n g > < / k e y > < v a l u e > < i n t > 1 9 8 < / i n t > < / v a l u e > < / i t e m > < / C o l u m n W i d t h s > < C o l u m n D i s p l a y I n d e x > < i t e m > < k e y > < s t r i n g > T a r i h < / s t r i n g > < / k e y > < v a l u e > < i n t > 0 < / i n t > < / v a l u e > < / i t e m > < i t e m > < k e y > < s t r i n g > � r � n < / s t r i n g > < / k e y > < v a l u e > < i n t > 1 < / i n t > < / v a l u e > < / i t e m > < i t e m > < k e y > < s t r i n g > B � t � e l e n e n   S a t 1_  T u t a r 1  $ 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� r � n _ F i y a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< / s t r i n g > < / k e y > < v a l u e > < i n t > 6 7 < / i n t > < / v a l u e > < / i t e m > < i t e m > < k e y > < s t r i n g > M a l i y e t   F i y a t 1< / s t r i n g > < / k e y > < v a l u e > < i n t > 1 1 9 < / i n t > < / v a l u e > < / i t e m > < i t e m > < k e y > < s t r i n g > S a t 1_  F i y a t 1< / s t r i n g > < / k e y > < v a l u e > < i n t > 1 0 6 < / i n t > < / v a l u e > < / i t e m > < / C o l u m n W i d t h s > < C o l u m n D i s p l a y I n d e x > < i t e m > < k e y > < s t r i n g > � r � n < / s t r i n g > < / k e y > < v a l u e > < i n t > 0 < / i n t > < / v a l u e > < / i t e m > < i t e m > < k e y > < s t r i n g > M a l i y e t   F i y a t 1< / s t r i n g > < / k e y > < v a l u e > < i n t > 1 < / i n t > < / v a l u e > < / i t e m > < i t e m > < k e y > < s t r i n g > S a t 1_  F i y a t 1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 � r � n _ F i y a t 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 � r � n _ F i y a t 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< / K e y > < / D i a g r a m O b j e c t K e y > < D i a g r a m O b j e c t K e y > < K e y > C o l u m n s \ M a l i y e t   F i y a t 1< / K e y > < / D i a g r a m O b j e c t K e y > < D i a g r a m O b j e c t K e y > < K e y > C o l u m n s \ S a t 1_  F i y a t 1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 C o l u m n s \ M a l i y e t   F i y a t 1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 F i y a t 1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 � r � n _ K a t e g o r i 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 � r � n _ K a t e g o r i 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< / K e y > < / D i a g r a m O b j e c t K e y > < D i a g r a m O b j e c t K e y > < K e y > C o l u m n s \ K a t e g o r i 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 C o l u m n s \ K a t e g o r i 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 B � t � e l e n e n 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 B � t � e l e n e n 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 M e a s u r e s \ T o p l a m   v e r i :   B � t � e l e n e n   S a t 1_  T u t a r 1  $ < / K e y > < / D i a g r a m O b j e c t K e y > < D i a g r a m O b j e c t K e y > < K e y > M e a s u r e s \ T o p l a m   v e r i :   B � t � e l e n e n   S a t 1_  T u t a r 1  $ \ T a g I n f o \ F o r m � l < / K e y > < / D i a g r a m O b j e c t K e y > < D i a g r a m O b j e c t K e y > < K e y > M e a s u r e s \ T o p l a m   v e r i :   B � t � e l e n e n   S a t 1_  T u t a r 1  $ \ T a g I n f o \ D e e r < / K e y > < / D i a g r a m O b j e c t K e y > < D i a g r a m O b j e c t K e y > < K e y > M e a s u r e s \ T o p l a m _ B � t � e l e n e n _ S a t 1__ T u t a r 1< / K e y > < / D i a g r a m O b j e c t K e y > < D i a g r a m O b j e c t K e y > < K e y > M e a s u r e s \ T o p l a m _ B � t � e l e n e n _ S a t 1__ T u t a r 1\ T a g I n f o \ F o r m � l < / K e y > < / D i a g r a m O b j e c t K e y > < D i a g r a m O b j e c t K e y > < K e y > M e a s u r e s \ T o p l a m _ B � t � e l e n e n _ S a t 1__ T u t a r 1\ T a g I n f o \ D e e r < / K e y > < / D i a g r a m O b j e c t K e y > < D i a g r a m O b j e c t K e y > < K e y > M e a s u r e s \ B � t � e l e n e n _ S a t 1__ A d e t < / K e y > < / D i a g r a m O b j e c t K e y > < D i a g r a m O b j e c t K e y > < K e y > M e a s u r e s \ B � t � e l e n e n _ S a t 1__ A d e t \ T a g I n f o \ F o r m � l < / K e y > < / D i a g r a m O b j e c t K e y > < D i a g r a m O b j e c t K e y > < K e y > M e a s u r e s \ B � t � e l e n e n _ S a t 1__ A d e t \ T a g I n f o \ D e e r < / K e y > < / D i a g r a m O b j e c t K e y > < D i a g r a m O b j e c t K e y > < K e y > M e a s u r e s \ S a t 1__ T u t a r _ F a r k 1< / K e y > < / D i a g r a m O b j e c t K e y > < D i a g r a m O b j e c t K e y > < K e y > M e a s u r e s \ S a t 1__ T u t a r _ F a r k 1\ T a g I n f o \ F o r m � l < / K e y > < / D i a g r a m O b j e c t K e y > < D i a g r a m O b j e c t K e y > < K e y > M e a s u r e s \ S a t 1__ T u t a r _ F a r k 1\ T a g I n f o \ D e e r < / K e y > < / D i a g r a m O b j e c t K e y > < D i a g r a m O b j e c t K e y > < K e y > M e a s u r e s \ � o k l u d a n _ � o k l u y a _ B � t _ S a t _ T o p l < / K e y > < / D i a g r a m O b j e c t K e y > < D i a g r a m O b j e c t K e y > < K e y > M e a s u r e s \ � o k l u d a n _ � o k l u y a _ B � t _ S a t _ T o p l \ T a g I n f o \ F o r m � l < / K e y > < / D i a g r a m O b j e c t K e y > < D i a g r a m O b j e c t K e y > < K e y > M e a s u r e s \ � o k l u d a n _ � o k l u y a _ B � t _ S a t _ T o p l \ T a g I n f o \ D e e r < / K e y > < / D i a g r a m O b j e c t K e y > < D i a g r a m O b j e c t K e y > < K e y > C o l u m n s \ T a r i h < / K e y > < / D i a g r a m O b j e c t K e y > < D i a g r a m O b j e c t K e y > < K e y > C o l u m n s \ � r � n < / K e y > < / D i a g r a m O b j e c t K e y > < D i a g r a m O b j e c t K e y > < K e y > C o l u m n s \ B � t � e l e n e n   S a t 1_  T u t a r 1  $ < / K e y > < / D i a g r a m O b j e c t K e y > < D i a g r a m O b j e c t K e y > < K e y > L i n k s \ & l t ; C o l u m n s \ T o p l a m   v e r i :   B � t � e l e n e n   S a t 1_  T u t a r 1  $ & g t ; - & l t ; M e a s u r e s \ B � t � e l e n e n   S a t 1_  T u t a r 1  $ & g t ; < / K e y > < / D i a g r a m O b j e c t K e y > < D i a g r a m O b j e c t K e y > < K e y > L i n k s \ & l t ; C o l u m n s \ T o p l a m   v e r i :   B � t � e l e n e n   S a t 1_  T u t a r 1  $ & g t ; - & l t ; M e a s u r e s \ B � t � e l e n e n   S a t 1_  T u t a r 1  $ & g t ; \ C O L U M N < / K e y > < / D i a g r a m O b j e c t K e y > < D i a g r a m O b j e c t K e y > < K e y > L i n k s \ & l t ; C o l u m n s \ T o p l a m   v e r i :   B � t � e l e n e n   S a t 1_  T u t a r 1  $ & g t ; - & l t ; M e a s u r e s \ B � t � e l e n e n   S a t 1_  T u t a r 1  $ & g t ; \ M E A S U R E 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 M e a s u r e s \ T o p l a m   v e r i :   B � t � e l e n e n   S a t 1_  T u t a r 1  $ 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 B � t � e l e n e n   S a t 1_  T u t a r 1  $ \ T a g I n f o \ F o r m � l 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 B � t � e l e n e n   S a t 1_  T u t a r 1  $ \ T a g I n f o \ D e e r 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 M e a s u r e s \ T o p l a m _ B � t � e l e n e n _ S a t 1__ T u t a r 1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 M e a s u r e s \ T o p l a m _ B � t � e l e n e n _ S a t 1__ T u t a r 1\ T a g I n f o \ F o r m � l 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 M e a s u r e s \ T o p l a m _ B � t � e l e n e n _ S a t 1__ T u t a r 1\ T a g I n f o \ D e e r 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 M e a s u r e s \ B � t � e l e n e n _ S a t 1__ A d e t 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 M e a s u r e s \ B � t � e l e n e n _ S a t 1__ A d e t \ T a g I n f o \ F o r m � l 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 M e a s u r e s \ B � t � e l e n e n _ S a t 1__ A d e t \ T a g I n f o \ D e e r 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 M e a s u r e s \ S a t 1__ T u t a r _ F a r k 1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 M e a s u r e s \ S a t 1__ T u t a r _ F a r k 1\ T a g I n f o \ F o r m � l 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 M e a s u r e s \ S a t 1__ T u t a r _ F a r k 1\ T a g I n f o \ D e e r 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 M e a s u r e s \ � o k l u d a n _ � o k l u y a _ B � t _ S a t _ T o p l 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 M e a s u r e s \ � o k l u d a n _ � o k l u y a _ B � t _ S a t _ T o p l \ T a g I n f o \ F o r m � l 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 M e a s u r e s \ � o k l u d a n _ � o k l u y a _ B � t _ S a t _ T o p l \ T a g I n f o \ D e e r 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 C o l u m n s \ B � t � e l e n e n   S a t 1_  T u t a r 1  $ 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 L i n k s \ & l t ; C o l u m n s \ T o p l a m   v e r i :   B � t � e l e n e n   S a t 1_  T u t a r 1  $ & g t ; - & l t ; M e a s u r e s \ B � t � e l e n e n   S a t 1_  T u t a r 1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 B � t � e l e n e n   S a t 1_  T u t a r 1  $ & g t ; - & l t ; M e a s u r e s \ B � t � e l e n e n   S a t 1_  T u t a r 1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 B � t � e l e n e n   S a t 1_  T u t a r 1  $ & g t ; - & l t ; M e a s u r e s \ B � t � e l e n e n   S a t 1_  T u t a r 1  $ & g t ; \ M E A S U R E 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 C o l u m n s \ T a r i h < / K e y > < / D i a g r a m O b j e c t K e y > < D i a g r a m O b j e c t K e y > < K e y > C o l u m n s \ A y < / K e y > < / D i a g r a m O b j e c t K e y > < D i a g r a m O b j e c t K e y > < K e y > C o l u m n s \ H a f t a   n o < / K e y > < / D i a g r a m O b j e c t K e y > < D i a g r a m O b j e c t K e y > < K e y > C o l u m n s \ G � n  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 C o l u m n s \ H a f t a  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 C o l u m n s \ G � n  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 G e r � e k l e _e n 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 G e r � e k l e _e n 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 M e a s u r e s \ T o p l a m   v e r i :   G e r � e k l e _e n   S a t 1_  T u t a r 1  $ < / K e y > < / D i a g r a m O b j e c t K e y > < D i a g r a m O b j e c t K e y > < K e y > M e a s u r e s \ T o p l a m   v e r i :   G e r � e k l e _e n   S a t 1_  T u t a r 1  $ \ T a g I n f o \ F o r m � l < / K e y > < / D i a g r a m O b j e c t K e y > < D i a g r a m O b j e c t K e y > < K e y > M e a s u r e s \ T o p l a m   v e r i :   G e r � e k l e _e n   S a t 1_  T u t a r 1  $ \ T a g I n f o \ D e e r < / K e y > < / D i a g r a m O b j e c t K e y > < D i a g r a m O b j e c t K e y > < K e y > M e a s u r e s \ T o p l a m _ G e r � e k l e _e n _ S a t 1_  T u t a r 1< / K e y > < / D i a g r a m O b j e c t K e y > < D i a g r a m O b j e c t K e y > < K e y > M e a s u r e s \ T o p l a m _ G e r � e k l e _e n _ S a t 1_  T u t a r 1\ T a g I n f o \ F o r m � l < / K e y > < / D i a g r a m O b j e c t K e y > < D i a g r a m O b j e c t K e y > < K e y > M e a s u r e s \ T o p l a m _ G e r � e k l e _e n _ S a t 1_  T u t a r 1\ T a g I n f o \ D e e r < / K e y > < / D i a g r a m O b j e c t K e y > < D i a g r a m O b j e c t K e y > < K e y > M e a s u r e s \ S a t 1l a n _ A d e t < / K e y > < / D i a g r a m O b j e c t K e y > < D i a g r a m O b j e c t K e y > < K e y > M e a s u r e s \ S a t 1l a n _ A d e t \ T a g I n f o \ F o r m � l < / K e y > < / D i a g r a m O b j e c t K e y > < D i a g r a m O b j e c t K e y > < K e y > M e a s u r e s \ S a t 1l a n _ A d e t \ T a g I n f o \ D e e r < / K e y > < / D i a g r a m O b j e c t K e y > < D i a g r a m O b j e c t K e y > < K e y > M e a s u r e s \ � o k l u d a n _ � o k l u y a _ G e r � _ S a t _ T o p l < / K e y > < / D i a g r a m O b j e c t K e y > < D i a g r a m O b j e c t K e y > < K e y > M e a s u r e s \ � o k l u d a n _ � o k l u y a _ G e r � _ S a t _ T o p l \ T a g I n f o \ F o r m � l < / K e y > < / D i a g r a m O b j e c t K e y > < D i a g r a m O b j e c t K e y > < K e y > M e a s u r e s \ � o k l u d a n _ � o k l u y a _ G e r � _ S a t _ T o p l \ T a g I n f o \ D e e r < / K e y > < / D i a g r a m O b j e c t K e y > < D i a g r a m O b j e c t K e y > < K e y > C o l u m n s \ T a r i h < / K e y > < / D i a g r a m O b j e c t K e y > < D i a g r a m O b j e c t K e y > < K e y > C o l u m n s \ � r � n < / K e y > < / D i a g r a m O b j e c t K e y > < D i a g r a m O b j e c t K e y > < K e y > C o l u m n s \ G e r � e k l e _e n   S a t 1_  T u t a r 1  $ < / K e y > < / D i a g r a m O b j e c t K e y > < D i a g r a m O b j e c t K e y > < K e y > M e a s u r e s \ K a r   O r a n 1m 1z < / K e y > < / D i a g r a m O b j e c t K e y > < D i a g r a m O b j e c t K e y > < K e y > M e a s u r e s \ K a r   O r a n 1m 1z \ T a g I n f o \ F o r m � l < / K e y > < / D i a g r a m O b j e c t K e y > < D i a g r a m O b j e c t K e y > < K e y > M e a s u r e s \ K a r   O r a n 1m 1z \ T a g I n f o \ D e e r < / K e y > < / D i a g r a m O b j e c t K e y > < D i a g r a m O b j e c t K e y > < K e y > L i n k s \ & l t ; C o l u m n s \ T o p l a m   v e r i :   G e r � e k l e _e n   S a t 1_  T u t a r 1  $ & g t ; - & l t ; M e a s u r e s \ G e r � e k l e _e n   S a t 1_  T u t a r 1  $ & g t ; < / K e y > < / D i a g r a m O b j e c t K e y > < D i a g r a m O b j e c t K e y > < K e y > L i n k s \ & l t ; C o l u m n s \ T o p l a m   v e r i :   G e r � e k l e _e n   S a t 1_  T u t a r 1  $ & g t ; - & l t ; M e a s u r e s \ G e r � e k l e _e n   S a t 1_  T u t a r 1  $ & g t ; \ C O L U M N < / K e y > < / D i a g r a m O b j e c t K e y > < D i a g r a m O b j e c t K e y > < K e y > L i n k s \ & l t ; C o l u m n s \ T o p l a m   v e r i :   G e r � e k l e _e n   S a t 1_  T u t a r 1  $ & g t ; - & l t ; M e a s u r e s \ G e r � e k l e _e n   S a t 1_  T u t a r 1  $ & g t ; \ M E A S U R E 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 M e a s u r e s \ T o p l a m   v e r i :   G e r � e k l e _e n   S a t 1_  T u t a r 1  $ 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 G e r � e k l e _e n   S a t 1_  T u t a r 1  $ \ T a g I n f o \ F o r m � l 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 G e r � e k l e _e n   S a t 1_  T u t a r 1  $ \ T a g I n f o \ D e e r 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 M e a s u r e s \ T o p l a m _ G e r � e k l e _e n _ S a t 1_  T u t a r 1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 M e a s u r e s \ T o p l a m _ G e r � e k l e _e n _ S a t 1_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 M e a s u r e s \ T o p l a m _ G e r � e k l e _e n _ S a t 1_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 M e a s u r e s \ S a t 1l a n _ A d e t 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 M e a s u r e s \ S a t 1l a n _ A d e t \ T a g I n f o \ F o r m � l 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 M e a s u r e s \ S a t 1l a n _ A d e t \ T a g I n f o \ D e e r 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 M e a s u r e s \ � o k l u d a n _ � o k l u y a _ G e r � _ S a t _ T o p l 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 M e a s u r e s \ � o k l u d a n _ � o k l u y a _ G e r � _ S a t _ T o p l \ T a g I n f o \ F o r m � l 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 M e a s u r e s \ � o k l u d a n _ � o k l u y a _ G e r � _ S a t _ T o p l \ T a g I n f o \ D e e r 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 C o l u m n s \ G e r � e k l e _e n   S a t 1_  T u t a r 1  $ 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 M e a s u r e s \ K a r   O r a n 1m 1z 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 M e a s u r e s \ K a r   O r a n 1m 1z \ T a g I n f o \ F o r m � l 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 M e a s u r e s \ K a r   O r a n 1m 1z \ T a g I n f o \ D e e r 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 L i n k s \ & l t ; C o l u m n s \ T o p l a m   v e r i :   G e r � e k l e _e n   S a t 1_  T u t a r 1  $ & g t ; - & l t ; M e a s u r e s \ G e r � e k l e _e n   S a t 1_  T u t a r 1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 G e r � e k l e _e n   S a t 1_  T u t a r 1  $ & g t ; - & l t ; M e a s u r e s \ G e r � e k l e _e n   S a t 1_  T u t a r 1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 G e r � e k l e _e n   S a t 1_  T u t a r 1  $ & g t ; - & l t ; M e a s u r e s \ G e r � e k l e _e n   S a t 1_  T u t a r 1  $ & g t ; \ M E A S U R E 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 T a g s \ T a b l e s \ & l t ; T a b l e s \ G e r � e k l e _e n & g t ; < / K e y > < / D i a g r a m O b j e c t K e y > < D i a g r a m O b j e c t K e y > < K e y > D y n a m i c   T a g s \ T a b l e s \ & l t ; T a b l e s \ B � t � e l e n e n & g t ; < / K e y > < / D i a g r a m O b j e c t K e y > < D i a g r a m O b j e c t K e y > < K e y > D y n a m i c   T a g s \ T a b l e s \ & l t ; T a b l e s \ T a r i h & g t ; < / K e y > < / D i a g r a m O b j e c t K e y > < D i a g r a m O b j e c t K e y > < K e y > D y n a m i c   T a g s \ T a b l e s \ & l t ; T a b l e s \ � r � n _ F i y a t & g t ; < / K e y > < / D i a g r a m O b j e c t K e y > < D i a g r a m O b j e c t K e y > < K e y > D y n a m i c   T a g s \ T a b l e s \ & l t ; T a b l e s \ � r � n _ K a t e g o r i & g t ; < / K e y > < / D i a g r a m O b j e c t K e y > < D i a g r a m O b j e c t K e y > < K e y > T a b l e s \ G e r � e k l e _e n < / K e y > < / D i a g r a m O b j e c t K e y > < D i a g r a m O b j e c t K e y > < K e y > T a b l e s \ G e r � e k l e _e n \ C o l u m n s \ T a r i h < / K e y > < / D i a g r a m O b j e c t K e y > < D i a g r a m O b j e c t K e y > < K e y > T a b l e s \ G e r � e k l e _e n \ C o l u m n s \ � r � n < / K e y > < / D i a g r a m O b j e c t K e y > < D i a g r a m O b j e c t K e y > < K e y > T a b l e s \ G e r � e k l e _e n \ C o l u m n s \ G e r � e k l e _e n   S a t 1_  T u t a r 1  $ < / K e y > < / D i a g r a m O b j e c t K e y > < D i a g r a m O b j e c t K e y > < K e y > T a b l e s \ G e r � e k l e _e n \ M e a s u r e s \ T o p l a m   v e r i :   G e r � e k l e _e n   S a t 1_  T u t a r 1  $ < / K e y > < / D i a g r a m O b j e c t K e y > < D i a g r a m O b j e c t K e y > < K e y > T a b l e s \ G e r � e k l e _e n \ T o p l a m   v e r i :   G e r � e k l e _e n   S a t 1_  T u t a r 1  $ \ A d d i t i o n a l   I n f o \ � r t � l �   � l � � < / K e y > < / D i a g r a m O b j e c t K e y > < D i a g r a m O b j e c t K e y > < K e y > T a b l e s \ G e r � e k l e _e n \ M e a s u r e s \ T o p l a m _ G e r � e k l e _e n _ S a t 1_  T u t a r 1< / K e y > < / D i a g r a m O b j e c t K e y > < D i a g r a m O b j e c t K e y > < K e y > T a b l e s \ G e r � e k l e _e n \ M e a s u r e s \ S a t 1l a n _ A d e t < / K e y > < / D i a g r a m O b j e c t K e y > < D i a g r a m O b j e c t K e y > < K e y > T a b l e s \ G e r � e k l e _e n \ M e a s u r e s \ � o k l u d a n _ � o k l u y a _ G e r � _ S a t _ T o p l < / K e y > < / D i a g r a m O b j e c t K e y > < D i a g r a m O b j e c t K e y > < K e y > T a b l e s \ G e r � e k l e _e n \ M e a s u r e s \ K a r   O r a n 1m 1z < / K e y > < / D i a g r a m O b j e c t K e y > < D i a g r a m O b j e c t K e y > < K e y > T a b l e s \ B � t � e l e n e n < / K e y > < / D i a g r a m O b j e c t K e y > < D i a g r a m O b j e c t K e y > < K e y > T a b l e s \ B � t � e l e n e n \ C o l u m n s \ T a r i h < / K e y > < / D i a g r a m O b j e c t K e y > < D i a g r a m O b j e c t K e y > < K e y > T a b l e s \ B � t � e l e n e n \ C o l u m n s \ � r � n < / K e y > < / D i a g r a m O b j e c t K e y > < D i a g r a m O b j e c t K e y > < K e y > T a b l e s \ B � t � e l e n e n \ C o l u m n s \ B � t � e l e n e n   S a t 1_  T u t a r 1  $ < / K e y > < / D i a g r a m O b j e c t K e y > < D i a g r a m O b j e c t K e y > < K e y > T a b l e s \ B � t � e l e n e n \ M e a s u r e s \ T o p l a m   v e r i :   B � t � e l e n e n   S a t 1_  T u t a r 1  $ < / K e y > < / D i a g r a m O b j e c t K e y > < D i a g r a m O b j e c t K e y > < K e y > T a b l e s \ B � t � e l e n e n \ T o p l a m   v e r i :   B � t � e l e n e n   S a t 1_  T u t a r 1  $ \ A d d i t i o n a l   I n f o \ � r t � l �   � l � � < / K e y > < / D i a g r a m O b j e c t K e y > < D i a g r a m O b j e c t K e y > < K e y > T a b l e s \ B � t � e l e n e n \ M e a s u r e s \ T o p l a m _ B � t � e l e n e n _ S a t 1__ T u t a r 1< / K e y > < / D i a g r a m O b j e c t K e y > < D i a g r a m O b j e c t K e y > < K e y > T a b l e s \ B � t � e l e n e n \ M e a s u r e s \ B � t � e l e n e n _ S a t 1__ A d e t < / K e y > < / D i a g r a m O b j e c t K e y > < D i a g r a m O b j e c t K e y > < K e y > T a b l e s \ B � t � e l e n e n \ M e a s u r e s \ S a t 1__ T u t a r _ F a r k 1< / K e y > < / D i a g r a m O b j e c t K e y > < D i a g r a m O b j e c t K e y > < K e y > T a b l e s \ B � t � e l e n e n \ M e a s u r e s \ � o k l u d a n _ � o k l u y a _ B � t _ S a t _ T o p l < / K e y > < / D i a g r a m O b j e c t K e y > < D i a g r a m O b j e c t K e y > < K e y > T a b l e s \ T a r i h < / K e y > < / D i a g r a m O b j e c t K e y > < D i a g r a m O b j e c t K e y > < K e y > T a b l e s \ T a r i h \ C o l u m n s \ T a r i h < / K e y > < / D i a g r a m O b j e c t K e y > < D i a g r a m O b j e c t K e y > < K e y > T a b l e s \ T a r i h \ C o l u m n s \ A y < / K e y > < / D i a g r a m O b j e c t K e y > < D i a g r a m O b j e c t K e y > < K e y > T a b l e s \ T a r i h \ C o l u m n s \ H a f t a   n o < / K e y > < / D i a g r a m O b j e c t K e y > < D i a g r a m O b j e c t K e y > < K e y > T a b l e s \ T a r i h \ C o l u m n s \ G � n   N o < / K e y > < / D i a g r a m O b j e c t K e y > < D i a g r a m O b j e c t K e y > < K e y > T a b l e s \ T a r i h \ M e a s u r e s \ T o p l a m   v e r i :   G � n   N o < / K e y > < / D i a g r a m O b j e c t K e y > < D i a g r a m O b j e c t K e y > < K e y > T a b l e s \ T a r i h \ T o p l a m   v e r i :   G � n   N o \ A d d i t i o n a l   I n f o \ � r t � l �   � l � � < / K e y > < / D i a g r a m O b j e c t K e y > < D i a g r a m O b j e c t K e y > < K e y > T a b l e s \ � r � n _ F i y a t < / K e y > < / D i a g r a m O b j e c t K e y > < D i a g r a m O b j e c t K e y > < K e y > T a b l e s \ � r � n _ F i y a t \ C o l u m n s \ � r � n < / K e y > < / D i a g r a m O b j e c t K e y > < D i a g r a m O b j e c t K e y > < K e y > T a b l e s \ � r � n _ F i y a t \ C o l u m n s \ M a l i y e t   F i y a t 1< / K e y > < / D i a g r a m O b j e c t K e y > < D i a g r a m O b j e c t K e y > < K e y > T a b l e s \ � r � n _ F i y a t \ C o l u m n s \ S a t 1_  F i y a t 1< / K e y > < / D i a g r a m O b j e c t K e y > < D i a g r a m O b j e c t K e y > < K e y > T a b l e s \ � r � n _ K a t e g o r i < / K e y > < / D i a g r a m O b j e c t K e y > < D i a g r a m O b j e c t K e y > < K e y > T a b l e s \ � r � n _ K a t e g o r i \ C o l u m n s \ � r � n < / K e y > < / D i a g r a m O b j e c t K e y > < D i a g r a m O b j e c t K e y > < K e y > T a b l e s \ � r � n _ K a t e g o r i \ C o l u m n s \ K a t e g o r i < / K e y > < / D i a g r a m O b j e c t K e y > < D i a g r a m O b j e c t K e y > < K e y > R e l a t i o n s h i p s \ & l t ; T a b l e s \ G e r � e k l e _e n \ C o l u m n s \ T a r i h & g t ; - & l t ; T a b l e s \ T a r i h \ C o l u m n s \ T a r i h & g t ; < / K e y > < / D i a g r a m O b j e c t K e y > < D i a g r a m O b j e c t K e y > < K e y > R e l a t i o n s h i p s \ & l t ; T a b l e s \ G e r � e k l e _e n \ C o l u m n s \ T a r i h & g t ; - & l t ; T a b l e s \ T a r i h \ C o l u m n s \ T a r i h & g t ; \ F K < / K e y > < / D i a g r a m O b j e c t K e y > < D i a g r a m O b j e c t K e y > < K e y > R e l a t i o n s h i p s \ & l t ; T a b l e s \ G e r � e k l e _e n \ C o l u m n s \ T a r i h & g t ; - & l t ; T a b l e s \ T a r i h \ C o l u m n s \ T a r i h & g t ; \ P K < / K e y > < / D i a g r a m O b j e c t K e y > < D i a g r a m O b j e c t K e y > < K e y > R e l a t i o n s h i p s \ & l t ; T a b l e s \ G e r � e k l e _e n \ C o l u m n s \ T a r i h & g t ; - & l t ; T a b l e s \ T a r i h \ C o l u m n s \ T a r i h & g t ; \ C r o s s F i l t e r < / K e y > < / D i a g r a m O b j e c t K e y > < D i a g r a m O b j e c t K e y > < K e y > R e l a t i o n s h i p s \ & l t ; T a b l e s \ G e r � e k l e _e n \ C o l u m n s \ � r � n & g t ; - & l t ; T a b l e s \ � r � n _ F i y a t \ C o l u m n s \ � r � n & g t ; < / K e y > < / D i a g r a m O b j e c t K e y > < D i a g r a m O b j e c t K e y > < K e y > R e l a t i o n s h i p s \ & l t ; T a b l e s \ G e r � e k l e _e n \ C o l u m n s \ � r � n & g t ; - & l t ; T a b l e s \ � r � n _ F i y a t \ C o l u m n s \ � r � n & g t ; \ F K < / K e y > < / D i a g r a m O b j e c t K e y > < D i a g r a m O b j e c t K e y > < K e y > R e l a t i o n s h i p s \ & l t ; T a b l e s \ G e r � e k l e _e n \ C o l u m n s \ � r � n & g t ; - & l t ; T a b l e s \ � r � n _ F i y a t \ C o l u m n s \ � r � n & g t ; \ P K < / K e y > < / D i a g r a m O b j e c t K e y > < D i a g r a m O b j e c t K e y > < K e y > R e l a t i o n s h i p s \ & l t ; T a b l e s \ G e r � e k l e _e n \ C o l u m n s \ � r � n & g t ; - & l t ; T a b l e s \ � r � n _ F i y a t \ C o l u m n s \ � r � n & g t ; \ C r o s s F i l t e r < / K e y > < / D i a g r a m O b j e c t K e y > < D i a g r a m O b j e c t K e y > < K e y > R e l a t i o n s h i p s \ & l t ; T a b l e s \ B � t � e l e n e n \ C o l u m n s \ T a r i h & g t ; - & l t ; T a b l e s \ T a r i h \ C o l u m n s \ T a r i h & g t ; < / K e y > < / D i a g r a m O b j e c t K e y > < D i a g r a m O b j e c t K e y > < K e y > R e l a t i o n s h i p s \ & l t ; T a b l e s \ B � t � e l e n e n \ C o l u m n s \ T a r i h & g t ; - & l t ; T a b l e s \ T a r i h \ C o l u m n s \ T a r i h & g t ; \ F K < / K e y > < / D i a g r a m O b j e c t K e y > < D i a g r a m O b j e c t K e y > < K e y > R e l a t i o n s h i p s \ & l t ; T a b l e s \ B � t � e l e n e n \ C o l u m n s \ T a r i h & g t ; - & l t ; T a b l e s \ T a r i h \ C o l u m n s \ T a r i h & g t ; \ P K < / K e y > < / D i a g r a m O b j e c t K e y > < D i a g r a m O b j e c t K e y > < K e y > R e l a t i o n s h i p s \ & l t ; T a b l e s \ B � t � e l e n e n \ C o l u m n s \ T a r i h & g t ; - & l t ; T a b l e s \ T a r i h \ C o l u m n s \ T a r i h & g t ; \ C r o s s F i l t e r < / K e y > < / D i a g r a m O b j e c t K e y > < D i a g r a m O b j e c t K e y > < K e y > R e l a t i o n s h i p s \ & l t ; T a b l e s \ B � t � e l e n e n \ C o l u m n s \ � r � n & g t ; - & l t ; T a b l e s \ � r � n _ F i y a t \ C o l u m n s \ � r � n & g t ; < / K e y > < / D i a g r a m O b j e c t K e y > < D i a g r a m O b j e c t K e y > < K e y > R e l a t i o n s h i p s \ & l t ; T a b l e s \ B � t � e l e n e n \ C o l u m n s \ � r � n & g t ; - & l t ; T a b l e s \ � r � n _ F i y a t \ C o l u m n s \ � r � n & g t ; \ F K < / K e y > < / D i a g r a m O b j e c t K e y > < D i a g r a m O b j e c t K e y > < K e y > R e l a t i o n s h i p s \ & l t ; T a b l e s \ B � t � e l e n e n \ C o l u m n s \ � r � n & g t ; - & l t ; T a b l e s \ � r � n _ F i y a t \ C o l u m n s \ � r � n & g t ; \ P K < / K e y > < / D i a g r a m O b j e c t K e y > < D i a g r a m O b j e c t K e y > < K e y > R e l a t i o n s h i p s \ & l t ; T a b l e s \ B � t � e l e n e n \ C o l u m n s \ � r � n & g t ; - & l t ; T a b l e s \ � r � n _ F i y a t \ C o l u m n s \ � r � n & g t ; \ C r o s s F i l t e r < / K e y > < / D i a g r a m O b j e c t K e y > < / A l l K e y s > < S e l e c t e d K e y s > < D i a g r a m O b j e c t K e y > < K e y > T a b l e s \ � r � n _ K a t e g o r i 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 T a g s \ T a b l e s \ & l t ; T a b l e s \ G e r � e k l e _e n & g t ; 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 T a g s \ T a b l e s \ & l t ; T a b l e s \ B � t � e l e n e n & g t ; 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 T a g s \ T a b l e s \ & l t ; T a b l e s \ � r � n _ F i y a t & g t ; 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 T a g s \ T a b l e s \ & l t ; T a b l e s \ � r � n _ K a t e g o r i & g t ; 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 T a b l e s \ G e r � e k l e _e n 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< / L e f t > < T a b I n d e x > 2 < / T a b I n d e x > < T o p > 1 7 2 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 T a b l e s \ G e r � e k l e _e n \ C o l u m n s \ T a r i h 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 T a b l e s \ G e r � e k l e _e n \ C o l u m n s \ � r � n 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 T a b l e s \ G e r � e k l e _e n \ C o l u m n s \ G e r � e k l e _e n   S a t 1_  T u t a r 1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 T a b l e s \ G e r � e k l e _e n \ M e a s u r e s \ T o p l a m   v e r i :   G e r � e k l e _e n   S a t 1_  T u t a r 1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 T a b l e s \ G e r � e k l e _e n \ T o p l a m   v e r i :   G e r � e k l e _e n   S a t 1_  T u t a r 1  $ \ A d d i t i o n a l 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 T a b l e s \ G e r � e k l e _e n \ M e a s u r e s \ T o p l a m _ G e r � e k l e _e n _ S a t 1_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 T a b l e s \ G e r � e k l e _e n \ M e a s u r e s \ S a t 1l a n _ A d e t 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 T a b l e s \ G e r � e k l e _e n \ M e a s u r e s \ � o k l u d a n _ � o k l u y a _ G e r � _ S a t _ T o p l 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 T a b l e s \ G e r � e k l e _e n \ M e a s u r e s \ K a r   O r a n 1m 1z 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 4 0 0 . 9 0 3 8 1 0 5 6 7 6 6 5 8 < / L e f t > < T a b I n d e x > 3 < / T a b I n d e x > < T o p > 1 6 7 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 T a b l e s \ B � t � e l e n e n \ C o l u m n s \ T a r i h 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 T a b l e s \ B � t � e l e n e n \ C o l u m n s \ � r � n 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 T a b l e s \ B � t � e l e n e n \ C o l u m n s \ B � t � e l e n e n   S a t 1_  T u t a r 1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 T a b l e s \ B � t � e l e n e n \ M e a s u r e s \ T o p l a m   v e r i :   B � t � e l e n e n   S a t 1_  T u t a r 1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 T a b l e s \ B � t � e l e n e n \ T o p l a m   v e r i :   B � t � e l e n e n   S a t 1_  T u t a r 1  $ \ A d d i t i o n a l 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 T a b l e s \ B � t � e l e n e n \ M e a s u r e s \ T o p l a m _ B � t � e l e n e n _ S a t 1__ T u t a r 1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 T a b l e s \ B � t � e l e n e n \ M e a s u r e s \ B � t � e l e n e n _ S a t 1__ A d e t 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 T a b l e s \ B � t � e l e n e n \ M e a s u r e s \ S a t 1__ T u t a r _ F a r k 1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 T a b l e s \ B � t � e l e n e n \ M e a s u r e s \ � o k l u d a n _ � o k l u y a _ B � t _ S a t _ T o p l 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 1 8 5 . 8 0 7 6 2 1 1 3 5 3 3 1 6 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 T a b l e s \ T a r i h \ C o l u m n s \ T a r i h 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 T a b l e s \ T a r i h \ C o l u m n s \ A y 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 T a b l e s \ T a r i h \ C o l u m n s \ H a f t a 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 T a b l e s \ T a r i h \ C o l u m n s \ G � n 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 T a b l e s \ T a r i h \ M e a s u r e s \ T o p l a m   v e r i :   G � n 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 T a b l e s \ T a r i h \ T o p l a m   v e r i :   G � n   N o \ A d d i t i o n a l 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 T a b l e s \ � r � n _ F i y a t 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 1 9 5 . 7 1 1 4 3 1 7 0 2 9 9 7 2 9 < / L e f t > < T a b I n d e x > 4 < / T a b I n d e x > < T o p > 3 5 1 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 T a b l e s \ � r � n _ F i y a t \ C o l u m n s \ � r � n 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 T a b l e s \ � r � n _ F i y a t \ C o l u m n s \ M a l i y e t   F i y a t 1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 T a b l e s \ � r � n _ F i y a t \ C o l u m n s \ S a t 1_  F i y a t 1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 T a b l e s \ � r � n _ K a t e g o r i 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 6 4 3 . 6 1 5 2 4 2 2 7 0 6 6 3 2 < / L e f t > < T a b I n d e x > 1 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 T a b l e s \ � r � n _ K a t e g o r i \ C o l u m n s \ � r � n 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 T a b l e s \ � r � n _ K a t e g o r i \ C o l u m n s \ K a t e g o r i 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 R e l a t i o n s h i p s \ & l t ; T a b l e s \ G e r � e k l e _e n \ C o l u m n s \ T a r i h & g t ; - & l t ; T a b l e s \ T a r i h \ C o l u m n s \ T a r i h & g t ; < / K e y > < / a : K e y > < a : V a l u e   i : t y p e = " D i a g r a m D i s p l a y L i n k V i e w S t a t e " > < A u t o m a t i o n P r o p e r t y H e l p e r T e x t > U �   n o k t a   1 :   ( 1 3 7 , 1 5 6 ) .   U �   n o k t a   2 :   ( 1 6 9 , 8 0 7 6 2 1 1 3 5 3 3 2 , 7 5 ) 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< / b : _ x > < b : _ y > 1 5 6 < / b : _ y > < / b : P o i n t > < b : P o i n t > < b : _ x > 1 3 7 < / b : _ x > < b : _ y > 7 7 < / b : _ y > < / b : P o i n t > < b : P o i n t > < b : _ x > 1 3 9 < / b : _ x > < b : _ y > 7 5 < / b : _ y > < / b : P o i n t > < b : P o i n t > < b : _ x > 1 6 9 . 8 0 7 6 2 1 1 3 5 3 3 1 6 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 R e l a t i o n s h i p s \ & l t ; T a b l e s \ G e r � e k l e _e n \ C o l u m n s \ T a r i h & g t ; - & l t ; T a b l e s \ T a r i h \ C o l u m n s \ T a r i h & g t ; \ F K 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< / b : _ x > < b : _ y > 1 5 6 < / b : _ y > < / L a b e l L o c a t i o n > < L o c a t i o n   x m l n s : b = " h t t p : / / s c h e m a s . d a t a c o n t r a c t . o r g / 2 0 0 4 / 0 7 / S y s t e m . W i n d o w s " > < b : _ x > 1 3 7 < / b : _ x > < b : _ y > 1 7 2 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 R e l a t i o n s h i p s \ & l t ; T a b l e s \ G e r � e k l e _e n \ C o l u m n s \ T a r i h & g t ; - & l t ; T a b l e s \ T a r i h \ C o l u m n s \ T a r i h & g t ; \ P K 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 1 6 9 . 8 0 7 6 2 1 1 3 5 3 3 1 6 < / b : _ x > < b : _ y > 6 7 < / b : _ y > < / L a b e l L o c a t i o n > < L o c a t i o n   x m l n s : b = " h t t p : / / s c h e m a s . d a t a c o n t r a c t . o r g / 2 0 0 4 / 0 7 / S y s t e m . W i n d o w s " > < b : _ x > 1 8 5 . 8 0 7 6 2 1 1 3 5 3 3 1 6 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 R e l a t i o n s h i p s \ & l t ; T a b l e s \ G e r � e k l e _e n \ C o l u m n s \ T a r i h & g t ; - & l t ; T a b l e s \ T a r i h \ C o l u m n s \ T a r i h & g t ; \ C r o s s F i l t e r 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< / b : _ x > < b : _ y > 1 5 6 < / b : _ y > < / b : P o i n t > < b : P o i n t > < b : _ x > 1 3 7 < / b : _ x > < b : _ y > 7 7 < / b : _ y > < / b : P o i n t > < b : P o i n t > < b : _ x > 1 3 9 < / b : _ x > < b : _ y > 7 5 < / b : _ y > < / b : P o i n t > < b : P o i n t > < b : _ x > 1 6 9 . 8 0 7 6 2 1 1 3 5 3 3 1 6 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 R e l a t i o n s h i p s \ & l t ; T a b l e s \ G e r � e k l e _e n \ C o l u m n s \ � r � n & g t ; - & l t ; T a b l e s \ � r � n _ F i y a t \ C o l u m n s \ � r � n & g t ; < / K e y > < / a : K e y > < a : V a l u e   i : t y p e = " D i a g r a m D i s p l a y L i n k V i e w S t a t e " > < A u t o m a t i o n P r o p e r t y H e l p e r T e x t > U �   n o k t a   1 :   ( 2 5 3 , 2 5 0 , 3 3 3 3 3 3 ) .   U �   n o k t a   2 :   ( 2 8 5 , 7 4 3 4 9 5 , 3 3 5 ) 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 2 5 3 < / b : _ x > < b : _ y > 2 5 0 . 3 3 3 3 3 3 < / b : _ y > < / b : P o i n t > < b : P o i n t > < b : _ x > 2 8 3 . 7 4 3 4 9 5 < / b : _ x > < b : _ y > 2 5 0 . 3 3 3 3 3 3 < / b : _ y > < / b : P o i n t > < b : P o i n t > < b : _ x > 2 8 5 . 7 4 3 4 9 5 < / b : _ x > < b : _ y > 2 5 2 . 3 3 3 3 3 3 < / b : _ y > < / b : P o i n t > < b : P o i n t > < b : _ x > 2 8 5 . 7 4 3 4 9 5 < / b : _ x > < b : _ y > 3 3 5 . 0 0 0 0 0 0 0 0 0 0 0 0 0 6 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 R e l a t i o n s h i p s \ & l t ; T a b l e s \ G e r � e k l e _e n \ C o l u m n s \ � r � n & g t ; - & l t ; T a b l e s \ � r � n _ F i y a t \ C o l u m n s \ � r � n & g t ; \ F K 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 2 3 7 < / b : _ x > < b : _ y > 2 4 2 . 3 3 3 3 3 3 < / b : _ y > < / L a b e l L o c a t i o n > < L o c a t i o n   x m l n s : b = " h t t p : / / s c h e m a s . d a t a c o n t r a c t . o r g / 2 0 0 4 / 0 7 / S y s t e m . W i n d o w s " > < b : _ x > 2 3 7 < / b : _ x > < b : _ y > 2 5 0 . 3 3 3 3 3 3 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 R e l a t i o n s h i p s \ & l t ; T a b l e s \ G e r � e k l e _e n \ C o l u m n s \ � r � n & g t ; - & l t ; T a b l e s \ � r � n _ F i y a t \ C o l u m n s \ � r � n & g t ; \ P K 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 2 7 7 . 7 4 3 4 9 5 < / b : _ x > < b : _ y > 3 3 5 . 0 0 0 0 0 0 0 0 0 0 0 0 0 6 < / b : _ y > < / L a b e l L o c a t i o n > < L o c a t i o n   x m l n s : b = " h t t p : / / s c h e m a s . d a t a c o n t r a c t . o r g / 2 0 0 4 / 0 7 / S y s t e m . W i n d o w s " > < b : _ x > 2 8 5 . 7 4 3 4 9 5 < / b : _ x > < b : _ y > 3 5 1 . 0 0 0 0 0 0 0 0 0 0 0 0 0 6 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 R e l a t i o n s h i p s \ & l t ; T a b l e s \ G e r � e k l e _e n \ C o l u m n s \ � r � n & g t ; - & l t ; T a b l e s \ � r � n _ F i y a t \ C o l u m n s \ � r � n & g t ; \ C r o s s F i l t e r 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 2 5 3 < / b : _ x > < b : _ y > 2 5 0 . 3 3 3 3 3 3 < / b : _ y > < / b : P o i n t > < b : P o i n t > < b : _ x > 2 8 3 . 7 4 3 4 9 5 < / b : _ x > < b : _ y > 2 5 0 . 3 3 3 3 3 3 < / b : _ y > < / b : P o i n t > < b : P o i n t > < b : _ x > 2 8 5 . 7 4 3 4 9 5 < / b : _ x > < b : _ y > 2 5 2 . 3 3 3 3 3 3 < / b : _ y > < / b : P o i n t > < b : P o i n t > < b : _ x > 2 8 5 . 7 4 3 4 9 5 < / b : _ x > < b : _ y > 3 3 5 . 0 0 0 0 0 0 0 0 0 0 0 0 0 6 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 R e l a t i o n s h i p s \ & l t ; T a b l e s \ B � t � e l e n e n \ C o l u m n s \ T a r i h & g t ; - & l t ; T a b l e s \ T a r i h \ C o l u m n s \ T a r i h & g t ; < / K e y > < / a : K e y > < a : V a l u e   i : t y p e = " D i a g r a m D i s p l a y L i n k V i e w S t a t e " > < A u t o m a t i o n P r o p e r t y H e l p e r T e x t > U �   n o k t a   1 :   ( 3 8 4 , 9 0 3 8 1 0 5 6 7 6 6 6 , 2 3 0 , 3 3 3 3 3 3 ) .   U �   n o k t a   2 :   ( 2 8 5 , 7 4 3 4 9 5 , 1 6 6 ) 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 3 8 4 . 9 0 3 8 1 0 5 6 7 6 6 5 8 < / b : _ x > < b : _ y > 2 3 0 . 3 3 3 3 3 3 < / b : _ y > < / b : P o i n t > < b : P o i n t > < b : _ x > 2 8 7 . 7 4 3 4 9 5 < / b : _ x > < b : _ y > 2 3 0 . 3 3 3 3 3 3 < / b : _ y > < / b : P o i n t > < b : P o i n t > < b : _ x > 2 8 5 . 7 4 3 4 9 5 < / b : _ x > < b : _ y > 2 2 8 . 3 3 3 3 3 3 < / b : _ y > < / b : P o i n t > < b : P o i n t > < b : _ x > 2 8 5 . 7 4 3 4 9 5 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 R e l a t i o n s h i p s \ & l t ; T a b l e s \ B � t � e l e n e n \ C o l u m n s \ T a r i h & g t ; - & l t ; T a b l e s \ T a r i h \ C o l u m n s \ T a r i h & g t ; \ F K 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 3 8 4 . 9 0 3 8 1 0 5 6 7 6 6 5 8 < / b : _ x > < b : _ y > 2 2 2 . 3 3 3 3 3 3 < / b : _ y > < / L a b e l L o c a t i o n > < L o c a t i o n   x m l n s : b = " h t t p : / / s c h e m a s . d a t a c o n t r a c t . o r g / 2 0 0 4 / 0 7 / S y s t e m . W i n d o w s " > < b : _ x > 4 0 0 . 9 0 3 8 1 0 5 6 7 6 6 5 8 < / b : _ x > < b : _ y > 2 3 0 . 3 3 3 3 3 3 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 R e l a t i o n s h i p s \ & l t ; T a b l e s \ B � t � e l e n e n \ C o l u m n s \ T a r i h & g t ; - & l t ; T a b l e s \ T a r i h \ C o l u m n s \ T a r i h & g t ; \ P K 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 2 7 7 . 7 4 3 4 9 5 < / b : _ x > < b : _ y > 1 5 0 < / b : _ y > < / L a b e l L o c a t i o n > < L o c a t i o n   x m l n s : b = " h t t p : / / s c h e m a s . d a t a c o n t r a c t . o r g / 2 0 0 4 / 0 7 / S y s t e m . W i n d o w s " > < b : _ x > 2 8 5 . 7 4 3 4 9 5 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 R e l a t i o n s h i p s \ & l t ; T a b l e s \ B � t � e l e n e n \ C o l u m n s \ T a r i h & g t ; - & l t ; T a b l e s \ T a r i h \ C o l u m n s \ T a r i h & g t ; \ C r o s s F i l t e r 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 3 8 4 . 9 0 3 8 1 0 5 6 7 6 6 5 8 < / b : _ x > < b : _ y > 2 3 0 . 3 3 3 3 3 3 < / b : _ y > < / b : P o i n t > < b : P o i n t > < b : _ x > 2 8 7 . 7 4 3 4 9 5 < / b : _ x > < b : _ y > 2 3 0 . 3 3 3 3 3 3 < / b : _ y > < / b : P o i n t > < b : P o i n t > < b : _ x > 2 8 5 . 7 4 3 4 9 5 < / b : _ x > < b : _ y > 2 2 8 . 3 3 3 3 3 3 < / b : _ y > < / b : P o i n t > < b : P o i n t > < b : _ x > 2 8 5 . 7 4 3 4 9 5 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 R e l a t i o n s h i p s \ & l t ; T a b l e s \ B � t � e l e n e n \ C o l u m n s \ � r � n & g t ; - & l t ; T a b l e s \ � r � n _ F i y a t \ C o l u m n s \ � r � n & g t ; < / K e y > < / a : K e y > < a : V a l u e   i : t y p e = " D i a g r a m D i s p l a y L i n k V i e w S t a t e " > < A u t o m a t i o n P r o p e r t y H e l p e r T e x t > U �   n o k t a   1 :   ( 3 8 4 , 9 0 3 8 1 0 5 6 7 6 6 6 , 2 5 0 , 3 3 3 3 3 3 ) .   U �   n o k t a   2 :   ( 3 0 5 , 7 4 3 4 9 5 , 3 3 5 ) 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 3 8 4 . 9 0 3 8 1 0 5 6 7 6 6 5 8 < / b : _ x > < b : _ y > 2 5 0 . 3 3 3 3 3 3 < / b : _ y > < / b : P o i n t > < b : P o i n t > < b : _ x > 3 0 7 . 7 4 3 4 9 5 < / b : _ x > < b : _ y > 2 5 0 . 3 3 3 3 3 3 < / b : _ y > < / b : P o i n t > < b : P o i n t > < b : _ x > 3 0 5 . 7 4 3 4 9 5 < / b : _ x > < b : _ y > 2 5 2 . 3 3 3 3 3 3 < / b : _ y > < / b : P o i n t > < b : P o i n t > < b : _ x > 3 0 5 . 7 4 3 4 9 5 < / b : _ x > < b : _ y > 3 3 5 . 0 0 0 0 0 0 0 0 0 0 0 0 0 6 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 R e l a t i o n s h i p s \ & l t ; T a b l e s \ B � t � e l e n e n \ C o l u m n s \ � r � n & g t ; - & l t ; T a b l e s \ � r � n _ F i y a t \ C o l u m n s \ � r � n & g t ; \ F K 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 3 8 4 . 9 0 3 8 1 0 5 6 7 6 6 5 8 < / b : _ x > < b : _ y > 2 4 2 . 3 3 3 3 3 3 < / b : _ y > < / L a b e l L o c a t i o n > < L o c a t i o n   x m l n s : b = " h t t p : / / s c h e m a s . d a t a c o n t r a c t . o r g / 2 0 0 4 / 0 7 / S y s t e m . W i n d o w s " > < b : _ x > 4 0 0 . 9 0 3 8 1 0 5 6 7 6 6 5 8 < / b : _ x > < b : _ y > 2 5 0 . 3 3 3 3 3 3 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 R e l a t i o n s h i p s \ & l t ; T a b l e s \ B � t � e l e n e n \ C o l u m n s \ � r � n & g t ; - & l t ; T a b l e s \ � r � n _ F i y a t \ C o l u m n s \ � r � n & g t ; \ P K 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 2 9 7 . 7 4 3 4 9 5 < / b : _ x > < b : _ y > 3 3 5 . 0 0 0 0 0 0 0 0 0 0 0 0 0 6 < / b : _ y > < / L a b e l L o c a t i o n > < L o c a t i o n   x m l n s : b = " h t t p : / / s c h e m a s . d a t a c o n t r a c t . o r g / 2 0 0 4 / 0 7 / S y s t e m . W i n d o w s " > < b : _ x > 3 0 5 . 7 4 3 4 9 5 < / b : _ x > < b : _ y > 3 5 1 . 0 0 0 0 0 0 0 0 0 0 0 0 0 6 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 R e l a t i o n s h i p s \ & l t ; T a b l e s \ B � t � e l e n e n \ C o l u m n s \ � r � n & g t ; - & l t ; T a b l e s \ � r � n _ F i y a t \ C o l u m n s \ � r � n & g t ; \ C r o s s F i l t e r 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 3 8 4 . 9 0 3 8 1 0 5 6 7 6 6 5 8 < / b : _ x > < b : _ y > 2 5 0 . 3 3 3 3 3 3 < / b : _ y > < / b : P o i n t > < b : P o i n t > < b : _ x > 3 0 7 . 7 4 3 4 9 5 < / b : _ x > < b : _ y > 2 5 0 . 3 3 3 3 3 3 < / b : _ y > < / b : P o i n t > < b : P o i n t > < b : _ x > 3 0 5 . 7 4 3 4 9 5 < / b : _ x > < b : _ y > 2 5 2 . 3 3 3 3 3 3 < / b : _ y > < / b : P o i n t > < b : P o i n t > < b : _ x > 3 0 5 . 7 4 3 4 9 5 < / b : _ x > < b : _ y > 3 3 5 . 0 0 0 0 0 0 0 0 0 0 0 0 0 6 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o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 B � t � e l e n e n 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 B � t � e l e n e n 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 C o l u m n s \ B � t � e l e n e n   S a t 1_  T u t a r 1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 C o l u m n s \ H a f t a 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 C o l u m n s \ G � n 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 � r � n _ F i y a t 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 � r � n _ F i y a t 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 C o l u m n s \ M a l i y e t   F i y a t 1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 F i y a t 1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 � r � n _ K a t e g o r i 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 � r � n _ K a t e g o r i 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 G e r � e k l e _e n 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 G e r � e k l e _e n 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 C o l u m n s \ G e r � e k l e _e n   S a t 1_  T u t a r 1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r i h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 T a r i h < / s t r i n g > < / k e y > < v a l u e > < i n t > 6 8 < / i n t > < / v a l u e > < / i t e m > < i t e m > < k e y > < s t r i n g > A y < / s t r i n g > < / k e y > < v a l u e > < i n t > 5 1 < / i n t > < / v a l u e > < / i t e m > < i t e m > < k e y > < s t r i n g > H a f t a   n o < / s t r i n g > < / k e y > < v a l u e > < i n t > 9 1 < / i n t > < / v a l u e > < / i t e m > < i t e m > < k e y > < s t r i n g > G � n   N o < / s t r i n g > < / k e y > < v a l u e > < i n t > 8 7 < / i n t > < / v a l u e > < / i t e m > < / C o l u m n W i d t h s > < C o l u m n D i s p l a y I n d e x > < i t e m > < k e y > < s t r i n g > T a r i h < / s t r i n g > < / k e y > < v a l u e > < i n t > 0 < / i n t > < / v a l u e > < / i t e m > < i t e m > < k e y > < s t r i n g > A y < / s t r i n g > < / k e y > < v a l u e > < i n t > 1 < / i n t > < / v a l u e > < / i t e m > < i t e m > < k e y > < s t r i n g > H a f t a   n o < / s t r i n g > < / k e y > < v a l u e > < i n t > 2 < / i n t > < / v a l u e > < / i t e m > < i t e m > < k e y > < s t r i n g > G � n   N o 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 B � t � e l e n e n 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 T a r i h 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 � r � n _ F i y a t 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 � r � n _ K a t e g o r i 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33BC481-6117-4108-9B53-5F0CCB1B85C2}">
  <ds:schemaRefs/>
</ds:datastoreItem>
</file>

<file path=customXml/itemProps10.xml><?xml version="1.0" encoding="utf-8"?>
<ds:datastoreItem xmlns:ds="http://schemas.openxmlformats.org/officeDocument/2006/customXml" ds:itemID="{F0658AAA-EDD6-4010-91A2-30F13B64EB51}">
  <ds:schemaRefs/>
</ds:datastoreItem>
</file>

<file path=customXml/itemProps11.xml><?xml version="1.0" encoding="utf-8"?>
<ds:datastoreItem xmlns:ds="http://schemas.openxmlformats.org/officeDocument/2006/customXml" ds:itemID="{E5F57969-0232-4878-B6E4-B7E62D84EB1B}">
  <ds:schemaRefs/>
</ds:datastoreItem>
</file>

<file path=customXml/itemProps12.xml><?xml version="1.0" encoding="utf-8"?>
<ds:datastoreItem xmlns:ds="http://schemas.openxmlformats.org/officeDocument/2006/customXml" ds:itemID="{3AAA1957-742F-45C5-A0E5-0EEFDB7F37C7}">
  <ds:schemaRefs/>
</ds:datastoreItem>
</file>

<file path=customXml/itemProps13.xml><?xml version="1.0" encoding="utf-8"?>
<ds:datastoreItem xmlns:ds="http://schemas.openxmlformats.org/officeDocument/2006/customXml" ds:itemID="{B549B2F1-E56C-4D6F-9878-CB116C5191AB}">
  <ds:schemaRefs/>
</ds:datastoreItem>
</file>

<file path=customXml/itemProps14.xml><?xml version="1.0" encoding="utf-8"?>
<ds:datastoreItem xmlns:ds="http://schemas.openxmlformats.org/officeDocument/2006/customXml" ds:itemID="{67780B6D-39B2-4761-B9E3-29F68BF088E6}">
  <ds:schemaRefs/>
</ds:datastoreItem>
</file>

<file path=customXml/itemProps15.xml><?xml version="1.0" encoding="utf-8"?>
<ds:datastoreItem xmlns:ds="http://schemas.openxmlformats.org/officeDocument/2006/customXml" ds:itemID="{FD8E3740-FCFE-41A8-A02B-B2D021DFEBA3}">
  <ds:schemaRefs/>
</ds:datastoreItem>
</file>

<file path=customXml/itemProps16.xml><?xml version="1.0" encoding="utf-8"?>
<ds:datastoreItem xmlns:ds="http://schemas.openxmlformats.org/officeDocument/2006/customXml" ds:itemID="{21D0B524-3480-43F8-8CEC-7F8E4A8E2973}">
  <ds:schemaRefs/>
</ds:datastoreItem>
</file>

<file path=customXml/itemProps17.xml><?xml version="1.0" encoding="utf-8"?>
<ds:datastoreItem xmlns:ds="http://schemas.openxmlformats.org/officeDocument/2006/customXml" ds:itemID="{913802F0-B575-40A2-BEA7-3B4A3DDE0495}">
  <ds:schemaRefs/>
</ds:datastoreItem>
</file>

<file path=customXml/itemProps18.xml><?xml version="1.0" encoding="utf-8"?>
<ds:datastoreItem xmlns:ds="http://schemas.openxmlformats.org/officeDocument/2006/customXml" ds:itemID="{25E5D182-6748-460E-AAC1-56E087003DAC}">
  <ds:schemaRefs/>
</ds:datastoreItem>
</file>

<file path=customXml/itemProps19.xml><?xml version="1.0" encoding="utf-8"?>
<ds:datastoreItem xmlns:ds="http://schemas.openxmlformats.org/officeDocument/2006/customXml" ds:itemID="{8C2EF98C-4F29-4956-AA8B-F6DCCDBAD492}">
  <ds:schemaRefs/>
</ds:datastoreItem>
</file>

<file path=customXml/itemProps2.xml><?xml version="1.0" encoding="utf-8"?>
<ds:datastoreItem xmlns:ds="http://schemas.openxmlformats.org/officeDocument/2006/customXml" ds:itemID="{5175AF65-EF74-4B04-B336-D9C8E30A6ABF}">
  <ds:schemaRefs/>
</ds:datastoreItem>
</file>

<file path=customXml/itemProps20.xml><?xml version="1.0" encoding="utf-8"?>
<ds:datastoreItem xmlns:ds="http://schemas.openxmlformats.org/officeDocument/2006/customXml" ds:itemID="{503BF6B2-C295-417A-B04E-D857F54560D4}">
  <ds:schemaRefs/>
</ds:datastoreItem>
</file>

<file path=customXml/itemProps21.xml><?xml version="1.0" encoding="utf-8"?>
<ds:datastoreItem xmlns:ds="http://schemas.openxmlformats.org/officeDocument/2006/customXml" ds:itemID="{D8ADA87F-27CF-49B1-B329-5AB8430105EA}">
  <ds:schemaRefs/>
</ds:datastoreItem>
</file>

<file path=customXml/itemProps22.xml><?xml version="1.0" encoding="utf-8"?>
<ds:datastoreItem xmlns:ds="http://schemas.openxmlformats.org/officeDocument/2006/customXml" ds:itemID="{6D3F80E5-D774-4F8C-ADA8-F9C33FDED23E}">
  <ds:schemaRefs/>
</ds:datastoreItem>
</file>

<file path=customXml/itemProps3.xml><?xml version="1.0" encoding="utf-8"?>
<ds:datastoreItem xmlns:ds="http://schemas.openxmlformats.org/officeDocument/2006/customXml" ds:itemID="{64AD6C08-F0A6-483F-BA90-C80E4612B6F3}">
  <ds:schemaRefs/>
</ds:datastoreItem>
</file>

<file path=customXml/itemProps4.xml><?xml version="1.0" encoding="utf-8"?>
<ds:datastoreItem xmlns:ds="http://schemas.openxmlformats.org/officeDocument/2006/customXml" ds:itemID="{1FC0810F-0589-4A1F-9C76-063821E37266}">
  <ds:schemaRefs/>
</ds:datastoreItem>
</file>

<file path=customXml/itemProps5.xml><?xml version="1.0" encoding="utf-8"?>
<ds:datastoreItem xmlns:ds="http://schemas.openxmlformats.org/officeDocument/2006/customXml" ds:itemID="{CF95209B-7F2F-4D45-86D6-1AF9727004F4}">
  <ds:schemaRefs/>
</ds:datastoreItem>
</file>

<file path=customXml/itemProps6.xml><?xml version="1.0" encoding="utf-8"?>
<ds:datastoreItem xmlns:ds="http://schemas.openxmlformats.org/officeDocument/2006/customXml" ds:itemID="{DF75075A-12A6-493C-B8F4-605880B215ED}">
  <ds:schemaRefs/>
</ds:datastoreItem>
</file>

<file path=customXml/itemProps7.xml><?xml version="1.0" encoding="utf-8"?>
<ds:datastoreItem xmlns:ds="http://schemas.openxmlformats.org/officeDocument/2006/customXml" ds:itemID="{82242A7D-D54C-420C-A8F7-75D5444CADFB}">
  <ds:schemaRefs/>
</ds:datastoreItem>
</file>

<file path=customXml/itemProps8.xml><?xml version="1.0" encoding="utf-8"?>
<ds:datastoreItem xmlns:ds="http://schemas.openxmlformats.org/officeDocument/2006/customXml" ds:itemID="{6D28BCBD-204E-4515-8F50-32EE6E42ED05}">
  <ds:schemaRefs/>
</ds:datastoreItem>
</file>

<file path=customXml/itemProps9.xml><?xml version="1.0" encoding="utf-8"?>
<ds:datastoreItem xmlns:ds="http://schemas.openxmlformats.org/officeDocument/2006/customXml" ds:itemID="{9AD00113-C908-4358-AE70-601E755964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Adlandırılmış Aralıklar</vt:lpstr>
      </vt:variant>
      <vt:variant>
        <vt:i4>2</vt:i4>
      </vt:variant>
    </vt:vector>
  </HeadingPairs>
  <TitlesOfParts>
    <vt:vector size="12" baseType="lpstr">
      <vt:lpstr>RASTGELEARADA</vt:lpstr>
      <vt:lpstr>ÇARPIM</vt:lpstr>
      <vt:lpstr>PARÇAAL</vt:lpstr>
      <vt:lpstr>UZUNLUK</vt:lpstr>
      <vt:lpstr>YERİNEKOY</vt:lpstr>
      <vt:lpstr>DOLAYLI</vt:lpstr>
      <vt:lpstr>ORTALAMA</vt:lpstr>
      <vt:lpstr>ORTANCA</vt:lpstr>
      <vt:lpstr>ENÇOK_OLAN</vt:lpstr>
      <vt:lpstr>AY</vt:lpstr>
      <vt:lpstr>ikinci</vt:lpstr>
      <vt:lpstr>Sınıf_Listesi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Oya</dc:creator>
  <cp:lastModifiedBy>Oya</cp:lastModifiedBy>
  <cp:lastPrinted>2018-10-03T15:51:06Z</cp:lastPrinted>
  <dcterms:created xsi:type="dcterms:W3CDTF">2018-09-26T15:12:56Z</dcterms:created>
  <dcterms:modified xsi:type="dcterms:W3CDTF">2020-05-08T11:47:16Z</dcterms:modified>
</cp:coreProperties>
</file>