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Oya\Desktop\Dilek\gitthub\"/>
    </mc:Choice>
  </mc:AlternateContent>
  <bookViews>
    <workbookView xWindow="0" yWindow="0" windowWidth="23040" windowHeight="9204" tabRatio="689"/>
  </bookViews>
  <sheets>
    <sheet name="1" sheetId="1" r:id="rId1"/>
    <sheet name="2" sheetId="19" r:id="rId2"/>
    <sheet name="3" sheetId="20" r:id="rId3"/>
    <sheet name="4" sheetId="21" r:id="rId4"/>
    <sheet name="5" sheetId="22" r:id="rId5"/>
    <sheet name="6" sheetId="23" r:id="rId6"/>
    <sheet name="7" sheetId="24" r:id="rId7"/>
    <sheet name="8" sheetId="25" r:id="rId8"/>
    <sheet name="9" sheetId="30" r:id="rId9"/>
    <sheet name="10" sheetId="31" r:id="rId10"/>
    <sheet name="Gold" sheetId="2" r:id="rId11"/>
    <sheet name="Silver" sheetId="10" r:id="rId12"/>
    <sheet name="Basic" sheetId="11" r:id="rId13"/>
  </sheets>
  <externalReferences>
    <externalReference r:id="rId14"/>
    <externalReference r:id="rId15"/>
    <externalReference r:id="rId16"/>
    <externalReference r:id="rId17"/>
  </externalReferences>
  <definedNames>
    <definedName name="_xlcn.WorksheetConnection_T9A2C161" hidden="1">#REF!</definedName>
    <definedName name="AccountDV">[1]CTable!$C$4:$C$37</definedName>
    <definedName name="applist">INDEX((#REF!,#REF!,#REF!),,,#REF!)</definedName>
    <definedName name="Basic" localSheetId="9">[2]Basic!$A$3:$B$7</definedName>
    <definedName name="Basic" localSheetId="8">[2]Basic!$A$3:$B$7</definedName>
    <definedName name="Basic">Basic!$A$3:$B$7</definedName>
    <definedName name="ColumnNumM">[1]CTable!$C$3:$G$3</definedName>
    <definedName name="Customer">'[1]Functions(2)'!$E$2:$E$106</definedName>
    <definedName name="CustomerDataV">[1]CTable!$C$4:$G$37</definedName>
    <definedName name="Flag">INDIRECT([3]Report!$C$2)</definedName>
    <definedName name="Gold" localSheetId="9">[2]Gold!$A$3:$B$7</definedName>
    <definedName name="Gold" localSheetId="8">[2]Gold!$A$3:$B$7</definedName>
    <definedName name="Gold">Gold!$A$3:$B$7</definedName>
    <definedName name="mylist">INDEX(([4]!TableProd[Productivity],[4]!TableGame[Games],[4]!TableUtility[Utility]),,,MATCH([4]Table!$F$4,[4]Table!$A$4:$C$4,0))</definedName>
    <definedName name="Product">'[1]Functions(2)'!$B$2:$B$106</definedName>
    <definedName name="Region">'[1]Functions(2)'!$C$2:$C$106</definedName>
    <definedName name="Sales">'[1]Functions(2)'!$G$2:$G$106</definedName>
    <definedName name="SalesRep">'[1]Functions(2)'!$D$2:$D$106</definedName>
    <definedName name="Silver" localSheetId="9">[2]Silver!$A$3:$B$7</definedName>
    <definedName name="Silver" localSheetId="8">[2]Silver!$A$3:$B$7</definedName>
    <definedName name="Silver">Silver!$A$3:$B$7</definedName>
    <definedName name="Units">'[1]Functions(2)'!$F$2:$F$106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0" l="1"/>
  <c r="B5" i="31" l="1" a="1"/>
  <c r="B5" i="31" s="1"/>
  <c r="E6" i="30"/>
  <c r="E10" i="30"/>
  <c r="E14" i="30"/>
  <c r="E3" i="30"/>
  <c r="D4" i="30" a="1"/>
  <c r="D4" i="30"/>
  <c r="E4" i="30" s="1"/>
  <c r="D5" i="30" a="1"/>
  <c r="D5" i="30"/>
  <c r="E5" i="30" s="1"/>
  <c r="D6" i="30" a="1"/>
  <c r="D6" i="30"/>
  <c r="D7" i="30" a="1"/>
  <c r="D7" i="30"/>
  <c r="E7" i="30" s="1"/>
  <c r="D8" i="30" a="1"/>
  <c r="D8" i="30"/>
  <c r="E8" i="30" s="1"/>
  <c r="D9" i="30" a="1"/>
  <c r="D9" i="30"/>
  <c r="E9" i="30" s="1"/>
  <c r="D10" i="30" a="1"/>
  <c r="D10" i="30"/>
  <c r="D11" i="30" a="1"/>
  <c r="D11" i="30"/>
  <c r="E11" i="30" s="1"/>
  <c r="D12" i="30" a="1"/>
  <c r="D12" i="30"/>
  <c r="E12" i="30" s="1"/>
  <c r="D13" i="30" a="1"/>
  <c r="D13" i="30"/>
  <c r="E13" i="30" s="1"/>
  <c r="D14" i="30" a="1"/>
  <c r="D14" i="30"/>
  <c r="D15" i="30" a="1"/>
  <c r="D15" i="30"/>
  <c r="E15" i="30" s="1"/>
  <c r="D16" i="30" a="1"/>
  <c r="D16" i="30"/>
  <c r="E16" i="30" s="1"/>
  <c r="D17" i="30" a="1"/>
  <c r="D17" i="30"/>
  <c r="E17" i="30" s="1"/>
  <c r="D3" i="30" a="1"/>
  <c r="D3" i="30" s="1"/>
  <c r="D7" i="25"/>
  <c r="D8" i="25"/>
  <c r="D9" i="25"/>
  <c r="D10" i="25"/>
  <c r="D11" i="25"/>
  <c r="D12" i="25"/>
  <c r="D6" i="25"/>
  <c r="D11" i="24"/>
  <c r="E11" i="24"/>
  <c r="F11" i="24"/>
  <c r="C11" i="24"/>
  <c r="B5" i="23"/>
  <c r="B13" i="22"/>
  <c r="D4" i="21"/>
  <c r="B5" i="20"/>
  <c r="B6" i="20"/>
  <c r="B7" i="20"/>
  <c r="B8" i="20"/>
  <c r="B9" i="20"/>
  <c r="B10" i="20"/>
  <c r="B11" i="20"/>
  <c r="B12" i="20"/>
  <c r="B13" i="20"/>
  <c r="B14" i="20"/>
  <c r="B15" i="20"/>
  <c r="B4" i="20"/>
  <c r="B5" i="19"/>
  <c r="B6" i="19"/>
  <c r="B7" i="19"/>
  <c r="B8" i="19"/>
  <c r="B9" i="19"/>
  <c r="B4" i="1"/>
  <c r="E9" i="25"/>
  <c r="E6" i="25"/>
  <c r="E11" i="25"/>
  <c r="E8" i="25"/>
  <c r="E10" i="25"/>
  <c r="E7" i="25"/>
  <c r="E12" i="25"/>
  <c r="B4" i="23" l="1"/>
  <c r="E4" i="20"/>
  <c r="D5" i="20" s="1"/>
  <c r="C8" i="20" l="1"/>
  <c r="C12" i="20"/>
  <c r="C13" i="20"/>
  <c r="E5" i="20"/>
  <c r="D6" i="20" s="1"/>
  <c r="E6" i="20" s="1"/>
  <c r="D7" i="20" s="1"/>
  <c r="E7" i="20" s="1"/>
  <c r="C7" i="20" l="1"/>
  <c r="C9" i="20"/>
  <c r="C14" i="20"/>
  <c r="C5" i="20"/>
  <c r="C15" i="20"/>
  <c r="C10" i="20"/>
  <c r="C4" i="20"/>
  <c r="C11" i="20"/>
</calcChain>
</file>

<file path=xl/sharedStrings.xml><?xml version="1.0" encoding="utf-8"?>
<sst xmlns="http://schemas.openxmlformats.org/spreadsheetml/2006/main" count="163" uniqueCount="130">
  <si>
    <t>Email</t>
  </si>
  <si>
    <t>Joe</t>
  </si>
  <si>
    <t>Joe@YXV.net</t>
  </si>
  <si>
    <t>777-828-6020</t>
  </si>
  <si>
    <t>Acc</t>
  </si>
  <si>
    <t>Sioux</t>
  </si>
  <si>
    <t>Sioux@IAH.net</t>
  </si>
  <si>
    <t>255-643-8181</t>
  </si>
  <si>
    <t>Fin</t>
  </si>
  <si>
    <t>Phil</t>
  </si>
  <si>
    <t>Phil@NIS.net</t>
  </si>
  <si>
    <t>332-400-6476</t>
  </si>
  <si>
    <t>Oper</t>
  </si>
  <si>
    <t>Shelia</t>
  </si>
  <si>
    <t>Shelia@EIT.net</t>
  </si>
  <si>
    <t>242-511-9684</t>
  </si>
  <si>
    <t>Pham</t>
  </si>
  <si>
    <t>Pham@WRR.net</t>
  </si>
  <si>
    <t>608-320-9108</t>
  </si>
  <si>
    <t>Items</t>
  </si>
  <si>
    <t>ShipFee</t>
  </si>
  <si>
    <t>Data</t>
  </si>
  <si>
    <t>Quad</t>
  </si>
  <si>
    <t>20/05/10/20</t>
  </si>
  <si>
    <t>Bellen</t>
  </si>
  <si>
    <t>10/10/08/18</t>
  </si>
  <si>
    <t>Carlota</t>
  </si>
  <si>
    <t>15/10/16/16</t>
  </si>
  <si>
    <t>Carlota Doublers</t>
  </si>
  <si>
    <t>05/05/08/08</t>
  </si>
  <si>
    <t>Majestic Beaut</t>
  </si>
  <si>
    <t>10/05/16/20</t>
  </si>
  <si>
    <t>Sunshine 5 Ply</t>
  </si>
  <si>
    <t>15/10/08/14</t>
  </si>
  <si>
    <t>Sunshine 10 Ply</t>
  </si>
  <si>
    <t>15/05/08/10</t>
  </si>
  <si>
    <t>Sunset</t>
  </si>
  <si>
    <t>15/15/14/08</t>
  </si>
  <si>
    <t>Sunbell</t>
  </si>
  <si>
    <t>15/05/10</t>
  </si>
  <si>
    <t>Flattop</t>
  </si>
  <si>
    <t>15/10</t>
  </si>
  <si>
    <t>Bellen Dancer</t>
  </si>
  <si>
    <t>10</t>
  </si>
  <si>
    <t>Bellen Wind Dancer</t>
  </si>
  <si>
    <t>15/05/18/06</t>
  </si>
  <si>
    <t>GelFast</t>
  </si>
  <si>
    <t>05/15/10/16</t>
  </si>
  <si>
    <t>Phenolic Sunshine</t>
  </si>
  <si>
    <t>10/05/16/16</t>
  </si>
  <si>
    <t>Icarus MTA</t>
  </si>
  <si>
    <t>20/15/06/16</t>
  </si>
  <si>
    <t>AB</t>
  </si>
  <si>
    <t>A</t>
  </si>
  <si>
    <t>B</t>
  </si>
  <si>
    <t>C</t>
  </si>
  <si>
    <t>V</t>
  </si>
  <si>
    <t>D</t>
  </si>
  <si>
    <t>Q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</si>
  <si>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</si>
  <si>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</si>
  <si>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</si>
  <si>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</si>
  <si>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</si>
  <si>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</si>
  <si>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</si>
  <si>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</si>
  <si>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</si>
  <si>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 xml:space="preserve">1 = * 
2 = / 
3 = + 
4 = - </t>
  </si>
  <si>
    <t>Gold</t>
  </si>
  <si>
    <t>Silver</t>
  </si>
  <si>
    <t>Basic</t>
  </si>
  <si>
    <t>"DÜŞEYARA" ve "ELEMAN" formüllerini kulanacağız.</t>
  </si>
  <si>
    <t xml:space="preserve"> &lt;&lt;== "Ctrl + Shift + Enter" gerekmekte.</t>
  </si>
  <si>
    <t>Aranacak Değer</t>
  </si>
  <si>
    <t>Sonuç</t>
  </si>
  <si>
    <t>Değer1</t>
  </si>
  <si>
    <t>Değer2</t>
  </si>
  <si>
    <t>Ürün</t>
  </si>
  <si>
    <t>Parakende Satış Fiyatı</t>
  </si>
  <si>
    <t>Üst üste uygulanan İndirim Oranları (Bütün oranları iki basamak olarak yazınız)</t>
  </si>
  <si>
    <t>Toplam İndirim Oranı (%)</t>
  </si>
  <si>
    <t>Toptan Satış Fiyatı</t>
  </si>
  <si>
    <t xml:space="preserve">"ÇARPIM" - "PARÇAAL" - "UZUNLUK" - "YERİNEKOY" - array formülü "{" ve "}" (CTRL+SHIFT+ENTER)kullanılıyor. </t>
  </si>
  <si>
    <t>Tarih</t>
  </si>
  <si>
    <t>Müşteri Türü</t>
  </si>
  <si>
    <t>Satış Adetleri</t>
  </si>
  <si>
    <t>Ulaştırma Ücreti</t>
  </si>
  <si>
    <t>İlk sütunda "DÜŞEYARA" ve "ELEMAN" formülleri kullanılıyor. İkinci Kolonda ise "DÜŞEYARA" ve "Dolaylı" formülü kullanılıyor. Dolaylı formülü "düşeyara" içinde indirect ile tablo belirtirken tablonun adını  yazıyorsunuz ya da seçiyorsunuz.</t>
  </si>
  <si>
    <t>Tür</t>
  </si>
  <si>
    <t>Fiyat Tablosu</t>
  </si>
  <si>
    <t>Kod No</t>
  </si>
  <si>
    <t>İsim</t>
  </si>
  <si>
    <t>Telefon No</t>
  </si>
  <si>
    <t>Departmanı</t>
  </si>
  <si>
    <t>İşe Başlama Tarihi</t>
  </si>
  <si>
    <t>TOPLAMI = 1
ORTALAMASI = 2</t>
  </si>
  <si>
    <t>Değerler</t>
  </si>
  <si>
    <t>Hesaplanan Sonuç</t>
  </si>
  <si>
    <t>Ortalama</t>
  </si>
  <si>
    <t>Ortanca</t>
  </si>
  <si>
    <t>En Çok Olan</t>
  </si>
  <si>
    <t>Hesaplama Türü</t>
  </si>
  <si>
    <t>Cevap</t>
  </si>
  <si>
    <t>1inci Sayı</t>
  </si>
  <si>
    <t>2nci Sayı</t>
  </si>
  <si>
    <t>Çeyrek</t>
  </si>
  <si>
    <t>Başlangıç Tarihi</t>
  </si>
  <si>
    <t>Bitiş Tarihi</t>
  </si>
  <si>
    <t>"ELEMAN" - "DÜŞEYARA" - "AY" formülleri kullanılıyor.</t>
  </si>
  <si>
    <t>"Çok Kötü","Kötü","Orta","İyi","Çok İyi"</t>
  </si>
  <si>
    <t>Puan</t>
  </si>
  <si>
    <t>Durumu</t>
  </si>
  <si>
    <t>"ELEMAN" formülü kullanarak değerlendirme yapıyoruz.</t>
  </si>
  <si>
    <t>Rastgele İsim Seç</t>
  </si>
  <si>
    <t>"ELEMAN" ve "RASTGELEARADA" formülleri kullanılıyor. Burada seçim no ve isimleri  işleyişi anlamak için kendimiz gireceğiz.</t>
  </si>
  <si>
    <t>F9: Tekrar hesaplar</t>
  </si>
  <si>
    <t>"ELEMAN" formülü kullanılarak "A36" daki sayıya göre "B36" ve "C36" arasında işlem yapılıyor.</t>
  </si>
  <si>
    <t>"ELEMAN" - "ORTANCA" - "ORTALAMA" - "EĞERHATA" - "ENÇOK_OLAN.TEK"  formülleri kullanılıyor. "B41" hücresine Combo box konularak seçim yapılıyor.</t>
  </si>
  <si>
    <t>"ELEMAN" - "TOPLA" - "ORTALAMA" formülleri kullanılıyor. "A57" hücresine göre Data'daki verileri kullanarak "B57" hücresine hesaplama yapıyor.</t>
  </si>
  <si>
    <t>"İNDİS" - "KAÇINCI" - "EHATA" formülleri kullanılıyor. Burada "kod no" veya "isim" varsa bize "C78"-"D78" - "E78" ve "F78" hücrelerine doğru değerleri getiriyor.</t>
  </si>
  <si>
    <t>Mustafa;"Fevzi";"Ayhan";"Mert"</t>
  </si>
  <si>
    <t>İsimler:</t>
  </si>
  <si>
    <t>Durumu:</t>
  </si>
  <si>
    <t>EĞERHATA(İNDİS(C4:C8;ELEMAN(($A$11="")+1;KAÇINCI($A$11;$A$4:$A$8;0);KAÇINCI($B$11;$B$4:$B$8;0)));"")</t>
  </si>
  <si>
    <t>DÜŞEYARA(C6;ELEMAN(DÜŞEYARA(B6;$D$14:$E$17;2;0);Gold;Silver;Basic);2)</t>
  </si>
  <si>
    <t>DÜŞEYARA(C6;DOLAYLI(B6);2)</t>
  </si>
  <si>
    <t>YUVARLA(D3*B3;2)</t>
  </si>
  <si>
    <t>c3 uzunluğundan, c3'ün "/" ları kaldırınca cıkan uzunluğunu çıkartıp 1 ekliyoruz eleman formülüne. Böylece 1 ile {1;4;7;10} aralığını yapıyoruz. 1den çıkartıp 100'e bölüyoruz. En son çarpım formülüne koyuyoruz.</t>
  </si>
  <si>
    <t>{DÜŞEYARA(A5;ELEMAN({1;2};A8:A11&amp;B8:B11;C8:C11);2;0)}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</si>
</sst>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&quot;$&quot;#,##0,"/>
    <numFmt numFmtId="169" formatCode="d\-mmm\-yyyy"/>
    <numFmt numFmtId="170" formatCode="#\ ???/???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2"/>
      <name val="Bookman Old Style"/>
      <family val="1"/>
    </font>
    <font>
      <b/>
      <sz val="10"/>
      <name val="Arial"/>
      <family val="2"/>
    </font>
    <font>
      <b/>
      <sz val="16"/>
      <color indexed="53"/>
      <name val="Bell MT"/>
      <family val="1"/>
    </font>
    <font>
      <b/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16">
    <xf numFmtId="0" fontId="0" fillId="0" borderId="0"/>
    <xf numFmtId="166" fontId="2" fillId="0" borderId="0" applyFont="0" applyFill="0" applyBorder="0" applyAlignment="0" applyProtection="0"/>
    <xf numFmtId="0" fontId="5" fillId="0" borderId="1"/>
    <xf numFmtId="0" fontId="6" fillId="6" borderId="1">
      <alignment wrapText="1"/>
    </xf>
    <xf numFmtId="0" fontId="6" fillId="6" borderId="1">
      <alignment horizontal="centerContinuous" wrapText="1"/>
    </xf>
    <xf numFmtId="165" fontId="5" fillId="0" borderId="0" applyFont="0" applyFill="0" applyBorder="0" applyAlignment="0" applyProtection="0"/>
    <xf numFmtId="168" fontId="7" fillId="0" borderId="0"/>
    <xf numFmtId="169" fontId="8" fillId="0" borderId="0" applyFont="0" applyFill="0" applyBorder="0" applyProtection="0">
      <alignment horizontal="center"/>
    </xf>
    <xf numFmtId="0" fontId="5" fillId="0" borderId="0"/>
    <xf numFmtId="0" fontId="5" fillId="0" borderId="0"/>
    <xf numFmtId="170" fontId="9" fillId="7" borderId="8">
      <alignment horizontal="left" indent="2"/>
    </xf>
    <xf numFmtId="0" fontId="5" fillId="8" borderId="1">
      <alignment horizontal="centerContinuous" wrapText="1"/>
    </xf>
    <xf numFmtId="0" fontId="5" fillId="0" borderId="0">
      <alignment wrapText="1"/>
    </xf>
    <xf numFmtId="0" fontId="5" fillId="9" borderId="0" applyNumberFormat="0" applyFont="0" applyBorder="0" applyAlignment="0" applyProtection="0"/>
    <xf numFmtId="0" fontId="5" fillId="10" borderId="1">
      <alignment horizontal="centerContinuous" wrapText="1"/>
    </xf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4" fillId="2" borderId="1" xfId="0" applyFont="1" applyFill="1" applyBorder="1" applyAlignment="1">
      <alignment horizontal="centerContinuous" wrapText="1"/>
    </xf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4" fillId="4" borderId="1" xfId="0" applyFont="1" applyFill="1" applyBorder="1"/>
    <xf numFmtId="14" fontId="0" fillId="0" borderId="1" xfId="0" applyNumberFormat="1" applyBorder="1"/>
    <xf numFmtId="14" fontId="0" fillId="0" borderId="0" xfId="0" applyNumberFormat="1"/>
    <xf numFmtId="0" fontId="4" fillId="4" borderId="5" xfId="0" applyFont="1" applyFill="1" applyBorder="1"/>
    <xf numFmtId="0" fontId="4" fillId="4" borderId="1" xfId="0" applyFont="1" applyFill="1" applyBorder="1" applyAlignment="1">
      <alignment wrapText="1"/>
    </xf>
    <xf numFmtId="167" fontId="2" fillId="0" borderId="1" xfId="1" applyNumberFormat="1" applyFont="1" applyBorder="1"/>
    <xf numFmtId="0" fontId="0" fillId="5" borderId="1" xfId="0" applyFill="1" applyBorder="1" applyAlignment="1">
      <alignment horizontal="centerContinuous" wrapText="1"/>
    </xf>
    <xf numFmtId="37" fontId="2" fillId="0" borderId="1" xfId="1" applyNumberFormat="1" applyFont="1" applyBorder="1"/>
    <xf numFmtId="0" fontId="5" fillId="0" borderId="1" xfId="8" applyFont="1" applyBorder="1"/>
    <xf numFmtId="164" fontId="5" fillId="0" borderId="1" xfId="8" applyNumberFormat="1" applyBorder="1"/>
    <xf numFmtId="49" fontId="0" fillId="0" borderId="1" xfId="0" applyNumberFormat="1" applyBorder="1"/>
    <xf numFmtId="49" fontId="0" fillId="0" borderId="0" xfId="0" applyNumberFormat="1"/>
    <xf numFmtId="0" fontId="3" fillId="0" borderId="0" xfId="0" applyFont="1"/>
    <xf numFmtId="14" fontId="4" fillId="4" borderId="1" xfId="0" applyNumberFormat="1" applyFont="1" applyFill="1" applyBorder="1"/>
    <xf numFmtId="14" fontId="0" fillId="0" borderId="4" xfId="0" applyNumberFormat="1" applyBorder="1"/>
    <xf numFmtId="0" fontId="10" fillId="0" borderId="0" xfId="0" applyFont="1"/>
    <xf numFmtId="0" fontId="0" fillId="0" borderId="0" xfId="0" applyNumberFormat="1"/>
    <xf numFmtId="0" fontId="12" fillId="0" borderId="0" xfId="0" applyFont="1"/>
    <xf numFmtId="0" fontId="13" fillId="0" borderId="0" xfId="0" applyFont="1"/>
    <xf numFmtId="0" fontId="14" fillId="2" borderId="1" xfId="0" applyFont="1" applyFill="1" applyBorder="1" applyAlignment="1">
      <alignment horizontal="centerContinuous" wrapText="1"/>
    </xf>
    <xf numFmtId="14" fontId="0" fillId="3" borderId="1" xfId="0" applyNumberFormat="1" applyFill="1" applyBorder="1"/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1" fillId="2" borderId="1" xfId="0" applyFont="1" applyFill="1" applyBorder="1" applyAlignment="1">
      <alignment horizontal="centerContinuous" wrapText="1"/>
    </xf>
    <xf numFmtId="0" fontId="16" fillId="0" borderId="0" xfId="0" applyFont="1" applyBorder="1"/>
    <xf numFmtId="0" fontId="17" fillId="4" borderId="1" xfId="0" applyFont="1" applyFill="1" applyBorder="1"/>
    <xf numFmtId="0" fontId="16" fillId="0" borderId="1" xfId="0" applyFont="1" applyBorder="1"/>
    <xf numFmtId="0" fontId="18" fillId="0" borderId="1" xfId="0" applyFont="1" applyBorder="1"/>
    <xf numFmtId="0" fontId="16" fillId="3" borderId="1" xfId="0" applyFont="1" applyFill="1" applyBorder="1"/>
  </cellXfs>
  <cellStyles count="16">
    <cellStyle name="b" xfId="2"/>
    <cellStyle name="blue" xfId="3"/>
    <cellStyle name="bluecenteraccrossselection" xfId="4"/>
    <cellStyle name="Currency 2" xfId="5"/>
    <cellStyle name="Currency Round to thousands" xfId="6"/>
    <cellStyle name="Four-Digit Year" xfId="7"/>
    <cellStyle name="Normal" xfId="0" builtinId="0"/>
    <cellStyle name="Normal 2" xfId="8"/>
    <cellStyle name="Normal 3" xfId="9"/>
    <cellStyle name="Normal 4" xfId="15"/>
    <cellStyle name="Rad" xfId="10"/>
    <cellStyle name="redcenteraccrossselection" xfId="11"/>
    <cellStyle name="Virgül" xfId="1" builtinId="3"/>
    <cellStyle name="Wrap Text" xfId="12"/>
    <cellStyle name="Yellow" xfId="13"/>
    <cellStyle name="yellowcenteraccrossselection" xfId="14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Style="combo" dx="19" fmlaLink="$B$3" fmlaRange="$E$4:$E$6" noThreeD="1" sel="1" val="0"/>
</file>

<file path=xl/ctrlProps/ctrlProp2.xml><?xml version="1.0" encoding="utf-8"?>
<formControlPr xmlns="http://schemas.microsoft.com/office/spreadsheetml/2009/9/main" objectType="Drop" dropStyle="combo" dx="19" fmlaLink="$B$3" fmlaRange="$E$4:$E$6" noThreeD="1" sel="1" val="0"/>
</file>

<file path=xl/ctrlProps/ctrlProp3.xml><?xml version="1.0" encoding="utf-8"?>
<formControlPr xmlns="http://schemas.microsoft.com/office/spreadsheetml/2009/9/main" objectType="Drop" dropStyle="combo" dx="19" fmlaLink="$B$3" fmlaRange="$E$4:$E$6" noThreeD="1" sel="1" val="0"/>
</file>

<file path=xl/ctrlProps/ctrlProp4.xml><?xml version="1.0" encoding="utf-8"?>
<formControlPr xmlns="http://schemas.microsoft.com/office/spreadsheetml/2009/9/main" objectType="Drop" dropStyle="combo" dx="19" fmlaLink="$B$3" fmlaRange="$E$4:$E$6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2</xdr:row>
          <xdr:rowOff>22860</xdr:rowOff>
        </xdr:from>
        <xdr:to>
          <xdr:col>1</xdr:col>
          <xdr:colOff>1143000</xdr:colOff>
          <xdr:row>3</xdr:row>
          <xdr:rowOff>22860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1798320</xdr:colOff>
          <xdr:row>2</xdr:row>
          <xdr:rowOff>30480</xdr:rowOff>
        </xdr:from>
        <xdr:to>
          <xdr:col>1</xdr:col>
          <xdr:colOff>1021080</xdr:colOff>
          <xdr:row>3</xdr:row>
          <xdr:rowOff>30480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7620</xdr:rowOff>
        </xdr:from>
        <xdr:to>
          <xdr:col>1</xdr:col>
          <xdr:colOff>1089660</xdr:colOff>
          <xdr:row>3</xdr:row>
          <xdr:rowOff>7620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</xdr:row>
          <xdr:rowOff>1584960</xdr:rowOff>
        </xdr:from>
        <xdr:to>
          <xdr:col>1</xdr:col>
          <xdr:colOff>1150620</xdr:colOff>
          <xdr:row>2</xdr:row>
          <xdr:rowOff>274320</xdr:rowOff>
        </xdr:to>
        <xdr:sp macro="" textlink="">
          <xdr:nvSpPr>
            <xdr:cNvPr id="5124" name="Drop Dow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ISISEL\excel\excelisfun-Finish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ISISEL\UDEMY\Excel%20Education\Ders%2028%20sorular&#30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">
          <cell r="B2" t="str">
            <v>Bellen</v>
          </cell>
          <cell r="C2" t="str">
            <v>West</v>
          </cell>
          <cell r="D2" t="str">
            <v>Pham</v>
          </cell>
          <cell r="E2" t="str">
            <v>FRED</v>
          </cell>
          <cell r="F2">
            <v>61</v>
          </cell>
          <cell r="G2">
            <v>5000</v>
          </cell>
        </row>
        <row r="3">
          <cell r="B3" t="str">
            <v>Bellen</v>
          </cell>
          <cell r="C3" t="str">
            <v>MidWest</v>
          </cell>
          <cell r="D3" t="str">
            <v>Gault</v>
          </cell>
          <cell r="E3" t="str">
            <v>FM</v>
          </cell>
          <cell r="F3">
            <v>7</v>
          </cell>
          <cell r="G3">
            <v>154</v>
          </cell>
        </row>
        <row r="4">
          <cell r="B4" t="str">
            <v>Sunshine</v>
          </cell>
          <cell r="C4" t="str">
            <v>South</v>
          </cell>
          <cell r="D4" t="str">
            <v>Sioux</v>
          </cell>
          <cell r="E4" t="str">
            <v>PCC</v>
          </cell>
          <cell r="F4">
            <v>6</v>
          </cell>
          <cell r="G4">
            <v>114</v>
          </cell>
        </row>
        <row r="5">
          <cell r="B5" t="str">
            <v>Sunset</v>
          </cell>
          <cell r="C5" t="str">
            <v>West</v>
          </cell>
          <cell r="D5" t="str">
            <v>Pham</v>
          </cell>
          <cell r="E5" t="str">
            <v>T</v>
          </cell>
          <cell r="F5">
            <v>61</v>
          </cell>
          <cell r="G5">
            <v>1281</v>
          </cell>
        </row>
        <row r="6">
          <cell r="B6" t="str">
            <v>Sunshine</v>
          </cell>
          <cell r="C6" t="str">
            <v>West</v>
          </cell>
          <cell r="D6" t="str">
            <v>Sioux</v>
          </cell>
          <cell r="E6" t="str">
            <v>AST</v>
          </cell>
          <cell r="F6">
            <v>8</v>
          </cell>
          <cell r="G6">
            <v>152</v>
          </cell>
        </row>
        <row r="7">
          <cell r="B7" t="str">
            <v>Carlota</v>
          </cell>
          <cell r="C7" t="str">
            <v>East</v>
          </cell>
          <cell r="D7" t="str">
            <v>Chin</v>
          </cell>
          <cell r="E7" t="str">
            <v>ET</v>
          </cell>
          <cell r="F7">
            <v>59</v>
          </cell>
          <cell r="G7">
            <v>1357</v>
          </cell>
        </row>
        <row r="8">
          <cell r="B8" t="str">
            <v>Bellen</v>
          </cell>
          <cell r="C8" t="str">
            <v>MidWest</v>
          </cell>
          <cell r="D8" t="str">
            <v>Gault</v>
          </cell>
          <cell r="E8" t="str">
            <v>PSA</v>
          </cell>
          <cell r="F8">
            <v>21</v>
          </cell>
          <cell r="G8">
            <v>462</v>
          </cell>
        </row>
        <row r="9">
          <cell r="B9" t="str">
            <v>Carlota</v>
          </cell>
          <cell r="C9" t="str">
            <v>MidWest</v>
          </cell>
          <cell r="D9" t="str">
            <v>Franks</v>
          </cell>
          <cell r="E9" t="str">
            <v>HHH</v>
          </cell>
          <cell r="F9">
            <v>12</v>
          </cell>
          <cell r="G9">
            <v>276</v>
          </cell>
        </row>
        <row r="10">
          <cell r="B10" t="str">
            <v>Carlota</v>
          </cell>
          <cell r="C10" t="str">
            <v>West</v>
          </cell>
          <cell r="D10" t="str">
            <v>Franks</v>
          </cell>
          <cell r="E10" t="str">
            <v>ITTW</v>
          </cell>
          <cell r="F10">
            <v>60</v>
          </cell>
          <cell r="G10">
            <v>1380</v>
          </cell>
        </row>
        <row r="11">
          <cell r="B11" t="str">
            <v>Quad</v>
          </cell>
          <cell r="C11" t="str">
            <v>East</v>
          </cell>
          <cell r="D11" t="str">
            <v>Franks</v>
          </cell>
          <cell r="E11" t="str">
            <v>HII</v>
          </cell>
          <cell r="F11">
            <v>62</v>
          </cell>
          <cell r="G11">
            <v>1674</v>
          </cell>
        </row>
        <row r="12">
          <cell r="B12" t="str">
            <v>Sunshine</v>
          </cell>
          <cell r="C12" t="str">
            <v>South</v>
          </cell>
          <cell r="D12" t="str">
            <v>Smith</v>
          </cell>
          <cell r="E12" t="str">
            <v>FRED</v>
          </cell>
          <cell r="F12">
            <v>51</v>
          </cell>
          <cell r="G12">
            <v>969</v>
          </cell>
        </row>
        <row r="13">
          <cell r="B13" t="str">
            <v>Quad</v>
          </cell>
          <cell r="C13" t="str">
            <v>East</v>
          </cell>
          <cell r="D13" t="str">
            <v>Gault</v>
          </cell>
          <cell r="E13" t="str">
            <v>SFWK</v>
          </cell>
          <cell r="F13">
            <v>43</v>
          </cell>
          <cell r="G13">
            <v>1161</v>
          </cell>
        </row>
        <row r="14">
          <cell r="B14" t="str">
            <v>Bellen</v>
          </cell>
          <cell r="C14" t="str">
            <v>MidWest</v>
          </cell>
          <cell r="D14" t="str">
            <v>Sioux</v>
          </cell>
          <cell r="E14" t="str">
            <v>YTR</v>
          </cell>
          <cell r="F14">
            <v>56</v>
          </cell>
          <cell r="G14">
            <v>1232</v>
          </cell>
        </row>
        <row r="15">
          <cell r="B15" t="str">
            <v>Sunshine</v>
          </cell>
          <cell r="C15" t="str">
            <v>MidWest</v>
          </cell>
          <cell r="D15" t="str">
            <v>Chin</v>
          </cell>
          <cell r="E15" t="str">
            <v>YTR</v>
          </cell>
          <cell r="F15">
            <v>11</v>
          </cell>
          <cell r="G15">
            <v>209</v>
          </cell>
        </row>
        <row r="16">
          <cell r="B16" t="str">
            <v>Bellen</v>
          </cell>
          <cell r="C16" t="str">
            <v>South</v>
          </cell>
          <cell r="D16" t="str">
            <v>Chin</v>
          </cell>
          <cell r="E16" t="str">
            <v>WT</v>
          </cell>
          <cell r="F16">
            <v>7</v>
          </cell>
          <cell r="G16">
            <v>154</v>
          </cell>
        </row>
        <row r="17">
          <cell r="B17" t="str">
            <v>Sunset</v>
          </cell>
          <cell r="C17" t="str">
            <v>South</v>
          </cell>
          <cell r="D17" t="str">
            <v>Pham</v>
          </cell>
          <cell r="E17" t="str">
            <v>WSD</v>
          </cell>
          <cell r="F17">
            <v>23</v>
          </cell>
          <cell r="G17">
            <v>483</v>
          </cell>
        </row>
        <row r="18">
          <cell r="B18" t="str">
            <v>Carlota</v>
          </cell>
          <cell r="C18" t="str">
            <v>South</v>
          </cell>
          <cell r="D18" t="str">
            <v>Smith</v>
          </cell>
          <cell r="E18" t="str">
            <v>KBTB</v>
          </cell>
          <cell r="F18">
            <v>29</v>
          </cell>
          <cell r="G18">
            <v>667</v>
          </cell>
        </row>
        <row r="19">
          <cell r="B19" t="str">
            <v>Quad</v>
          </cell>
          <cell r="C19" t="str">
            <v>West</v>
          </cell>
          <cell r="D19" t="str">
            <v>Gault</v>
          </cell>
          <cell r="E19" t="str">
            <v>ITW</v>
          </cell>
          <cell r="F19">
            <v>56</v>
          </cell>
          <cell r="G19">
            <v>1512</v>
          </cell>
        </row>
        <row r="20">
          <cell r="B20" t="str">
            <v>Sunshine</v>
          </cell>
          <cell r="C20" t="str">
            <v>MidWest</v>
          </cell>
          <cell r="D20" t="str">
            <v>Pham</v>
          </cell>
          <cell r="E20" t="str">
            <v>PSA</v>
          </cell>
          <cell r="F20">
            <v>33</v>
          </cell>
          <cell r="G20">
            <v>627</v>
          </cell>
        </row>
        <row r="21">
          <cell r="B21" t="str">
            <v>Quad</v>
          </cell>
          <cell r="C21" t="str">
            <v>West</v>
          </cell>
          <cell r="D21" t="str">
            <v>Smith</v>
          </cell>
          <cell r="E21" t="str">
            <v>KBTB</v>
          </cell>
          <cell r="F21">
            <v>65</v>
          </cell>
          <cell r="G21">
            <v>1755</v>
          </cell>
        </row>
        <row r="22">
          <cell r="B22" t="str">
            <v>Quad</v>
          </cell>
          <cell r="C22" t="str">
            <v>West</v>
          </cell>
          <cell r="D22" t="str">
            <v>Chin</v>
          </cell>
          <cell r="E22" t="str">
            <v>HII</v>
          </cell>
          <cell r="F22">
            <v>16</v>
          </cell>
          <cell r="G22">
            <v>432</v>
          </cell>
        </row>
        <row r="23">
          <cell r="B23" t="str">
            <v>Quad</v>
          </cell>
          <cell r="C23" t="str">
            <v>West</v>
          </cell>
          <cell r="D23" t="str">
            <v>Sioux</v>
          </cell>
          <cell r="E23" t="str">
            <v>PCC</v>
          </cell>
          <cell r="F23">
            <v>64</v>
          </cell>
          <cell r="G23">
            <v>1728</v>
          </cell>
        </row>
        <row r="24">
          <cell r="B24" t="str">
            <v>Sunset</v>
          </cell>
          <cell r="C24" t="str">
            <v>South</v>
          </cell>
          <cell r="D24" t="str">
            <v>Sioux</v>
          </cell>
          <cell r="E24" t="str">
            <v>DFGH</v>
          </cell>
          <cell r="F24">
            <v>44</v>
          </cell>
          <cell r="G24">
            <v>924</v>
          </cell>
        </row>
        <row r="25">
          <cell r="B25" t="str">
            <v>Sunshine</v>
          </cell>
          <cell r="C25" t="str">
            <v>MidWest</v>
          </cell>
          <cell r="D25" t="str">
            <v>Smith</v>
          </cell>
          <cell r="E25" t="str">
            <v>QT</v>
          </cell>
          <cell r="F25">
            <v>64</v>
          </cell>
          <cell r="G25">
            <v>1216</v>
          </cell>
        </row>
        <row r="26">
          <cell r="B26" t="str">
            <v>Bellen</v>
          </cell>
          <cell r="C26" t="str">
            <v>West</v>
          </cell>
          <cell r="D26" t="str">
            <v>Smith</v>
          </cell>
          <cell r="E26" t="str">
            <v>T</v>
          </cell>
          <cell r="F26">
            <v>27</v>
          </cell>
          <cell r="G26">
            <v>594</v>
          </cell>
        </row>
        <row r="27">
          <cell r="B27" t="str">
            <v>Bellen</v>
          </cell>
          <cell r="C27" t="str">
            <v>East</v>
          </cell>
          <cell r="D27" t="str">
            <v>Gault</v>
          </cell>
          <cell r="E27" t="str">
            <v>PSA</v>
          </cell>
          <cell r="F27">
            <v>10</v>
          </cell>
          <cell r="G27">
            <v>220</v>
          </cell>
        </row>
        <row r="28">
          <cell r="B28" t="str">
            <v>Bellen</v>
          </cell>
          <cell r="C28" t="str">
            <v>South</v>
          </cell>
          <cell r="D28" t="str">
            <v>Chin</v>
          </cell>
          <cell r="E28" t="str">
            <v>WSD</v>
          </cell>
          <cell r="F28">
            <v>26</v>
          </cell>
          <cell r="G28">
            <v>572</v>
          </cell>
        </row>
        <row r="29">
          <cell r="B29" t="str">
            <v>Sunset</v>
          </cell>
          <cell r="C29" t="str">
            <v>MidWest</v>
          </cell>
          <cell r="D29" t="str">
            <v>Sioux</v>
          </cell>
          <cell r="E29" t="str">
            <v>PCC</v>
          </cell>
          <cell r="F29">
            <v>22</v>
          </cell>
          <cell r="G29">
            <v>462</v>
          </cell>
        </row>
        <row r="30">
          <cell r="B30" t="str">
            <v>Bellen</v>
          </cell>
          <cell r="C30" t="str">
            <v>East</v>
          </cell>
          <cell r="D30" t="str">
            <v>Chin</v>
          </cell>
          <cell r="E30" t="str">
            <v>AST</v>
          </cell>
          <cell r="F30">
            <v>50</v>
          </cell>
          <cell r="G30">
            <v>1100</v>
          </cell>
        </row>
        <row r="31">
          <cell r="B31" t="str">
            <v>Sunshine</v>
          </cell>
          <cell r="C31" t="str">
            <v>South</v>
          </cell>
          <cell r="D31" t="str">
            <v>Sioux</v>
          </cell>
          <cell r="E31" t="str">
            <v>TTT</v>
          </cell>
          <cell r="F31">
            <v>23</v>
          </cell>
          <cell r="G31">
            <v>437</v>
          </cell>
        </row>
        <row r="32">
          <cell r="B32" t="str">
            <v>Sunshine</v>
          </cell>
          <cell r="C32" t="str">
            <v>West</v>
          </cell>
          <cell r="D32" t="str">
            <v>Gault</v>
          </cell>
          <cell r="E32" t="str">
            <v>DFR</v>
          </cell>
          <cell r="F32">
            <v>49</v>
          </cell>
          <cell r="G32">
            <v>931</v>
          </cell>
        </row>
        <row r="33">
          <cell r="B33" t="str">
            <v>Carlota</v>
          </cell>
          <cell r="C33" t="str">
            <v>West</v>
          </cell>
          <cell r="D33" t="str">
            <v>Smith</v>
          </cell>
          <cell r="E33" t="str">
            <v>LOP</v>
          </cell>
          <cell r="F33">
            <v>15</v>
          </cell>
          <cell r="G33">
            <v>345</v>
          </cell>
        </row>
        <row r="34">
          <cell r="B34" t="str">
            <v>Quad</v>
          </cell>
          <cell r="C34" t="str">
            <v>East</v>
          </cell>
          <cell r="D34" t="str">
            <v>Sioux</v>
          </cell>
          <cell r="E34" t="str">
            <v>AA</v>
          </cell>
          <cell r="F34">
            <v>16</v>
          </cell>
          <cell r="G34">
            <v>432</v>
          </cell>
        </row>
        <row r="35">
          <cell r="B35" t="str">
            <v>Quad</v>
          </cell>
          <cell r="C35" t="str">
            <v>South</v>
          </cell>
          <cell r="D35" t="str">
            <v>Sioux</v>
          </cell>
          <cell r="E35" t="str">
            <v>TTT</v>
          </cell>
          <cell r="F35">
            <v>25</v>
          </cell>
          <cell r="G35">
            <v>675</v>
          </cell>
        </row>
        <row r="36">
          <cell r="B36" t="str">
            <v>Carlota</v>
          </cell>
          <cell r="C36" t="str">
            <v>South</v>
          </cell>
          <cell r="D36" t="str">
            <v>Smith</v>
          </cell>
          <cell r="E36" t="str">
            <v>QT</v>
          </cell>
          <cell r="F36">
            <v>31</v>
          </cell>
          <cell r="G36">
            <v>713</v>
          </cell>
        </row>
        <row r="37">
          <cell r="B37" t="str">
            <v>Quad</v>
          </cell>
          <cell r="C37" t="str">
            <v>West</v>
          </cell>
          <cell r="D37" t="str">
            <v>Gault</v>
          </cell>
          <cell r="E37" t="str">
            <v>HII</v>
          </cell>
          <cell r="F37">
            <v>63</v>
          </cell>
          <cell r="G37">
            <v>1701</v>
          </cell>
        </row>
        <row r="38">
          <cell r="B38" t="str">
            <v>Sunshine</v>
          </cell>
          <cell r="C38" t="str">
            <v>MidWest</v>
          </cell>
          <cell r="D38" t="str">
            <v>Franks</v>
          </cell>
          <cell r="E38" t="str">
            <v>JAQ</v>
          </cell>
          <cell r="F38">
            <v>21</v>
          </cell>
          <cell r="G38">
            <v>399</v>
          </cell>
        </row>
        <row r="39">
          <cell r="B39" t="str">
            <v>Sunshine</v>
          </cell>
          <cell r="C39" t="str">
            <v>MidWest</v>
          </cell>
          <cell r="D39" t="str">
            <v>Pham</v>
          </cell>
          <cell r="E39" t="str">
            <v>DFR</v>
          </cell>
          <cell r="F39">
            <v>23</v>
          </cell>
          <cell r="G39">
            <v>437</v>
          </cell>
        </row>
        <row r="40">
          <cell r="B40" t="str">
            <v>Bellen</v>
          </cell>
          <cell r="C40" t="str">
            <v>East</v>
          </cell>
          <cell r="D40" t="str">
            <v>Pham</v>
          </cell>
          <cell r="E40" t="str">
            <v>DFR</v>
          </cell>
          <cell r="F40">
            <v>59</v>
          </cell>
          <cell r="G40">
            <v>1298</v>
          </cell>
        </row>
        <row r="41">
          <cell r="B41" t="str">
            <v>Bellen</v>
          </cell>
          <cell r="C41" t="str">
            <v>MidWest</v>
          </cell>
          <cell r="D41" t="str">
            <v>Pham</v>
          </cell>
          <cell r="E41" t="str">
            <v>PLOT</v>
          </cell>
          <cell r="F41">
            <v>57</v>
          </cell>
          <cell r="G41">
            <v>1254</v>
          </cell>
        </row>
        <row r="42">
          <cell r="B42" t="str">
            <v>Quad</v>
          </cell>
          <cell r="C42" t="str">
            <v>East</v>
          </cell>
          <cell r="D42" t="str">
            <v>Chin</v>
          </cell>
          <cell r="E42" t="str">
            <v>FM</v>
          </cell>
          <cell r="F42">
            <v>58</v>
          </cell>
          <cell r="G42">
            <v>1566</v>
          </cell>
        </row>
        <row r="43">
          <cell r="B43" t="str">
            <v>Sunshine</v>
          </cell>
          <cell r="C43" t="str">
            <v>East</v>
          </cell>
          <cell r="D43" t="str">
            <v>Smith</v>
          </cell>
          <cell r="E43" t="str">
            <v>PCC</v>
          </cell>
          <cell r="F43">
            <v>42</v>
          </cell>
          <cell r="G43">
            <v>798</v>
          </cell>
        </row>
        <row r="44">
          <cell r="B44" t="str">
            <v>Bellen</v>
          </cell>
          <cell r="C44" t="str">
            <v>South</v>
          </cell>
          <cell r="D44" t="str">
            <v>Sioux</v>
          </cell>
          <cell r="E44" t="str">
            <v>QT</v>
          </cell>
          <cell r="F44">
            <v>15</v>
          </cell>
          <cell r="G44">
            <v>330</v>
          </cell>
        </row>
        <row r="45">
          <cell r="B45" t="str">
            <v>Carlota</v>
          </cell>
          <cell r="C45" t="str">
            <v>West</v>
          </cell>
          <cell r="D45" t="str">
            <v>Gault</v>
          </cell>
          <cell r="E45" t="str">
            <v>QT</v>
          </cell>
          <cell r="F45">
            <v>10</v>
          </cell>
          <cell r="G45">
            <v>230</v>
          </cell>
        </row>
        <row r="46">
          <cell r="B46" t="str">
            <v>Carlota</v>
          </cell>
          <cell r="C46" t="str">
            <v>West</v>
          </cell>
          <cell r="D46" t="str">
            <v>Sioux</v>
          </cell>
          <cell r="E46" t="str">
            <v>KPSA</v>
          </cell>
          <cell r="F46">
            <v>18</v>
          </cell>
          <cell r="G46">
            <v>414</v>
          </cell>
        </row>
        <row r="47">
          <cell r="B47" t="str">
            <v>Sunset</v>
          </cell>
          <cell r="C47" t="str">
            <v>East</v>
          </cell>
          <cell r="D47" t="str">
            <v>Gault</v>
          </cell>
          <cell r="E47" t="str">
            <v>TRU</v>
          </cell>
          <cell r="F47">
            <v>27</v>
          </cell>
          <cell r="G47">
            <v>567</v>
          </cell>
        </row>
        <row r="48">
          <cell r="B48" t="str">
            <v>Sunset</v>
          </cell>
          <cell r="C48" t="str">
            <v>South</v>
          </cell>
          <cell r="D48" t="str">
            <v>Pham</v>
          </cell>
          <cell r="E48" t="str">
            <v>HHH</v>
          </cell>
          <cell r="F48">
            <v>13</v>
          </cell>
          <cell r="G48">
            <v>273</v>
          </cell>
        </row>
        <row r="49">
          <cell r="B49" t="str">
            <v>Bellen</v>
          </cell>
          <cell r="C49" t="str">
            <v>West</v>
          </cell>
          <cell r="D49" t="str">
            <v>Sioux</v>
          </cell>
          <cell r="E49" t="str">
            <v>YTR</v>
          </cell>
          <cell r="F49">
            <v>35</v>
          </cell>
          <cell r="G49">
            <v>770</v>
          </cell>
        </row>
        <row r="50">
          <cell r="B50" t="str">
            <v>Sunshine</v>
          </cell>
          <cell r="C50" t="str">
            <v>East</v>
          </cell>
          <cell r="D50" t="str">
            <v>Pham</v>
          </cell>
          <cell r="E50" t="str">
            <v>FM</v>
          </cell>
          <cell r="F50">
            <v>38</v>
          </cell>
          <cell r="G50">
            <v>722</v>
          </cell>
        </row>
        <row r="51">
          <cell r="B51" t="str">
            <v>Carlota</v>
          </cell>
          <cell r="C51" t="str">
            <v>East</v>
          </cell>
          <cell r="D51" t="str">
            <v>Pham</v>
          </cell>
          <cell r="E51" t="str">
            <v>AA</v>
          </cell>
          <cell r="F51">
            <v>63</v>
          </cell>
          <cell r="G51">
            <v>1449</v>
          </cell>
        </row>
        <row r="52">
          <cell r="B52" t="str">
            <v>Quad</v>
          </cell>
          <cell r="C52" t="str">
            <v>South</v>
          </cell>
          <cell r="D52" t="str">
            <v>Franks</v>
          </cell>
          <cell r="E52" t="str">
            <v>FM</v>
          </cell>
          <cell r="F52">
            <v>29</v>
          </cell>
          <cell r="G52">
            <v>783</v>
          </cell>
        </row>
        <row r="53">
          <cell r="B53" t="str">
            <v>Sunset</v>
          </cell>
          <cell r="C53" t="str">
            <v>East</v>
          </cell>
          <cell r="D53" t="str">
            <v>Smith</v>
          </cell>
          <cell r="E53" t="str">
            <v>ZAT</v>
          </cell>
          <cell r="F53">
            <v>36</v>
          </cell>
          <cell r="G53">
            <v>756</v>
          </cell>
        </row>
        <row r="54">
          <cell r="B54" t="str">
            <v>Quad</v>
          </cell>
          <cell r="C54" t="str">
            <v>East</v>
          </cell>
          <cell r="D54" t="str">
            <v>Smith</v>
          </cell>
          <cell r="E54" t="str">
            <v>DFR</v>
          </cell>
          <cell r="F54">
            <v>17</v>
          </cell>
          <cell r="G54">
            <v>459</v>
          </cell>
        </row>
        <row r="55">
          <cell r="B55" t="str">
            <v>Bellen</v>
          </cell>
          <cell r="C55" t="str">
            <v>MidWest</v>
          </cell>
          <cell r="D55" t="str">
            <v>Smith</v>
          </cell>
          <cell r="E55" t="str">
            <v>PCC</v>
          </cell>
          <cell r="F55">
            <v>16</v>
          </cell>
          <cell r="G55">
            <v>352</v>
          </cell>
        </row>
        <row r="56">
          <cell r="B56" t="str">
            <v>Sunshine</v>
          </cell>
          <cell r="C56" t="str">
            <v>West</v>
          </cell>
          <cell r="D56" t="str">
            <v>Sioux</v>
          </cell>
          <cell r="E56" t="str">
            <v>YTR</v>
          </cell>
          <cell r="F56">
            <v>58</v>
          </cell>
          <cell r="G56">
            <v>1102</v>
          </cell>
        </row>
        <row r="57">
          <cell r="B57" t="str">
            <v>Bellen</v>
          </cell>
          <cell r="C57" t="str">
            <v>East</v>
          </cell>
          <cell r="D57" t="str">
            <v>Franks</v>
          </cell>
          <cell r="E57" t="str">
            <v>DFGH</v>
          </cell>
          <cell r="F57">
            <v>20</v>
          </cell>
          <cell r="G57">
            <v>440</v>
          </cell>
        </row>
        <row r="58">
          <cell r="B58" t="str">
            <v>Bellen</v>
          </cell>
          <cell r="C58" t="str">
            <v>MidWest</v>
          </cell>
          <cell r="D58" t="str">
            <v>Pham</v>
          </cell>
          <cell r="E58" t="str">
            <v>PSA</v>
          </cell>
          <cell r="F58">
            <v>40</v>
          </cell>
          <cell r="G58">
            <v>880</v>
          </cell>
        </row>
        <row r="59">
          <cell r="B59" t="str">
            <v>Carlota</v>
          </cell>
          <cell r="C59" t="str">
            <v>East</v>
          </cell>
          <cell r="D59" t="str">
            <v>Franks</v>
          </cell>
          <cell r="E59" t="str">
            <v>JAQ</v>
          </cell>
          <cell r="F59">
            <v>34</v>
          </cell>
          <cell r="G59">
            <v>782</v>
          </cell>
        </row>
        <row r="60">
          <cell r="B60" t="str">
            <v>Quad</v>
          </cell>
          <cell r="C60" t="str">
            <v>MidWest</v>
          </cell>
          <cell r="D60" t="str">
            <v>Chin</v>
          </cell>
          <cell r="E60" t="str">
            <v>EPP</v>
          </cell>
          <cell r="F60">
            <v>61</v>
          </cell>
          <cell r="G60">
            <v>1647</v>
          </cell>
        </row>
        <row r="61">
          <cell r="B61" t="str">
            <v>Sunset</v>
          </cell>
          <cell r="C61" t="str">
            <v>MidWest</v>
          </cell>
          <cell r="D61" t="str">
            <v>Gault</v>
          </cell>
          <cell r="E61" t="str">
            <v>ITW</v>
          </cell>
          <cell r="F61">
            <v>19</v>
          </cell>
          <cell r="G61">
            <v>399</v>
          </cell>
        </row>
        <row r="62">
          <cell r="B62" t="str">
            <v>Sunshine</v>
          </cell>
          <cell r="C62" t="str">
            <v>South</v>
          </cell>
          <cell r="D62" t="str">
            <v>Smith</v>
          </cell>
          <cell r="E62" t="str">
            <v>QT</v>
          </cell>
          <cell r="F62">
            <v>40</v>
          </cell>
          <cell r="G62">
            <v>760</v>
          </cell>
        </row>
        <row r="63">
          <cell r="B63" t="str">
            <v>Bellen</v>
          </cell>
          <cell r="C63" t="str">
            <v>South</v>
          </cell>
          <cell r="D63" t="str">
            <v>Sioux</v>
          </cell>
          <cell r="E63" t="str">
            <v>T</v>
          </cell>
          <cell r="F63">
            <v>35</v>
          </cell>
          <cell r="G63">
            <v>770</v>
          </cell>
        </row>
        <row r="64">
          <cell r="B64" t="str">
            <v>Bellen</v>
          </cell>
          <cell r="C64" t="str">
            <v>East</v>
          </cell>
          <cell r="D64" t="str">
            <v>Chin</v>
          </cell>
          <cell r="E64" t="str">
            <v>KPSA</v>
          </cell>
          <cell r="F64">
            <v>17</v>
          </cell>
          <cell r="G64">
            <v>374</v>
          </cell>
        </row>
        <row r="65">
          <cell r="B65" t="str">
            <v>Sunset</v>
          </cell>
          <cell r="C65" t="str">
            <v>South</v>
          </cell>
          <cell r="D65" t="str">
            <v>Pham</v>
          </cell>
          <cell r="E65" t="str">
            <v>TTT</v>
          </cell>
          <cell r="F65">
            <v>57</v>
          </cell>
          <cell r="G65">
            <v>1197</v>
          </cell>
        </row>
        <row r="66">
          <cell r="B66" t="str">
            <v>Carlota</v>
          </cell>
          <cell r="C66" t="str">
            <v>South</v>
          </cell>
          <cell r="D66" t="str">
            <v>Franks</v>
          </cell>
          <cell r="E66" t="str">
            <v>MNGD</v>
          </cell>
          <cell r="F66">
            <v>46</v>
          </cell>
          <cell r="G66">
            <v>1058</v>
          </cell>
        </row>
        <row r="67">
          <cell r="B67" t="str">
            <v>Sunshine</v>
          </cell>
          <cell r="C67" t="str">
            <v>South</v>
          </cell>
          <cell r="D67" t="str">
            <v>Chin</v>
          </cell>
          <cell r="E67" t="str">
            <v>TRU</v>
          </cell>
          <cell r="F67">
            <v>30</v>
          </cell>
          <cell r="G67">
            <v>570</v>
          </cell>
        </row>
        <row r="68">
          <cell r="B68" t="str">
            <v>Sunset</v>
          </cell>
          <cell r="C68" t="str">
            <v>West</v>
          </cell>
          <cell r="D68" t="str">
            <v>Pham</v>
          </cell>
          <cell r="E68" t="str">
            <v>WT</v>
          </cell>
          <cell r="F68">
            <v>53</v>
          </cell>
          <cell r="G68">
            <v>1113</v>
          </cell>
        </row>
        <row r="69">
          <cell r="B69" t="str">
            <v>Quad</v>
          </cell>
          <cell r="C69" t="str">
            <v>MidWest</v>
          </cell>
          <cell r="D69" t="str">
            <v>Smith</v>
          </cell>
          <cell r="E69" t="str">
            <v>YTR</v>
          </cell>
          <cell r="F69">
            <v>42</v>
          </cell>
          <cell r="G69">
            <v>1134</v>
          </cell>
        </row>
        <row r="70">
          <cell r="B70" t="str">
            <v>Quad</v>
          </cell>
          <cell r="C70" t="str">
            <v>West</v>
          </cell>
          <cell r="D70" t="str">
            <v>Pham</v>
          </cell>
          <cell r="E70" t="str">
            <v>AST</v>
          </cell>
          <cell r="F70">
            <v>30</v>
          </cell>
          <cell r="G70">
            <v>810</v>
          </cell>
        </row>
        <row r="71">
          <cell r="B71" t="str">
            <v>Sunset</v>
          </cell>
          <cell r="C71" t="str">
            <v>East</v>
          </cell>
          <cell r="D71" t="str">
            <v>Gault</v>
          </cell>
          <cell r="E71" t="str">
            <v>AST</v>
          </cell>
          <cell r="F71">
            <v>63</v>
          </cell>
          <cell r="G71">
            <v>1323</v>
          </cell>
        </row>
        <row r="72">
          <cell r="B72" t="str">
            <v>Sunset</v>
          </cell>
          <cell r="C72" t="str">
            <v>East</v>
          </cell>
          <cell r="D72" t="str">
            <v>Smith</v>
          </cell>
          <cell r="E72" t="str">
            <v>MBG</v>
          </cell>
          <cell r="F72">
            <v>17</v>
          </cell>
          <cell r="G72">
            <v>357</v>
          </cell>
        </row>
        <row r="73">
          <cell r="B73" t="str">
            <v>Quad</v>
          </cell>
          <cell r="C73" t="str">
            <v>East</v>
          </cell>
          <cell r="D73" t="str">
            <v>Pham</v>
          </cell>
          <cell r="E73" t="str">
            <v>WT</v>
          </cell>
          <cell r="F73">
            <v>22</v>
          </cell>
          <cell r="G73">
            <v>594</v>
          </cell>
        </row>
        <row r="74">
          <cell r="B74" t="str">
            <v>Sunshine</v>
          </cell>
          <cell r="C74" t="str">
            <v>East</v>
          </cell>
          <cell r="D74" t="str">
            <v>Franks</v>
          </cell>
          <cell r="E74" t="str">
            <v>PSA</v>
          </cell>
          <cell r="F74">
            <v>54</v>
          </cell>
          <cell r="G74">
            <v>1026</v>
          </cell>
        </row>
        <row r="75">
          <cell r="B75" t="str">
            <v>Carlota</v>
          </cell>
          <cell r="C75" t="str">
            <v>South</v>
          </cell>
          <cell r="D75" t="str">
            <v>Smith</v>
          </cell>
          <cell r="E75" t="str">
            <v>YTR</v>
          </cell>
          <cell r="F75">
            <v>53</v>
          </cell>
          <cell r="G75">
            <v>1219</v>
          </cell>
        </row>
        <row r="76">
          <cell r="B76" t="str">
            <v>Quad</v>
          </cell>
          <cell r="C76" t="str">
            <v>East</v>
          </cell>
          <cell r="D76" t="str">
            <v>Smith</v>
          </cell>
          <cell r="E76" t="str">
            <v>BBT</v>
          </cell>
          <cell r="F76">
            <v>49</v>
          </cell>
          <cell r="G76">
            <v>1323</v>
          </cell>
        </row>
        <row r="77">
          <cell r="B77" t="str">
            <v>Bellen</v>
          </cell>
          <cell r="C77" t="str">
            <v>South</v>
          </cell>
          <cell r="D77" t="str">
            <v>Smith</v>
          </cell>
          <cell r="E77" t="str">
            <v>TRU</v>
          </cell>
          <cell r="F77">
            <v>11</v>
          </cell>
          <cell r="G77">
            <v>242</v>
          </cell>
        </row>
        <row r="78">
          <cell r="B78" t="str">
            <v>Sunset</v>
          </cell>
          <cell r="C78" t="str">
            <v>East</v>
          </cell>
          <cell r="D78" t="str">
            <v>Gault</v>
          </cell>
          <cell r="E78" t="str">
            <v>MNGD</v>
          </cell>
          <cell r="F78">
            <v>12</v>
          </cell>
          <cell r="G78">
            <v>252</v>
          </cell>
        </row>
        <row r="79">
          <cell r="B79" t="str">
            <v>Sunshine</v>
          </cell>
          <cell r="C79" t="str">
            <v>MidWest</v>
          </cell>
          <cell r="D79" t="str">
            <v>Smith</v>
          </cell>
          <cell r="E79" t="str">
            <v>TTT</v>
          </cell>
          <cell r="F79">
            <v>8</v>
          </cell>
          <cell r="G79">
            <v>152</v>
          </cell>
        </row>
        <row r="80">
          <cell r="B80" t="str">
            <v>Sunshine</v>
          </cell>
          <cell r="C80" t="str">
            <v>MidWest</v>
          </cell>
          <cell r="D80" t="str">
            <v>Franks</v>
          </cell>
          <cell r="E80" t="str">
            <v>HHH</v>
          </cell>
          <cell r="F80">
            <v>59</v>
          </cell>
          <cell r="G80">
            <v>1121</v>
          </cell>
        </row>
        <row r="81">
          <cell r="B81" t="str">
            <v>Sunshine</v>
          </cell>
          <cell r="C81" t="str">
            <v>South</v>
          </cell>
          <cell r="D81" t="str">
            <v>Chin</v>
          </cell>
          <cell r="E81" t="str">
            <v>T</v>
          </cell>
          <cell r="F81">
            <v>49</v>
          </cell>
          <cell r="G81">
            <v>931</v>
          </cell>
        </row>
        <row r="82">
          <cell r="B82" t="str">
            <v>Quad</v>
          </cell>
          <cell r="C82" t="str">
            <v>East</v>
          </cell>
          <cell r="D82" t="str">
            <v>Franks</v>
          </cell>
          <cell r="E82" t="str">
            <v>PCC</v>
          </cell>
          <cell r="F82">
            <v>44</v>
          </cell>
          <cell r="G82">
            <v>1188</v>
          </cell>
        </row>
        <row r="83">
          <cell r="B83" t="str">
            <v>Sunset</v>
          </cell>
          <cell r="C83" t="str">
            <v>West</v>
          </cell>
          <cell r="D83" t="str">
            <v>Chin</v>
          </cell>
          <cell r="E83" t="str">
            <v>FM</v>
          </cell>
          <cell r="F83">
            <v>62</v>
          </cell>
          <cell r="G83">
            <v>1302</v>
          </cell>
        </row>
        <row r="84">
          <cell r="B84" t="str">
            <v>Quad</v>
          </cell>
          <cell r="C84" t="str">
            <v>MidWest</v>
          </cell>
          <cell r="D84" t="str">
            <v>Gault</v>
          </cell>
          <cell r="E84" t="str">
            <v>PLOT</v>
          </cell>
          <cell r="F84">
            <v>10</v>
          </cell>
          <cell r="G84">
            <v>270</v>
          </cell>
        </row>
        <row r="85">
          <cell r="B85" t="str">
            <v>Carlota</v>
          </cell>
          <cell r="C85" t="str">
            <v>South</v>
          </cell>
          <cell r="D85" t="str">
            <v>Smith</v>
          </cell>
          <cell r="E85" t="str">
            <v>FM</v>
          </cell>
          <cell r="F85">
            <v>52</v>
          </cell>
          <cell r="G85">
            <v>1196</v>
          </cell>
        </row>
        <row r="86">
          <cell r="B86" t="str">
            <v>Quad</v>
          </cell>
          <cell r="C86" t="str">
            <v>MidWest</v>
          </cell>
          <cell r="D86" t="str">
            <v>Smith</v>
          </cell>
          <cell r="E86" t="str">
            <v>PLOT</v>
          </cell>
          <cell r="F86">
            <v>17</v>
          </cell>
          <cell r="G86">
            <v>459</v>
          </cell>
        </row>
        <row r="87">
          <cell r="B87" t="str">
            <v>Sunset</v>
          </cell>
          <cell r="C87" t="str">
            <v>MidWest</v>
          </cell>
          <cell r="D87" t="str">
            <v>Sioux</v>
          </cell>
          <cell r="E87" t="str">
            <v>BBT</v>
          </cell>
          <cell r="F87">
            <v>29</v>
          </cell>
          <cell r="G87">
            <v>609</v>
          </cell>
        </row>
        <row r="88">
          <cell r="B88" t="str">
            <v>Bellen</v>
          </cell>
          <cell r="C88" t="str">
            <v>South</v>
          </cell>
          <cell r="D88" t="str">
            <v>Sioux</v>
          </cell>
          <cell r="E88" t="str">
            <v>QT</v>
          </cell>
          <cell r="F88">
            <v>25</v>
          </cell>
          <cell r="G88">
            <v>550</v>
          </cell>
        </row>
        <row r="89">
          <cell r="B89" t="str">
            <v>Quad</v>
          </cell>
          <cell r="C89" t="str">
            <v>East</v>
          </cell>
          <cell r="D89" t="str">
            <v>Franks</v>
          </cell>
          <cell r="E89" t="str">
            <v>ITW</v>
          </cell>
          <cell r="F89">
            <v>14</v>
          </cell>
          <cell r="G89">
            <v>378</v>
          </cell>
        </row>
        <row r="90">
          <cell r="B90" t="str">
            <v>Bellen</v>
          </cell>
          <cell r="C90" t="str">
            <v>West</v>
          </cell>
          <cell r="D90" t="str">
            <v>Pham</v>
          </cell>
          <cell r="E90" t="str">
            <v>AST</v>
          </cell>
          <cell r="F90">
            <v>53</v>
          </cell>
          <cell r="G90">
            <v>1166</v>
          </cell>
        </row>
        <row r="91">
          <cell r="B91" t="str">
            <v>Sunset</v>
          </cell>
          <cell r="C91" t="str">
            <v>South</v>
          </cell>
          <cell r="D91" t="str">
            <v>Sioux</v>
          </cell>
          <cell r="E91" t="str">
            <v>MBG</v>
          </cell>
          <cell r="F91">
            <v>47</v>
          </cell>
          <cell r="G91">
            <v>987</v>
          </cell>
        </row>
        <row r="92">
          <cell r="B92" t="str">
            <v>Carlota</v>
          </cell>
          <cell r="C92" t="str">
            <v>MidWest</v>
          </cell>
          <cell r="D92" t="str">
            <v>Franks</v>
          </cell>
          <cell r="E92" t="str">
            <v>BBT</v>
          </cell>
          <cell r="F92">
            <v>13</v>
          </cell>
          <cell r="G92">
            <v>299</v>
          </cell>
        </row>
        <row r="93">
          <cell r="B93" t="str">
            <v>Sunshine</v>
          </cell>
          <cell r="C93" t="str">
            <v>West</v>
          </cell>
          <cell r="D93" t="str">
            <v>Franks</v>
          </cell>
          <cell r="E93" t="str">
            <v>ET</v>
          </cell>
          <cell r="F93">
            <v>12</v>
          </cell>
          <cell r="G93">
            <v>228</v>
          </cell>
        </row>
        <row r="94">
          <cell r="B94" t="str">
            <v>Carlota</v>
          </cell>
          <cell r="C94" t="str">
            <v>MidWest</v>
          </cell>
          <cell r="D94" t="str">
            <v>Chin</v>
          </cell>
          <cell r="E94" t="str">
            <v>FM</v>
          </cell>
          <cell r="F94">
            <v>20</v>
          </cell>
          <cell r="G94">
            <v>460</v>
          </cell>
        </row>
        <row r="95">
          <cell r="B95" t="str">
            <v>Bellen</v>
          </cell>
          <cell r="C95" t="str">
            <v>East</v>
          </cell>
          <cell r="D95" t="str">
            <v>Pham</v>
          </cell>
          <cell r="E95" t="str">
            <v>EPP</v>
          </cell>
          <cell r="F95">
            <v>40</v>
          </cell>
          <cell r="G95">
            <v>880</v>
          </cell>
        </row>
        <row r="96">
          <cell r="B96" t="str">
            <v>Bellen</v>
          </cell>
          <cell r="C96" t="str">
            <v>East</v>
          </cell>
          <cell r="D96" t="str">
            <v>Gault</v>
          </cell>
          <cell r="E96" t="str">
            <v>DFGH</v>
          </cell>
          <cell r="F96">
            <v>9</v>
          </cell>
          <cell r="G96">
            <v>198</v>
          </cell>
        </row>
        <row r="97">
          <cell r="B97" t="str">
            <v>Carlota</v>
          </cell>
          <cell r="C97" t="str">
            <v>East</v>
          </cell>
          <cell r="D97" t="str">
            <v>Franks</v>
          </cell>
          <cell r="E97" t="str">
            <v>WSD</v>
          </cell>
          <cell r="F97">
            <v>38</v>
          </cell>
          <cell r="G97">
            <v>874</v>
          </cell>
        </row>
        <row r="98">
          <cell r="B98" t="str">
            <v>Bellen</v>
          </cell>
          <cell r="C98" t="str">
            <v>South</v>
          </cell>
          <cell r="D98" t="str">
            <v>Gault</v>
          </cell>
          <cell r="E98" t="str">
            <v>KBTB</v>
          </cell>
          <cell r="F98">
            <v>24</v>
          </cell>
          <cell r="G98">
            <v>528</v>
          </cell>
        </row>
        <row r="99">
          <cell r="B99" t="str">
            <v>Quad</v>
          </cell>
          <cell r="C99" t="str">
            <v>West</v>
          </cell>
          <cell r="D99" t="str">
            <v>Chin</v>
          </cell>
          <cell r="E99" t="str">
            <v>PCC</v>
          </cell>
          <cell r="F99">
            <v>10</v>
          </cell>
          <cell r="G99">
            <v>270</v>
          </cell>
        </row>
        <row r="100">
          <cell r="B100" t="str">
            <v>Quad</v>
          </cell>
          <cell r="C100" t="str">
            <v>South</v>
          </cell>
          <cell r="D100" t="str">
            <v>Gault</v>
          </cell>
          <cell r="E100" t="str">
            <v>KBTB</v>
          </cell>
          <cell r="F100">
            <v>56</v>
          </cell>
          <cell r="G100">
            <v>1512</v>
          </cell>
        </row>
        <row r="101">
          <cell r="B101" t="str">
            <v>Sunshine</v>
          </cell>
          <cell r="C101" t="str">
            <v>MidWest</v>
          </cell>
          <cell r="D101" t="str">
            <v>Chin</v>
          </cell>
          <cell r="E101" t="str">
            <v>PCC</v>
          </cell>
          <cell r="F101">
            <v>62</v>
          </cell>
          <cell r="G101">
            <v>1178</v>
          </cell>
        </row>
        <row r="102">
          <cell r="B102" t="str">
            <v>Quad</v>
          </cell>
          <cell r="C102" t="str">
            <v>South</v>
          </cell>
          <cell r="D102" t="str">
            <v>Franks</v>
          </cell>
          <cell r="E102" t="str">
            <v>YTR</v>
          </cell>
          <cell r="F102">
            <v>44</v>
          </cell>
          <cell r="G102">
            <v>1188</v>
          </cell>
        </row>
        <row r="103">
          <cell r="B103" t="str">
            <v>Carlota</v>
          </cell>
          <cell r="C103" t="str">
            <v>East</v>
          </cell>
          <cell r="D103" t="str">
            <v>Sioux</v>
          </cell>
          <cell r="E103" t="str">
            <v>PCC</v>
          </cell>
          <cell r="F103">
            <v>39</v>
          </cell>
          <cell r="G103">
            <v>897</v>
          </cell>
        </row>
        <row r="104">
          <cell r="B104" t="str">
            <v>Sunshine</v>
          </cell>
          <cell r="C104" t="str">
            <v>East</v>
          </cell>
          <cell r="D104" t="str">
            <v>Franks</v>
          </cell>
          <cell r="E104" t="str">
            <v>AA</v>
          </cell>
          <cell r="F104">
            <v>24</v>
          </cell>
          <cell r="G104">
            <v>456</v>
          </cell>
        </row>
        <row r="105">
          <cell r="B105" t="str">
            <v>Bellen</v>
          </cell>
          <cell r="C105" t="str">
            <v>West</v>
          </cell>
          <cell r="D105" t="str">
            <v>Smith</v>
          </cell>
          <cell r="E105" t="str">
            <v>WT</v>
          </cell>
          <cell r="F105">
            <v>6</v>
          </cell>
          <cell r="G105">
            <v>132</v>
          </cell>
        </row>
        <row r="106">
          <cell r="B106" t="str">
            <v>Bellen</v>
          </cell>
          <cell r="C106" t="str">
            <v>West</v>
          </cell>
          <cell r="D106" t="str">
            <v>Pham</v>
          </cell>
          <cell r="E106" t="str">
            <v>SFWK</v>
          </cell>
          <cell r="F106">
            <v>19</v>
          </cell>
          <cell r="G106">
            <v>418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"/>
      <sheetName val="Gold"/>
      <sheetName val="Silver"/>
      <sheetName val="Basic"/>
    </sheetNames>
    <sheetDataSet>
      <sheetData sheetId="0" refreshError="1"/>
      <sheetData sheetId="1">
        <row r="3">
          <cell r="A3">
            <v>0</v>
          </cell>
          <cell r="B3">
            <v>50</v>
          </cell>
        </row>
        <row r="4">
          <cell r="A4">
            <v>1000</v>
          </cell>
          <cell r="B4">
            <v>47.5</v>
          </cell>
        </row>
        <row r="5">
          <cell r="A5">
            <v>5000</v>
          </cell>
          <cell r="B5">
            <v>40</v>
          </cell>
        </row>
        <row r="6">
          <cell r="A6">
            <v>7500</v>
          </cell>
          <cell r="B6">
            <v>25</v>
          </cell>
        </row>
        <row r="7">
          <cell r="A7">
            <v>10000</v>
          </cell>
          <cell r="B7">
            <v>10</v>
          </cell>
        </row>
      </sheetData>
      <sheetData sheetId="2">
        <row r="3">
          <cell r="A3">
            <v>0</v>
          </cell>
          <cell r="B3">
            <v>60</v>
          </cell>
        </row>
        <row r="4">
          <cell r="A4">
            <v>1000</v>
          </cell>
          <cell r="B4">
            <v>57.5</v>
          </cell>
        </row>
        <row r="5">
          <cell r="A5">
            <v>5000</v>
          </cell>
          <cell r="B5">
            <v>50</v>
          </cell>
        </row>
        <row r="6">
          <cell r="A6">
            <v>7500</v>
          </cell>
          <cell r="B6">
            <v>35</v>
          </cell>
        </row>
        <row r="7">
          <cell r="A7">
            <v>10000</v>
          </cell>
          <cell r="B7">
            <v>20</v>
          </cell>
        </row>
      </sheetData>
      <sheetData sheetId="3">
        <row r="3">
          <cell r="A3">
            <v>0</v>
          </cell>
          <cell r="B3">
            <v>65</v>
          </cell>
        </row>
        <row r="4">
          <cell r="A4">
            <v>1000</v>
          </cell>
          <cell r="B4">
            <v>62.5</v>
          </cell>
        </row>
        <row r="5">
          <cell r="A5">
            <v>5000</v>
          </cell>
          <cell r="B5">
            <v>55</v>
          </cell>
        </row>
        <row r="6">
          <cell r="A6">
            <v>7500</v>
          </cell>
          <cell r="B6">
            <v>40</v>
          </cell>
        </row>
        <row r="7">
          <cell r="A7">
            <v>10000</v>
          </cell>
          <cell r="B7">
            <v>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"/>
  <sheetViews>
    <sheetView tabSelected="1" zoomScaleNormal="100" workbookViewId="0">
      <selection activeCell="B4" sqref="B4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2" spans="1:4" x14ac:dyDescent="0.3">
      <c r="A2" s="1"/>
    </row>
    <row r="3" spans="1:4" ht="43.2" x14ac:dyDescent="0.3">
      <c r="A3" s="2" t="s">
        <v>115</v>
      </c>
      <c r="B3" s="2"/>
      <c r="D3" s="24" t="s">
        <v>116</v>
      </c>
    </row>
    <row r="4" spans="1:4" x14ac:dyDescent="0.3">
      <c r="A4" s="3" t="s">
        <v>114</v>
      </c>
      <c r="B4" s="4" t="str">
        <f ca="1">CHOOSE(RANDBETWEEN(1,4),"Mustafa","Fevzi","Ayhan","Mert")</f>
        <v>Fevzi</v>
      </c>
    </row>
    <row r="7" spans="1:4" ht="18" x14ac:dyDescent="0.35">
      <c r="C7" s="25" t="s">
        <v>122</v>
      </c>
    </row>
    <row r="8" spans="1:4" x14ac:dyDescent="0.3">
      <c r="C8" t="s">
        <v>121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zoomScaleNormal="100" workbookViewId="0">
      <selection activeCell="C5" sqref="C5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3" spans="1:4" ht="36" x14ac:dyDescent="0.35">
      <c r="A3" s="26" t="s">
        <v>113</v>
      </c>
      <c r="B3" s="2"/>
    </row>
    <row r="4" spans="1:4" ht="18" x14ac:dyDescent="0.35">
      <c r="A4" s="10" t="s">
        <v>111</v>
      </c>
      <c r="B4" s="10" t="s">
        <v>112</v>
      </c>
      <c r="D4" s="25" t="s">
        <v>123</v>
      </c>
    </row>
    <row r="5" spans="1:4" x14ac:dyDescent="0.3">
      <c r="A5" s="3">
        <v>2.5</v>
      </c>
      <c r="B5" s="4" t="str">
        <f>CHOOSE(A5,"Çok Kötü","Kötü","Orta","İyi","Çok İyi")</f>
        <v>Kötü</v>
      </c>
      <c r="D5" t="s">
        <v>110</v>
      </c>
    </row>
    <row r="6" spans="1:4" x14ac:dyDescent="0.3">
      <c r="A6" s="3">
        <v>1.1000000000000001</v>
      </c>
      <c r="B6" s="4" t="str">
        <f t="shared" ref="B6:B9" si="0">CHOOSE(A6,"Çok Kötü","Kötü","Orta","İyi","Çok İyi")</f>
        <v>Çok Kötü</v>
      </c>
    </row>
    <row r="7" spans="1:4" x14ac:dyDescent="0.3">
      <c r="A7" s="3">
        <v>2</v>
      </c>
      <c r="B7" s="4" t="str">
        <f t="shared" si="0"/>
        <v>Kötü</v>
      </c>
    </row>
    <row r="8" spans="1:4" x14ac:dyDescent="0.3">
      <c r="A8" s="3">
        <v>5.9</v>
      </c>
      <c r="B8" s="4" t="str">
        <f t="shared" si="0"/>
        <v>Çok İyi</v>
      </c>
    </row>
    <row r="9" spans="1:4" x14ac:dyDescent="0.3">
      <c r="A9" s="3">
        <v>4</v>
      </c>
      <c r="B9" s="4" t="str">
        <f t="shared" si="0"/>
        <v>İyi</v>
      </c>
    </row>
  </sheetData>
  <dataValidations count="1">
    <dataValidation type="decimal" allowBlank="1" showInputMessage="1" showErrorMessage="1" errorTitle="Only numbers between 1 and 5.9" error="Only numbers between 1 and 5.9" sqref="A5:A9 D10">
      <formula1>1</formula1>
      <formula2>5.9</formula2>
    </dataValidation>
  </dataValidation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6" sqref="C6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1" spans="1:6" x14ac:dyDescent="0.3">
      <c r="A1" s="19"/>
    </row>
    <row r="2" spans="1:6" ht="18" x14ac:dyDescent="0.35">
      <c r="A2" s="26" t="s">
        <v>109</v>
      </c>
      <c r="B2" s="2"/>
      <c r="C2" s="2"/>
    </row>
    <row r="3" spans="1:6" x14ac:dyDescent="0.3">
      <c r="A3" s="7" t="s">
        <v>84</v>
      </c>
      <c r="B3" s="7" t="s">
        <v>106</v>
      </c>
      <c r="C3" s="7" t="s">
        <v>106</v>
      </c>
      <c r="D3" s="20" t="s">
        <v>107</v>
      </c>
      <c r="E3" s="7" t="s">
        <v>108</v>
      </c>
      <c r="F3" s="7" t="s">
        <v>106</v>
      </c>
    </row>
    <row r="4" spans="1:6" x14ac:dyDescent="0.3">
      <c r="A4" s="8">
        <v>41040</v>
      </c>
      <c r="B4" s="4" t="str">
        <f>"Q"&amp;CHOOSE(MONTH(A4),1,1,2,2,2,3,3,3,4,4,4,1)</f>
        <v>Q2</v>
      </c>
      <c r="C4" s="4" t="str">
        <f>"Q"&amp;VLOOKUP(A4,$D$4:$F$7,3)</f>
        <v>Q2</v>
      </c>
      <c r="D4" s="21">
        <v>40878</v>
      </c>
      <c r="E4" s="8">
        <f>EOMONTH(D4,2)</f>
        <v>40968</v>
      </c>
      <c r="F4" s="3">
        <v>1</v>
      </c>
    </row>
    <row r="5" spans="1:6" x14ac:dyDescent="0.3">
      <c r="A5" s="8">
        <v>41130</v>
      </c>
      <c r="B5" s="4" t="str">
        <f t="shared" ref="B5:B15" si="0">"Q"&amp;CHOOSE(MONTH(A5),1,1,2,2,2,3,3,3,4,4,4,1)</f>
        <v>Q3</v>
      </c>
      <c r="C5" s="4" t="str">
        <f t="shared" ref="C5:C15" si="1">"Q"&amp;VLOOKUP(A5,$D$4:$F$7,3)</f>
        <v>Q3</v>
      </c>
      <c r="D5" s="21">
        <f>E4+1</f>
        <v>40969</v>
      </c>
      <c r="E5" s="8">
        <f t="shared" ref="E5:E7" si="2">EOMONTH(D5,2)</f>
        <v>41060</v>
      </c>
      <c r="F5" s="3">
        <v>2</v>
      </c>
    </row>
    <row r="6" spans="1:6" x14ac:dyDescent="0.3">
      <c r="A6" s="8">
        <v>41059</v>
      </c>
      <c r="B6" s="4" t="str">
        <f t="shared" si="0"/>
        <v>Q2</v>
      </c>
      <c r="C6" s="4" t="str">
        <f t="shared" si="1"/>
        <v>Q2</v>
      </c>
      <c r="D6" s="21">
        <f t="shared" ref="D6:D7" si="3">E5+1</f>
        <v>41061</v>
      </c>
      <c r="E6" s="8">
        <f t="shared" si="2"/>
        <v>41152</v>
      </c>
      <c r="F6" s="3">
        <v>3</v>
      </c>
    </row>
    <row r="7" spans="1:6" x14ac:dyDescent="0.3">
      <c r="A7" s="8">
        <v>41190</v>
      </c>
      <c r="B7" s="4" t="str">
        <f t="shared" si="0"/>
        <v>Q4</v>
      </c>
      <c r="C7" s="4" t="str">
        <f t="shared" si="1"/>
        <v>Q4</v>
      </c>
      <c r="D7" s="21">
        <f t="shared" si="3"/>
        <v>41153</v>
      </c>
      <c r="E7" s="8">
        <f t="shared" si="2"/>
        <v>41243</v>
      </c>
      <c r="F7" s="3">
        <v>4</v>
      </c>
    </row>
    <row r="8" spans="1:6" x14ac:dyDescent="0.3">
      <c r="A8" s="8">
        <v>40983</v>
      </c>
      <c r="B8" s="4" t="str">
        <f t="shared" si="0"/>
        <v>Q2</v>
      </c>
      <c r="C8" s="4" t="str">
        <f t="shared" si="1"/>
        <v>Q2</v>
      </c>
      <c r="D8" s="9"/>
    </row>
    <row r="9" spans="1:6" x14ac:dyDescent="0.3">
      <c r="A9" s="8">
        <v>41233</v>
      </c>
      <c r="B9" s="4" t="str">
        <f t="shared" si="0"/>
        <v>Q4</v>
      </c>
      <c r="C9" s="4" t="str">
        <f t="shared" si="1"/>
        <v>Q4</v>
      </c>
      <c r="D9" s="9"/>
    </row>
    <row r="10" spans="1:6" x14ac:dyDescent="0.3">
      <c r="A10" s="8">
        <v>41119</v>
      </c>
      <c r="B10" s="4" t="str">
        <f t="shared" si="0"/>
        <v>Q3</v>
      </c>
      <c r="C10" s="4" t="str">
        <f t="shared" si="1"/>
        <v>Q3</v>
      </c>
      <c r="D10" s="9"/>
    </row>
    <row r="11" spans="1:6" x14ac:dyDescent="0.3">
      <c r="A11" s="8">
        <v>41189</v>
      </c>
      <c r="B11" s="4" t="str">
        <f t="shared" si="0"/>
        <v>Q4</v>
      </c>
      <c r="C11" s="4" t="str">
        <f t="shared" si="1"/>
        <v>Q4</v>
      </c>
    </row>
    <row r="12" spans="1:6" x14ac:dyDescent="0.3">
      <c r="A12" s="8">
        <v>40967</v>
      </c>
      <c r="B12" s="4" t="str">
        <f t="shared" si="0"/>
        <v>Q1</v>
      </c>
      <c r="C12" s="4" t="str">
        <f t="shared" si="1"/>
        <v>Q1</v>
      </c>
    </row>
    <row r="13" spans="1:6" x14ac:dyDescent="0.3">
      <c r="A13" s="8">
        <v>41208</v>
      </c>
      <c r="B13" s="4" t="str">
        <f t="shared" si="0"/>
        <v>Q4</v>
      </c>
      <c r="C13" s="4" t="str">
        <f t="shared" si="1"/>
        <v>Q4</v>
      </c>
    </row>
    <row r="14" spans="1:6" x14ac:dyDescent="0.3">
      <c r="A14" s="8">
        <v>41152</v>
      </c>
      <c r="B14" s="4" t="str">
        <f t="shared" si="0"/>
        <v>Q3</v>
      </c>
      <c r="C14" s="4" t="str">
        <f t="shared" si="1"/>
        <v>Q3</v>
      </c>
    </row>
    <row r="15" spans="1:6" x14ac:dyDescent="0.3">
      <c r="A15" s="8">
        <v>41074</v>
      </c>
      <c r="B15" s="4" t="str">
        <f t="shared" si="0"/>
        <v>Q3</v>
      </c>
      <c r="C15" s="4" t="str">
        <f t="shared" si="1"/>
        <v>Q3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Normal="100" workbookViewId="0">
      <selection activeCell="B13" sqref="B13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2" spans="1:4" ht="36" x14ac:dyDescent="0.35">
      <c r="A2" s="26" t="s">
        <v>117</v>
      </c>
      <c r="B2" s="2"/>
      <c r="C2" s="2"/>
      <c r="D2" s="2"/>
    </row>
    <row r="3" spans="1:4" ht="57.6" x14ac:dyDescent="0.3">
      <c r="A3" s="11" t="s">
        <v>68</v>
      </c>
      <c r="B3" s="7" t="s">
        <v>104</v>
      </c>
      <c r="C3" s="7" t="s">
        <v>105</v>
      </c>
      <c r="D3" s="7" t="s">
        <v>103</v>
      </c>
    </row>
    <row r="4" spans="1:4" x14ac:dyDescent="0.3">
      <c r="A4" s="3">
        <v>2</v>
      </c>
      <c r="B4" s="3">
        <v>100</v>
      </c>
      <c r="C4" s="3">
        <v>10</v>
      </c>
      <c r="D4" s="4">
        <f>CHOOSE(A4,B4*C4,B4/C4,B4+C4,B4-C4)</f>
        <v>10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C10" sqref="C10"/>
    </sheetView>
  </sheetViews>
  <sheetFormatPr defaultRowHeight="14.4" x14ac:dyDescent="0.3"/>
  <cols>
    <col min="1" max="1" width="27.109375" customWidth="1"/>
    <col min="2" max="2" width="26.6640625" customWidth="1"/>
    <col min="3" max="3" width="32.6640625" customWidth="1"/>
    <col min="4" max="4" width="16.33203125" customWidth="1"/>
    <col min="5" max="5" width="21.6640625" bestFit="1" customWidth="1"/>
    <col min="6" max="6" width="18.5546875" customWidth="1"/>
    <col min="7" max="7" width="30.6640625" customWidth="1"/>
    <col min="11" max="11" width="14.33203125" customWidth="1"/>
  </cols>
  <sheetData>
    <row r="1" spans="1:5" ht="21" x14ac:dyDescent="0.4">
      <c r="A1" s="35"/>
      <c r="B1" s="36"/>
      <c r="C1" s="36"/>
      <c r="D1" s="36"/>
      <c r="E1" s="36"/>
    </row>
    <row r="2" spans="1:5" ht="126" x14ac:dyDescent="0.4">
      <c r="A2" s="37" t="s">
        <v>118</v>
      </c>
      <c r="B2" s="37"/>
      <c r="C2" s="36"/>
      <c r="D2" s="36"/>
      <c r="E2" s="38"/>
    </row>
    <row r="3" spans="1:5" ht="22.95" customHeight="1" x14ac:dyDescent="0.4">
      <c r="A3" s="39" t="s">
        <v>97</v>
      </c>
      <c r="B3" s="40">
        <v>1</v>
      </c>
      <c r="C3" s="36"/>
      <c r="D3" s="36"/>
      <c r="E3" s="39" t="s">
        <v>102</v>
      </c>
    </row>
    <row r="4" spans="1:5" ht="21" x14ac:dyDescent="0.4">
      <c r="A4" s="41" t="s">
        <v>59</v>
      </c>
      <c r="B4" s="40">
        <v>23</v>
      </c>
      <c r="C4" s="36"/>
      <c r="D4" s="36"/>
      <c r="E4" s="40" t="s">
        <v>99</v>
      </c>
    </row>
    <row r="5" spans="1:5" ht="21" x14ac:dyDescent="0.4">
      <c r="A5" s="41" t="s">
        <v>60</v>
      </c>
      <c r="B5" s="40">
        <v>5</v>
      </c>
      <c r="C5" s="36"/>
      <c r="D5" s="36"/>
      <c r="E5" s="40" t="s">
        <v>100</v>
      </c>
    </row>
    <row r="6" spans="1:5" ht="21" x14ac:dyDescent="0.4">
      <c r="A6" s="41" t="s">
        <v>61</v>
      </c>
      <c r="B6" s="40">
        <v>41</v>
      </c>
      <c r="C6" s="36"/>
      <c r="D6" s="36"/>
      <c r="E6" s="40" t="s">
        <v>101</v>
      </c>
    </row>
    <row r="7" spans="1:5" ht="21" x14ac:dyDescent="0.4">
      <c r="A7" s="41" t="s">
        <v>62</v>
      </c>
      <c r="B7" s="40">
        <v>11</v>
      </c>
      <c r="C7" s="36"/>
      <c r="D7" s="36"/>
      <c r="E7" s="38"/>
    </row>
    <row r="8" spans="1:5" ht="21" x14ac:dyDescent="0.4">
      <c r="A8" s="41" t="s">
        <v>63</v>
      </c>
      <c r="B8" s="40">
        <v>31</v>
      </c>
      <c r="C8" s="36"/>
      <c r="D8" s="36"/>
      <c r="E8" s="38"/>
    </row>
    <row r="9" spans="1:5" ht="21" x14ac:dyDescent="0.4">
      <c r="A9" s="41" t="s">
        <v>64</v>
      </c>
      <c r="B9" s="40">
        <v>8</v>
      </c>
      <c r="C9" s="36"/>
      <c r="D9" s="36"/>
      <c r="E9" s="38"/>
    </row>
    <row r="10" spans="1:5" ht="21" x14ac:dyDescent="0.4">
      <c r="A10" s="41" t="s">
        <v>65</v>
      </c>
      <c r="B10" s="40">
        <v>37</v>
      </c>
      <c r="C10" s="36"/>
      <c r="D10" s="36"/>
      <c r="E10" s="38"/>
    </row>
    <row r="11" spans="1:5" ht="21" x14ac:dyDescent="0.4">
      <c r="A11" s="41" t="s">
        <v>66</v>
      </c>
      <c r="B11" s="40">
        <v>32</v>
      </c>
      <c r="C11" s="36"/>
      <c r="D11" s="36"/>
      <c r="E11" s="38"/>
    </row>
    <row r="12" spans="1:5" ht="21" x14ac:dyDescent="0.4">
      <c r="A12" s="41" t="s">
        <v>67</v>
      </c>
      <c r="B12" s="40">
        <v>20</v>
      </c>
      <c r="C12" s="36"/>
      <c r="D12" s="36"/>
      <c r="E12" s="36"/>
    </row>
    <row r="13" spans="1:5" ht="21" x14ac:dyDescent="0.4">
      <c r="A13" s="39" t="s">
        <v>98</v>
      </c>
      <c r="B13" s="42">
        <f>CHOOSE(B3,AVERAGE(B4:B12),MEDIAN(B4:B12),IFERROR(MODE(B4:B12),"Maalesef Yok"))</f>
        <v>23.111111111111111</v>
      </c>
      <c r="C13" s="36"/>
      <c r="D13" s="36"/>
      <c r="E13" s="36"/>
    </row>
    <row r="14" spans="1:5" ht="21" x14ac:dyDescent="0.4">
      <c r="A14" s="36"/>
      <c r="B14" s="36"/>
      <c r="C14" s="36"/>
      <c r="D14" s="36"/>
      <c r="E14" s="36"/>
    </row>
    <row r="15" spans="1:5" ht="21" x14ac:dyDescent="0.4">
      <c r="A15" s="36"/>
      <c r="B15" s="36"/>
      <c r="C15" s="36"/>
      <c r="D15" s="36"/>
      <c r="E15" s="36"/>
    </row>
  </sheetData>
  <pageMargins left="0.7" right="0.7" top="0.75" bottom="0.75" header="0.3" footer="0.3"/>
  <pageSetup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1</xdr:col>
                    <xdr:colOff>83820</xdr:colOff>
                    <xdr:row>2</xdr:row>
                    <xdr:rowOff>22860</xdr:rowOff>
                  </from>
                  <to>
                    <xdr:col>1</xdr:col>
                    <xdr:colOff>1143000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Drop Down 2">
              <controlPr defaultSize="0" autoLine="0" autoPict="0">
                <anchor moveWithCells="1">
                  <from>
                    <xdr:col>0</xdr:col>
                    <xdr:colOff>1798320</xdr:colOff>
                    <xdr:row>2</xdr:row>
                    <xdr:rowOff>30480</xdr:rowOff>
                  </from>
                  <to>
                    <xdr:col>1</xdr:col>
                    <xdr:colOff>1021080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Drop Down 3">
              <controlPr defaultSize="0" autoLine="0" autoPict="0">
                <anchor moveWithCells="1">
                  <from>
                    <xdr:col>1</xdr:col>
                    <xdr:colOff>30480</xdr:colOff>
                    <xdr:row>2</xdr:row>
                    <xdr:rowOff>7620</xdr:rowOff>
                  </from>
                  <to>
                    <xdr:col>1</xdr:col>
                    <xdr:colOff>1089660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Drop Down 4">
              <controlPr defaultSize="0" autoLine="0" autoPict="0">
                <anchor moveWithCells="1">
                  <from>
                    <xdr:col>1</xdr:col>
                    <xdr:colOff>68580</xdr:colOff>
                    <xdr:row>1</xdr:row>
                    <xdr:rowOff>1584960</xdr:rowOff>
                  </from>
                  <to>
                    <xdr:col>1</xdr:col>
                    <xdr:colOff>1150620</xdr:colOff>
                    <xdr:row>2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zoomScaleNormal="100" workbookViewId="0">
      <selection activeCell="D7" sqref="D7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3" spans="1:2" ht="57.6" x14ac:dyDescent="0.3">
      <c r="A3" s="2" t="s">
        <v>119</v>
      </c>
      <c r="B3" s="2"/>
    </row>
    <row r="4" spans="1:2" ht="28.8" x14ac:dyDescent="0.3">
      <c r="A4" s="11" t="s">
        <v>96</v>
      </c>
      <c r="B4" s="7" t="str">
        <f>IF(A5=1,"TOPLAM","ORTALAMA")</f>
        <v>ORTALAMA</v>
      </c>
    </row>
    <row r="5" spans="1:2" x14ac:dyDescent="0.3">
      <c r="A5" s="3">
        <v>2</v>
      </c>
      <c r="B5" s="4">
        <f>CHOOSE(A5,SUM(B8:B13),AVERAGE(B8:B13))</f>
        <v>3.3333333333333335</v>
      </c>
    </row>
    <row r="7" spans="1:2" x14ac:dyDescent="0.3">
      <c r="B7" s="7" t="s">
        <v>21</v>
      </c>
    </row>
    <row r="8" spans="1:2" x14ac:dyDescent="0.3">
      <c r="B8" s="3">
        <v>5</v>
      </c>
    </row>
    <row r="9" spans="1:2" x14ac:dyDescent="0.3">
      <c r="B9" s="3">
        <v>4</v>
      </c>
    </row>
    <row r="10" spans="1:2" x14ac:dyDescent="0.3">
      <c r="B10" s="3">
        <v>5</v>
      </c>
    </row>
    <row r="11" spans="1:2" x14ac:dyDescent="0.3">
      <c r="B11" s="3">
        <v>1</v>
      </c>
    </row>
    <row r="12" spans="1:2" x14ac:dyDescent="0.3">
      <c r="B12" s="3">
        <v>3</v>
      </c>
    </row>
    <row r="13" spans="1:2" x14ac:dyDescent="0.3">
      <c r="B13" s="3">
        <v>2</v>
      </c>
    </row>
  </sheetData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D15" sqref="D15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1" spans="1:6" x14ac:dyDescent="0.3">
      <c r="A1" s="22"/>
    </row>
    <row r="2" spans="1:6" ht="36" x14ac:dyDescent="0.35">
      <c r="A2" s="26" t="s">
        <v>120</v>
      </c>
      <c r="B2" s="2"/>
      <c r="C2" s="2"/>
      <c r="D2" s="2"/>
      <c r="E2" s="2"/>
      <c r="F2" s="2"/>
    </row>
    <row r="3" spans="1:6" x14ac:dyDescent="0.3">
      <c r="A3" s="7" t="s">
        <v>91</v>
      </c>
      <c r="B3" s="7" t="s">
        <v>92</v>
      </c>
      <c r="C3" s="7" t="s">
        <v>0</v>
      </c>
      <c r="D3" s="7" t="s">
        <v>93</v>
      </c>
      <c r="E3" s="7" t="s">
        <v>94</v>
      </c>
      <c r="F3" s="7" t="s">
        <v>95</v>
      </c>
    </row>
    <row r="4" spans="1:6" x14ac:dyDescent="0.3">
      <c r="A4" s="3">
        <v>120</v>
      </c>
      <c r="B4" s="3" t="s">
        <v>1</v>
      </c>
      <c r="C4" s="3" t="s">
        <v>2</v>
      </c>
      <c r="D4" s="3" t="s">
        <v>3</v>
      </c>
      <c r="E4" s="3" t="s">
        <v>4</v>
      </c>
      <c r="F4" s="8">
        <v>41139</v>
      </c>
    </row>
    <row r="5" spans="1:6" x14ac:dyDescent="0.3">
      <c r="A5" s="3">
        <v>200</v>
      </c>
      <c r="B5" s="3" t="s">
        <v>5</v>
      </c>
      <c r="C5" s="3" t="s">
        <v>6</v>
      </c>
      <c r="D5" s="3" t="s">
        <v>7</v>
      </c>
      <c r="E5" s="3" t="s">
        <v>8</v>
      </c>
      <c r="F5" s="8">
        <v>39084</v>
      </c>
    </row>
    <row r="6" spans="1:6" x14ac:dyDescent="0.3">
      <c r="A6" s="3">
        <v>195</v>
      </c>
      <c r="B6" s="3" t="s">
        <v>9</v>
      </c>
      <c r="C6" s="3" t="s">
        <v>10</v>
      </c>
      <c r="D6" s="3" t="s">
        <v>11</v>
      </c>
      <c r="E6" s="3" t="s">
        <v>12</v>
      </c>
      <c r="F6" s="8">
        <v>36633</v>
      </c>
    </row>
    <row r="7" spans="1:6" x14ac:dyDescent="0.3">
      <c r="A7" s="3">
        <v>123</v>
      </c>
      <c r="B7" s="3" t="s">
        <v>13</v>
      </c>
      <c r="C7" s="3" t="s">
        <v>14</v>
      </c>
      <c r="D7" s="3" t="s">
        <v>15</v>
      </c>
      <c r="E7" s="3" t="s">
        <v>4</v>
      </c>
      <c r="F7" s="8">
        <v>39511</v>
      </c>
    </row>
    <row r="8" spans="1:6" x14ac:dyDescent="0.3">
      <c r="A8" s="3">
        <v>124</v>
      </c>
      <c r="B8" s="3" t="s">
        <v>16</v>
      </c>
      <c r="C8" s="3" t="s">
        <v>17</v>
      </c>
      <c r="D8" s="3" t="s">
        <v>18</v>
      </c>
      <c r="E8" s="3" t="s">
        <v>8</v>
      </c>
      <c r="F8" s="8">
        <v>37785</v>
      </c>
    </row>
    <row r="10" spans="1:6" x14ac:dyDescent="0.3">
      <c r="A10" s="7" t="s">
        <v>91</v>
      </c>
      <c r="B10" s="7" t="s">
        <v>92</v>
      </c>
      <c r="C10" s="7" t="s">
        <v>0</v>
      </c>
      <c r="D10" s="7" t="s">
        <v>93</v>
      </c>
      <c r="E10" s="7" t="s">
        <v>94</v>
      </c>
      <c r="F10" s="7" t="s">
        <v>95</v>
      </c>
    </row>
    <row r="11" spans="1:6" x14ac:dyDescent="0.3">
      <c r="A11" s="3">
        <v>200</v>
      </c>
      <c r="B11" s="3"/>
      <c r="C11" s="4" t="str">
        <f>IFERROR(INDEX(C4:C8,CHOOSE(($A$11="")+1,MATCH($A$11,$A$4:$A$8,0),MATCH($B$11,$B$4:$B$8,0))),"Maalesef Yok")</f>
        <v>Sioux@IAH.net</v>
      </c>
      <c r="D11" s="4" t="str">
        <f t="shared" ref="D11:F11" si="0">IFERROR(INDEX(D4:D8,CHOOSE(($A$11="")+1,MATCH($A$11,$A$4:$A$8,0),MATCH($B$11,$B$4:$B$8,0))),"Maalesef Yok")</f>
        <v>255-643-8181</v>
      </c>
      <c r="E11" s="4" t="str">
        <f t="shared" si="0"/>
        <v>Fin</v>
      </c>
      <c r="F11" s="27">
        <f t="shared" si="0"/>
        <v>39084</v>
      </c>
    </row>
    <row r="13" spans="1:6" x14ac:dyDescent="0.3">
      <c r="C13" t="s">
        <v>124</v>
      </c>
    </row>
  </sheetData>
  <dataValidations count="1">
    <dataValidation type="list" allowBlank="1" showInputMessage="1" showErrorMessage="1" sqref="A11:B11">
      <formula1>A$4:A$8</formula1>
    </dataValidation>
  </dataValidations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"/>
  <sheetViews>
    <sheetView topLeftCell="A3" zoomScaleNormal="100" workbookViewId="0">
      <selection activeCell="D6" sqref="D6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69.44140625" bestFit="1" customWidth="1"/>
    <col min="7" max="7" width="30.6640625" customWidth="1"/>
    <col min="11" max="11" width="14.33203125" customWidth="1"/>
  </cols>
  <sheetData>
    <row r="4" spans="1:13" ht="75" customHeight="1" x14ac:dyDescent="0.3">
      <c r="A4" s="28" t="s">
        <v>88</v>
      </c>
      <c r="B4" s="29"/>
      <c r="C4" s="29"/>
      <c r="D4" s="29"/>
      <c r="E4" s="29"/>
    </row>
    <row r="5" spans="1:13" x14ac:dyDescent="0.3">
      <c r="A5" s="7" t="s">
        <v>84</v>
      </c>
      <c r="B5" s="7" t="s">
        <v>85</v>
      </c>
      <c r="C5" s="7" t="s">
        <v>86</v>
      </c>
      <c r="D5" s="7" t="s">
        <v>87</v>
      </c>
      <c r="E5" s="7" t="s">
        <v>87</v>
      </c>
    </row>
    <row r="6" spans="1:13" ht="15" customHeight="1" x14ac:dyDescent="0.3">
      <c r="A6" s="8">
        <v>39067</v>
      </c>
      <c r="B6" s="3" t="s">
        <v>70</v>
      </c>
      <c r="C6" s="12">
        <v>2301</v>
      </c>
      <c r="D6" s="6">
        <f>VLOOKUP('8'!C6,CHOOSE(VLOOKUP(B6,$D$15:$E$17,2,0),Gold,Silver,Basic),2)</f>
        <v>57.5</v>
      </c>
      <c r="E6" s="6">
        <f ca="1">VLOOKUP(C6,INDIRECT(B6),2)</f>
        <v>57.5</v>
      </c>
      <c r="F6" t="s">
        <v>125</v>
      </c>
      <c r="G6" s="30"/>
      <c r="H6" s="30"/>
      <c r="I6" s="30"/>
      <c r="J6" s="30"/>
      <c r="K6" s="30"/>
      <c r="L6" s="30"/>
      <c r="M6" s="30"/>
    </row>
    <row r="7" spans="1:13" x14ac:dyDescent="0.3">
      <c r="A7" s="8">
        <v>39069</v>
      </c>
      <c r="B7" s="3" t="s">
        <v>69</v>
      </c>
      <c r="C7" s="12">
        <v>1703</v>
      </c>
      <c r="D7" s="6">
        <f>VLOOKUP('8'!C7,CHOOSE(VLOOKUP(B7,$D$15:$E$17,2,0),Gold,Silver,Basic),2)</f>
        <v>47.5</v>
      </c>
      <c r="E7" s="6">
        <f t="shared" ref="E7:E12" ca="1" si="0">VLOOKUP(C7,INDIRECT(B7),2)</f>
        <v>47.5</v>
      </c>
      <c r="F7" t="s">
        <v>126</v>
      </c>
      <c r="G7" s="30"/>
      <c r="H7" s="30"/>
      <c r="I7" s="30"/>
      <c r="J7" s="30"/>
      <c r="K7" s="30"/>
      <c r="L7" s="30"/>
      <c r="M7" s="30"/>
    </row>
    <row r="8" spans="1:13" x14ac:dyDescent="0.3">
      <c r="A8" s="8">
        <v>39031</v>
      </c>
      <c r="B8" s="3" t="s">
        <v>69</v>
      </c>
      <c r="C8" s="12">
        <v>3853</v>
      </c>
      <c r="D8" s="6">
        <f>VLOOKUP('8'!C8,CHOOSE(VLOOKUP(B8,$D$15:$E$17,2,0),Gold,Silver,Basic),2)</f>
        <v>47.5</v>
      </c>
      <c r="E8" s="6">
        <f t="shared" ca="1" si="0"/>
        <v>47.5</v>
      </c>
    </row>
    <row r="9" spans="1:13" x14ac:dyDescent="0.3">
      <c r="A9" s="8">
        <v>39099</v>
      </c>
      <c r="B9" s="3" t="s">
        <v>71</v>
      </c>
      <c r="C9" s="12">
        <v>3470</v>
      </c>
      <c r="D9" s="6">
        <f>VLOOKUP('8'!C9,CHOOSE(VLOOKUP(B9,$D$15:$E$17,2,0),Gold,Silver,Basic),2)</f>
        <v>62.5</v>
      </c>
      <c r="E9" s="6">
        <f t="shared" ca="1" si="0"/>
        <v>62.5</v>
      </c>
    </row>
    <row r="10" spans="1:13" x14ac:dyDescent="0.3">
      <c r="A10" s="8">
        <v>39053</v>
      </c>
      <c r="B10" s="3" t="s">
        <v>69</v>
      </c>
      <c r="C10" s="12">
        <v>6278</v>
      </c>
      <c r="D10" s="6">
        <f>VLOOKUP('8'!C10,CHOOSE(VLOOKUP(B10,$D$15:$E$17,2,0),Gold,Silver,Basic),2)</f>
        <v>40</v>
      </c>
      <c r="E10" s="6">
        <f t="shared" ca="1" si="0"/>
        <v>40</v>
      </c>
    </row>
    <row r="11" spans="1:13" x14ac:dyDescent="0.3">
      <c r="A11" s="8">
        <v>39089</v>
      </c>
      <c r="B11" s="3" t="s">
        <v>69</v>
      </c>
      <c r="C11" s="12">
        <v>6444</v>
      </c>
      <c r="D11" s="6">
        <f>VLOOKUP('8'!C11,CHOOSE(VLOOKUP(B11,$D$15:$E$17,2,0),Gold,Silver,Basic),2)</f>
        <v>40</v>
      </c>
      <c r="E11" s="6">
        <f t="shared" ca="1" si="0"/>
        <v>40</v>
      </c>
    </row>
    <row r="12" spans="1:13" x14ac:dyDescent="0.3">
      <c r="A12" s="8">
        <v>39046</v>
      </c>
      <c r="B12" s="3" t="s">
        <v>69</v>
      </c>
      <c r="C12" s="12">
        <v>2109</v>
      </c>
      <c r="D12" s="6">
        <f>VLOOKUP('8'!C12,CHOOSE(VLOOKUP(B12,$D$15:$E$17,2,0),Gold,Silver,Basic),2)</f>
        <v>47.5</v>
      </c>
      <c r="E12" s="6">
        <f t="shared" ca="1" si="0"/>
        <v>47.5</v>
      </c>
    </row>
    <row r="14" spans="1:13" x14ac:dyDescent="0.3">
      <c r="D14" s="7" t="s">
        <v>89</v>
      </c>
      <c r="E14" s="7" t="s">
        <v>90</v>
      </c>
    </row>
    <row r="15" spans="1:13" x14ac:dyDescent="0.3">
      <c r="D15" s="3" t="s">
        <v>69</v>
      </c>
      <c r="E15" s="3">
        <v>1</v>
      </c>
    </row>
    <row r="16" spans="1:13" x14ac:dyDescent="0.3">
      <c r="D16" s="3" t="s">
        <v>70</v>
      </c>
      <c r="E16" s="3">
        <v>2</v>
      </c>
    </row>
    <row r="17" spans="4:5" x14ac:dyDescent="0.3">
      <c r="D17" s="3" t="s">
        <v>71</v>
      </c>
      <c r="E17" s="3">
        <v>3</v>
      </c>
    </row>
  </sheetData>
  <mergeCells count="2">
    <mergeCell ref="A4:E4"/>
    <mergeCell ref="G6:M7"/>
  </mergeCells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90" zoomScaleNormal="90" workbookViewId="0">
      <selection activeCell="F8" sqref="F8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1" spans="1:11" ht="38.25" customHeight="1" x14ac:dyDescent="0.35">
      <c r="A1" s="26" t="s">
        <v>83</v>
      </c>
      <c r="B1" s="2"/>
      <c r="C1" s="2"/>
      <c r="D1" s="2"/>
      <c r="E1" s="2"/>
    </row>
    <row r="2" spans="1:11" ht="43.2" x14ac:dyDescent="0.3">
      <c r="A2" s="7" t="s">
        <v>78</v>
      </c>
      <c r="B2" s="11" t="s">
        <v>79</v>
      </c>
      <c r="C2" s="11" t="s">
        <v>80</v>
      </c>
      <c r="D2" s="11" t="s">
        <v>81</v>
      </c>
      <c r="E2" s="11" t="s">
        <v>82</v>
      </c>
    </row>
    <row r="3" spans="1:11" x14ac:dyDescent="0.3">
      <c r="A3" s="15" t="s">
        <v>22</v>
      </c>
      <c r="B3" s="16">
        <v>30.25</v>
      </c>
      <c r="C3" s="17" t="s">
        <v>23</v>
      </c>
      <c r="D3" s="4">
        <f t="array" ref="D3">PRODUCT(1-MID(C3,CHOOSE(LEN(C3)-LEN(SUBSTITUTE(C3,"/",""))+1,1,{1,4},{1,4,7},{1,4,7,10}),2)/100)</f>
        <v>0.54720000000000002</v>
      </c>
      <c r="E3" s="4">
        <f>ROUND(D3*B3,2)</f>
        <v>16.55</v>
      </c>
      <c r="G3" s="23"/>
      <c r="K3" s="23"/>
    </row>
    <row r="4" spans="1:11" x14ac:dyDescent="0.3">
      <c r="A4" s="15" t="s">
        <v>24</v>
      </c>
      <c r="B4" s="16">
        <v>25.25</v>
      </c>
      <c r="C4" s="17" t="s">
        <v>25</v>
      </c>
      <c r="D4" s="4">
        <f t="array" ref="D4">PRODUCT(1-MID(C4,CHOOSE(LEN(C4)-LEN(SUBSTITUTE(C4,"/",""))+1,1,{1,4},{1,4,7},{1,4,7,10}),2)/100)</f>
        <v>0.61106400000000016</v>
      </c>
      <c r="E4" s="4">
        <f t="shared" ref="E4:E17" si="0">ROUND(D4*B4,2)</f>
        <v>15.43</v>
      </c>
      <c r="F4" t="s">
        <v>127</v>
      </c>
      <c r="G4" s="18"/>
    </row>
    <row r="5" spans="1:11" x14ac:dyDescent="0.3">
      <c r="A5" s="15" t="s">
        <v>26</v>
      </c>
      <c r="B5" s="16">
        <v>21.95</v>
      </c>
      <c r="C5" s="17" t="s">
        <v>27</v>
      </c>
      <c r="D5" s="4">
        <f t="array" ref="D5">PRODUCT(1-MID(C5,CHOOSE(LEN(C5)-LEN(SUBSTITUTE(C5,"/",""))+1,1,{1,4},{1,4,7},{1,4,7,10}),2)/100)</f>
        <v>0.53978399999999993</v>
      </c>
      <c r="E5" s="4">
        <f t="shared" si="0"/>
        <v>11.85</v>
      </c>
      <c r="G5" s="18"/>
    </row>
    <row r="6" spans="1:11" x14ac:dyDescent="0.3">
      <c r="A6" s="15" t="s">
        <v>28</v>
      </c>
      <c r="B6" s="16">
        <v>55.95</v>
      </c>
      <c r="C6" s="17" t="s">
        <v>29</v>
      </c>
      <c r="D6" s="4">
        <f t="array" ref="D6">PRODUCT(1-MID(C6,CHOOSE(LEN(C6)-LEN(SUBSTITUTE(C6,"/",""))+1,1,{1,4},{1,4,7},{1,4,7,10}),2)/100)</f>
        <v>0.76387600000000011</v>
      </c>
      <c r="E6" s="4">
        <f t="shared" si="0"/>
        <v>42.74</v>
      </c>
      <c r="G6" s="18"/>
    </row>
    <row r="7" spans="1:11" x14ac:dyDescent="0.3">
      <c r="A7" s="15" t="s">
        <v>30</v>
      </c>
      <c r="B7" s="16">
        <v>23.95</v>
      </c>
      <c r="C7" s="17" t="s">
        <v>31</v>
      </c>
      <c r="D7" s="4">
        <f t="array" ref="D7">PRODUCT(1-MID(C7,CHOOSE(LEN(C7)-LEN(SUBSTITUTE(C7,"/",""))+1,1,{1,4},{1,4,7},{1,4,7,10}),2)/100)</f>
        <v>0.57455999999999996</v>
      </c>
      <c r="E7" s="4">
        <f t="shared" si="0"/>
        <v>13.76</v>
      </c>
      <c r="G7" s="31" t="s">
        <v>128</v>
      </c>
      <c r="H7" s="31"/>
      <c r="I7" s="31"/>
      <c r="J7" s="31"/>
      <c r="K7" s="31"/>
    </row>
    <row r="8" spans="1:11" x14ac:dyDescent="0.3">
      <c r="A8" s="15" t="s">
        <v>32</v>
      </c>
      <c r="B8" s="16">
        <v>19.25</v>
      </c>
      <c r="C8" s="17" t="s">
        <v>33</v>
      </c>
      <c r="D8" s="4">
        <f t="array" ref="D8">PRODUCT(1-MID(C8,CHOOSE(LEN(C8)-LEN(SUBSTITUTE(C8,"/",""))+1,1,{1,4},{1,4,7},{1,4,7,10}),2)/100)</f>
        <v>0.60526800000000003</v>
      </c>
      <c r="E8" s="4">
        <f t="shared" si="0"/>
        <v>11.65</v>
      </c>
      <c r="G8" s="31"/>
      <c r="H8" s="31"/>
      <c r="I8" s="31"/>
      <c r="J8" s="31"/>
      <c r="K8" s="31"/>
    </row>
    <row r="9" spans="1:11" x14ac:dyDescent="0.3">
      <c r="A9" s="15" t="s">
        <v>34</v>
      </c>
      <c r="B9" s="16">
        <v>20.5</v>
      </c>
      <c r="C9" s="17" t="s">
        <v>35</v>
      </c>
      <c r="D9" s="4">
        <f t="array" ref="D9">PRODUCT(1-MID(C9,CHOOSE(LEN(C9)-LEN(SUBSTITUTE(C9,"/",""))+1,1,{1,4},{1,4,7},{1,4,7,10}),2)/100)</f>
        <v>0.66861000000000004</v>
      </c>
      <c r="E9" s="4">
        <f t="shared" si="0"/>
        <v>13.71</v>
      </c>
      <c r="G9" s="31"/>
      <c r="H9" s="31"/>
      <c r="I9" s="31"/>
      <c r="J9" s="31"/>
      <c r="K9" s="31"/>
    </row>
    <row r="10" spans="1:11" x14ac:dyDescent="0.3">
      <c r="A10" s="15" t="s">
        <v>36</v>
      </c>
      <c r="B10" s="16">
        <v>23.5</v>
      </c>
      <c r="C10" s="17" t="s">
        <v>37</v>
      </c>
      <c r="D10" s="4">
        <f t="array" ref="D10">PRODUCT(1-MID(C10,CHOOSE(LEN(C10)-LEN(SUBSTITUTE(C10,"/",""))+1,1,{1,4},{1,4,7},{1,4,7,10}),2)/100)</f>
        <v>0.57164199999999998</v>
      </c>
      <c r="E10" s="4">
        <f t="shared" si="0"/>
        <v>13.43</v>
      </c>
      <c r="F10" s="23"/>
      <c r="G10" s="31"/>
      <c r="H10" s="31"/>
      <c r="I10" s="31"/>
      <c r="J10" s="31"/>
      <c r="K10" s="31"/>
    </row>
    <row r="11" spans="1:11" x14ac:dyDescent="0.3">
      <c r="A11" s="15" t="s">
        <v>38</v>
      </c>
      <c r="B11" s="16">
        <v>26.95</v>
      </c>
      <c r="C11" s="17" t="s">
        <v>39</v>
      </c>
      <c r="D11" s="4">
        <f t="array" ref="D11">PRODUCT(1-MID(C11,CHOOSE(LEN(C11)-LEN(SUBSTITUTE(C11,"/",""))+1,1,{1,4},{1,4,7},{1,4,7,10}),2)/100)</f>
        <v>0.72675000000000001</v>
      </c>
      <c r="E11" s="4">
        <f t="shared" si="0"/>
        <v>19.59</v>
      </c>
      <c r="F11" s="23"/>
      <c r="G11" s="31"/>
      <c r="H11" s="31"/>
      <c r="I11" s="31"/>
      <c r="J11" s="31"/>
      <c r="K11" s="31"/>
    </row>
    <row r="12" spans="1:11" x14ac:dyDescent="0.3">
      <c r="A12" s="15" t="s">
        <v>40</v>
      </c>
      <c r="B12" s="16">
        <v>20.95</v>
      </c>
      <c r="C12" s="17" t="s">
        <v>41</v>
      </c>
      <c r="D12" s="4">
        <f t="array" ref="D12">PRODUCT(1-MID(C12,CHOOSE(LEN(C12)-LEN(SUBSTITUTE(C12,"/",""))+1,1,{1,4},{1,4,7},{1,4,7,10}),2)/100)</f>
        <v>0.76500000000000001</v>
      </c>
      <c r="E12" s="4">
        <f t="shared" si="0"/>
        <v>16.03</v>
      </c>
      <c r="F12" s="23"/>
      <c r="G12" s="31"/>
      <c r="H12" s="31"/>
      <c r="I12" s="31"/>
      <c r="J12" s="31"/>
      <c r="K12" s="31"/>
    </row>
    <row r="13" spans="1:11" x14ac:dyDescent="0.3">
      <c r="A13" s="15" t="s">
        <v>42</v>
      </c>
      <c r="B13" s="16">
        <v>29.95</v>
      </c>
      <c r="C13" s="17" t="s">
        <v>43</v>
      </c>
      <c r="D13" s="4">
        <f t="array" ref="D13">PRODUCT(1-MID(C13,CHOOSE(LEN(C13)-LEN(SUBSTITUTE(C13,"/",""))+1,1,{1,4},{1,4,7},{1,4,7,10}),2)/100)</f>
        <v>0.9</v>
      </c>
      <c r="E13" s="4">
        <f t="shared" si="0"/>
        <v>26.96</v>
      </c>
      <c r="F13" s="23"/>
      <c r="G13" s="31"/>
      <c r="H13" s="31"/>
      <c r="I13" s="31"/>
      <c r="J13" s="31"/>
      <c r="K13" s="31"/>
    </row>
    <row r="14" spans="1:11" x14ac:dyDescent="0.3">
      <c r="A14" s="15" t="s">
        <v>44</v>
      </c>
      <c r="B14" s="16">
        <v>32.25</v>
      </c>
      <c r="C14" s="17" t="s">
        <v>45</v>
      </c>
      <c r="D14" s="4">
        <f t="array" ref="D14">PRODUCT(1-MID(C14,CHOOSE(LEN(C14)-LEN(SUBSTITUTE(C14,"/",""))+1,1,{1,4},{1,4,7},{1,4,7,10}),2)/100)</f>
        <v>0.622421</v>
      </c>
      <c r="E14" s="4">
        <f t="shared" si="0"/>
        <v>20.07</v>
      </c>
      <c r="G14" s="18"/>
    </row>
    <row r="15" spans="1:11" x14ac:dyDescent="0.3">
      <c r="A15" s="15" t="s">
        <v>46</v>
      </c>
      <c r="B15" s="16">
        <v>21.5</v>
      </c>
      <c r="C15" s="17" t="s">
        <v>47</v>
      </c>
      <c r="D15" s="4">
        <f t="array" ref="D15">PRODUCT(1-MID(C15,CHOOSE(LEN(C15)-LEN(SUBSTITUTE(C15,"/",""))+1,1,{1,4},{1,4,7},{1,4,7,10}),2)/100)</f>
        <v>0.61046999999999996</v>
      </c>
      <c r="E15" s="4">
        <f t="shared" si="0"/>
        <v>13.13</v>
      </c>
      <c r="G15" s="18"/>
    </row>
    <row r="16" spans="1:11" x14ac:dyDescent="0.3">
      <c r="A16" s="15" t="s">
        <v>48</v>
      </c>
      <c r="B16" s="16">
        <v>35.5</v>
      </c>
      <c r="C16" s="17" t="s">
        <v>49</v>
      </c>
      <c r="D16" s="4">
        <f t="array" ref="D16">PRODUCT(1-MID(C16,CHOOSE(LEN(C16)-LEN(SUBSTITUTE(C16,"/",""))+1,1,{1,4},{1,4,7},{1,4,7,10}),2)/100)</f>
        <v>0.60328799999999994</v>
      </c>
      <c r="E16" s="4">
        <f t="shared" si="0"/>
        <v>21.42</v>
      </c>
      <c r="G16" s="18"/>
    </row>
    <row r="17" spans="1:7" x14ac:dyDescent="0.3">
      <c r="A17" s="15" t="s">
        <v>50</v>
      </c>
      <c r="B17" s="16">
        <v>35.25</v>
      </c>
      <c r="C17" s="17" t="s">
        <v>51</v>
      </c>
      <c r="D17" s="4">
        <f t="array" ref="D17">PRODUCT(1-MID(C17,CHOOSE(LEN(C17)-LEN(SUBSTITUTE(C17,"/",""))+1,1,{1,4},{1,4,7},{1,4,7,10}),2)/100)</f>
        <v>0.53692799999999996</v>
      </c>
      <c r="E17" s="4">
        <f t="shared" si="0"/>
        <v>18.93</v>
      </c>
      <c r="G17" s="18"/>
    </row>
  </sheetData>
  <mergeCells count="1">
    <mergeCell ref="G7:K13"/>
  </mergeCells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zoomScaleNormal="100" workbookViewId="0">
      <selection activeCell="A5" sqref="A5"/>
    </sheetView>
  </sheetViews>
  <sheetFormatPr defaultRowHeight="14.4" x14ac:dyDescent="0.3"/>
  <cols>
    <col min="1" max="1" width="27.109375" customWidth="1"/>
    <col min="2" max="2" width="15.44140625" customWidth="1"/>
    <col min="3" max="3" width="32.6640625" customWidth="1"/>
    <col min="4" max="4" width="16.33203125" customWidth="1"/>
    <col min="5" max="5" width="17.5546875" customWidth="1"/>
    <col min="6" max="6" width="18.5546875" customWidth="1"/>
    <col min="7" max="7" width="30.6640625" customWidth="1"/>
    <col min="11" max="11" width="14.33203125" customWidth="1"/>
  </cols>
  <sheetData>
    <row r="2" spans="1:5" ht="30" customHeight="1" x14ac:dyDescent="0.3">
      <c r="A2" s="32" t="s">
        <v>72</v>
      </c>
      <c r="B2" s="33"/>
      <c r="C2" s="33"/>
      <c r="D2" s="33"/>
      <c r="E2" s="34"/>
    </row>
    <row r="4" spans="1:5" x14ac:dyDescent="0.3">
      <c r="A4" s="11" t="s">
        <v>74</v>
      </c>
      <c r="B4" s="11" t="s">
        <v>75</v>
      </c>
    </row>
    <row r="5" spans="1:5" ht="18" x14ac:dyDescent="0.35">
      <c r="A5" s="3" t="s">
        <v>52</v>
      </c>
      <c r="B5" s="4" t="str">
        <f t="array" ref="B5">VLOOKUP(A5,CHOOSE({1,2},A8:A11&amp;B8:B11,C8:C11),2,0)</f>
        <v>Bellen</v>
      </c>
      <c r="C5" s="25" t="s">
        <v>73</v>
      </c>
      <c r="E5" t="s">
        <v>129</v>
      </c>
    </row>
    <row r="7" spans="1:5" x14ac:dyDescent="0.3">
      <c r="A7" s="7" t="s">
        <v>76</v>
      </c>
      <c r="B7" s="7" t="s">
        <v>77</v>
      </c>
      <c r="C7" s="7" t="s">
        <v>75</v>
      </c>
    </row>
    <row r="8" spans="1:5" x14ac:dyDescent="0.3">
      <c r="A8" s="3" t="s">
        <v>53</v>
      </c>
      <c r="B8" s="3" t="s">
        <v>54</v>
      </c>
      <c r="C8" s="3" t="s">
        <v>24</v>
      </c>
    </row>
    <row r="9" spans="1:5" x14ac:dyDescent="0.3">
      <c r="A9" s="3" t="s">
        <v>54</v>
      </c>
      <c r="B9" s="3" t="s">
        <v>54</v>
      </c>
      <c r="C9" s="3" t="s">
        <v>26</v>
      </c>
    </row>
    <row r="10" spans="1:5" x14ac:dyDescent="0.3">
      <c r="A10" s="3" t="s">
        <v>55</v>
      </c>
      <c r="B10" s="3" t="s">
        <v>56</v>
      </c>
      <c r="C10" s="3" t="s">
        <v>22</v>
      </c>
    </row>
    <row r="11" spans="1:5" x14ac:dyDescent="0.3">
      <c r="A11" s="3" t="s">
        <v>57</v>
      </c>
      <c r="B11" s="3" t="s">
        <v>58</v>
      </c>
      <c r="C11" s="3" t="s">
        <v>36</v>
      </c>
    </row>
  </sheetData>
  <mergeCells count="1">
    <mergeCell ref="A2:E2"/>
  </mergeCells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3" sqref="A3:B7"/>
    </sheetView>
  </sheetViews>
  <sheetFormatPr defaultRowHeight="14.4" x14ac:dyDescent="0.3"/>
  <sheetData>
    <row r="1" spans="1:2" x14ac:dyDescent="0.3">
      <c r="A1" s="13" t="s">
        <v>69</v>
      </c>
      <c r="B1" s="13"/>
    </row>
    <row r="2" spans="1:2" x14ac:dyDescent="0.3">
      <c r="A2" s="7" t="s">
        <v>19</v>
      </c>
      <c r="B2" s="7" t="s">
        <v>20</v>
      </c>
    </row>
    <row r="3" spans="1:2" x14ac:dyDescent="0.3">
      <c r="A3" s="14">
        <v>0</v>
      </c>
      <c r="B3" s="5">
        <v>50</v>
      </c>
    </row>
    <row r="4" spans="1:2" x14ac:dyDescent="0.3">
      <c r="A4" s="14">
        <v>1000</v>
      </c>
      <c r="B4" s="5">
        <v>47.5</v>
      </c>
    </row>
    <row r="5" spans="1:2" x14ac:dyDescent="0.3">
      <c r="A5" s="14">
        <v>5000</v>
      </c>
      <c r="B5" s="5">
        <v>40</v>
      </c>
    </row>
    <row r="6" spans="1:2" x14ac:dyDescent="0.3">
      <c r="A6" s="14">
        <v>7500</v>
      </c>
      <c r="B6" s="5">
        <v>25</v>
      </c>
    </row>
    <row r="7" spans="1:2" x14ac:dyDescent="0.3">
      <c r="A7" s="14">
        <v>10000</v>
      </c>
      <c r="B7" s="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/>
  </sheetViews>
  <sheetFormatPr defaultRowHeight="14.4" x14ac:dyDescent="0.3"/>
  <sheetData>
    <row r="1" spans="1:2" x14ac:dyDescent="0.3">
      <c r="A1" s="13" t="s">
        <v>70</v>
      </c>
      <c r="B1" s="13"/>
    </row>
    <row r="2" spans="1:2" x14ac:dyDescent="0.3">
      <c r="A2" s="7" t="s">
        <v>19</v>
      </c>
      <c r="B2" s="7" t="s">
        <v>20</v>
      </c>
    </row>
    <row r="3" spans="1:2" x14ac:dyDescent="0.3">
      <c r="A3" s="14">
        <v>0</v>
      </c>
      <c r="B3" s="5">
        <v>60</v>
      </c>
    </row>
    <row r="4" spans="1:2" x14ac:dyDescent="0.3">
      <c r="A4" s="14">
        <v>1000</v>
      </c>
      <c r="B4" s="5">
        <v>57.5</v>
      </c>
    </row>
    <row r="5" spans="1:2" x14ac:dyDescent="0.3">
      <c r="A5" s="14">
        <v>5000</v>
      </c>
      <c r="B5" s="5">
        <v>50</v>
      </c>
    </row>
    <row r="6" spans="1:2" x14ac:dyDescent="0.3">
      <c r="A6" s="14">
        <v>7500</v>
      </c>
      <c r="B6" s="5">
        <v>35</v>
      </c>
    </row>
    <row r="7" spans="1:2" x14ac:dyDescent="0.3">
      <c r="A7" s="14">
        <v>10000</v>
      </c>
      <c r="B7" s="5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4" sqref="B4"/>
    </sheetView>
  </sheetViews>
  <sheetFormatPr defaultRowHeight="14.4" x14ac:dyDescent="0.3"/>
  <sheetData>
    <row r="1" spans="1:2" x14ac:dyDescent="0.3">
      <c r="A1" s="13" t="s">
        <v>71</v>
      </c>
      <c r="B1" s="13"/>
    </row>
    <row r="2" spans="1:2" x14ac:dyDescent="0.3">
      <c r="A2" s="7" t="s">
        <v>19</v>
      </c>
      <c r="B2" s="7" t="s">
        <v>20</v>
      </c>
    </row>
    <row r="3" spans="1:2" x14ac:dyDescent="0.3">
      <c r="A3" s="14">
        <v>0</v>
      </c>
      <c r="B3" s="5">
        <v>65</v>
      </c>
    </row>
    <row r="4" spans="1:2" x14ac:dyDescent="0.3">
      <c r="A4" s="14">
        <v>1000</v>
      </c>
      <c r="B4" s="5">
        <v>62.5</v>
      </c>
    </row>
    <row r="5" spans="1:2" x14ac:dyDescent="0.3">
      <c r="A5" s="14">
        <v>5000</v>
      </c>
      <c r="B5" s="5">
        <v>55</v>
      </c>
    </row>
    <row r="6" spans="1:2" x14ac:dyDescent="0.3">
      <c r="A6" s="14">
        <v>7500</v>
      </c>
      <c r="B6" s="5">
        <v>40</v>
      </c>
    </row>
    <row r="7" spans="1:2" x14ac:dyDescent="0.3">
      <c r="A7" s="14">
        <v>10000</v>
      </c>
      <c r="B7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13</vt:i4>
      </vt:variant>
      <vt:variant>
        <vt:lpstr>Adlandırılmış Aralıklar</vt:lpstr>
      </vt:variant>
      <vt:variant>
        <vt:i4>3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Gold</vt:lpstr>
      <vt:lpstr>Silver</vt:lpstr>
      <vt:lpstr>Basic</vt:lpstr>
      <vt:lpstr>Basic</vt:lpstr>
      <vt:lpstr>Gold</vt:lpstr>
      <vt:lpstr>Silver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</dc:creator>
  <cp:lastModifiedBy>Oya</cp:lastModifiedBy>
  <dcterms:created xsi:type="dcterms:W3CDTF">2012-03-29T22:49:43Z</dcterms:created>
  <dcterms:modified xsi:type="dcterms:W3CDTF">2020-05-08T12:24:32Z</dcterms:modified>
</cp:coreProperties>
</file>