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ОССТ\"/>
    </mc:Choice>
  </mc:AlternateContent>
  <xr:revisionPtr revIDLastSave="0" documentId="8_{1C870E5A-8411-44A9-B4E4-EE9535921E68}" xr6:coauthVersionLast="45" xr6:coauthVersionMax="45" xr10:uidLastSave="{00000000-0000-0000-0000-000000000000}"/>
  <bookViews>
    <workbookView xWindow="-28920" yWindow="-120" windowWidth="29040" windowHeight="15990" xr2:uid="{285699A8-66C8-4F6F-8CD8-A07CDCDEF182}"/>
  </bookViews>
  <sheets>
    <sheet name="Лист1" sheetId="1" r:id="rId1"/>
    <sheet name="Лист2" sheetId="2" r:id="rId2"/>
  </sheets>
  <definedNames>
    <definedName name="_xlnm._FilterDatabase" localSheetId="0" hidden="1">Лист1!$A$1:$H$17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H3" i="1"/>
  <c r="I3" i="1" s="1"/>
  <c r="H4" i="1"/>
  <c r="I4" i="1" s="1"/>
  <c r="H5" i="1"/>
  <c r="I5" i="1" s="1"/>
  <c r="H6" i="1"/>
  <c r="H7" i="1"/>
  <c r="I7" i="1" s="1"/>
  <c r="H8" i="1"/>
  <c r="I8" i="1" s="1"/>
  <c r="H9" i="1"/>
  <c r="I9" i="1" s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I17" i="1" s="1"/>
  <c r="K3" i="2"/>
  <c r="K4" i="2"/>
  <c r="K5" i="2"/>
  <c r="K7" i="2"/>
  <c r="K8" i="2"/>
  <c r="K9" i="2"/>
  <c r="K11" i="2"/>
  <c r="K12" i="2"/>
  <c r="K13" i="2"/>
  <c r="K15" i="2"/>
  <c r="K16" i="2"/>
  <c r="K17" i="2"/>
  <c r="H17" i="2"/>
  <c r="I17" i="2" s="1"/>
  <c r="H16" i="2"/>
  <c r="I16" i="2" s="1"/>
  <c r="I15" i="2"/>
  <c r="H15" i="2"/>
  <c r="I14" i="2"/>
  <c r="H14" i="2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K16" i="1" l="1"/>
  <c r="K15" i="1" l="1"/>
  <c r="K11" i="1"/>
  <c r="K12" i="1"/>
  <c r="K13" i="1"/>
  <c r="K5" i="1"/>
  <c r="K3" i="1"/>
  <c r="K4" i="1"/>
  <c r="K8" i="1"/>
  <c r="K7" i="1"/>
  <c r="K17" i="1"/>
  <c r="K9" i="1"/>
</calcChain>
</file>

<file path=xl/sharedStrings.xml><?xml version="1.0" encoding="utf-8"?>
<sst xmlns="http://schemas.openxmlformats.org/spreadsheetml/2006/main" count="130" uniqueCount="26">
  <si>
    <t>Программа</t>
  </si>
  <si>
    <t>Используемые ядра ЦП</t>
  </si>
  <si>
    <t>Потоки программы</t>
  </si>
  <si>
    <t>Размер массива</t>
  </si>
  <si>
    <t>Время последовательное (миллисекунд)</t>
  </si>
  <si>
    <t>Время параллельное (миллисекунд)</t>
  </si>
  <si>
    <t>matrix multiplication</t>
  </si>
  <si>
    <t>1 ядро (2 потока)</t>
  </si>
  <si>
    <t>13 потока</t>
  </si>
  <si>
    <t>20 потока</t>
  </si>
  <si>
    <t>23 потока</t>
  </si>
  <si>
    <t>24 потока</t>
  </si>
  <si>
    <t>2 ядро (4 потока)</t>
  </si>
  <si>
    <t>21 потока</t>
  </si>
  <si>
    <t>19 потока</t>
  </si>
  <si>
    <t>4 ядро (8 потока)</t>
  </si>
  <si>
    <t>8 ядро (16 потока)</t>
  </si>
  <si>
    <t>22 потока</t>
  </si>
  <si>
    <t>V_real</t>
  </si>
  <si>
    <t>S</t>
  </si>
  <si>
    <t>V_A</t>
  </si>
  <si>
    <t>P</t>
  </si>
  <si>
    <t>S_avg</t>
  </si>
  <si>
    <t>-</t>
  </si>
  <si>
    <t>Время последовательное (миллисекунд) для 1 ядра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</si>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</sst>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1" fillId="0" borderId="8" xfId="0" applyFont="1" applyBorder="1" applyAlignment="1">
      <alignment horizontal="center" vertical="center" wrapText="1"/>
    </xf>
    <xf numFmtId="0" fontId="2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70B3-EEBE-4859-9698-389766A13E51}">
  <dimension ref="A1:K17"/>
  <sheetViews>
    <sheetView tabSelected="1" zoomScale="115" zoomScaleNormal="115" workbookViewId="0">
      <selection activeCell="L17" sqref="L17"/>
    </sheetView>
  </sheetViews>
  <sheetFormatPr defaultRowHeight="15" x14ac:dyDescent="0.25"/>
  <cols>
    <col min="1" max="1" width="17.85546875" customWidth="1"/>
    <col min="2" max="2" width="31.5703125" customWidth="1"/>
    <col min="3" max="3" width="9" customWidth="1"/>
    <col min="4" max="5" width="14.7109375" customWidth="1"/>
    <col min="6" max="6" width="23.5703125" customWidth="1"/>
    <col min="7" max="7" width="23.140625" customWidth="1"/>
    <col min="8" max="8" width="20.7109375" customWidth="1"/>
    <col min="9" max="10" width="18" customWidth="1"/>
    <col min="11" max="11" width="17.85546875" customWidth="1"/>
  </cols>
  <sheetData>
    <row r="1" spans="1:11" ht="63.75" thickBot="1" x14ac:dyDescent="0.3">
      <c r="A1" s="15" t="s">
        <v>0</v>
      </c>
      <c r="B1" s="2" t="s">
        <v>1</v>
      </c>
      <c r="C1" s="2" t="s">
        <v>21</v>
      </c>
      <c r="D1" s="2" t="s">
        <v>2</v>
      </c>
      <c r="E1" s="2" t="s">
        <v>3</v>
      </c>
      <c r="F1" s="2" t="s">
        <v>24</v>
      </c>
      <c r="G1" s="9" t="s">
        <v>5</v>
      </c>
      <c r="H1" s="12" t="s">
        <v>18</v>
      </c>
      <c r="I1" s="13" t="s">
        <v>19</v>
      </c>
      <c r="J1" s="13" t="s">
        <v>22</v>
      </c>
      <c r="K1" s="13" t="s">
        <v>20</v>
      </c>
    </row>
    <row r="2" spans="1:11" ht="16.5" thickBot="1" x14ac:dyDescent="0.3">
      <c r="A2" s="16" t="s">
        <v>25</v>
      </c>
      <c r="B2" s="4" t="s">
        <v>7</v>
      </c>
      <c r="C2" s="4">
        <v>1</v>
      </c>
      <c r="D2" s="4" t="s">
        <v>8</v>
      </c>
      <c r="E2" s="4">
        <v>100000</v>
      </c>
      <c r="F2" s="4">
        <v>18</v>
      </c>
      <c r="G2" s="10">
        <v>24</v>
      </c>
      <c r="H2" s="14">
        <f>$F$2/G2</f>
        <v>0.75</v>
      </c>
      <c r="I2" s="14" t="s">
        <v>23</v>
      </c>
      <c r="J2" s="14">
        <f>($I$8+$I$9+$I$11+$I$12+$I$13+$I$15+$I$16+I$17+I$7+I$5+I$4+I$3)/12</f>
        <v>0.68578821020225489</v>
      </c>
      <c r="K2" s="14" t="s">
        <v>23</v>
      </c>
    </row>
    <row r="3" spans="1:11" ht="16.5" thickBot="1" x14ac:dyDescent="0.3">
      <c r="A3" s="16" t="s">
        <v>25</v>
      </c>
      <c r="B3" s="4" t="s">
        <v>12</v>
      </c>
      <c r="C3" s="4">
        <v>2</v>
      </c>
      <c r="D3" s="4" t="s">
        <v>9</v>
      </c>
      <c r="E3" s="4">
        <v>100000</v>
      </c>
      <c r="F3" s="4">
        <v>18</v>
      </c>
      <c r="G3" s="10">
        <v>16</v>
      </c>
      <c r="H3" s="14">
        <f>$F$2/G3</f>
        <v>1.125</v>
      </c>
      <c r="I3" s="14">
        <f>(1/H3 - 1/C3) / (1 - 1/C3)</f>
        <v>0.77777777777777768</v>
      </c>
      <c r="J3" s="14">
        <f t="shared" ref="J3:J17" si="0">($I$8+$I$9+$I$11+$I$12+$I$13+$I$15+$I$16+I$17+I$7+I$5+I$4+I$3)/12</f>
        <v>0.68578821020225489</v>
      </c>
      <c r="K3" s="14">
        <f>1 / ($J$2 + (1-$J$2)/C3)</f>
        <v>1.186388650659769</v>
      </c>
    </row>
    <row r="4" spans="1:11" ht="16.5" thickBot="1" x14ac:dyDescent="0.3">
      <c r="A4" s="16" t="s">
        <v>25</v>
      </c>
      <c r="B4" s="4" t="s">
        <v>15</v>
      </c>
      <c r="C4" s="4">
        <v>4</v>
      </c>
      <c r="D4" s="4" t="s">
        <v>13</v>
      </c>
      <c r="E4" s="4">
        <v>100000</v>
      </c>
      <c r="F4" s="4">
        <v>18</v>
      </c>
      <c r="G4" s="10">
        <v>16</v>
      </c>
      <c r="H4" s="14">
        <f>$F$2/G4</f>
        <v>1.125</v>
      </c>
      <c r="I4" s="14">
        <f t="shared" ref="I4:I17" si="1">(1/H4 - 1/C4) / (1 - 1/C4)</f>
        <v>0.85185185185185175</v>
      </c>
      <c r="J4" s="14">
        <f t="shared" si="0"/>
        <v>0.68578821020225489</v>
      </c>
      <c r="K4" s="14">
        <f t="shared" ref="K4:K5" si="2">1 / ($J$2 + (1-$J$2)/C4)</f>
        <v>1.3083163061273984</v>
      </c>
    </row>
    <row r="5" spans="1:11" ht="16.5" thickBot="1" x14ac:dyDescent="0.3">
      <c r="A5" s="16" t="s">
        <v>25</v>
      </c>
      <c r="B5" s="4" t="s">
        <v>16</v>
      </c>
      <c r="C5" s="4">
        <v>8</v>
      </c>
      <c r="D5" s="4" t="s">
        <v>13</v>
      </c>
      <c r="E5" s="4">
        <v>100000</v>
      </c>
      <c r="F5" s="4">
        <v>18</v>
      </c>
      <c r="G5" s="10">
        <v>14</v>
      </c>
      <c r="H5" s="14">
        <f t="shared" ref="H5" si="3">$F$2/G5</f>
        <v>1.2857142857142858</v>
      </c>
      <c r="I5" s="14">
        <f t="shared" si="1"/>
        <v>0.74603174603174593</v>
      </c>
      <c r="J5" s="14">
        <f t="shared" si="0"/>
        <v>0.68578821020225489</v>
      </c>
      <c r="K5" s="14">
        <f>1 / ($J$2 + (1-$J$2)/C5)</f>
        <v>1.3791872948272266</v>
      </c>
    </row>
    <row r="6" spans="1:11" ht="16.5" thickBot="1" x14ac:dyDescent="0.3">
      <c r="A6" s="16" t="s">
        <v>25</v>
      </c>
      <c r="B6" s="6" t="s">
        <v>7</v>
      </c>
      <c r="C6" s="4">
        <v>1</v>
      </c>
      <c r="D6" s="6" t="s">
        <v>9</v>
      </c>
      <c r="E6" s="6">
        <v>150000</v>
      </c>
      <c r="F6" s="6">
        <v>25</v>
      </c>
      <c r="G6" s="11">
        <v>35</v>
      </c>
      <c r="H6" s="14">
        <f>$F$6/G6</f>
        <v>0.7142857142857143</v>
      </c>
      <c r="I6" s="14" t="s">
        <v>23</v>
      </c>
      <c r="J6" s="14">
        <f t="shared" si="0"/>
        <v>0.68578821020225489</v>
      </c>
      <c r="K6" s="14" t="s">
        <v>23</v>
      </c>
    </row>
    <row r="7" spans="1:11" ht="16.5" thickBot="1" x14ac:dyDescent="0.3">
      <c r="A7" s="16" t="s">
        <v>25</v>
      </c>
      <c r="B7" s="6" t="s">
        <v>12</v>
      </c>
      <c r="C7" s="4">
        <v>2</v>
      </c>
      <c r="D7" s="6" t="s">
        <v>13</v>
      </c>
      <c r="E7" s="6">
        <v>150000</v>
      </c>
      <c r="F7" s="6">
        <v>25</v>
      </c>
      <c r="G7" s="11">
        <v>22</v>
      </c>
      <c r="H7" s="14">
        <f>$F$6/G7</f>
        <v>1.1363636363636365</v>
      </c>
      <c r="I7" s="14">
        <f t="shared" si="1"/>
        <v>0.75999999999999979</v>
      </c>
      <c r="J7" s="14">
        <f t="shared" si="0"/>
        <v>0.68578821020225489</v>
      </c>
      <c r="K7" s="14">
        <f>1 / ($J$6 + (1-$J$6)/C7)</f>
        <v>1.186388650659769</v>
      </c>
    </row>
    <row r="8" spans="1:11" ht="16.5" thickBot="1" x14ac:dyDescent="0.3">
      <c r="A8" s="16" t="s">
        <v>25</v>
      </c>
      <c r="B8" s="6" t="s">
        <v>15</v>
      </c>
      <c r="C8" s="4">
        <v>4</v>
      </c>
      <c r="D8" s="6" t="s">
        <v>13</v>
      </c>
      <c r="E8" s="6">
        <v>150000</v>
      </c>
      <c r="F8" s="6">
        <v>25</v>
      </c>
      <c r="G8" s="11">
        <v>18</v>
      </c>
      <c r="H8" s="14">
        <f t="shared" ref="H8:H9" si="4">$F$6/G8</f>
        <v>1.3888888888888888</v>
      </c>
      <c r="I8" s="14">
        <f t="shared" si="1"/>
        <v>0.62666666666666659</v>
      </c>
      <c r="J8" s="14">
        <f t="shared" si="0"/>
        <v>0.68578821020225489</v>
      </c>
      <c r="K8" s="14">
        <f t="shared" ref="K8:K9" si="5">1 / ($J$6 + (1-$J$6)/C8)</f>
        <v>1.3083163061273984</v>
      </c>
    </row>
    <row r="9" spans="1:11" ht="16.5" thickBot="1" x14ac:dyDescent="0.3">
      <c r="A9" s="16" t="s">
        <v>25</v>
      </c>
      <c r="B9" s="6" t="s">
        <v>16</v>
      </c>
      <c r="C9" s="4">
        <v>8</v>
      </c>
      <c r="D9" s="6" t="s">
        <v>13</v>
      </c>
      <c r="E9" s="6">
        <v>150000</v>
      </c>
      <c r="F9" s="6">
        <v>25</v>
      </c>
      <c r="G9" s="11">
        <v>17</v>
      </c>
      <c r="H9" s="14">
        <f t="shared" si="4"/>
        <v>1.4705882352941178</v>
      </c>
      <c r="I9" s="14">
        <f t="shared" si="1"/>
        <v>0.63428571428571423</v>
      </c>
      <c r="J9" s="14">
        <f t="shared" si="0"/>
        <v>0.68578821020225489</v>
      </c>
      <c r="K9" s="14">
        <f t="shared" si="5"/>
        <v>1.3791872948272266</v>
      </c>
    </row>
    <row r="10" spans="1:11" ht="16.5" thickBot="1" x14ac:dyDescent="0.3">
      <c r="A10" s="16" t="s">
        <v>25</v>
      </c>
      <c r="B10" s="6" t="s">
        <v>7</v>
      </c>
      <c r="C10" s="4">
        <v>1</v>
      </c>
      <c r="D10" s="6" t="s">
        <v>13</v>
      </c>
      <c r="E10" s="6">
        <v>200000</v>
      </c>
      <c r="F10" s="6">
        <v>34</v>
      </c>
      <c r="G10" s="11">
        <v>47</v>
      </c>
      <c r="H10" s="14">
        <f>$F$10/G10</f>
        <v>0.72340425531914898</v>
      </c>
      <c r="I10" s="14" t="s">
        <v>23</v>
      </c>
      <c r="J10" s="14">
        <f t="shared" si="0"/>
        <v>0.68578821020225489</v>
      </c>
      <c r="K10" s="14" t="s">
        <v>23</v>
      </c>
    </row>
    <row r="11" spans="1:11" ht="16.5" thickBot="1" x14ac:dyDescent="0.3">
      <c r="A11" s="16" t="s">
        <v>25</v>
      </c>
      <c r="B11" s="6" t="s">
        <v>12</v>
      </c>
      <c r="C11" s="4">
        <v>2</v>
      </c>
      <c r="D11" s="6" t="s">
        <v>14</v>
      </c>
      <c r="E11" s="6">
        <v>200000</v>
      </c>
      <c r="F11" s="6">
        <v>34</v>
      </c>
      <c r="G11" s="11">
        <v>28</v>
      </c>
      <c r="H11" s="14">
        <f t="shared" ref="H11:H13" si="6">$F$10/G11</f>
        <v>1.2142857142857142</v>
      </c>
      <c r="I11" s="14">
        <f t="shared" si="1"/>
        <v>0.64705882352941191</v>
      </c>
      <c r="J11" s="14">
        <f t="shared" si="0"/>
        <v>0.68578821020225489</v>
      </c>
      <c r="K11" s="14">
        <f>1 / ($J$10 + (1-J$10)/C11)</f>
        <v>1.186388650659769</v>
      </c>
    </row>
    <row r="12" spans="1:11" ht="16.5" thickBot="1" x14ac:dyDescent="0.3">
      <c r="A12" s="16" t="s">
        <v>25</v>
      </c>
      <c r="B12" s="6" t="s">
        <v>15</v>
      </c>
      <c r="C12" s="4">
        <v>4</v>
      </c>
      <c r="D12" s="6" t="s">
        <v>13</v>
      </c>
      <c r="E12" s="6">
        <v>200000</v>
      </c>
      <c r="F12" s="6">
        <v>34</v>
      </c>
      <c r="G12" s="11">
        <v>25</v>
      </c>
      <c r="H12" s="14">
        <f t="shared" si="6"/>
        <v>1.36</v>
      </c>
      <c r="I12" s="14">
        <f t="shared" si="1"/>
        <v>0.64705882352941169</v>
      </c>
      <c r="J12" s="14">
        <f t="shared" si="0"/>
        <v>0.68578821020225489</v>
      </c>
      <c r="K12" s="14">
        <f t="shared" ref="K12:K13" si="7">1 / ($J$10 + (1-J$10)/C12)</f>
        <v>1.3083163061273984</v>
      </c>
    </row>
    <row r="13" spans="1:11" ht="16.5" thickBot="1" x14ac:dyDescent="0.3">
      <c r="A13" s="16" t="s">
        <v>25</v>
      </c>
      <c r="B13" s="6" t="s">
        <v>16</v>
      </c>
      <c r="C13" s="4">
        <v>8</v>
      </c>
      <c r="D13" s="6" t="s">
        <v>17</v>
      </c>
      <c r="E13" s="6">
        <v>200000</v>
      </c>
      <c r="F13" s="6">
        <v>34</v>
      </c>
      <c r="G13" s="11">
        <v>24</v>
      </c>
      <c r="H13" s="14">
        <f t="shared" si="6"/>
        <v>1.4166666666666667</v>
      </c>
      <c r="I13" s="14">
        <f t="shared" si="1"/>
        <v>0.66386554621848737</v>
      </c>
      <c r="J13" s="14">
        <f t="shared" si="0"/>
        <v>0.68578821020225489</v>
      </c>
      <c r="K13" s="14">
        <f t="shared" si="7"/>
        <v>1.3791872948272266</v>
      </c>
    </row>
    <row r="14" spans="1:11" ht="16.5" thickBot="1" x14ac:dyDescent="0.3">
      <c r="A14" s="16" t="s">
        <v>25</v>
      </c>
      <c r="B14" s="6" t="s">
        <v>7</v>
      </c>
      <c r="C14" s="4">
        <v>1</v>
      </c>
      <c r="D14" s="6" t="s">
        <v>11</v>
      </c>
      <c r="E14" s="6">
        <v>250000</v>
      </c>
      <c r="F14" s="6">
        <v>43</v>
      </c>
      <c r="G14" s="11">
        <v>35</v>
      </c>
      <c r="H14" s="14">
        <f>$F$14/G14</f>
        <v>1.2285714285714286</v>
      </c>
      <c r="I14" s="14" t="s">
        <v>23</v>
      </c>
      <c r="J14" s="14">
        <f t="shared" si="0"/>
        <v>0.68578821020225489</v>
      </c>
      <c r="K14" s="14" t="s">
        <v>23</v>
      </c>
    </row>
    <row r="15" spans="1:11" ht="16.5" thickBot="1" x14ac:dyDescent="0.3">
      <c r="A15" s="16" t="s">
        <v>25</v>
      </c>
      <c r="B15" s="6" t="s">
        <v>12</v>
      </c>
      <c r="C15" s="4">
        <v>2</v>
      </c>
      <c r="D15" s="6" t="s">
        <v>14</v>
      </c>
      <c r="E15" s="6">
        <v>250000</v>
      </c>
      <c r="F15" s="6">
        <v>43</v>
      </c>
      <c r="G15" s="11">
        <v>33</v>
      </c>
      <c r="H15" s="14">
        <f t="shared" ref="H15:H17" si="8">$F$14/G15</f>
        <v>1.303030303030303</v>
      </c>
      <c r="I15" s="14">
        <f t="shared" si="1"/>
        <v>0.53488372093023262</v>
      </c>
      <c r="J15" s="14">
        <f t="shared" si="0"/>
        <v>0.68578821020225489</v>
      </c>
      <c r="K15" s="14">
        <f>1 / ($J$14 + (1-$J$14)/C15)</f>
        <v>1.186388650659769</v>
      </c>
    </row>
    <row r="16" spans="1:11" ht="16.5" thickBot="1" x14ac:dyDescent="0.3">
      <c r="A16" s="16" t="s">
        <v>25</v>
      </c>
      <c r="B16" s="6" t="s">
        <v>15</v>
      </c>
      <c r="C16" s="4">
        <v>4</v>
      </c>
      <c r="D16" s="6" t="s">
        <v>13</v>
      </c>
      <c r="E16" s="6">
        <v>250000</v>
      </c>
      <c r="F16" s="6">
        <v>43</v>
      </c>
      <c r="G16" s="11">
        <v>32</v>
      </c>
      <c r="H16" s="14">
        <f t="shared" si="8"/>
        <v>1.34375</v>
      </c>
      <c r="I16" s="14">
        <f t="shared" si="1"/>
        <v>0.65891472868217049</v>
      </c>
      <c r="J16" s="14">
        <f t="shared" si="0"/>
        <v>0.68578821020225489</v>
      </c>
      <c r="K16" s="14">
        <f t="shared" ref="K16" si="9">1 / ($J$14 + (1-$J$14)/C16)</f>
        <v>1.3083163061273984</v>
      </c>
    </row>
    <row r="17" spans="1:11" ht="16.5" thickBot="1" x14ac:dyDescent="0.3">
      <c r="A17" s="16" t="s">
        <v>25</v>
      </c>
      <c r="B17" s="6" t="s">
        <v>16</v>
      </c>
      <c r="C17" s="4">
        <v>8</v>
      </c>
      <c r="D17" s="6" t="s">
        <v>17</v>
      </c>
      <c r="E17" s="6">
        <v>250000</v>
      </c>
      <c r="F17" s="6">
        <v>43</v>
      </c>
      <c r="G17" s="11">
        <v>31</v>
      </c>
      <c r="H17" s="14">
        <f t="shared" si="8"/>
        <v>1.3870967741935485</v>
      </c>
      <c r="I17" s="14">
        <f t="shared" si="1"/>
        <v>0.68106312292358795</v>
      </c>
      <c r="J17" s="14">
        <f t="shared" si="0"/>
        <v>0.68578821020225489</v>
      </c>
      <c r="K17" s="14">
        <f>1 / ($J$14 + (1-$J$14)/C17)</f>
        <v>1.3791872948272266</v>
      </c>
    </row>
  </sheetData>
  <autoFilter ref="A1:H17" xr:uid="{A6DEE0E3-84C7-4B9C-B3D7-A15CA5E53393}">
    <sortState xmlns:xlrd2="http://schemas.microsoft.com/office/spreadsheetml/2017/richdata2" ref="A2:H17">
      <sortCondition ref="E1:E17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8497-0047-4AD4-A26B-747A19C1345E}">
  <dimension ref="A1:K17"/>
  <sheetViews>
    <sheetView topLeftCell="A7" workbookViewId="0">
      <selection activeCell="L2" sqref="L2"/>
    </sheetView>
  </sheetViews>
  <sheetFormatPr defaultRowHeight="15" x14ac:dyDescent="0.25"/>
  <sheetData>
    <row r="1" spans="1:11" ht="95.25" thickBot="1" x14ac:dyDescent="0.3">
      <c r="A1" s="1" t="s">
        <v>0</v>
      </c>
      <c r="B1" s="2" t="s">
        <v>1</v>
      </c>
      <c r="C1" s="2" t="s">
        <v>21</v>
      </c>
      <c r="D1" s="2" t="s">
        <v>2</v>
      </c>
      <c r="E1" s="2" t="s">
        <v>3</v>
      </c>
      <c r="F1" s="2" t="s">
        <v>4</v>
      </c>
      <c r="G1" s="2" t="s">
        <v>5</v>
      </c>
      <c r="H1" s="8" t="s">
        <v>18</v>
      </c>
      <c r="I1" s="7" t="s">
        <v>19</v>
      </c>
      <c r="J1" s="7" t="s">
        <v>22</v>
      </c>
      <c r="K1" s="7" t="s">
        <v>20</v>
      </c>
    </row>
    <row r="2" spans="1:11" ht="48" thickBot="1" x14ac:dyDescent="0.3">
      <c r="A2" s="3" t="s">
        <v>6</v>
      </c>
      <c r="B2" s="4" t="s">
        <v>7</v>
      </c>
      <c r="C2" s="4">
        <v>1</v>
      </c>
      <c r="D2" s="4" t="s">
        <v>8</v>
      </c>
      <c r="E2" s="4">
        <v>100</v>
      </c>
      <c r="F2" s="4">
        <v>10</v>
      </c>
      <c r="G2" s="4">
        <v>35</v>
      </c>
      <c r="H2">
        <f>$F$2/G2</f>
        <v>0.2857142857142857</v>
      </c>
      <c r="I2" t="e">
        <f>(1/H2 - 1/C2) / (1 - 1/C2)</f>
        <v>#DIV/0!</v>
      </c>
      <c r="J2">
        <v>2.2063492063492065</v>
      </c>
      <c r="K2" t="s">
        <v>23</v>
      </c>
    </row>
    <row r="3" spans="1:11" ht="48" thickBot="1" x14ac:dyDescent="0.3">
      <c r="A3" s="3" t="s">
        <v>6</v>
      </c>
      <c r="B3" s="4" t="s">
        <v>12</v>
      </c>
      <c r="C3" s="4">
        <v>2</v>
      </c>
      <c r="D3" s="4" t="s">
        <v>9</v>
      </c>
      <c r="E3" s="4">
        <v>100</v>
      </c>
      <c r="F3" s="4">
        <v>10</v>
      </c>
      <c r="G3" s="4">
        <v>20</v>
      </c>
      <c r="H3">
        <f>$F$2/G3</f>
        <v>0.5</v>
      </c>
      <c r="I3">
        <f>(1/H3 - 1/C3) / (1 - 1/C3)</f>
        <v>3</v>
      </c>
      <c r="J3">
        <v>2.2063492063492065</v>
      </c>
      <c r="K3">
        <f>1 / ($J$2 + (1-$J$2)/C3)</f>
        <v>0.62376237623762376</v>
      </c>
    </row>
    <row r="4" spans="1:11" ht="48" thickBot="1" x14ac:dyDescent="0.3">
      <c r="A4" s="3" t="s">
        <v>6</v>
      </c>
      <c r="B4" s="4" t="s">
        <v>15</v>
      </c>
      <c r="C4" s="4">
        <v>4</v>
      </c>
      <c r="D4" s="4" t="s">
        <v>13</v>
      </c>
      <c r="E4" s="4">
        <v>100</v>
      </c>
      <c r="F4" s="4">
        <v>10</v>
      </c>
      <c r="G4" s="4">
        <v>17</v>
      </c>
      <c r="H4">
        <f>$F$2/G4</f>
        <v>0.58823529411764708</v>
      </c>
      <c r="I4">
        <f t="shared" ref="I4:I17" si="0">(1/H4 - 1/C4) / (1 - 1/C4)</f>
        <v>1.9333333333333333</v>
      </c>
      <c r="J4">
        <v>2.2063492063492065</v>
      </c>
      <c r="K4">
        <f t="shared" ref="K4:K5" si="1">1 / ($J$2 + (1-$J$2)/C4)</f>
        <v>0.52500000000000002</v>
      </c>
    </row>
    <row r="5" spans="1:11" ht="48" thickBot="1" x14ac:dyDescent="0.3">
      <c r="A5" s="3" t="s">
        <v>6</v>
      </c>
      <c r="B5" s="4" t="s">
        <v>16</v>
      </c>
      <c r="C5" s="4">
        <v>8</v>
      </c>
      <c r="D5" s="4" t="s">
        <v>13</v>
      </c>
      <c r="E5" s="4">
        <v>100</v>
      </c>
      <c r="F5" s="4">
        <v>10</v>
      </c>
      <c r="G5" s="4">
        <v>16</v>
      </c>
      <c r="H5">
        <f t="shared" ref="H5" si="2">$F$2/G5</f>
        <v>0.625</v>
      </c>
      <c r="I5">
        <f t="shared" si="0"/>
        <v>1.6857142857142857</v>
      </c>
      <c r="J5">
        <v>2.2063492063492065</v>
      </c>
      <c r="K5">
        <f t="shared" si="1"/>
        <v>0.4864864864864864</v>
      </c>
    </row>
    <row r="6" spans="1:11" ht="48" thickBot="1" x14ac:dyDescent="0.3">
      <c r="A6" s="5" t="s">
        <v>6</v>
      </c>
      <c r="B6" s="6" t="s">
        <v>7</v>
      </c>
      <c r="C6" s="4">
        <v>1</v>
      </c>
      <c r="D6" s="6" t="s">
        <v>9</v>
      </c>
      <c r="E6" s="6">
        <v>150</v>
      </c>
      <c r="F6" s="6">
        <v>33</v>
      </c>
      <c r="G6" s="6">
        <v>72</v>
      </c>
      <c r="H6">
        <f>$F$6/G6</f>
        <v>0.45833333333333331</v>
      </c>
      <c r="I6" t="e">
        <f t="shared" si="0"/>
        <v>#DIV/0!</v>
      </c>
      <c r="J6">
        <v>0.81433381433381447</v>
      </c>
      <c r="K6" t="s">
        <v>23</v>
      </c>
    </row>
    <row r="7" spans="1:11" ht="48" thickBot="1" x14ac:dyDescent="0.3">
      <c r="A7" s="5" t="s">
        <v>6</v>
      </c>
      <c r="B7" s="6" t="s">
        <v>12</v>
      </c>
      <c r="C7" s="4">
        <v>2</v>
      </c>
      <c r="D7" s="6" t="s">
        <v>13</v>
      </c>
      <c r="E7" s="6">
        <v>150</v>
      </c>
      <c r="F7" s="6">
        <v>33</v>
      </c>
      <c r="G7" s="6">
        <v>36</v>
      </c>
      <c r="H7">
        <f>$F$6/G7</f>
        <v>0.91666666666666663</v>
      </c>
      <c r="I7">
        <f t="shared" si="0"/>
        <v>1.1818181818181821</v>
      </c>
      <c r="J7">
        <v>0.81433381433381447</v>
      </c>
      <c r="K7">
        <f>1 / ($J$6 + (1-$J$6)/C7)</f>
        <v>1.1023329798515376</v>
      </c>
    </row>
    <row r="8" spans="1:11" ht="48" thickBot="1" x14ac:dyDescent="0.3">
      <c r="A8" s="5" t="s">
        <v>6</v>
      </c>
      <c r="B8" s="6" t="s">
        <v>15</v>
      </c>
      <c r="C8" s="4">
        <v>4</v>
      </c>
      <c r="D8" s="6" t="s">
        <v>13</v>
      </c>
      <c r="E8" s="6">
        <v>150</v>
      </c>
      <c r="F8" s="6">
        <v>33</v>
      </c>
      <c r="G8" s="6">
        <v>25</v>
      </c>
      <c r="H8">
        <f t="shared" ref="H8:H9" si="3">$F$6/G8</f>
        <v>1.32</v>
      </c>
      <c r="I8">
        <f t="shared" si="0"/>
        <v>0.6767676767676768</v>
      </c>
      <c r="J8">
        <v>0.81433381433381447</v>
      </c>
      <c r="K8">
        <f t="shared" ref="K8:K9" si="4">1 / ($J$6 + (1-$J$6)/C8)</f>
        <v>1.1617770326906955</v>
      </c>
    </row>
    <row r="9" spans="1:11" ht="48" thickBot="1" x14ac:dyDescent="0.3">
      <c r="A9" s="5" t="s">
        <v>6</v>
      </c>
      <c r="B9" s="6" t="s">
        <v>16</v>
      </c>
      <c r="C9" s="4">
        <v>8</v>
      </c>
      <c r="D9" s="6" t="s">
        <v>13</v>
      </c>
      <c r="E9" s="6">
        <v>150</v>
      </c>
      <c r="F9" s="6">
        <v>33</v>
      </c>
      <c r="G9" s="6">
        <v>21</v>
      </c>
      <c r="H9">
        <f t="shared" si="3"/>
        <v>1.5714285714285714</v>
      </c>
      <c r="I9">
        <f t="shared" si="0"/>
        <v>0.58441558441558439</v>
      </c>
      <c r="J9">
        <v>0.81433381433381447</v>
      </c>
      <c r="K9">
        <f t="shared" si="4"/>
        <v>1.193969849246231</v>
      </c>
    </row>
    <row r="10" spans="1:11" ht="48" thickBot="1" x14ac:dyDescent="0.3">
      <c r="A10" s="5" t="s">
        <v>6</v>
      </c>
      <c r="B10" s="6" t="s">
        <v>7</v>
      </c>
      <c r="C10" s="4">
        <v>1</v>
      </c>
      <c r="D10" s="6" t="s">
        <v>10</v>
      </c>
      <c r="E10" s="6">
        <v>200</v>
      </c>
      <c r="F10" s="6">
        <v>78</v>
      </c>
      <c r="G10" s="6">
        <v>123</v>
      </c>
      <c r="H10">
        <f>$F$10/G10</f>
        <v>0.63414634146341464</v>
      </c>
      <c r="I10" t="e">
        <f t="shared" si="0"/>
        <v>#DIV/0!</v>
      </c>
      <c r="J10">
        <v>0.5006105006105005</v>
      </c>
      <c r="K10" t="s">
        <v>23</v>
      </c>
    </row>
    <row r="11" spans="1:11" ht="48" thickBot="1" x14ac:dyDescent="0.3">
      <c r="A11" s="5" t="s">
        <v>6</v>
      </c>
      <c r="B11" s="6" t="s">
        <v>12</v>
      </c>
      <c r="C11" s="4">
        <v>2</v>
      </c>
      <c r="D11" s="6" t="s">
        <v>14</v>
      </c>
      <c r="E11" s="6">
        <v>200</v>
      </c>
      <c r="F11" s="6">
        <v>78</v>
      </c>
      <c r="G11" s="6">
        <v>71</v>
      </c>
      <c r="H11">
        <f t="shared" ref="H11:H13" si="5">$F$10/G11</f>
        <v>1.0985915492957747</v>
      </c>
      <c r="I11">
        <f t="shared" si="0"/>
        <v>0.82051282051282026</v>
      </c>
      <c r="J11">
        <v>0.5006105006105005</v>
      </c>
      <c r="K11">
        <f>1 / ($J$10 + (1-J$10)/C11)</f>
        <v>1.3327908868999185</v>
      </c>
    </row>
    <row r="12" spans="1:11" ht="48" thickBot="1" x14ac:dyDescent="0.3">
      <c r="A12" s="5" t="s">
        <v>6</v>
      </c>
      <c r="B12" s="6" t="s">
        <v>15</v>
      </c>
      <c r="C12" s="4">
        <v>4</v>
      </c>
      <c r="D12" s="6" t="s">
        <v>13</v>
      </c>
      <c r="E12" s="6">
        <v>200</v>
      </c>
      <c r="F12" s="6">
        <v>78</v>
      </c>
      <c r="G12" s="6">
        <v>42</v>
      </c>
      <c r="H12">
        <f t="shared" si="5"/>
        <v>1.8571428571428572</v>
      </c>
      <c r="I12">
        <f t="shared" si="0"/>
        <v>0.38461538461538458</v>
      </c>
      <c r="J12">
        <v>0.5006105006105005</v>
      </c>
      <c r="K12">
        <f t="shared" ref="K12:K13" si="6">1 / ($J$10 + (1-J$10)/C12)</f>
        <v>1.5988286969253298</v>
      </c>
    </row>
    <row r="13" spans="1:11" ht="48" thickBot="1" x14ac:dyDescent="0.3">
      <c r="A13" s="5" t="s">
        <v>6</v>
      </c>
      <c r="B13" s="6" t="s">
        <v>16</v>
      </c>
      <c r="C13" s="4">
        <v>8</v>
      </c>
      <c r="D13" s="6" t="s">
        <v>17</v>
      </c>
      <c r="E13" s="6">
        <v>200</v>
      </c>
      <c r="F13" s="6">
        <v>78</v>
      </c>
      <c r="G13" s="6">
        <v>30</v>
      </c>
      <c r="H13">
        <f t="shared" si="5"/>
        <v>2.6</v>
      </c>
      <c r="I13">
        <f t="shared" si="0"/>
        <v>0.29670329670329665</v>
      </c>
      <c r="J13">
        <v>0.5006105006105005</v>
      </c>
      <c r="K13">
        <f t="shared" si="6"/>
        <v>1.7760910815939281</v>
      </c>
    </row>
    <row r="14" spans="1:11" ht="48" thickBot="1" x14ac:dyDescent="0.3">
      <c r="A14" s="5" t="s">
        <v>6</v>
      </c>
      <c r="B14" s="6" t="s">
        <v>7</v>
      </c>
      <c r="C14" s="4">
        <v>1</v>
      </c>
      <c r="D14" s="6" t="s">
        <v>11</v>
      </c>
      <c r="E14" s="6">
        <v>250</v>
      </c>
      <c r="F14" s="6">
        <v>153</v>
      </c>
      <c r="G14" s="6">
        <v>203</v>
      </c>
      <c r="H14">
        <f>$F$14/G14</f>
        <v>0.75369458128078815</v>
      </c>
      <c r="I14" t="e">
        <f t="shared" si="0"/>
        <v>#DIV/0!</v>
      </c>
      <c r="J14">
        <v>0.29619255109451187</v>
      </c>
      <c r="K14" t="s">
        <v>23</v>
      </c>
    </row>
    <row r="15" spans="1:11" ht="48" thickBot="1" x14ac:dyDescent="0.3">
      <c r="A15" s="5" t="s">
        <v>6</v>
      </c>
      <c r="B15" s="6" t="s">
        <v>12</v>
      </c>
      <c r="C15" s="4">
        <v>2</v>
      </c>
      <c r="D15" s="6" t="s">
        <v>9</v>
      </c>
      <c r="E15" s="6">
        <v>250</v>
      </c>
      <c r="F15" s="6">
        <v>153</v>
      </c>
      <c r="G15" s="6">
        <v>113</v>
      </c>
      <c r="H15">
        <f t="shared" ref="H15:H17" si="7">$F$14/G15</f>
        <v>1.3539823008849559</v>
      </c>
      <c r="I15">
        <f t="shared" si="0"/>
        <v>0.47712418300653581</v>
      </c>
      <c r="J15">
        <v>0.29619255109451187</v>
      </c>
      <c r="K15">
        <f>1 / ($J$14 + (1-$J$14)/C15)</f>
        <v>1.5429806307027374</v>
      </c>
    </row>
    <row r="16" spans="1:11" ht="48" thickBot="1" x14ac:dyDescent="0.3">
      <c r="A16" s="5" t="s">
        <v>6</v>
      </c>
      <c r="B16" s="6" t="s">
        <v>15</v>
      </c>
      <c r="C16" s="4">
        <v>4</v>
      </c>
      <c r="D16" s="6" t="s">
        <v>13</v>
      </c>
      <c r="E16" s="6">
        <v>250</v>
      </c>
      <c r="F16" s="6">
        <v>153</v>
      </c>
      <c r="G16" s="6">
        <v>65</v>
      </c>
      <c r="H16">
        <f t="shared" si="7"/>
        <v>2.3538461538461539</v>
      </c>
      <c r="I16">
        <f t="shared" si="0"/>
        <v>0.23311546840958605</v>
      </c>
      <c r="J16">
        <v>0.29619255109451187</v>
      </c>
      <c r="K16">
        <f t="shared" ref="K16" si="8">1 / ($J$14 + (1-$J$14)/C16)</f>
        <v>2.117996044825313</v>
      </c>
    </row>
    <row r="17" spans="1:11" ht="48" thickBot="1" x14ac:dyDescent="0.3">
      <c r="A17" s="5" t="s">
        <v>6</v>
      </c>
      <c r="B17" s="6" t="s">
        <v>16</v>
      </c>
      <c r="C17" s="4">
        <v>8</v>
      </c>
      <c r="D17" s="6" t="s">
        <v>17</v>
      </c>
      <c r="E17" s="6">
        <v>250</v>
      </c>
      <c r="F17" s="6">
        <v>153</v>
      </c>
      <c r="G17" s="6">
        <v>43</v>
      </c>
      <c r="H17">
        <f t="shared" si="7"/>
        <v>3.558139534883721</v>
      </c>
      <c r="I17">
        <f t="shared" si="0"/>
        <v>0.17833800186741364</v>
      </c>
      <c r="J17">
        <v>0.29619255109451187</v>
      </c>
      <c r="K17">
        <f>1 / ($J$14 + (1-$J$14)/C17)</f>
        <v>2.6030245746691874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 иванов</dc:creator>
  <cp:lastModifiedBy>макар иванов</cp:lastModifiedBy>
  <dcterms:created xsi:type="dcterms:W3CDTF">2025-10-19T21:56:26Z</dcterms:created>
  <dcterms:modified xsi:type="dcterms:W3CDTF">2025-10-20T01:01:04Z</dcterms:modified>
</cp:coreProperties>
</file>