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young\Documents\Growth\Operational_Research\김창희_Quantitative_Thinking_N_Decision_Science\Ch5_민감도분석\"/>
    </mc:Choice>
  </mc:AlternateContent>
  <bookViews>
    <workbookView xWindow="0" yWindow="0" windowWidth="28800" windowHeight="12432" activeTab="3"/>
  </bookViews>
  <sheets>
    <sheet name="Answer Report 1" sheetId="2" r:id="rId1"/>
    <sheet name="Limits Report 1" sheetId="4" r:id="rId2"/>
    <sheet name="Sensitivity Report 1" sheetId="3" r:id="rId3"/>
    <sheet name="Sheet1" sheetId="1" r:id="rId4"/>
  </sheets>
  <definedNames>
    <definedName name="solver_adj" localSheetId="3" hidden="1">Sheet1!$C$13:$D$13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Sheet1!$C$17</definedName>
    <definedName name="solver_lhs2" localSheetId="3" hidden="1">Sheet1!$C$18</definedName>
    <definedName name="solver_lhs3" localSheetId="3" hidden="1">Sheet1!$C$19</definedName>
    <definedName name="solver_lhs4" localSheetId="3" hidden="1">Sheet1!$C$20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Sheet1!$C$15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3</definedName>
    <definedName name="solver_rel4" localSheetId="3" hidden="1">3</definedName>
    <definedName name="solver_rhs1" localSheetId="3" hidden="1">Sheet1!$E$17</definedName>
    <definedName name="solver_rhs2" localSheetId="3" hidden="1">Sheet1!$E$18</definedName>
    <definedName name="solver_rhs3" localSheetId="3" hidden="1">Sheet1!$E$19</definedName>
    <definedName name="solver_rhs4" localSheetId="3" hidden="1">Sheet1!$E$20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1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9" i="1"/>
  <c r="C9" i="1"/>
  <c r="D8" i="1"/>
  <c r="C8" i="1"/>
  <c r="C20" i="1"/>
  <c r="C19" i="1"/>
  <c r="C18" i="1"/>
  <c r="C17" i="1"/>
</calcChain>
</file>

<file path=xl/sharedStrings.xml><?xml version="1.0" encoding="utf-8"?>
<sst xmlns="http://schemas.openxmlformats.org/spreadsheetml/2006/main" count="140" uniqueCount="89">
  <si>
    <t>외국 콩</t>
    <phoneticPr fontId="1" type="noConversion"/>
  </si>
  <si>
    <t>공정A</t>
    <phoneticPr fontId="1" type="noConversion"/>
  </si>
  <si>
    <t>공정B</t>
    <phoneticPr fontId="1" type="noConversion"/>
  </si>
  <si>
    <t>국산 콩</t>
    <phoneticPr fontId="1" type="noConversion"/>
  </si>
  <si>
    <t>두부</t>
    <phoneticPr fontId="1" type="noConversion"/>
  </si>
  <si>
    <t>비지</t>
    <phoneticPr fontId="1" type="noConversion"/>
  </si>
  <si>
    <t>의사결정변수</t>
    <phoneticPr fontId="1" type="noConversion"/>
  </si>
  <si>
    <t>목적함수</t>
    <phoneticPr fontId="1" type="noConversion"/>
  </si>
  <si>
    <t>&lt;=</t>
    <phoneticPr fontId="1" type="noConversion"/>
  </si>
  <si>
    <t>&lt;=</t>
    <phoneticPr fontId="1" type="noConversion"/>
  </si>
  <si>
    <t>국산콩 제약</t>
    <phoneticPr fontId="1" type="noConversion"/>
  </si>
  <si>
    <t>공정A</t>
    <phoneticPr fontId="1" type="noConversion"/>
  </si>
  <si>
    <t>공정B</t>
    <phoneticPr fontId="1" type="noConversion"/>
  </si>
  <si>
    <t>외국콩제약</t>
    <phoneticPr fontId="1" type="noConversion"/>
  </si>
  <si>
    <t>대형마트두부납품제약</t>
    <phoneticPr fontId="1" type="noConversion"/>
  </si>
  <si>
    <t>&gt;=</t>
    <phoneticPr fontId="1" type="noConversion"/>
  </si>
  <si>
    <t>대형마트비지납품제약</t>
    <phoneticPr fontId="1" type="noConversion"/>
  </si>
  <si>
    <t>한공정당 120g</t>
    <phoneticPr fontId="1" type="noConversion"/>
  </si>
  <si>
    <t>두부 10g 공헌이익 500</t>
    <phoneticPr fontId="1" type="noConversion"/>
  </si>
  <si>
    <t>비지 10g 공헌이익 200</t>
    <phoneticPr fontId="1" type="noConversion"/>
  </si>
  <si>
    <t>두부 10g 판매가격 1000</t>
    <phoneticPr fontId="1" type="noConversion"/>
  </si>
  <si>
    <t>비지 10g 판매가격 500</t>
    <phoneticPr fontId="1" type="noConversion"/>
  </si>
  <si>
    <t>1000 - 500</t>
    <phoneticPr fontId="1" type="noConversion"/>
  </si>
  <si>
    <t>변동비 500</t>
    <phoneticPr fontId="1" type="noConversion"/>
  </si>
  <si>
    <t>변동비 300</t>
    <phoneticPr fontId="1" type="noConversion"/>
  </si>
  <si>
    <t>이윤 극대화 공정 구성하기 위한 목적함수와 제약 조건식</t>
    <phoneticPr fontId="1" type="noConversion"/>
  </si>
  <si>
    <t>두부 공헌이익</t>
    <phoneticPr fontId="1" type="noConversion"/>
  </si>
  <si>
    <t>비지 공헌이익</t>
    <phoneticPr fontId="1" type="noConversion"/>
  </si>
  <si>
    <t>비지 공헌이익</t>
    <phoneticPr fontId="1" type="noConversion"/>
  </si>
  <si>
    <t>Microsoft Excel 16.0 Answer Report</t>
  </si>
  <si>
    <t>Worksheet: [5장_핵심예제.xlsx]Sheet1</t>
  </si>
  <si>
    <t>Report Created: 2023-06-09 오후 2:17:11</t>
  </si>
  <si>
    <t>Result: Solver found a solution.  All Constraints and optimality conditions are satisfied.</t>
  </si>
  <si>
    <t>Solver Engine</t>
  </si>
  <si>
    <t>Engine: GRG Nonlinear</t>
  </si>
  <si>
    <t>Solution Time: 0.062 Seconds.</t>
  </si>
  <si>
    <t>Iterations: 3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</si>
  <si>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</si>
  <si>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</si>
  <si>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</si>
  <si>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</si>
  <si>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</si>
  <si>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</si>
  <si>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</si>
  <si>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</si>
  <si>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</si>
  <si>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</si>
  <si>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</si>
  <si>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</si>
  <si>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</si>
  <si>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</si>
  <si>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</si>
  <si>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</si>
  <si>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$C$15</t>
  </si>
  <si>
    <t>목적함수 공정A</t>
  </si>
  <si>
    <t>$C$13</t>
  </si>
  <si>
    <t>의사결정변수 공정A</t>
  </si>
  <si>
    <t>Contin</t>
  </si>
  <si>
    <t>$D$13</t>
  </si>
  <si>
    <t>의사결정변수 공정B</t>
  </si>
  <si>
    <t>$C$17</t>
  </si>
  <si>
    <t>국산콩 제약 공정A</t>
  </si>
  <si>
    <t>$C$17&lt;=$E$17</t>
  </si>
  <si>
    <t>Binding</t>
  </si>
  <si>
    <t>$C$18</t>
  </si>
  <si>
    <t>외국콩제약 공정A</t>
  </si>
  <si>
    <t>$C$18&lt;=$E$18</t>
  </si>
  <si>
    <t>$C$19</t>
  </si>
  <si>
    <t>대형마트두부납품제약 공정A</t>
  </si>
  <si>
    <t>$C$19&gt;=$E$19</t>
  </si>
  <si>
    <t>Not Binding</t>
  </si>
  <si>
    <t>$C$20</t>
  </si>
  <si>
    <t>대형마트비지납품제약 공정A</t>
  </si>
  <si>
    <t>$C$20&gt;=$E$20</t>
  </si>
  <si>
    <t>Microsoft Excel 16.0 Sensitivity Report</t>
  </si>
  <si>
    <t>Report Created: 2023-06-09 오후 2:17:12</t>
  </si>
  <si>
    <t>Final</t>
  </si>
  <si>
    <t>Value</t>
  </si>
  <si>
    <t>Reduced</t>
  </si>
  <si>
    <t>Gradient</t>
  </si>
  <si>
    <t>Lagrange</t>
  </si>
  <si>
    <t>Multiplier</t>
  </si>
  <si>
    <t>Microsoft Excel 16.0 Limits Report</t>
  </si>
  <si>
    <t>Objective</t>
  </si>
  <si>
    <t>Variable</t>
  </si>
  <si>
    <t>Lower</t>
  </si>
  <si>
    <t>Limit</t>
  </si>
  <si>
    <t>Result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</si>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</sst>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4" xfId="0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4" xfId="0" applyNumberFormat="1" applyFill="1" applyBorder="1" applyAlignment="1">
      <alignment vertical="center"/>
    </xf>
    <xf numFmtId="0" fontId="0" fillId="0" borderId="5" xfId="0" applyNumberForma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/>
  </sheetViews>
  <sheetFormatPr defaultRowHeight="17.399999999999999" x14ac:dyDescent="0.4"/>
  <cols>
    <col min="1" max="1" width="2.19921875" customWidth="1"/>
    <col min="2" max="2" width="6.5" customWidth="1"/>
    <col min="3" max="3" width="26.09765625" customWidth="1"/>
    <col min="4" max="4" width="12.796875" bestFit="1" customWidth="1"/>
    <col min="5" max="5" width="14.3984375" bestFit="1" customWidth="1"/>
    <col min="6" max="6" width="11.296875" customWidth="1"/>
    <col min="7" max="7" width="12.59765625" bestFit="1" customWidth="1"/>
  </cols>
  <sheetData>
    <row r="1" spans="1:5" x14ac:dyDescent="0.4">
      <c r="A1" s="4" t="s">
        <v>29</v>
      </c>
    </row>
    <row r="2" spans="1:5" x14ac:dyDescent="0.4">
      <c r="A2" s="4" t="s">
        <v>30</v>
      </c>
    </row>
    <row r="3" spans="1:5" x14ac:dyDescent="0.4">
      <c r="A3" s="4" t="s">
        <v>31</v>
      </c>
    </row>
    <row r="4" spans="1:5" x14ac:dyDescent="0.4">
      <c r="A4" s="4" t="s">
        <v>32</v>
      </c>
    </row>
    <row r="5" spans="1:5" x14ac:dyDescent="0.4">
      <c r="A5" s="4" t="s">
        <v>33</v>
      </c>
    </row>
    <row r="6" spans="1:5" x14ac:dyDescent="0.4">
      <c r="A6" s="4"/>
      <c r="B6" t="s">
        <v>34</v>
      </c>
    </row>
    <row r="7" spans="1:5" x14ac:dyDescent="0.4">
      <c r="A7" s="4"/>
      <c r="B7" t="s">
        <v>35</v>
      </c>
    </row>
    <row r="8" spans="1:5" x14ac:dyDescent="0.4">
      <c r="A8" s="4"/>
      <c r="B8" t="s">
        <v>36</v>
      </c>
    </row>
    <row r="9" spans="1:5" x14ac:dyDescent="0.4">
      <c r="A9" s="4" t="s">
        <v>37</v>
      </c>
    </row>
    <row r="10" spans="1:5" x14ac:dyDescent="0.4">
      <c r="B10" t="s">
        <v>38</v>
      </c>
    </row>
    <row r="11" spans="1:5" x14ac:dyDescent="0.4">
      <c r="B11" t="s">
        <v>39</v>
      </c>
    </row>
    <row r="12" spans="1:5" x14ac:dyDescent="0.4">
      <c r="B12" t="s">
        <v>40</v>
      </c>
    </row>
    <row r="14" spans="1:5" ht="18" thickBot="1" x14ac:dyDescent="0.45">
      <c r="A14" t="s">
        <v>41</v>
      </c>
    </row>
    <row r="15" spans="1:5" ht="18" thickBot="1" x14ac:dyDescent="0.45">
      <c r="B15" s="6" t="s">
        <v>42</v>
      </c>
      <c r="C15" s="6" t="s">
        <v>43</v>
      </c>
      <c r="D15" s="6" t="s">
        <v>44</v>
      </c>
      <c r="E15" s="6" t="s">
        <v>45</v>
      </c>
    </row>
    <row r="16" spans="1:5" ht="18" thickBot="1" x14ac:dyDescent="0.45">
      <c r="B16" s="5" t="s">
        <v>53</v>
      </c>
      <c r="C16" s="5" t="s">
        <v>54</v>
      </c>
      <c r="D16" s="8">
        <v>0</v>
      </c>
      <c r="E16" s="8">
        <v>1550000.0004499999</v>
      </c>
    </row>
    <row r="19" spans="1:7" ht="18" thickBot="1" x14ac:dyDescent="0.45">
      <c r="A19" t="s">
        <v>46</v>
      </c>
    </row>
    <row r="20" spans="1:7" ht="18" thickBot="1" x14ac:dyDescent="0.45">
      <c r="B20" s="6" t="s">
        <v>42</v>
      </c>
      <c r="C20" s="6" t="s">
        <v>43</v>
      </c>
      <c r="D20" s="6" t="s">
        <v>44</v>
      </c>
      <c r="E20" s="6" t="s">
        <v>45</v>
      </c>
      <c r="F20" s="6" t="s">
        <v>47</v>
      </c>
    </row>
    <row r="21" spans="1:7" x14ac:dyDescent="0.4">
      <c r="B21" s="7" t="s">
        <v>55</v>
      </c>
      <c r="C21" s="7" t="s">
        <v>56</v>
      </c>
      <c r="D21" s="9">
        <v>0</v>
      </c>
      <c r="E21" s="9">
        <v>16.666666716666658</v>
      </c>
      <c r="F21" s="7" t="s">
        <v>57</v>
      </c>
    </row>
    <row r="22" spans="1:7" ht="18" thickBot="1" x14ac:dyDescent="0.45">
      <c r="B22" s="5" t="s">
        <v>58</v>
      </c>
      <c r="C22" s="5" t="s">
        <v>59</v>
      </c>
      <c r="D22" s="8">
        <v>0</v>
      </c>
      <c r="E22" s="8">
        <v>24.999999958333344</v>
      </c>
      <c r="F22" s="5" t="s">
        <v>57</v>
      </c>
    </row>
    <row r="25" spans="1:7" ht="18" thickBot="1" x14ac:dyDescent="0.45">
      <c r="A25" t="s">
        <v>48</v>
      </c>
    </row>
    <row r="26" spans="1:7" ht="18" thickBot="1" x14ac:dyDescent="0.45">
      <c r="B26" s="6" t="s">
        <v>42</v>
      </c>
      <c r="C26" s="6" t="s">
        <v>43</v>
      </c>
      <c r="D26" s="6" t="s">
        <v>49</v>
      </c>
      <c r="E26" s="6" t="s">
        <v>50</v>
      </c>
      <c r="F26" s="6" t="s">
        <v>51</v>
      </c>
      <c r="G26" s="6" t="s">
        <v>52</v>
      </c>
    </row>
    <row r="27" spans="1:7" x14ac:dyDescent="0.4">
      <c r="B27" s="7" t="s">
        <v>60</v>
      </c>
      <c r="C27" s="7" t="s">
        <v>61</v>
      </c>
      <c r="D27" s="9">
        <v>2200.0000009999999</v>
      </c>
      <c r="E27" s="7" t="s">
        <v>62</v>
      </c>
      <c r="F27" s="7" t="s">
        <v>63</v>
      </c>
      <c r="G27" s="7">
        <v>0</v>
      </c>
    </row>
    <row r="28" spans="1:7" x14ac:dyDescent="0.4">
      <c r="B28" s="7" t="s">
        <v>64</v>
      </c>
      <c r="C28" s="7" t="s">
        <v>65</v>
      </c>
      <c r="D28" s="9">
        <v>2800</v>
      </c>
      <c r="E28" s="7" t="s">
        <v>66</v>
      </c>
      <c r="F28" s="7" t="s">
        <v>63</v>
      </c>
      <c r="G28" s="7">
        <v>0</v>
      </c>
    </row>
    <row r="29" spans="1:7" x14ac:dyDescent="0.4">
      <c r="B29" s="7" t="s">
        <v>67</v>
      </c>
      <c r="C29" s="7" t="s">
        <v>68</v>
      </c>
      <c r="D29" s="9">
        <v>1833.3333341666666</v>
      </c>
      <c r="E29" s="7" t="s">
        <v>69</v>
      </c>
      <c r="F29" s="7" t="s">
        <v>70</v>
      </c>
      <c r="G29" s="9">
        <v>633.33333416666665</v>
      </c>
    </row>
    <row r="30" spans="1:7" ht="18" thickBot="1" x14ac:dyDescent="0.45">
      <c r="B30" s="5" t="s">
        <v>71</v>
      </c>
      <c r="C30" s="5" t="s">
        <v>72</v>
      </c>
      <c r="D30" s="8">
        <v>3166.6666668333337</v>
      </c>
      <c r="E30" s="5" t="s">
        <v>73</v>
      </c>
      <c r="F30" s="5" t="s">
        <v>70</v>
      </c>
      <c r="G30" s="8">
        <v>1666.6666668333337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defaultRowHeight="17.399999999999999" x14ac:dyDescent="0.4"/>
  <cols>
    <col min="1" max="1" width="2.19921875" customWidth="1"/>
    <col min="2" max="2" width="6.69921875" bestFit="1" customWidth="1"/>
    <col min="3" max="3" width="18.296875" bestFit="1" customWidth="1"/>
    <col min="4" max="4" width="12.59765625" bestFit="1" customWidth="1"/>
    <col min="5" max="5" width="2.19921875" customWidth="1"/>
    <col min="6" max="7" width="12.59765625" bestFit="1" customWidth="1"/>
    <col min="8" max="8" width="2.19921875" customWidth="1"/>
    <col min="9" max="9" width="12.59765625" bestFit="1" customWidth="1"/>
    <col min="10" max="10" width="9.09765625" bestFit="1" customWidth="1"/>
  </cols>
  <sheetData>
    <row r="1" spans="1:10" x14ac:dyDescent="0.4">
      <c r="A1" s="4" t="s">
        <v>82</v>
      </c>
    </row>
    <row r="2" spans="1:10" x14ac:dyDescent="0.4">
      <c r="A2" s="4" t="s">
        <v>30</v>
      </c>
    </row>
    <row r="3" spans="1:10" x14ac:dyDescent="0.4">
      <c r="A3" s="4" t="s">
        <v>75</v>
      </c>
    </row>
    <row r="5" spans="1:10" ht="18" thickBot="1" x14ac:dyDescent="0.45"/>
    <row r="6" spans="1:10" x14ac:dyDescent="0.4">
      <c r="B6" s="10"/>
      <c r="C6" s="10" t="s">
        <v>83</v>
      </c>
      <c r="D6" s="10"/>
    </row>
    <row r="7" spans="1:10" ht="18" thickBot="1" x14ac:dyDescent="0.45">
      <c r="B7" s="11" t="s">
        <v>42</v>
      </c>
      <c r="C7" s="12" t="s">
        <v>43</v>
      </c>
      <c r="D7" s="11" t="s">
        <v>77</v>
      </c>
    </row>
    <row r="8" spans="1:10" ht="18" thickBot="1" x14ac:dyDescent="0.45">
      <c r="B8" s="5" t="s">
        <v>53</v>
      </c>
      <c r="C8" s="5" t="s">
        <v>54</v>
      </c>
      <c r="D8" s="8">
        <v>1550000.0004499999</v>
      </c>
    </row>
    <row r="10" spans="1:10" ht="18" thickBot="1" x14ac:dyDescent="0.45"/>
    <row r="11" spans="1:10" x14ac:dyDescent="0.4">
      <c r="B11" s="10"/>
      <c r="C11" s="10" t="s">
        <v>84</v>
      </c>
      <c r="D11" s="10"/>
      <c r="F11" s="10" t="s">
        <v>85</v>
      </c>
      <c r="G11" s="10" t="s">
        <v>83</v>
      </c>
      <c r="I11" s="10" t="s">
        <v>88</v>
      </c>
      <c r="J11" s="10" t="s">
        <v>83</v>
      </c>
    </row>
    <row r="12" spans="1:10" ht="18" thickBot="1" x14ac:dyDescent="0.45">
      <c r="B12" s="11" t="s">
        <v>42</v>
      </c>
      <c r="C12" s="12" t="s">
        <v>43</v>
      </c>
      <c r="D12" s="11" t="s">
        <v>77</v>
      </c>
      <c r="F12" s="12" t="s">
        <v>86</v>
      </c>
      <c r="G12" s="12" t="s">
        <v>87</v>
      </c>
      <c r="I12" s="12" t="s">
        <v>86</v>
      </c>
      <c r="J12" s="12" t="s">
        <v>87</v>
      </c>
    </row>
    <row r="13" spans="1:10" x14ac:dyDescent="0.4">
      <c r="B13" s="7" t="s">
        <v>55</v>
      </c>
      <c r="C13" s="7" t="s">
        <v>56</v>
      </c>
      <c r="D13" s="9">
        <v>16.666666716666658</v>
      </c>
      <c r="F13" s="9">
        <v>4.0000000333333228</v>
      </c>
      <c r="G13" s="9">
        <v>1055999.9998000001</v>
      </c>
      <c r="I13" s="9">
        <v>16.666666699999993</v>
      </c>
      <c r="J13" s="9">
        <v>1549999.9998000001</v>
      </c>
    </row>
    <row r="14" spans="1:10" ht="18" thickBot="1" x14ac:dyDescent="0.45">
      <c r="B14" s="5" t="s">
        <v>58</v>
      </c>
      <c r="C14" s="5" t="s">
        <v>59</v>
      </c>
      <c r="D14" s="8">
        <v>24.999999958333344</v>
      </c>
      <c r="F14" s="8">
        <v>9.1666666041666769</v>
      </c>
      <c r="G14" s="8">
        <v>979999.99970000004</v>
      </c>
      <c r="I14" s="8">
        <v>24.999999937500004</v>
      </c>
      <c r="J14" s="8">
        <v>1549999.9996999998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workbookViewId="0">
      <selection activeCell="F27" sqref="F27"/>
    </sheetView>
  </sheetViews>
  <sheetFormatPr defaultRowHeight="17.399999999999999" x14ac:dyDescent="0.4"/>
  <cols>
    <col min="1" max="1" width="2.19921875" customWidth="1"/>
    <col min="2" max="2" width="6.69921875" bestFit="1" customWidth="1"/>
    <col min="3" max="3" width="26.09765625" bestFit="1" customWidth="1"/>
    <col min="4" max="4" width="12.59765625" bestFit="1" customWidth="1"/>
    <col min="5" max="5" width="9" customWidth="1"/>
  </cols>
  <sheetData>
    <row r="1" spans="1:5" x14ac:dyDescent="0.4">
      <c r="A1" s="4" t="s">
        <v>74</v>
      </c>
    </row>
    <row r="2" spans="1:5" x14ac:dyDescent="0.4">
      <c r="A2" s="4" t="s">
        <v>30</v>
      </c>
    </row>
    <row r="3" spans="1:5" x14ac:dyDescent="0.4">
      <c r="A3" s="4" t="s">
        <v>75</v>
      </c>
    </row>
    <row r="6" spans="1:5" ht="18" thickBot="1" x14ac:dyDescent="0.45">
      <c r="A6" t="s">
        <v>46</v>
      </c>
    </row>
    <row r="7" spans="1:5" x14ac:dyDescent="0.4">
      <c r="B7" s="10"/>
      <c r="C7" s="10"/>
      <c r="D7" s="10" t="s">
        <v>76</v>
      </c>
      <c r="E7" s="10" t="s">
        <v>78</v>
      </c>
    </row>
    <row r="8" spans="1:5" ht="18" thickBot="1" x14ac:dyDescent="0.45">
      <c r="B8" s="11" t="s">
        <v>42</v>
      </c>
      <c r="C8" s="11" t="s">
        <v>43</v>
      </c>
      <c r="D8" s="12" t="s">
        <v>77</v>
      </c>
      <c r="E8" s="12" t="s">
        <v>79</v>
      </c>
    </row>
    <row r="9" spans="1:5" x14ac:dyDescent="0.4">
      <c r="B9" s="7" t="s">
        <v>55</v>
      </c>
      <c r="C9" s="7" t="s">
        <v>56</v>
      </c>
      <c r="D9" s="7">
        <v>16.666666716666658</v>
      </c>
      <c r="E9" s="7">
        <v>0</v>
      </c>
    </row>
    <row r="10" spans="1:5" ht="18" thickBot="1" x14ac:dyDescent="0.45">
      <c r="B10" s="5" t="s">
        <v>58</v>
      </c>
      <c r="C10" s="5" t="s">
        <v>59</v>
      </c>
      <c r="D10" s="5">
        <v>24.999999958333344</v>
      </c>
      <c r="E10" s="5">
        <v>0</v>
      </c>
    </row>
    <row r="12" spans="1:5" ht="18" thickBot="1" x14ac:dyDescent="0.45">
      <c r="A12" t="s">
        <v>48</v>
      </c>
    </row>
    <row r="13" spans="1:5" x14ac:dyDescent="0.4">
      <c r="B13" s="10"/>
      <c r="C13" s="10"/>
      <c r="D13" s="10" t="s">
        <v>76</v>
      </c>
      <c r="E13" s="10" t="s">
        <v>80</v>
      </c>
    </row>
    <row r="14" spans="1:5" ht="18" thickBot="1" x14ac:dyDescent="0.45">
      <c r="B14" s="11" t="s">
        <v>42</v>
      </c>
      <c r="C14" s="11" t="s">
        <v>43</v>
      </c>
      <c r="D14" s="12" t="s">
        <v>77</v>
      </c>
      <c r="E14" s="12" t="s">
        <v>81</v>
      </c>
    </row>
    <row r="15" spans="1:5" x14ac:dyDescent="0.4">
      <c r="B15" s="7" t="s">
        <v>60</v>
      </c>
      <c r="C15" s="7" t="s">
        <v>61</v>
      </c>
      <c r="D15" s="7">
        <v>2200.0000009999999</v>
      </c>
      <c r="E15" s="7">
        <v>449.99999999999977</v>
      </c>
    </row>
    <row r="16" spans="1:5" x14ac:dyDescent="0.4">
      <c r="B16" s="7" t="s">
        <v>64</v>
      </c>
      <c r="C16" s="7" t="s">
        <v>65</v>
      </c>
      <c r="D16" s="7">
        <v>2800</v>
      </c>
      <c r="E16" s="7">
        <v>200.00000000000023</v>
      </c>
    </row>
    <row r="17" spans="2:5" x14ac:dyDescent="0.4">
      <c r="B17" s="7" t="s">
        <v>67</v>
      </c>
      <c r="C17" s="7" t="s">
        <v>68</v>
      </c>
      <c r="D17" s="7">
        <v>1833.3333341666666</v>
      </c>
      <c r="E17" s="7">
        <v>0</v>
      </c>
    </row>
    <row r="18" spans="2:5" ht="18" thickBot="1" x14ac:dyDescent="0.45">
      <c r="B18" s="5" t="s">
        <v>71</v>
      </c>
      <c r="C18" s="5" t="s">
        <v>72</v>
      </c>
      <c r="D18" s="5">
        <v>3166.6666668333337</v>
      </c>
      <c r="E18" s="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tabSelected="1" workbookViewId="0">
      <selection activeCell="G28" sqref="G28"/>
    </sheetView>
  </sheetViews>
  <sheetFormatPr defaultRowHeight="17.399999999999999" x14ac:dyDescent="0.4"/>
  <cols>
    <col min="2" max="2" width="20.19921875" bestFit="1" customWidth="1"/>
    <col min="7" max="7" width="13" bestFit="1" customWidth="1"/>
  </cols>
  <sheetData>
    <row r="2" spans="2:15" x14ac:dyDescent="0.4">
      <c r="C2" t="s">
        <v>1</v>
      </c>
      <c r="D2" t="s">
        <v>2</v>
      </c>
    </row>
    <row r="3" spans="2:15" x14ac:dyDescent="0.4">
      <c r="B3" t="s">
        <v>3</v>
      </c>
      <c r="C3">
        <v>60</v>
      </c>
      <c r="D3">
        <v>48</v>
      </c>
    </row>
    <row r="4" spans="2:15" x14ac:dyDescent="0.4">
      <c r="B4" t="s">
        <v>0</v>
      </c>
      <c r="C4">
        <v>60</v>
      </c>
      <c r="D4">
        <v>72</v>
      </c>
      <c r="H4" t="s">
        <v>17</v>
      </c>
    </row>
    <row r="5" spans="2:15" x14ac:dyDescent="0.4">
      <c r="B5" t="s">
        <v>4</v>
      </c>
      <c r="C5">
        <v>50</v>
      </c>
      <c r="D5">
        <v>40</v>
      </c>
      <c r="H5" t="s">
        <v>18</v>
      </c>
      <c r="L5" t="s">
        <v>23</v>
      </c>
    </row>
    <row r="6" spans="2:15" x14ac:dyDescent="0.4">
      <c r="B6" t="s">
        <v>5</v>
      </c>
      <c r="C6">
        <v>70</v>
      </c>
      <c r="D6">
        <v>80</v>
      </c>
      <c r="H6" t="s">
        <v>19</v>
      </c>
    </row>
    <row r="7" spans="2:15" x14ac:dyDescent="0.4">
      <c r="H7" t="s">
        <v>20</v>
      </c>
      <c r="L7" t="s">
        <v>24</v>
      </c>
    </row>
    <row r="8" spans="2:15" x14ac:dyDescent="0.4">
      <c r="B8" t="s">
        <v>26</v>
      </c>
      <c r="C8">
        <f>C5*H9</f>
        <v>25000</v>
      </c>
      <c r="D8">
        <f>D5*H9</f>
        <v>20000</v>
      </c>
      <c r="H8" t="s">
        <v>21</v>
      </c>
    </row>
    <row r="9" spans="2:15" x14ac:dyDescent="0.4">
      <c r="B9" t="s">
        <v>28</v>
      </c>
      <c r="C9">
        <f>C6*H10</f>
        <v>14000</v>
      </c>
      <c r="D9">
        <f>D6*H10</f>
        <v>16000</v>
      </c>
      <c r="G9" t="s">
        <v>26</v>
      </c>
      <c r="H9">
        <v>500</v>
      </c>
    </row>
    <row r="10" spans="2:15" x14ac:dyDescent="0.4">
      <c r="G10" t="s">
        <v>27</v>
      </c>
      <c r="H10">
        <v>200</v>
      </c>
    </row>
    <row r="11" spans="2:15" x14ac:dyDescent="0.4">
      <c r="L11" t="s">
        <v>23</v>
      </c>
    </row>
    <row r="12" spans="2:15" x14ac:dyDescent="0.4">
      <c r="C12" t="s">
        <v>11</v>
      </c>
      <c r="D12" t="s">
        <v>12</v>
      </c>
      <c r="L12" t="s">
        <v>22</v>
      </c>
    </row>
    <row r="13" spans="2:15" x14ac:dyDescent="0.4">
      <c r="B13" t="s">
        <v>6</v>
      </c>
      <c r="C13" s="1">
        <v>16.666666716666658</v>
      </c>
      <c r="D13" s="1">
        <v>24.999999958333344</v>
      </c>
      <c r="E13" s="1"/>
      <c r="O13" t="s">
        <v>25</v>
      </c>
    </row>
    <row r="15" spans="2:15" x14ac:dyDescent="0.4">
      <c r="B15" t="s">
        <v>7</v>
      </c>
      <c r="C15" s="2">
        <f>SUMPRODUCT(C8:D8,C13:D13) +SUMPRODUCT(C9:D9, C13:D13)</f>
        <v>1550000.0004499999</v>
      </c>
    </row>
    <row r="17" spans="2:5" x14ac:dyDescent="0.4">
      <c r="B17" t="s">
        <v>10</v>
      </c>
      <c r="C17" s="3">
        <f>SUMPRODUCT(C3:D3, C13:D13)</f>
        <v>2200.0000009999999</v>
      </c>
      <c r="D17" t="s">
        <v>8</v>
      </c>
      <c r="E17">
        <v>2200</v>
      </c>
    </row>
    <row r="18" spans="2:5" x14ac:dyDescent="0.4">
      <c r="B18" t="s">
        <v>13</v>
      </c>
      <c r="C18" s="3">
        <f>SUMPRODUCT(C4:D4, C13:D13)</f>
        <v>2800</v>
      </c>
      <c r="D18" t="s">
        <v>9</v>
      </c>
      <c r="E18">
        <v>2800</v>
      </c>
    </row>
    <row r="19" spans="2:5" x14ac:dyDescent="0.4">
      <c r="B19" t="s">
        <v>14</v>
      </c>
      <c r="C19" s="3">
        <f>SUMPRODUCT(C5:D5, C13:D13)</f>
        <v>1833.3333341666666</v>
      </c>
      <c r="D19" t="s">
        <v>15</v>
      </c>
      <c r="E19">
        <v>1200</v>
      </c>
    </row>
    <row r="20" spans="2:5" x14ac:dyDescent="0.4">
      <c r="B20" t="s">
        <v>16</v>
      </c>
      <c r="C20" s="3">
        <f>SUMPRODUCT(C6:D6,C13:D13)</f>
        <v>3166.6666668333337</v>
      </c>
      <c r="D20" t="s">
        <v>15</v>
      </c>
      <c r="E20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Limits Report 1</vt:lpstr>
      <vt:lpstr>Sensitivity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</dc:creator>
  <cp:lastModifiedBy>jinyoung</cp:lastModifiedBy>
  <dcterms:created xsi:type="dcterms:W3CDTF">2023-06-09T04:59:15Z</dcterms:created>
  <dcterms:modified xsi:type="dcterms:W3CDTF">2023-06-09T05:18:08Z</dcterms:modified>
</cp:coreProperties>
</file>