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 유튜브\01 채널기획\엑바시_IF필터정렬\"/>
    </mc:Choice>
  </mc:AlternateContent>
  <xr:revisionPtr revIDLastSave="0" documentId="13_ncr:1_{30AE6F03-A4EC-4A06-BC3C-2FC04CA24DA1}" xr6:coauthVersionLast="45" xr6:coauthVersionMax="45" xr10:uidLastSave="{00000000-0000-0000-0000-000000000000}"/>
  <bookViews>
    <workbookView xWindow="810" yWindow="-120" windowWidth="28110" windowHeight="16440" xr2:uid="{6C1E0167-6C3E-4F6B-9010-10342B2380A4}"/>
  </bookViews>
  <sheets>
    <sheet name="IF는 기본 중의 기본" sheetId="2" r:id="rId1"/>
    <sheet name="IF &gt; 필터 &gt; 정렬 루틴" sheetId="3" r:id="rId2"/>
    <sheet name="IF는 기본 중의 기본_결과" sheetId="4" r:id="rId3"/>
    <sheet name="IF &gt; 필터 &gt; 정렬 루틴_결과" sheetId="5" r:id="rId4"/>
  </sheets>
  <definedNames>
    <definedName name="_xlnm._FilterDatabase" localSheetId="1" hidden="1">'IF &gt; 필터 &gt; 정렬 루틴'!$H$2:$K$37</definedName>
    <definedName name="_xlnm._FilterDatabase" localSheetId="3" hidden="1">'IF &gt; 필터 &gt; 정렬 루틴_결과'!$D$2:$F$20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7" i="5" l="1"/>
  <c r="K37" i="5" s="1"/>
  <c r="J36" i="5"/>
  <c r="K36" i="5" s="1"/>
  <c r="J35" i="5"/>
  <c r="K35" i="5" s="1"/>
  <c r="J34" i="5"/>
  <c r="K34" i="5" s="1"/>
  <c r="J33" i="5"/>
  <c r="K33" i="5" s="1"/>
  <c r="J32" i="5"/>
  <c r="K32" i="5" s="1"/>
  <c r="J31" i="5"/>
  <c r="K31" i="5" s="1"/>
  <c r="J30" i="5"/>
  <c r="K30" i="5" s="1"/>
  <c r="J29" i="5"/>
  <c r="K29" i="5" s="1"/>
  <c r="J28" i="5"/>
  <c r="K28" i="5" s="1"/>
  <c r="J27" i="5"/>
  <c r="K27" i="5" s="1"/>
  <c r="J26" i="5"/>
  <c r="K26" i="5" s="1"/>
  <c r="J25" i="5"/>
  <c r="K25" i="5" s="1"/>
  <c r="J24" i="5"/>
  <c r="K24" i="5" s="1"/>
  <c r="J23" i="5"/>
  <c r="K23" i="5" s="1"/>
  <c r="J22" i="5"/>
  <c r="K22" i="5" s="1"/>
  <c r="J21" i="5"/>
  <c r="K21" i="5" s="1"/>
  <c r="J20" i="5"/>
  <c r="K20" i="5" s="1"/>
  <c r="E20" i="5"/>
  <c r="F20" i="5" s="1"/>
  <c r="J19" i="5"/>
  <c r="K19" i="5" s="1"/>
  <c r="E19" i="5"/>
  <c r="F19" i="5" s="1"/>
  <c r="J18" i="5"/>
  <c r="K18" i="5" s="1"/>
  <c r="E18" i="5"/>
  <c r="F18" i="5" s="1"/>
  <c r="J17" i="5"/>
  <c r="K17" i="5" s="1"/>
  <c r="E17" i="5"/>
  <c r="F17" i="5" s="1"/>
  <c r="J16" i="5"/>
  <c r="K16" i="5" s="1"/>
  <c r="E16" i="5"/>
  <c r="F16" i="5" s="1"/>
  <c r="J15" i="5"/>
  <c r="K15" i="5" s="1"/>
  <c r="E15" i="5"/>
  <c r="F15" i="5" s="1"/>
  <c r="J14" i="5"/>
  <c r="K14" i="5" s="1"/>
  <c r="E14" i="5"/>
  <c r="F14" i="5" s="1"/>
  <c r="J13" i="5"/>
  <c r="K13" i="5" s="1"/>
  <c r="E13" i="5"/>
  <c r="F13" i="5" s="1"/>
  <c r="J12" i="5"/>
  <c r="K12" i="5" s="1"/>
  <c r="E12" i="5"/>
  <c r="F12" i="5" s="1"/>
  <c r="J11" i="5"/>
  <c r="K11" i="5" s="1"/>
  <c r="E11" i="5"/>
  <c r="F11" i="5" s="1"/>
  <c r="J10" i="5"/>
  <c r="K10" i="5" s="1"/>
  <c r="E10" i="5"/>
  <c r="F10" i="5" s="1"/>
  <c r="J9" i="5"/>
  <c r="K9" i="5" s="1"/>
  <c r="E9" i="5"/>
  <c r="F9" i="5" s="1"/>
  <c r="J8" i="5"/>
  <c r="K8" i="5" s="1"/>
  <c r="E8" i="5"/>
  <c r="F8" i="5" s="1"/>
  <c r="J7" i="5"/>
  <c r="K7" i="5" s="1"/>
  <c r="E7" i="5"/>
  <c r="F7" i="5" s="1"/>
  <c r="J6" i="5"/>
  <c r="K6" i="5" s="1"/>
  <c r="E6" i="5"/>
  <c r="F6" i="5" s="1"/>
  <c r="J5" i="5"/>
  <c r="K5" i="5" s="1"/>
  <c r="E5" i="5"/>
  <c r="F5" i="5" s="1"/>
  <c r="J4" i="5"/>
  <c r="K4" i="5" s="1"/>
  <c r="E4" i="5"/>
  <c r="F4" i="5" s="1"/>
  <c r="J3" i="5"/>
  <c r="K3" i="5" s="1"/>
  <c r="E3" i="5"/>
  <c r="F3" i="5" s="1"/>
  <c r="D15" i="4"/>
  <c r="D14" i="4"/>
  <c r="D13" i="4"/>
  <c r="D12" i="4"/>
  <c r="D11" i="4"/>
  <c r="D10" i="4"/>
  <c r="J1" i="4"/>
  <c r="K21" i="4" s="1"/>
  <c r="G20" i="4" l="1"/>
  <c r="H20" i="4" s="1"/>
  <c r="D4" i="4"/>
  <c r="K10" i="4"/>
  <c r="L10" i="4" s="1"/>
  <c r="G18" i="4"/>
  <c r="H18" i="4" s="1"/>
  <c r="K6" i="4"/>
  <c r="L6" i="4" s="1"/>
  <c r="G8" i="4"/>
  <c r="H8" i="4" s="1"/>
  <c r="K9" i="4"/>
  <c r="L9" i="4" s="1"/>
  <c r="G13" i="4"/>
  <c r="H13" i="4" s="1"/>
  <c r="K14" i="4"/>
  <c r="G5" i="4"/>
  <c r="H5" i="4" s="1"/>
  <c r="G16" i="4"/>
  <c r="H16" i="4" s="1"/>
  <c r="G4" i="4"/>
  <c r="H4" i="4" s="1"/>
  <c r="K5" i="4"/>
  <c r="L5" i="4" s="1"/>
  <c r="G12" i="4"/>
  <c r="H12" i="4" s="1"/>
  <c r="K16" i="4"/>
  <c r="K18" i="4"/>
  <c r="K20" i="4"/>
  <c r="G7" i="4"/>
  <c r="H7" i="4" s="1"/>
  <c r="K8" i="4"/>
  <c r="L8" i="4" s="1"/>
  <c r="G11" i="4"/>
  <c r="H11" i="4" s="1"/>
  <c r="K13" i="4"/>
  <c r="G15" i="4"/>
  <c r="H15" i="4" s="1"/>
  <c r="G17" i="4"/>
  <c r="H17" i="4" s="1"/>
  <c r="G19" i="4"/>
  <c r="H19" i="4" s="1"/>
  <c r="G21" i="4"/>
  <c r="H21" i="4" s="1"/>
  <c r="K12" i="4"/>
  <c r="L12" i="4" s="1"/>
  <c r="K4" i="4"/>
  <c r="G10" i="4"/>
  <c r="H10" i="4" s="1"/>
  <c r="D5" i="4"/>
  <c r="G6" i="4"/>
  <c r="H6" i="4" s="1"/>
  <c r="K7" i="4"/>
  <c r="L7" i="4" s="1"/>
  <c r="G9" i="4"/>
  <c r="H9" i="4" s="1"/>
  <c r="K11" i="4"/>
  <c r="L11" i="4" s="1"/>
  <c r="G14" i="4"/>
  <c r="H14" i="4" s="1"/>
  <c r="K15" i="4"/>
  <c r="K17" i="4"/>
  <c r="K19" i="4"/>
  <c r="L4" i="4" l="1"/>
  <c r="K1" i="4"/>
  <c r="E10" i="3"/>
  <c r="F10" i="3" s="1"/>
  <c r="E18" i="3"/>
  <c r="F18" i="3" s="1"/>
  <c r="E9" i="3"/>
  <c r="F9" i="3" s="1"/>
  <c r="E8" i="3"/>
  <c r="F8" i="3" s="1"/>
  <c r="E12" i="3"/>
  <c r="F12" i="3" s="1"/>
  <c r="E13" i="3"/>
  <c r="F13" i="3" s="1"/>
  <c r="E3" i="3"/>
  <c r="F3" i="3" s="1"/>
  <c r="E5" i="3"/>
  <c r="F5" i="3" s="1"/>
  <c r="E19" i="3"/>
  <c r="F19" i="3" s="1"/>
  <c r="E16" i="3"/>
  <c r="F16" i="3" s="1"/>
  <c r="E11" i="3"/>
  <c r="F11" i="3" s="1"/>
  <c r="E20" i="3"/>
  <c r="F20" i="3" s="1"/>
  <c r="E14" i="3"/>
  <c r="F14" i="3" s="1"/>
  <c r="E15" i="3"/>
  <c r="F15" i="3" s="1"/>
  <c r="E7" i="3"/>
  <c r="F7" i="3" s="1"/>
  <c r="E6" i="3"/>
  <c r="F6" i="3" s="1"/>
  <c r="E4" i="3"/>
  <c r="F4" i="3" s="1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D6" i="4" l="1"/>
  <c r="D3" i="4"/>
  <c r="J1" i="2"/>
  <c r="J11" i="3" l="1"/>
  <c r="K11" i="3" s="1"/>
  <c r="E17" i="3"/>
  <c r="F17" i="3" s="1"/>
  <c r="K1" i="2"/>
  <c r="J34" i="3"/>
  <c r="K34" i="3" s="1"/>
  <c r="J28" i="3"/>
  <c r="K28" i="3" s="1"/>
  <c r="J8" i="3"/>
  <c r="K8" i="3" s="1"/>
  <c r="J21" i="3"/>
  <c r="K21" i="3" s="1"/>
  <c r="J14" i="3"/>
  <c r="K14" i="3" s="1"/>
  <c r="J6" i="3"/>
  <c r="K6" i="3" s="1"/>
  <c r="J18" i="3"/>
  <c r="K18" i="3" s="1"/>
  <c r="J5" i="3"/>
  <c r="K5" i="3" s="1"/>
  <c r="J19" i="3"/>
  <c r="K19" i="3" s="1"/>
  <c r="J10" i="3"/>
  <c r="K10" i="3" s="1"/>
  <c r="J22" i="3"/>
  <c r="K22" i="3" s="1"/>
  <c r="J33" i="3"/>
  <c r="K33" i="3" s="1"/>
  <c r="J35" i="3"/>
  <c r="K35" i="3" s="1"/>
  <c r="J9" i="3"/>
  <c r="K9" i="3" s="1"/>
  <c r="J20" i="3"/>
  <c r="K20" i="3" s="1"/>
  <c r="J26" i="3"/>
  <c r="K26" i="3" s="1"/>
  <c r="J24" i="3"/>
  <c r="K24" i="3" s="1"/>
  <c r="J4" i="3"/>
  <c r="K4" i="3" s="1"/>
  <c r="J3" i="3"/>
  <c r="K3" i="3" s="1"/>
  <c r="J17" i="3"/>
  <c r="K17" i="3" s="1"/>
  <c r="J25" i="3"/>
  <c r="K25" i="3" s="1"/>
  <c r="J27" i="3"/>
  <c r="K27" i="3" s="1"/>
  <c r="J7" i="3"/>
  <c r="K7" i="3" s="1"/>
  <c r="J13" i="3"/>
  <c r="K13" i="3" s="1"/>
  <c r="J36" i="3"/>
  <c r="K36" i="3" s="1"/>
  <c r="J31" i="3"/>
  <c r="K31" i="3" s="1"/>
  <c r="J23" i="3"/>
  <c r="K23" i="3" s="1"/>
  <c r="J37" i="3"/>
  <c r="K37" i="3" s="1"/>
  <c r="J29" i="3"/>
  <c r="K29" i="3" s="1"/>
  <c r="J30" i="3"/>
  <c r="K30" i="3" s="1"/>
  <c r="J16" i="3"/>
  <c r="K16" i="3" s="1"/>
  <c r="J15" i="3"/>
  <c r="K15" i="3" s="1"/>
  <c r="J12" i="3"/>
  <c r="K12" i="3" s="1"/>
  <c r="J32" i="3"/>
  <c r="K32" i="3" s="1"/>
  <c r="G21" i="2" l="1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</calcChain>
</file>

<file path=xl/sharedStrings.xml><?xml version="1.0" encoding="utf-8"?>
<sst xmlns="http://schemas.openxmlformats.org/spreadsheetml/2006/main" count="362" uniqueCount="123">
  <si>
    <t>같다 (=)</t>
    <phoneticPr fontId="1" type="noConversion"/>
  </si>
  <si>
    <t>크다 (&gt;)</t>
    <phoneticPr fontId="1" type="noConversion"/>
  </si>
  <si>
    <t>크거나 같다 (&gt;=)</t>
    <phoneticPr fontId="1" type="noConversion"/>
  </si>
  <si>
    <t>AND</t>
    <phoneticPr fontId="1" type="noConversion"/>
  </si>
  <si>
    <t>OR</t>
    <phoneticPr fontId="1" type="noConversion"/>
  </si>
  <si>
    <t>IF + IF</t>
    <phoneticPr fontId="1" type="noConversion"/>
  </si>
  <si>
    <t>IF + IF + IF</t>
    <phoneticPr fontId="1" type="noConversion"/>
  </si>
  <si>
    <t>IF</t>
    <phoneticPr fontId="1" type="noConversion"/>
  </si>
  <si>
    <t>Ctrl + Shift + L</t>
    <phoneticPr fontId="1" type="noConversion"/>
  </si>
  <si>
    <t>숫자 오름/내림차순</t>
    <phoneticPr fontId="1" type="noConversion"/>
  </si>
  <si>
    <t>텍스트 오름/내림차순</t>
    <phoneticPr fontId="1" type="noConversion"/>
  </si>
  <si>
    <t>색 기준 정렬</t>
    <phoneticPr fontId="1" type="noConversion"/>
  </si>
  <si>
    <t>사용자 지정 정렬</t>
    <phoneticPr fontId="1" type="noConversion"/>
  </si>
  <si>
    <t>필터/정렬</t>
    <phoneticPr fontId="1" type="noConversion"/>
  </si>
  <si>
    <t>틀고정</t>
    <phoneticPr fontId="1" type="noConversion"/>
  </si>
  <si>
    <t>참석여부</t>
    <phoneticPr fontId="1" type="noConversion"/>
  </si>
  <si>
    <t>중복여부</t>
    <phoneticPr fontId="1" type="noConversion"/>
  </si>
  <si>
    <t>김윤휘</t>
    <phoneticPr fontId="1" type="noConversion"/>
  </si>
  <si>
    <t>점배려</t>
    <phoneticPr fontId="1" type="noConversion"/>
  </si>
  <si>
    <t>윰송하</t>
    <phoneticPr fontId="1" type="noConversion"/>
  </si>
  <si>
    <t>밖상현</t>
    <phoneticPr fontId="1" type="noConversion"/>
  </si>
  <si>
    <t>가프리</t>
    <phoneticPr fontId="1" type="noConversion"/>
  </si>
  <si>
    <t>썬램지</t>
    <phoneticPr fontId="1" type="noConversion"/>
  </si>
  <si>
    <t>겸흥민</t>
    <phoneticPr fontId="1" type="noConversion"/>
  </si>
  <si>
    <t>이짐만</t>
    <phoneticPr fontId="1" type="noConversion"/>
  </si>
  <si>
    <t>시골냥</t>
    <phoneticPr fontId="1" type="noConversion"/>
  </si>
  <si>
    <t>울이집</t>
    <phoneticPr fontId="1" type="noConversion"/>
  </si>
  <si>
    <t>귀여워</t>
    <phoneticPr fontId="1" type="noConversion"/>
  </si>
  <si>
    <t>담우리</t>
    <phoneticPr fontId="1" type="noConversion"/>
  </si>
  <si>
    <t>민상홈</t>
    <phoneticPr fontId="1" type="noConversion"/>
  </si>
  <si>
    <t>트다현</t>
    <phoneticPr fontId="1" type="noConversion"/>
  </si>
  <si>
    <t>위임주</t>
    <phoneticPr fontId="1" type="noConversion"/>
  </si>
  <si>
    <t>명단 Count</t>
    <phoneticPr fontId="1" type="noConversion"/>
  </si>
  <si>
    <t>대상여부(Y/N)</t>
  </si>
  <si>
    <t>중복여부(Y/N)</t>
  </si>
  <si>
    <t>중복 Count</t>
    <phoneticPr fontId="1" type="noConversion"/>
  </si>
  <si>
    <t>IF 기본</t>
    <phoneticPr fontId="1" type="noConversion"/>
  </si>
  <si>
    <t>IF 응용</t>
    <phoneticPr fontId="1" type="noConversion"/>
  </si>
  <si>
    <t>다르다 (&lt;&gt;)</t>
  </si>
  <si>
    <t>=IF(logical_test, [value_if_true], [value_if_false])</t>
  </si>
  <si>
    <t>봄이션</t>
    <phoneticPr fontId="1" type="noConversion"/>
  </si>
  <si>
    <t>* 숫자를 숫자 순으로</t>
    <phoneticPr fontId="1" type="noConversion"/>
  </si>
  <si>
    <t>* 색깔 순인데 하나씩 역순으로 지정해준다.</t>
    <phoneticPr fontId="1" type="noConversion"/>
  </si>
  <si>
    <t>* 여러 개도 가능</t>
    <phoneticPr fontId="1" type="noConversion"/>
  </si>
  <si>
    <t>이름</t>
  </si>
  <si>
    <t>명단 Count</t>
  </si>
  <si>
    <t>참석여부</t>
  </si>
  <si>
    <t>김윤휘</t>
  </si>
  <si>
    <t>점배려</t>
  </si>
  <si>
    <t>윰송하</t>
  </si>
  <si>
    <t>위임주</t>
  </si>
  <si>
    <t>민상홈</t>
  </si>
  <si>
    <t>밖상현</t>
  </si>
  <si>
    <t>가프리</t>
  </si>
  <si>
    <t>썬램지</t>
  </si>
  <si>
    <t>담우리</t>
  </si>
  <si>
    <t>겸흥민</t>
  </si>
  <si>
    <t>이짐만</t>
  </si>
  <si>
    <t>트다현</t>
  </si>
  <si>
    <t>봄이션</t>
  </si>
  <si>
    <t>시골냥</t>
  </si>
  <si>
    <t>울이집</t>
  </si>
  <si>
    <t>귀여워</t>
  </si>
  <si>
    <t>부서</t>
    <phoneticPr fontId="1" type="noConversion"/>
  </si>
  <si>
    <t>인사팀</t>
  </si>
  <si>
    <t>전략기획팀</t>
  </si>
  <si>
    <t>전략기획팀</t>
    <phoneticPr fontId="1" type="noConversion"/>
  </si>
  <si>
    <t>지원팀</t>
  </si>
  <si>
    <t>지원팀</t>
    <phoneticPr fontId="1" type="noConversion"/>
  </si>
  <si>
    <t>인사팀</t>
    <phoneticPr fontId="1" type="noConversion"/>
  </si>
  <si>
    <t>에초씨</t>
    <phoneticPr fontId="1" type="noConversion"/>
  </si>
  <si>
    <t>에초씨</t>
    <phoneticPr fontId="1" type="noConversion"/>
  </si>
  <si>
    <t>지원자 명단</t>
    <phoneticPr fontId="1" type="noConversion"/>
  </si>
  <si>
    <t>공여사들 엑바시 워크샵 참석여부 취합</t>
    <phoneticPr fontId="1" type="noConversion"/>
  </si>
  <si>
    <t>* 직급순, 조직도순 같이 정해진 순서로 정렬(로컬저장)</t>
    <phoneticPr fontId="1" type="noConversion"/>
  </si>
  <si>
    <t>* 어려우면 그냥 '같다'에서 TRUE/FALSE 값 순서 바꿔, 크다/크거나 같다도 헷깔리면 그냥 크다/작다로 통일해</t>
    <phoneticPr fontId="1" type="noConversion"/>
  </si>
  <si>
    <r>
      <rPr>
        <sz val="12"/>
        <color rgb="FF00B050"/>
        <rFont val="나눔스퀘어_ac Bold"/>
        <family val="3"/>
        <charset val="129"/>
      </rPr>
      <t>구독자수</t>
    </r>
    <r>
      <rPr>
        <sz val="12"/>
        <color theme="1"/>
        <rFont val="나눔스퀘어_ac"/>
        <family val="3"/>
        <charset val="129"/>
      </rPr>
      <t xml:space="preserve">가 1,000 이상이면 </t>
    </r>
    <r>
      <rPr>
        <sz val="12"/>
        <color theme="1"/>
        <rFont val="나눔스퀘어_ac Bold"/>
        <family val="3"/>
        <charset val="129"/>
      </rPr>
      <t>"대박사건"</t>
    </r>
    <r>
      <rPr>
        <sz val="12"/>
        <color theme="1"/>
        <rFont val="나눔스퀘어_ac"/>
        <family val="3"/>
        <charset val="129"/>
      </rPr>
      <t xml:space="preserve">, 아니면 </t>
    </r>
    <r>
      <rPr>
        <sz val="12"/>
        <color theme="1"/>
        <rFont val="나눔스퀘어_ac Bold"/>
        <family val="3"/>
        <charset val="129"/>
      </rPr>
      <t>"우울해요"</t>
    </r>
    <phoneticPr fontId="1" type="noConversion"/>
  </si>
  <si>
    <r>
      <t xml:space="preserve">그런데 거기서 </t>
    </r>
    <r>
      <rPr>
        <sz val="12"/>
        <color rgb="FF00B050"/>
        <rFont val="나눔스퀘어_ac Bold"/>
        <family val="3"/>
        <charset val="129"/>
      </rPr>
      <t>구독자수</t>
    </r>
    <r>
      <rPr>
        <sz val="12"/>
        <color theme="1"/>
        <rFont val="나눔스퀘어_ac"/>
        <family val="3"/>
        <charset val="129"/>
      </rPr>
      <t xml:space="preserve">가 10,000도 넘으면 </t>
    </r>
    <r>
      <rPr>
        <sz val="12"/>
        <color theme="1"/>
        <rFont val="나눔스퀘어_ac Bold"/>
        <family val="3"/>
        <charset val="129"/>
      </rPr>
      <t>"어떡하지"</t>
    </r>
    <phoneticPr fontId="1" type="noConversion"/>
  </si>
  <si>
    <r>
      <t xml:space="preserve">거기다 </t>
    </r>
    <r>
      <rPr>
        <sz val="12"/>
        <color rgb="FF00B050"/>
        <rFont val="나눔스퀘어_ac Bold"/>
        <family val="3"/>
        <charset val="129"/>
      </rPr>
      <t>구독자수</t>
    </r>
    <r>
      <rPr>
        <sz val="12"/>
        <color theme="1"/>
        <rFont val="나눔스퀘어_ac"/>
        <family val="3"/>
        <charset val="129"/>
      </rPr>
      <t xml:space="preserve">가 100,000보다도 크면 </t>
    </r>
    <r>
      <rPr>
        <sz val="12"/>
        <color theme="1"/>
        <rFont val="나눔스퀘어_ac Bold"/>
        <family val="3"/>
        <charset val="129"/>
      </rPr>
      <t>"실버버튼"</t>
    </r>
    <phoneticPr fontId="1" type="noConversion"/>
  </si>
  <si>
    <t>콜</t>
    <phoneticPr fontId="1" type="noConversion"/>
  </si>
  <si>
    <t>구독자명</t>
    <phoneticPr fontId="1" type="noConversion"/>
  </si>
  <si>
    <t>지원자명</t>
    <phoneticPr fontId="1" type="noConversion"/>
  </si>
  <si>
    <t>1. 구독자 명단의 그 이름이 취합 받은 지원자 명단에 몇 개 있는지 Count 한다.</t>
    <phoneticPr fontId="1" type="noConversion"/>
  </si>
  <si>
    <t>1. 명단에서 해당 이름이 몇 개 있는지 Count 한다.</t>
    <phoneticPr fontId="1" type="noConversion"/>
  </si>
  <si>
    <r>
      <rPr>
        <sz val="12"/>
        <color rgb="FF00B050"/>
        <rFont val="나눔스퀘어_ac Bold"/>
        <family val="3"/>
        <charset val="129"/>
      </rPr>
      <t>구독자수</t>
    </r>
    <r>
      <rPr>
        <sz val="12"/>
        <color theme="1"/>
        <rFont val="나눔스퀘어_ac"/>
        <family val="3"/>
        <charset val="129"/>
      </rPr>
      <t xml:space="preserve"> 1,000 이상 &amp; </t>
    </r>
    <r>
      <rPr>
        <sz val="12"/>
        <color rgb="FFFFC000"/>
        <rFont val="나눔스퀘어_ac Bold"/>
        <family val="3"/>
        <charset val="129"/>
      </rPr>
      <t>시청시간</t>
    </r>
    <r>
      <rPr>
        <sz val="12"/>
        <color theme="1"/>
        <rFont val="나눔스퀘어_ac"/>
        <family val="3"/>
        <charset val="129"/>
      </rPr>
      <t xml:space="preserve"> 4,000 이상이면 </t>
    </r>
    <r>
      <rPr>
        <sz val="12"/>
        <color theme="1"/>
        <rFont val="나눔스퀘어_ac Bold"/>
        <family val="3"/>
        <charset val="129"/>
      </rPr>
      <t>"수익창출"</t>
    </r>
    <r>
      <rPr>
        <sz val="12"/>
        <color theme="1"/>
        <rFont val="나눔스퀘어_ac"/>
        <family val="3"/>
        <charset val="129"/>
      </rPr>
      <t xml:space="preserve">, 아니면 </t>
    </r>
    <r>
      <rPr>
        <sz val="12"/>
        <color theme="1"/>
        <rFont val="나눔스퀘어_ac Bold"/>
        <family val="3"/>
        <charset val="129"/>
      </rPr>
      <t>"창출불가"</t>
    </r>
    <phoneticPr fontId="1" type="noConversion"/>
  </si>
  <si>
    <r>
      <rPr>
        <sz val="12"/>
        <color rgb="FF00B050"/>
        <rFont val="나눔스퀘어_ac Bold"/>
        <family val="3"/>
        <charset val="129"/>
      </rPr>
      <t>구독자수</t>
    </r>
    <r>
      <rPr>
        <sz val="12"/>
        <color theme="1"/>
        <rFont val="나눔스퀘어_ac"/>
        <family val="3"/>
        <charset val="129"/>
      </rPr>
      <t xml:space="preserve"> 1,000 아래거나 </t>
    </r>
    <r>
      <rPr>
        <sz val="12"/>
        <color rgb="FFFFC000"/>
        <rFont val="나눔스퀘어_ac Bold"/>
        <family val="3"/>
        <charset val="129"/>
      </rPr>
      <t>시청시간</t>
    </r>
    <r>
      <rPr>
        <sz val="12"/>
        <color theme="1"/>
        <rFont val="나눔스퀘어_ac"/>
        <family val="3"/>
        <charset val="129"/>
      </rPr>
      <t xml:space="preserve"> 4,000 아래면 </t>
    </r>
    <r>
      <rPr>
        <sz val="12"/>
        <color theme="1"/>
        <rFont val="나눔스퀘어_ac Bold"/>
        <family val="3"/>
        <charset val="129"/>
      </rPr>
      <t>"창출불가"</t>
    </r>
    <r>
      <rPr>
        <sz val="12"/>
        <color theme="1"/>
        <rFont val="나눔스퀘어_ac"/>
        <family val="3"/>
        <charset val="129"/>
      </rPr>
      <t xml:space="preserve">, 아니면 </t>
    </r>
    <r>
      <rPr>
        <sz val="12"/>
        <color theme="1"/>
        <rFont val="나눔스퀘어_ac Bold"/>
        <family val="3"/>
        <charset val="129"/>
      </rPr>
      <t>"수익창출"</t>
    </r>
    <phoneticPr fontId="1" type="noConversion"/>
  </si>
  <si>
    <t>* 영역 내 아무 셀에서 필터 걸기/해제하기</t>
    <phoneticPr fontId="1" type="noConversion"/>
  </si>
  <si>
    <t>* 필터 건 후 항목 값 펼치기(드롭다운), 그냥 조회용도 가능</t>
    <phoneticPr fontId="1" type="noConversion"/>
  </si>
  <si>
    <t>Alt + 방향키(↓), 방향키로 움직여</t>
    <phoneticPr fontId="1" type="noConversion"/>
  </si>
  <si>
    <t>* Tip. 차라리 분류코드를 만들 때 ①, ②, ③ 순번을 매겨라!</t>
    <phoneticPr fontId="1" type="noConversion"/>
  </si>
  <si>
    <t>* 행이 길 때 사용한다. 첫 행 ㄴㄴ, 둘째 행 ㄱㄱ</t>
    <phoneticPr fontId="1" type="noConversion"/>
  </si>
  <si>
    <t>* 항목이 3개 이상 &amp; 원하지 않는 순서일 땐 사용자 지정 정렬!</t>
    <phoneticPr fontId="1" type="noConversion"/>
  </si>
  <si>
    <t>IF 실전</t>
    <phoneticPr fontId="1" type="noConversion"/>
  </si>
  <si>
    <t>위이드</t>
    <phoneticPr fontId="1" type="noConversion"/>
  </si>
  <si>
    <t>위이드</t>
    <phoneticPr fontId="1" type="noConversion"/>
  </si>
  <si>
    <r>
      <t xml:space="preserve">2. </t>
    </r>
    <r>
      <rPr>
        <sz val="12"/>
        <color rgb="FF00B050"/>
        <rFont val="나눔스퀘어_ac Bold"/>
        <family val="3"/>
        <charset val="129"/>
      </rPr>
      <t>명단 Count 값</t>
    </r>
    <r>
      <rPr>
        <sz val="12"/>
        <color theme="1"/>
        <rFont val="나눔스퀘어_ac"/>
        <family val="3"/>
        <charset val="129"/>
      </rPr>
      <t xml:space="preserve">이 0보다 크면 </t>
    </r>
    <r>
      <rPr>
        <sz val="12"/>
        <color theme="1"/>
        <rFont val="나눔스퀘어_ac Bold"/>
        <family val="3"/>
        <charset val="129"/>
      </rPr>
      <t>"참석"</t>
    </r>
    <r>
      <rPr>
        <sz val="12"/>
        <color theme="1"/>
        <rFont val="나눔스퀘어_ac"/>
        <family val="3"/>
        <charset val="129"/>
      </rPr>
      <t xml:space="preserve">, 아니면 </t>
    </r>
    <r>
      <rPr>
        <sz val="12"/>
        <color theme="1"/>
        <rFont val="나눔스퀘어_ac Bold"/>
        <family val="3"/>
        <charset val="129"/>
      </rPr>
      <t>"불참"</t>
    </r>
  </si>
  <si>
    <r>
      <t xml:space="preserve">2. </t>
    </r>
    <r>
      <rPr>
        <sz val="12"/>
        <color theme="7"/>
        <rFont val="나눔스퀘어_ac Bold"/>
        <family val="3"/>
        <charset val="129"/>
      </rPr>
      <t>중복 Count 값</t>
    </r>
    <r>
      <rPr>
        <sz val="12"/>
        <color theme="1"/>
        <rFont val="나눔스퀘어_ac"/>
        <family val="3"/>
        <charset val="129"/>
      </rPr>
      <t xml:space="preserve">이 1보다 크면 </t>
    </r>
    <r>
      <rPr>
        <sz val="12"/>
        <color theme="1"/>
        <rFont val="나눔스퀘어_ac Bold"/>
        <family val="3"/>
        <charset val="129"/>
      </rPr>
      <t>"중복"</t>
    </r>
    <r>
      <rPr>
        <sz val="12"/>
        <color theme="1"/>
        <rFont val="나눔스퀘어_ac"/>
        <family val="3"/>
        <charset val="129"/>
      </rPr>
      <t xml:space="preserve">, 아니면 </t>
    </r>
    <r>
      <rPr>
        <sz val="12"/>
        <color theme="1"/>
        <rFont val="나눔스퀘어_ac Bold"/>
        <family val="3"/>
        <charset val="129"/>
      </rPr>
      <t>"중복아님"</t>
    </r>
  </si>
  <si>
    <t>하정오</t>
    <phoneticPr fontId="1" type="noConversion"/>
  </si>
  <si>
    <t>보리셋</t>
    <phoneticPr fontId="1" type="noConversion"/>
  </si>
  <si>
    <t>이원제</t>
    <phoneticPr fontId="1" type="noConversion"/>
  </si>
  <si>
    <t>옥영환</t>
    <phoneticPr fontId="1" type="noConversion"/>
  </si>
  <si>
    <t>추호오</t>
    <phoneticPr fontId="1" type="noConversion"/>
  </si>
  <si>
    <t>하늘선</t>
    <phoneticPr fontId="1" type="noConversion"/>
  </si>
  <si>
    <t>조세푸</t>
    <phoneticPr fontId="1" type="noConversion"/>
  </si>
  <si>
    <t>허바나</t>
    <phoneticPr fontId="1" type="noConversion"/>
  </si>
  <si>
    <t>한훠깅</t>
    <phoneticPr fontId="1" type="noConversion"/>
  </si>
  <si>
    <t>신근문</t>
    <phoneticPr fontId="1" type="noConversion"/>
  </si>
  <si>
    <t>빛과속</t>
    <phoneticPr fontId="1" type="noConversion"/>
  </si>
  <si>
    <t>오현절</t>
    <phoneticPr fontId="1" type="noConversion"/>
  </si>
  <si>
    <t>최길심</t>
    <phoneticPr fontId="1" type="noConversion"/>
  </si>
  <si>
    <t>고진오</t>
    <phoneticPr fontId="1" type="noConversion"/>
  </si>
  <si>
    <t>김길당</t>
    <phoneticPr fontId="1" type="noConversion"/>
  </si>
  <si>
    <t>어윤아</t>
    <phoneticPr fontId="1" type="noConversion"/>
  </si>
  <si>
    <t>주드라</t>
    <phoneticPr fontId="1" type="noConversion"/>
  </si>
  <si>
    <r>
      <rPr>
        <sz val="12"/>
        <color rgb="FF00B050"/>
        <rFont val="나눔스퀘어_ac Bold"/>
        <family val="3"/>
        <charset val="129"/>
      </rPr>
      <t>J1</t>
    </r>
    <r>
      <rPr>
        <sz val="12"/>
        <color rgb="FF00B050"/>
        <rFont val="나눔스퀘어_ac"/>
        <family val="3"/>
        <charset val="129"/>
      </rPr>
      <t>(</t>
    </r>
    <r>
      <rPr>
        <sz val="12"/>
        <color rgb="FF00B050"/>
        <rFont val="나눔스퀘어_ac Bold"/>
        <family val="3"/>
        <charset val="129"/>
      </rPr>
      <t>지원자</t>
    </r>
    <r>
      <rPr>
        <sz val="12"/>
        <color rgb="FF00B050"/>
        <rFont val="나눔스퀘어_ac"/>
        <family val="3"/>
        <charset val="129"/>
      </rPr>
      <t xml:space="preserve"> </t>
    </r>
    <r>
      <rPr>
        <sz val="12"/>
        <color rgb="FF00B050"/>
        <rFont val="나눔스퀘어_ac Bold"/>
        <family val="3"/>
        <charset val="129"/>
      </rPr>
      <t>명단수)</t>
    </r>
    <r>
      <rPr>
        <sz val="12"/>
        <color theme="1"/>
        <rFont val="나눔스퀘어_ac"/>
        <family val="3"/>
        <charset val="129"/>
      </rPr>
      <t xml:space="preserve">와 </t>
    </r>
    <r>
      <rPr>
        <sz val="12"/>
        <color theme="7"/>
        <rFont val="나눔스퀘어_ac Bold"/>
        <family val="3"/>
        <charset val="129"/>
      </rPr>
      <t>K1(중복 Count의 합계)</t>
    </r>
    <r>
      <rPr>
        <sz val="12"/>
        <color theme="1"/>
        <rFont val="나눔스퀘어_ac"/>
        <family val="3"/>
        <charset val="129"/>
      </rPr>
      <t xml:space="preserve">가 같으면 </t>
    </r>
    <r>
      <rPr>
        <sz val="12"/>
        <color theme="1"/>
        <rFont val="나눔스퀘어_ac Bold"/>
        <family val="3"/>
        <charset val="129"/>
      </rPr>
      <t>"정상"</t>
    </r>
    <r>
      <rPr>
        <sz val="12"/>
        <color theme="1"/>
        <rFont val="나눔스퀘어_ac"/>
        <family val="3"/>
        <charset val="129"/>
      </rPr>
      <t xml:space="preserve">, 아니면 </t>
    </r>
    <r>
      <rPr>
        <sz val="12"/>
        <color theme="1"/>
        <rFont val="나눔스퀘어_ac Bold"/>
        <family val="3"/>
        <charset val="129"/>
      </rPr>
      <t>"비정상"</t>
    </r>
    <phoneticPr fontId="1" type="noConversion"/>
  </si>
  <si>
    <r>
      <rPr>
        <sz val="12"/>
        <color rgb="FF00B050"/>
        <rFont val="나눔스퀘어_ac Bold"/>
        <family val="3"/>
        <charset val="129"/>
      </rPr>
      <t>J1(지원자 명단수)</t>
    </r>
    <r>
      <rPr>
        <sz val="12"/>
        <color theme="1"/>
        <rFont val="나눔스퀘어_ac"/>
        <family val="3"/>
        <charset val="129"/>
      </rPr>
      <t xml:space="preserve">가 10명이 넘으면 </t>
    </r>
    <r>
      <rPr>
        <sz val="12"/>
        <color theme="1"/>
        <rFont val="나눔스퀘어_ac Bold"/>
        <family val="3"/>
        <charset val="129"/>
      </rPr>
      <t>"미션성공"</t>
    </r>
    <r>
      <rPr>
        <sz val="12"/>
        <color theme="1"/>
        <rFont val="나눔스퀘어_ac"/>
        <family val="3"/>
        <charset val="129"/>
      </rPr>
      <t xml:space="preserve">, 아니면 </t>
    </r>
    <r>
      <rPr>
        <sz val="12"/>
        <color theme="1"/>
        <rFont val="나눔스퀘어_ac Bold"/>
        <family val="3"/>
        <charset val="129"/>
      </rPr>
      <t>"미션실패"</t>
    </r>
    <phoneticPr fontId="1" type="noConversion"/>
  </si>
  <si>
    <r>
      <rPr>
        <sz val="12"/>
        <color rgb="FF00B050"/>
        <rFont val="나눔스퀘어_ac Bold"/>
        <family val="3"/>
        <charset val="129"/>
      </rPr>
      <t>J1(지원자 명단수)</t>
    </r>
    <r>
      <rPr>
        <sz val="12"/>
        <color theme="1"/>
        <rFont val="나눔스퀘어_ac"/>
        <family val="3"/>
        <charset val="129"/>
      </rPr>
      <t xml:space="preserve">가 11명 이상이면 </t>
    </r>
    <r>
      <rPr>
        <sz val="12"/>
        <color theme="1"/>
        <rFont val="나눔스퀘어_ac Bold"/>
        <family val="3"/>
        <charset val="129"/>
      </rPr>
      <t>"미션성공"</t>
    </r>
    <r>
      <rPr>
        <sz val="12"/>
        <color theme="1"/>
        <rFont val="나눔스퀘어_ac"/>
        <family val="3"/>
        <charset val="129"/>
      </rPr>
      <t xml:space="preserve">, 아니면 </t>
    </r>
    <r>
      <rPr>
        <sz val="12"/>
        <color theme="1"/>
        <rFont val="나눔스퀘어_ac Bold"/>
        <family val="3"/>
        <charset val="129"/>
      </rPr>
      <t>"미션실패"</t>
    </r>
    <phoneticPr fontId="1" type="noConversion"/>
  </si>
  <si>
    <r>
      <rPr>
        <sz val="12"/>
        <color rgb="FF00B050"/>
        <rFont val="나눔스퀘어_ac Bold"/>
        <family val="3"/>
        <charset val="129"/>
      </rPr>
      <t>J1</t>
    </r>
    <r>
      <rPr>
        <sz val="12"/>
        <color rgb="FF00B050"/>
        <rFont val="나눔스퀘어_ac"/>
        <family val="3"/>
        <charset val="129"/>
      </rPr>
      <t>(</t>
    </r>
    <r>
      <rPr>
        <sz val="12"/>
        <color rgb="FF00B050"/>
        <rFont val="나눔스퀘어_ac Bold"/>
        <family val="3"/>
        <charset val="129"/>
      </rPr>
      <t>지원자</t>
    </r>
    <r>
      <rPr>
        <sz val="12"/>
        <color rgb="FF00B050"/>
        <rFont val="나눔스퀘어_ac"/>
        <family val="3"/>
        <charset val="129"/>
      </rPr>
      <t xml:space="preserve"> </t>
    </r>
    <r>
      <rPr>
        <sz val="12"/>
        <color rgb="FF00B050"/>
        <rFont val="나눔스퀘어_ac Bold"/>
        <family val="3"/>
        <charset val="129"/>
      </rPr>
      <t>명단수)</t>
    </r>
    <r>
      <rPr>
        <sz val="12"/>
        <color theme="1"/>
        <rFont val="나눔스퀘어_ac"/>
        <family val="3"/>
        <charset val="129"/>
      </rPr>
      <t xml:space="preserve">와 </t>
    </r>
    <r>
      <rPr>
        <sz val="12"/>
        <color theme="7"/>
        <rFont val="나눔스퀘어_ac Bold"/>
        <family val="3"/>
        <charset val="129"/>
      </rPr>
      <t>K1(중복 Count의 합계)</t>
    </r>
    <r>
      <rPr>
        <sz val="12"/>
        <color theme="1"/>
        <rFont val="나눔스퀘어_ac"/>
        <family val="3"/>
        <charset val="129"/>
      </rPr>
      <t xml:space="preserve">가 다르면 </t>
    </r>
    <r>
      <rPr>
        <sz val="12"/>
        <color theme="1"/>
        <rFont val="나눔스퀘어_ac Bold"/>
        <family val="3"/>
        <charset val="129"/>
      </rPr>
      <t>"비정상"</t>
    </r>
    <r>
      <rPr>
        <sz val="12"/>
        <color theme="1"/>
        <rFont val="나눔스퀘어_ac"/>
        <family val="3"/>
        <charset val="129"/>
      </rPr>
      <t xml:space="preserve">, 아니면 </t>
    </r>
    <r>
      <rPr>
        <sz val="12"/>
        <color theme="1"/>
        <rFont val="나눔스퀘어_ac Bold"/>
        <family val="3"/>
        <charset val="129"/>
      </rPr>
      <t>"정상"</t>
    </r>
    <phoneticPr fontId="1" type="noConversion"/>
  </si>
  <si>
    <r>
      <t>[</t>
    </r>
    <r>
      <rPr>
        <sz val="12"/>
        <color rgb="FF00B050"/>
        <rFont val="나눔스퀘어_ac Bold"/>
        <family val="3"/>
        <charset val="129"/>
      </rPr>
      <t>구</t>
    </r>
    <r>
      <rPr>
        <sz val="12"/>
        <color theme="1"/>
        <rFont val="나눔스퀘어_ac"/>
        <family val="3"/>
        <charset val="129"/>
      </rPr>
      <t xml:space="preserve"> 1,000 &amp; </t>
    </r>
    <r>
      <rPr>
        <sz val="12"/>
        <color theme="7"/>
        <rFont val="나눔스퀘어_ac Bold"/>
        <family val="3"/>
        <charset val="129"/>
      </rPr>
      <t>시</t>
    </r>
    <r>
      <rPr>
        <sz val="12"/>
        <color theme="1"/>
        <rFont val="나눔스퀘어_ac"/>
        <family val="3"/>
        <charset val="129"/>
      </rPr>
      <t xml:space="preserve"> 4,000↑]거나 [</t>
    </r>
    <r>
      <rPr>
        <sz val="12"/>
        <color rgb="FFC00000"/>
        <rFont val="나눔스퀘어_ac Bold"/>
        <family val="3"/>
        <charset val="129"/>
      </rPr>
      <t>협찬제의</t>
    </r>
    <r>
      <rPr>
        <sz val="12"/>
        <color theme="1"/>
        <rFont val="나눔스퀘어_ac"/>
        <family val="3"/>
        <charset val="129"/>
      </rPr>
      <t xml:space="preserve"> "콜"]하면 </t>
    </r>
    <r>
      <rPr>
        <sz val="12"/>
        <color theme="1"/>
        <rFont val="나눔스퀘어_ac Bold"/>
        <family val="3"/>
        <charset val="129"/>
      </rPr>
      <t>"수익창출"</t>
    </r>
    <r>
      <rPr>
        <sz val="12"/>
        <color theme="1"/>
        <rFont val="나눔스퀘어_ac"/>
        <family val="3"/>
        <charset val="129"/>
      </rPr>
      <t xml:space="preserve">, 아니면 </t>
    </r>
    <r>
      <rPr>
        <sz val="12"/>
        <color theme="1"/>
        <rFont val="나눔스퀘어_ac Bold"/>
        <family val="3"/>
        <charset val="129"/>
      </rPr>
      <t>"창출불가"</t>
    </r>
    <phoneticPr fontId="1" type="noConversion"/>
  </si>
  <si>
    <t>a봄이션</t>
    <phoneticPr fontId="1" type="noConversion"/>
  </si>
  <si>
    <t>b시골냥</t>
    <phoneticPr fontId="1" type="noConversion"/>
  </si>
  <si>
    <t>c위이드</t>
    <phoneticPr fontId="1" type="noConversion"/>
  </si>
  <si>
    <t>d위임주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</si>
</sst>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나눔스퀘어_ac Light"/>
      <family val="2"/>
      <charset val="129"/>
    </font>
    <font>
      <sz val="8"/>
      <name val="나눔스퀘어_ac Light"/>
      <family val="2"/>
      <charset val="129"/>
    </font>
    <font>
      <sz val="12"/>
      <color theme="1"/>
      <name val="나눔스퀘어_ac"/>
      <family val="3"/>
      <charset val="129"/>
    </font>
    <font>
      <sz val="12"/>
      <color theme="1"/>
      <name val="나눔스퀘어_ac ExtraBold"/>
      <family val="3"/>
      <charset val="129"/>
    </font>
    <font>
      <sz val="12"/>
      <color theme="1"/>
      <name val="나눔스퀘어_ac Bold"/>
      <family val="3"/>
      <charset val="129"/>
    </font>
    <font>
      <sz val="12"/>
      <color rgb="FFFF5050"/>
      <name val="배달의민족 연성"/>
      <family val="3"/>
      <charset val="129"/>
    </font>
    <font>
      <sz val="12"/>
      <color theme="8"/>
      <name val="나눔스퀘어_ac"/>
      <family val="3"/>
      <charset val="129"/>
    </font>
    <font>
      <sz val="12"/>
      <color rgb="FF00B050"/>
      <name val="나눔스퀘어_ac ExtraBold"/>
      <family val="3"/>
      <charset val="129"/>
    </font>
    <font>
      <sz val="12"/>
      <color rgb="FFFFC000"/>
      <name val="나눔스퀘어_ac ExtraBold"/>
      <family val="3"/>
      <charset val="129"/>
    </font>
    <font>
      <sz val="12"/>
      <color rgb="FF00B050"/>
      <name val="나눔스퀘어_ac Bold"/>
      <family val="3"/>
      <charset val="129"/>
    </font>
    <font>
      <sz val="12"/>
      <color theme="7"/>
      <name val="나눔스퀘어_ac Bold"/>
      <family val="3"/>
      <charset val="129"/>
    </font>
    <font>
      <sz val="12"/>
      <color rgb="FFFFC000"/>
      <name val="나눔스퀘어_ac Bold"/>
      <family val="3"/>
      <charset val="129"/>
    </font>
    <font>
      <sz val="12"/>
      <color theme="7"/>
      <name val="나눔스퀘어_ac ExtraBold"/>
      <family val="3"/>
      <charset val="129"/>
    </font>
    <font>
      <sz val="12"/>
      <color rgb="FFC00000"/>
      <name val="나눔스퀘어_ac ExtraBold"/>
      <family val="3"/>
      <charset val="129"/>
    </font>
    <font>
      <sz val="12"/>
      <color rgb="FFC00000"/>
      <name val="나눔스퀘어_ac Bold"/>
      <family val="3"/>
      <charset val="129"/>
    </font>
    <font>
      <sz val="12"/>
      <color rgb="FF00B050"/>
      <name val="나눔스퀘어_ac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D3FFA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</fills>
  <borders count="28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5" fillId="0" borderId="7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7" xfId="0" applyFont="1" applyBorder="1">
      <alignment vertical="center"/>
    </xf>
    <xf numFmtId="0" fontId="3" fillId="3" borderId="10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49" fontId="4" fillId="2" borderId="23" xfId="0" applyNumberFormat="1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6" fillId="0" borderId="11" xfId="0" applyFont="1" applyBorder="1">
      <alignment vertical="center"/>
    </xf>
    <xf numFmtId="3" fontId="7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0" fontId="7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5" xfId="0" applyFont="1" applyBorder="1">
      <alignment vertical="center"/>
    </xf>
    <xf numFmtId="0" fontId="2" fillId="3" borderId="26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7" xfId="0" applyFont="1" applyBorder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25" xfId="0" applyFont="1" applyBorder="1">
      <alignment vertical="center"/>
    </xf>
    <xf numFmtId="0" fontId="3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4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00CC"/>
      <color rgb="FF0000FF"/>
      <color rgb="FFFF66CC"/>
      <color rgb="FFFF5050"/>
      <color rgb="FFFFFF99"/>
      <color rgb="FFFFCC99"/>
      <color rgb="FFD3FFA7"/>
      <color rgb="FFFFCCCC"/>
      <color rgb="FFB4ECFE"/>
      <color rgb="FFB9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CFCB-0A1D-4E23-A95E-BF5863261BBB}">
  <sheetPr>
    <tabColor rgb="FFFFCC99"/>
  </sheetPr>
  <dimension ref="B1:L21"/>
  <sheetViews>
    <sheetView tabSelected="1" zoomScaleNormal="100" workbookViewId="0"/>
  </sheetViews>
  <sheetFormatPr defaultRowHeight="15.75" x14ac:dyDescent="0.25"/>
  <cols>
    <col min="1" max="1" width="1.44140625" style="1" customWidth="1"/>
    <col min="2" max="2" width="13.44140625" style="1" customWidth="1"/>
    <col min="3" max="3" width="58.5546875" style="1" customWidth="1"/>
    <col min="4" max="4" width="8.109375" style="1" customWidth="1"/>
    <col min="5" max="5" width="1.44140625" style="1" customWidth="1"/>
    <col min="6" max="8" width="9.33203125" style="1" customWidth="1"/>
    <col min="9" max="9" width="1" style="1" customWidth="1"/>
    <col min="10" max="12" width="9.33203125" style="1" customWidth="1"/>
    <col min="13" max="13" width="1.44140625" style="1" customWidth="1"/>
    <col min="14" max="16384" width="8.88671875" style="1"/>
  </cols>
  <sheetData>
    <row r="1" spans="2:12" ht="16.5" thickBot="1" x14ac:dyDescent="0.3">
      <c r="F1" s="35"/>
      <c r="J1" s="34">
        <f>COUNTA(J4:J21)</f>
        <v>9</v>
      </c>
      <c r="K1" s="35">
        <f>SUM(K4:K21)</f>
        <v>9</v>
      </c>
    </row>
    <row r="2" spans="2:12" ht="16.5" thickBot="1" x14ac:dyDescent="0.3">
      <c r="B2" s="13" t="s">
        <v>36</v>
      </c>
      <c r="C2" s="26" t="s">
        <v>39</v>
      </c>
      <c r="D2" s="27"/>
      <c r="F2" s="44" t="s">
        <v>73</v>
      </c>
      <c r="G2" s="45"/>
      <c r="H2" s="46"/>
      <c r="J2" s="12" t="s">
        <v>72</v>
      </c>
    </row>
    <row r="3" spans="2:12" x14ac:dyDescent="0.25">
      <c r="B3" s="9" t="s">
        <v>0</v>
      </c>
      <c r="C3" s="2" t="s">
        <v>114</v>
      </c>
      <c r="D3" s="3"/>
      <c r="F3" s="47" t="s">
        <v>80</v>
      </c>
      <c r="G3" s="48" t="s">
        <v>32</v>
      </c>
      <c r="H3" s="49" t="s">
        <v>15</v>
      </c>
      <c r="J3" s="47" t="s">
        <v>81</v>
      </c>
      <c r="K3" s="50" t="s">
        <v>35</v>
      </c>
      <c r="L3" s="49" t="s">
        <v>16</v>
      </c>
    </row>
    <row r="4" spans="2:12" x14ac:dyDescent="0.25">
      <c r="B4" s="9" t="s">
        <v>1</v>
      </c>
      <c r="C4" s="4" t="s">
        <v>115</v>
      </c>
      <c r="D4" s="5"/>
      <c r="F4" s="24" t="s">
        <v>17</v>
      </c>
      <c r="G4" s="18">
        <f t="shared" ref="G4:G21" si="0">COUNTIF(J:J,F4)</f>
        <v>1</v>
      </c>
      <c r="H4" s="22"/>
      <c r="J4" s="24" t="s">
        <v>17</v>
      </c>
      <c r="K4" s="18">
        <f>COUNTIF(J:J,J4)</f>
        <v>1</v>
      </c>
      <c r="L4" s="22"/>
    </row>
    <row r="5" spans="2:12" x14ac:dyDescent="0.25">
      <c r="B5" s="9" t="s">
        <v>2</v>
      </c>
      <c r="C5" s="4" t="s">
        <v>116</v>
      </c>
      <c r="D5" s="5"/>
      <c r="F5" s="24" t="s">
        <v>18</v>
      </c>
      <c r="G5" s="18">
        <f t="shared" si="0"/>
        <v>1</v>
      </c>
      <c r="H5" s="22"/>
      <c r="J5" s="24" t="s">
        <v>18</v>
      </c>
      <c r="K5" s="18">
        <f t="shared" ref="K5:K21" si="1">COUNTIF(J:J,J5)</f>
        <v>1</v>
      </c>
      <c r="L5" s="22"/>
    </row>
    <row r="6" spans="2:12" x14ac:dyDescent="0.25">
      <c r="B6" s="9" t="s">
        <v>38</v>
      </c>
      <c r="C6" s="4" t="s">
        <v>117</v>
      </c>
      <c r="D6" s="5"/>
      <c r="F6" s="24" t="s">
        <v>19</v>
      </c>
      <c r="G6" s="18">
        <f t="shared" si="0"/>
        <v>1</v>
      </c>
      <c r="H6" s="22"/>
      <c r="J6" s="24" t="s">
        <v>21</v>
      </c>
      <c r="K6" s="18">
        <f t="shared" si="1"/>
        <v>1</v>
      </c>
      <c r="L6" s="22"/>
    </row>
    <row r="7" spans="2:12" ht="18" thickBot="1" x14ac:dyDescent="0.3">
      <c r="B7" s="17" t="s">
        <v>75</v>
      </c>
      <c r="C7" s="6"/>
      <c r="D7" s="7"/>
      <c r="F7" s="24" t="s">
        <v>31</v>
      </c>
      <c r="G7" s="18">
        <f t="shared" si="0"/>
        <v>0</v>
      </c>
      <c r="H7" s="22"/>
      <c r="J7" s="24" t="s">
        <v>40</v>
      </c>
      <c r="K7" s="18">
        <f t="shared" si="1"/>
        <v>1</v>
      </c>
      <c r="L7" s="22"/>
    </row>
    <row r="8" spans="2:12" ht="16.5" thickBot="1" x14ac:dyDescent="0.3">
      <c r="D8" s="36" t="s">
        <v>79</v>
      </c>
      <c r="F8" s="24" t="s">
        <v>29</v>
      </c>
      <c r="G8" s="18">
        <f t="shared" si="0"/>
        <v>0</v>
      </c>
      <c r="H8" s="22"/>
      <c r="J8" s="24" t="s">
        <v>25</v>
      </c>
      <c r="K8" s="18">
        <f t="shared" si="1"/>
        <v>1</v>
      </c>
      <c r="L8" s="22"/>
    </row>
    <row r="9" spans="2:12" ht="16.5" thickBot="1" x14ac:dyDescent="0.3">
      <c r="B9" s="12" t="s">
        <v>37</v>
      </c>
      <c r="C9" s="32">
        <v>96300</v>
      </c>
      <c r="D9" s="33">
        <v>10000</v>
      </c>
      <c r="F9" s="24" t="s">
        <v>20</v>
      </c>
      <c r="G9" s="18">
        <f t="shared" si="0"/>
        <v>0</v>
      </c>
      <c r="H9" s="22"/>
      <c r="J9" s="24" t="s">
        <v>27</v>
      </c>
      <c r="K9" s="18">
        <f t="shared" si="1"/>
        <v>1</v>
      </c>
      <c r="L9" s="22"/>
    </row>
    <row r="10" spans="2:12" x14ac:dyDescent="0.25">
      <c r="B10" s="10" t="s">
        <v>7</v>
      </c>
      <c r="C10" s="2" t="s">
        <v>76</v>
      </c>
      <c r="D10" s="3"/>
      <c r="F10" s="24" t="s">
        <v>21</v>
      </c>
      <c r="G10" s="18">
        <f t="shared" si="0"/>
        <v>1</v>
      </c>
      <c r="H10" s="22"/>
      <c r="J10" s="24" t="s">
        <v>28</v>
      </c>
      <c r="K10" s="18">
        <f t="shared" si="1"/>
        <v>1</v>
      </c>
      <c r="L10" s="22"/>
    </row>
    <row r="11" spans="2:12" x14ac:dyDescent="0.25">
      <c r="B11" s="9" t="s">
        <v>5</v>
      </c>
      <c r="C11" s="4" t="s">
        <v>77</v>
      </c>
      <c r="D11" s="5"/>
      <c r="F11" s="24" t="s">
        <v>22</v>
      </c>
      <c r="G11" s="18">
        <f t="shared" si="0"/>
        <v>0</v>
      </c>
      <c r="H11" s="22"/>
      <c r="J11" s="24" t="s">
        <v>30</v>
      </c>
      <c r="K11" s="18">
        <f t="shared" si="1"/>
        <v>1</v>
      </c>
      <c r="L11" s="22"/>
    </row>
    <row r="12" spans="2:12" x14ac:dyDescent="0.25">
      <c r="B12" s="9" t="s">
        <v>6</v>
      </c>
      <c r="C12" s="4" t="s">
        <v>78</v>
      </c>
      <c r="D12" s="5"/>
      <c r="F12" s="24" t="s">
        <v>28</v>
      </c>
      <c r="G12" s="18">
        <f t="shared" si="0"/>
        <v>1</v>
      </c>
      <c r="H12" s="22"/>
      <c r="J12" s="24" t="s">
        <v>19</v>
      </c>
      <c r="K12" s="18">
        <f t="shared" si="1"/>
        <v>1</v>
      </c>
      <c r="L12" s="22"/>
    </row>
    <row r="13" spans="2:12" x14ac:dyDescent="0.25">
      <c r="B13" s="9" t="s">
        <v>3</v>
      </c>
      <c r="C13" s="4" t="s">
        <v>84</v>
      </c>
      <c r="D13" s="5"/>
      <c r="F13" s="24" t="s">
        <v>23</v>
      </c>
      <c r="G13" s="18">
        <f t="shared" si="0"/>
        <v>0</v>
      </c>
      <c r="H13" s="22"/>
      <c r="J13" s="24"/>
      <c r="K13" s="18">
        <f t="shared" si="1"/>
        <v>0</v>
      </c>
      <c r="L13" s="22"/>
    </row>
    <row r="14" spans="2:12" x14ac:dyDescent="0.25">
      <c r="B14" s="9" t="s">
        <v>4</v>
      </c>
      <c r="C14" s="4" t="s">
        <v>85</v>
      </c>
      <c r="D14" s="5"/>
      <c r="F14" s="24" t="s">
        <v>24</v>
      </c>
      <c r="G14" s="18">
        <f t="shared" si="0"/>
        <v>0</v>
      </c>
      <c r="H14" s="22"/>
      <c r="J14" s="24"/>
      <c r="K14" s="18">
        <f t="shared" si="1"/>
        <v>0</v>
      </c>
      <c r="L14" s="22"/>
    </row>
    <row r="15" spans="2:12" ht="18" thickBot="1" x14ac:dyDescent="0.3">
      <c r="B15" s="8" t="s">
        <v>43</v>
      </c>
      <c r="C15" s="6" t="s">
        <v>118</v>
      </c>
      <c r="D15" s="7"/>
      <c r="F15" s="24" t="s">
        <v>30</v>
      </c>
      <c r="G15" s="18">
        <f t="shared" si="0"/>
        <v>1</v>
      </c>
      <c r="H15" s="22"/>
      <c r="J15" s="24"/>
      <c r="K15" s="18">
        <f t="shared" si="1"/>
        <v>0</v>
      </c>
      <c r="L15" s="22"/>
    </row>
    <row r="16" spans="2:12" ht="16.5" thickBot="1" x14ac:dyDescent="0.3">
      <c r="F16" s="24" t="s">
        <v>40</v>
      </c>
      <c r="G16" s="18">
        <f t="shared" si="0"/>
        <v>1</v>
      </c>
      <c r="H16" s="22"/>
      <c r="J16" s="24"/>
      <c r="K16" s="18">
        <f t="shared" si="1"/>
        <v>0</v>
      </c>
      <c r="L16" s="22"/>
    </row>
    <row r="17" spans="2:12" ht="16.5" thickBot="1" x14ac:dyDescent="0.3">
      <c r="B17" s="12" t="s">
        <v>92</v>
      </c>
      <c r="F17" s="24" t="s">
        <v>25</v>
      </c>
      <c r="G17" s="18">
        <f t="shared" si="0"/>
        <v>1</v>
      </c>
      <c r="H17" s="22"/>
      <c r="J17" s="24"/>
      <c r="K17" s="18">
        <f t="shared" si="1"/>
        <v>0</v>
      </c>
      <c r="L17" s="22"/>
    </row>
    <row r="18" spans="2:12" x14ac:dyDescent="0.25">
      <c r="B18" s="37" t="s">
        <v>33</v>
      </c>
      <c r="C18" s="2" t="s">
        <v>82</v>
      </c>
      <c r="D18" s="3"/>
      <c r="F18" s="24" t="s">
        <v>93</v>
      </c>
      <c r="G18" s="18">
        <f t="shared" si="0"/>
        <v>0</v>
      </c>
      <c r="H18" s="22"/>
      <c r="J18" s="24"/>
      <c r="K18" s="18">
        <f t="shared" si="1"/>
        <v>0</v>
      </c>
      <c r="L18" s="22"/>
    </row>
    <row r="19" spans="2:12" x14ac:dyDescent="0.25">
      <c r="B19" s="9"/>
      <c r="C19" s="4" t="s">
        <v>95</v>
      </c>
      <c r="D19" s="5"/>
      <c r="F19" s="24" t="s">
        <v>26</v>
      </c>
      <c r="G19" s="18">
        <f t="shared" si="0"/>
        <v>0</v>
      </c>
      <c r="H19" s="22"/>
      <c r="J19" s="24"/>
      <c r="K19" s="18">
        <f t="shared" si="1"/>
        <v>0</v>
      </c>
      <c r="L19" s="22"/>
    </row>
    <row r="20" spans="2:12" x14ac:dyDescent="0.25">
      <c r="B20" s="38" t="s">
        <v>34</v>
      </c>
      <c r="C20" s="4" t="s">
        <v>83</v>
      </c>
      <c r="D20" s="5"/>
      <c r="F20" s="24" t="s">
        <v>27</v>
      </c>
      <c r="G20" s="18">
        <f t="shared" si="0"/>
        <v>1</v>
      </c>
      <c r="H20" s="22"/>
      <c r="J20" s="24"/>
      <c r="K20" s="18">
        <f t="shared" si="1"/>
        <v>0</v>
      </c>
      <c r="L20" s="22"/>
    </row>
    <row r="21" spans="2:12" ht="16.5" thickBot="1" x14ac:dyDescent="0.3">
      <c r="B21" s="11"/>
      <c r="C21" s="6" t="s">
        <v>96</v>
      </c>
      <c r="D21" s="7"/>
      <c r="F21" s="25" t="s">
        <v>70</v>
      </c>
      <c r="G21" s="19">
        <f t="shared" si="0"/>
        <v>0</v>
      </c>
      <c r="H21" s="23"/>
      <c r="J21" s="25"/>
      <c r="K21" s="19">
        <f t="shared" si="1"/>
        <v>0</v>
      </c>
      <c r="L21" s="2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920F-9055-4BAB-BEBD-DF085902053B}">
  <sheetPr>
    <tabColor rgb="FFFFFF99"/>
  </sheetPr>
  <dimension ref="B1:K37"/>
  <sheetViews>
    <sheetView zoomScaleNormal="100" workbookViewId="0"/>
  </sheetViews>
  <sheetFormatPr defaultRowHeight="15.75" x14ac:dyDescent="0.25"/>
  <cols>
    <col min="1" max="1" width="1" style="1" customWidth="1"/>
    <col min="2" max="2" width="40.77734375" style="1" customWidth="1"/>
    <col min="3" max="3" width="1" style="1" customWidth="1"/>
    <col min="4" max="6" width="9.88671875" style="1" customWidth="1"/>
    <col min="7" max="7" width="1" style="1" customWidth="1"/>
    <col min="8" max="11" width="9.88671875" style="1" customWidth="1"/>
    <col min="12" max="12" width="1.33203125" style="1" customWidth="1"/>
    <col min="13" max="16384" width="8.88671875" style="1"/>
  </cols>
  <sheetData>
    <row r="1" spans="2:11" ht="16.5" thickBot="1" x14ac:dyDescent="0.3"/>
    <row r="2" spans="2:11" ht="16.5" thickBot="1" x14ac:dyDescent="0.3">
      <c r="B2" s="13" t="s">
        <v>13</v>
      </c>
      <c r="D2" s="47" t="s">
        <v>44</v>
      </c>
      <c r="E2" s="51" t="s">
        <v>45</v>
      </c>
      <c r="F2" s="49" t="s">
        <v>46</v>
      </c>
      <c r="H2" s="47" t="s">
        <v>44</v>
      </c>
      <c r="I2" s="51" t="s">
        <v>63</v>
      </c>
      <c r="J2" s="51" t="s">
        <v>45</v>
      </c>
      <c r="K2" s="49" t="s">
        <v>46</v>
      </c>
    </row>
    <row r="3" spans="2:11" x14ac:dyDescent="0.25">
      <c r="B3" s="14" t="s">
        <v>8</v>
      </c>
      <c r="D3" s="24" t="s">
        <v>58</v>
      </c>
      <c r="E3" s="18">
        <f>COUNTIF('IF는 기본 중의 기본'!J:J,D3)</f>
        <v>1</v>
      </c>
      <c r="F3" s="22" t="str">
        <f>IF(E3&gt;0,"참석","불참")</f>
        <v>참석</v>
      </c>
      <c r="H3" s="28" t="s">
        <v>104</v>
      </c>
      <c r="I3" s="20" t="s">
        <v>64</v>
      </c>
      <c r="J3" s="18">
        <f>COUNTIF('IF는 기본 중의 기본'!J:J,H3)</f>
        <v>0</v>
      </c>
      <c r="K3" s="22" t="str">
        <f>IF(J3&gt;0,"참석","불참")</f>
        <v>불참</v>
      </c>
    </row>
    <row r="4" spans="2:11" ht="18" thickBot="1" x14ac:dyDescent="0.3">
      <c r="B4" s="17" t="s">
        <v>86</v>
      </c>
      <c r="D4" s="24" t="s">
        <v>48</v>
      </c>
      <c r="E4" s="18">
        <f>COUNTIF('IF는 기본 중의 기본'!J:J,D4)</f>
        <v>1</v>
      </c>
      <c r="F4" s="22" t="str">
        <f>IF(E4&gt;0,"참석","불참")</f>
        <v>참석</v>
      </c>
      <c r="H4" s="29" t="s">
        <v>105</v>
      </c>
      <c r="I4" s="20" t="s">
        <v>64</v>
      </c>
      <c r="J4" s="18">
        <f>COUNTIF('IF는 기본 중의 기본'!J:J,H4)</f>
        <v>0</v>
      </c>
      <c r="K4" s="22" t="str">
        <f>IF(J4&gt;0,"참석","불참")</f>
        <v>불참</v>
      </c>
    </row>
    <row r="5" spans="2:11" x14ac:dyDescent="0.25">
      <c r="B5" s="14" t="s">
        <v>88</v>
      </c>
      <c r="D5" s="24" t="s">
        <v>57</v>
      </c>
      <c r="E5" s="18">
        <f>COUNTIF('IF는 기본 중의 기본'!J:J,D5)</f>
        <v>0</v>
      </c>
      <c r="F5" s="22" t="str">
        <f>IF(E5&gt;0,"참석","불참")</f>
        <v>불참</v>
      </c>
      <c r="H5" s="30" t="s">
        <v>97</v>
      </c>
      <c r="I5" s="20" t="s">
        <v>67</v>
      </c>
      <c r="J5" s="18">
        <f>COUNTIF('IF는 기본 중의 기본'!J:J,H5)</f>
        <v>0</v>
      </c>
      <c r="K5" s="22" t="str">
        <f>IF(J5&gt;0,"참석","불참")</f>
        <v>불참</v>
      </c>
    </row>
    <row r="6" spans="2:11" ht="18" thickBot="1" x14ac:dyDescent="0.3">
      <c r="B6" s="17" t="s">
        <v>87</v>
      </c>
      <c r="D6" s="24" t="s">
        <v>49</v>
      </c>
      <c r="E6" s="18">
        <f>COUNTIF('IF는 기본 중의 기본'!J:J,D6)</f>
        <v>1</v>
      </c>
      <c r="F6" s="22" t="str">
        <f>IF(E6&gt;0,"참석","불참")</f>
        <v>참석</v>
      </c>
      <c r="H6" s="29" t="s">
        <v>102</v>
      </c>
      <c r="I6" s="20" t="s">
        <v>64</v>
      </c>
      <c r="J6" s="18">
        <f>COUNTIF('IF는 기본 중의 기본'!J:J,H6)</f>
        <v>0</v>
      </c>
      <c r="K6" s="22" t="str">
        <f>IF(J6&gt;0,"참석","불참")</f>
        <v>불참</v>
      </c>
    </row>
    <row r="7" spans="2:11" x14ac:dyDescent="0.25">
      <c r="B7" s="14" t="s">
        <v>9</v>
      </c>
      <c r="D7" s="24" t="s">
        <v>31</v>
      </c>
      <c r="E7" s="18">
        <f>COUNTIF('IF는 기본 중의 기본'!J:J,D7)</f>
        <v>0</v>
      </c>
      <c r="F7" s="22" t="str">
        <f>IF(E7&gt;0,"참석","불참")</f>
        <v>불참</v>
      </c>
      <c r="H7" s="30" t="s">
        <v>58</v>
      </c>
      <c r="I7" s="20" t="s">
        <v>67</v>
      </c>
      <c r="J7" s="18">
        <f>COUNTIF('IF는 기본 중의 기본'!J:J,H7)</f>
        <v>1</v>
      </c>
      <c r="K7" s="22" t="str">
        <f>IF(J7&gt;0,"참석","불참")</f>
        <v>참석</v>
      </c>
    </row>
    <row r="8" spans="2:11" ht="18" thickBot="1" x14ac:dyDescent="0.3">
      <c r="B8" s="17" t="s">
        <v>41</v>
      </c>
      <c r="D8" s="24" t="s">
        <v>93</v>
      </c>
      <c r="E8" s="18">
        <f>COUNTIF('IF는 기본 중의 기본'!J:J,D8)</f>
        <v>0</v>
      </c>
      <c r="F8" s="22" t="str">
        <f>IF(E8&gt;0,"참석","불참")</f>
        <v>불참</v>
      </c>
      <c r="H8" s="28" t="s">
        <v>101</v>
      </c>
      <c r="I8" s="20" t="s">
        <v>64</v>
      </c>
      <c r="J8" s="18">
        <f>COUNTIF('IF는 기본 중의 기본'!J:J,H8)</f>
        <v>0</v>
      </c>
      <c r="K8" s="22" t="str">
        <f>IF(J8&gt;0,"참석","불참")</f>
        <v>불참</v>
      </c>
    </row>
    <row r="9" spans="2:11" x14ac:dyDescent="0.25">
      <c r="B9" s="14" t="s">
        <v>10</v>
      </c>
      <c r="D9" s="24" t="s">
        <v>61</v>
      </c>
      <c r="E9" s="18">
        <f>COUNTIF('IF는 기본 중의 기본'!J:J,D9)</f>
        <v>0</v>
      </c>
      <c r="F9" s="22" t="str">
        <f>IF(E9&gt;0,"참석","불참")</f>
        <v>불참</v>
      </c>
      <c r="H9" s="30" t="s">
        <v>109</v>
      </c>
      <c r="I9" s="20" t="s">
        <v>66</v>
      </c>
      <c r="J9" s="18">
        <f>COUNTIF('IF는 기본 중의 기본'!J:J,H9)</f>
        <v>0</v>
      </c>
      <c r="K9" s="22" t="str">
        <f>IF(J9&gt;0,"참석","불참")</f>
        <v>불참</v>
      </c>
    </row>
    <row r="10" spans="2:11" ht="18" thickBot="1" x14ac:dyDescent="0.3">
      <c r="B10" s="17" t="s">
        <v>91</v>
      </c>
      <c r="D10" s="24" t="s">
        <v>71</v>
      </c>
      <c r="E10" s="18">
        <f>COUNTIF('IF는 기본 중의 기본'!J:J,D10)</f>
        <v>0</v>
      </c>
      <c r="F10" s="22" t="str">
        <f>IF(E10&gt;0,"참석","불참")</f>
        <v>불참</v>
      </c>
      <c r="H10" s="30" t="s">
        <v>113</v>
      </c>
      <c r="I10" s="20" t="s">
        <v>65</v>
      </c>
      <c r="J10" s="18">
        <f>COUNTIF('IF는 기본 중의 기본'!J:J,H10)</f>
        <v>0</v>
      </c>
      <c r="K10" s="22" t="str">
        <f>IF(J10&gt;0,"참석","불참")</f>
        <v>불참</v>
      </c>
    </row>
    <row r="11" spans="2:11" x14ac:dyDescent="0.25">
      <c r="B11" s="14" t="s">
        <v>11</v>
      </c>
      <c r="D11" s="24" t="s">
        <v>54</v>
      </c>
      <c r="E11" s="18">
        <f>COUNTIF('IF는 기본 중의 기본'!J:J,D11)</f>
        <v>0</v>
      </c>
      <c r="F11" s="22" t="str">
        <f>IF(E11&gt;0,"참석","불참")</f>
        <v>불참</v>
      </c>
      <c r="H11" s="30" t="s">
        <v>103</v>
      </c>
      <c r="I11" s="20" t="s">
        <v>65</v>
      </c>
      <c r="J11" s="18">
        <f>COUNTIF('IF는 기본 중의 기본'!J:J,H11)</f>
        <v>0</v>
      </c>
      <c r="K11" s="22" t="str">
        <f>IF(J11&gt;0,"참석","불참")</f>
        <v>불참</v>
      </c>
    </row>
    <row r="12" spans="2:11" ht="18" thickBot="1" x14ac:dyDescent="0.3">
      <c r="B12" s="17" t="s">
        <v>42</v>
      </c>
      <c r="D12" s="24" t="s">
        <v>25</v>
      </c>
      <c r="E12" s="18">
        <f>COUNTIF('IF는 기본 중의 기본'!J:J,D12)</f>
        <v>1</v>
      </c>
      <c r="F12" s="22" t="str">
        <f>IF(E12&gt;0,"참석","불참")</f>
        <v>참석</v>
      </c>
      <c r="H12" s="28" t="s">
        <v>48</v>
      </c>
      <c r="I12" s="20" t="s">
        <v>68</v>
      </c>
      <c r="J12" s="18">
        <f>COUNTIF('IF는 기본 중의 기본'!J:J,H12)</f>
        <v>1</v>
      </c>
      <c r="K12" s="22" t="str">
        <f>IF(J12&gt;0,"참석","불참")</f>
        <v>참석</v>
      </c>
    </row>
    <row r="13" spans="2:11" x14ac:dyDescent="0.25">
      <c r="B13" s="14" t="s">
        <v>12</v>
      </c>
      <c r="D13" s="24" t="s">
        <v>40</v>
      </c>
      <c r="E13" s="18">
        <f>COUNTIF('IF는 기본 중의 기본'!J:J,D13)</f>
        <v>1</v>
      </c>
      <c r="F13" s="22" t="str">
        <f>IF(E13&gt;0,"참석","불참")</f>
        <v>참석</v>
      </c>
      <c r="H13" s="29" t="s">
        <v>57</v>
      </c>
      <c r="I13" s="20" t="s">
        <v>65</v>
      </c>
      <c r="J13" s="18">
        <f>COUNTIF('IF는 기본 중의 기본'!J:J,H13)</f>
        <v>0</v>
      </c>
      <c r="K13" s="22" t="str">
        <f>IF(J13&gt;0,"참석","불참")</f>
        <v>불참</v>
      </c>
    </row>
    <row r="14" spans="2:11" ht="17.25" x14ac:dyDescent="0.25">
      <c r="B14" s="16" t="s">
        <v>74</v>
      </c>
      <c r="D14" s="24" t="s">
        <v>52</v>
      </c>
      <c r="E14" s="18">
        <f>COUNTIF('IF는 기본 중의 기본'!J:J,D14)</f>
        <v>0</v>
      </c>
      <c r="F14" s="22" t="str">
        <f>IF(E14&gt;0,"참석","불참")</f>
        <v>불참</v>
      </c>
      <c r="H14" s="30" t="s">
        <v>99</v>
      </c>
      <c r="I14" s="20" t="s">
        <v>66</v>
      </c>
      <c r="J14" s="18">
        <f>COUNTIF('IF는 기본 중의 기본'!J:J,H14)</f>
        <v>0</v>
      </c>
      <c r="K14" s="22" t="str">
        <f>IF(J14&gt;0,"참석","불참")</f>
        <v>불참</v>
      </c>
    </row>
    <row r="15" spans="2:11" x14ac:dyDescent="0.25">
      <c r="B15" s="31" t="s">
        <v>66</v>
      </c>
      <c r="D15" s="24" t="s">
        <v>51</v>
      </c>
      <c r="E15" s="18">
        <f>COUNTIF('IF는 기본 중의 기본'!J:J,D15)</f>
        <v>0</v>
      </c>
      <c r="F15" s="22" t="str">
        <f>IF(E15&gt;0,"참석","불참")</f>
        <v>불참</v>
      </c>
      <c r="H15" s="29" t="s">
        <v>49</v>
      </c>
      <c r="I15" s="20" t="s">
        <v>66</v>
      </c>
      <c r="J15" s="18">
        <f>COUNTIF('IF는 기본 중의 기본'!J:J,H15)</f>
        <v>1</v>
      </c>
      <c r="K15" s="22" t="str">
        <f>IF(J15&gt;0,"참석","불참")</f>
        <v>참석</v>
      </c>
    </row>
    <row r="16" spans="2:11" x14ac:dyDescent="0.25">
      <c r="B16" s="31" t="s">
        <v>69</v>
      </c>
      <c r="D16" s="24" t="s">
        <v>55</v>
      </c>
      <c r="E16" s="18">
        <f>COUNTIF('IF는 기본 중의 기본'!J:J,D16)</f>
        <v>1</v>
      </c>
      <c r="F16" s="22" t="str">
        <f>IF(E16&gt;0,"참석","불참")</f>
        <v>참석</v>
      </c>
      <c r="H16" s="30" t="s">
        <v>50</v>
      </c>
      <c r="I16" s="20" t="s">
        <v>69</v>
      </c>
      <c r="J16" s="18">
        <f>COUNTIF('IF는 기본 중의 기본'!J:J,H16)</f>
        <v>0</v>
      </c>
      <c r="K16" s="22" t="str">
        <f>IF(J16&gt;0,"참석","불참")</f>
        <v>불참</v>
      </c>
    </row>
    <row r="17" spans="2:11" x14ac:dyDescent="0.25">
      <c r="B17" s="31" t="s">
        <v>68</v>
      </c>
      <c r="D17" s="24" t="s">
        <v>47</v>
      </c>
      <c r="E17" s="18">
        <f>COUNTIF('IF는 기본 중의 기본'!J:J,D17)</f>
        <v>1</v>
      </c>
      <c r="F17" s="22" t="str">
        <f>IF(E17&gt;0,"참석","불참")</f>
        <v>참석</v>
      </c>
      <c r="H17" s="28" t="s">
        <v>94</v>
      </c>
      <c r="I17" s="20" t="s">
        <v>67</v>
      </c>
      <c r="J17" s="18">
        <f>COUNTIF('IF는 기본 중의 기본'!J:J,H17)</f>
        <v>0</v>
      </c>
      <c r="K17" s="22" t="str">
        <f>IF(J17&gt;0,"참석","불참")</f>
        <v>불참</v>
      </c>
    </row>
    <row r="18" spans="2:11" ht="18" thickBot="1" x14ac:dyDescent="0.3">
      <c r="B18" s="17" t="s">
        <v>89</v>
      </c>
      <c r="D18" s="24" t="s">
        <v>62</v>
      </c>
      <c r="E18" s="18">
        <f>COUNTIF('IF는 기본 중의 기본'!J:J,D18)</f>
        <v>1</v>
      </c>
      <c r="F18" s="22" t="str">
        <f>IF(E18&gt;0,"참석","불참")</f>
        <v>참석</v>
      </c>
      <c r="H18" s="28" t="s">
        <v>61</v>
      </c>
      <c r="I18" s="20" t="s">
        <v>64</v>
      </c>
      <c r="J18" s="18">
        <f>COUNTIF('IF는 기본 중의 기본'!J:J,H18)</f>
        <v>0</v>
      </c>
      <c r="K18" s="22" t="str">
        <f>IF(J18&gt;0,"참석","불참")</f>
        <v>불참</v>
      </c>
    </row>
    <row r="19" spans="2:11" x14ac:dyDescent="0.25">
      <c r="B19" s="15" t="s">
        <v>14</v>
      </c>
      <c r="D19" s="24" t="s">
        <v>56</v>
      </c>
      <c r="E19" s="18">
        <f>COUNTIF('IF는 기본 중의 기본'!J:J,D19)</f>
        <v>0</v>
      </c>
      <c r="F19" s="22" t="str">
        <f>IF(E19&gt;0,"참석","불참")</f>
        <v>불참</v>
      </c>
      <c r="H19" s="28" t="s">
        <v>100</v>
      </c>
      <c r="I19" s="20" t="s">
        <v>67</v>
      </c>
      <c r="J19" s="18">
        <f>COUNTIF('IF는 기본 중의 기본'!J:J,H19)</f>
        <v>0</v>
      </c>
      <c r="K19" s="22" t="str">
        <f>IF(J19&gt;0,"참석","불참")</f>
        <v>불참</v>
      </c>
    </row>
    <row r="20" spans="2:11" ht="18" thickBot="1" x14ac:dyDescent="0.3">
      <c r="B20" s="17" t="s">
        <v>90</v>
      </c>
      <c r="D20" s="25" t="s">
        <v>53</v>
      </c>
      <c r="E20" s="19">
        <f>COUNTIF('IF는 기본 중의 기본'!J:J,D20)</f>
        <v>1</v>
      </c>
      <c r="F20" s="23" t="str">
        <f>IF(E20&gt;0,"참석","불참")</f>
        <v>참석</v>
      </c>
      <c r="H20" s="29" t="s">
        <v>108</v>
      </c>
      <c r="I20" s="20" t="s">
        <v>67</v>
      </c>
      <c r="J20" s="18">
        <f>COUNTIF('IF는 기본 중의 기본'!J:J,H20)</f>
        <v>0</v>
      </c>
      <c r="K20" s="22" t="str">
        <f>IF(J20&gt;0,"참석","불참")</f>
        <v>불참</v>
      </c>
    </row>
    <row r="21" spans="2:11" x14ac:dyDescent="0.25">
      <c r="H21" s="30" t="s">
        <v>70</v>
      </c>
      <c r="I21" s="20" t="s">
        <v>65</v>
      </c>
      <c r="J21" s="18">
        <f>COUNTIF('IF는 기본 중의 기본'!J:J,H21)</f>
        <v>0</v>
      </c>
      <c r="K21" s="22" t="str">
        <f>IF(J21&gt;0,"참석","불참")</f>
        <v>불참</v>
      </c>
    </row>
    <row r="22" spans="2:11" x14ac:dyDescent="0.25">
      <c r="H22" s="29" t="s">
        <v>112</v>
      </c>
      <c r="I22" s="20" t="s">
        <v>64</v>
      </c>
      <c r="J22" s="18">
        <f>COUNTIF('IF는 기본 중의 기본'!J:J,H22)</f>
        <v>0</v>
      </c>
      <c r="K22" s="22" t="str">
        <f>IF(J22&gt;0,"참석","불참")</f>
        <v>불참</v>
      </c>
    </row>
    <row r="23" spans="2:11" x14ac:dyDescent="0.25">
      <c r="H23" s="28" t="s">
        <v>54</v>
      </c>
      <c r="I23" s="20" t="s">
        <v>65</v>
      </c>
      <c r="J23" s="18">
        <f>COUNTIF('IF는 기본 중의 기본'!J:J,H23)</f>
        <v>0</v>
      </c>
      <c r="K23" s="22" t="str">
        <f>IF(J23&gt;0,"참석","불참")</f>
        <v>불참</v>
      </c>
    </row>
    <row r="24" spans="2:11" x14ac:dyDescent="0.25">
      <c r="H24" s="30" t="s">
        <v>106</v>
      </c>
      <c r="I24" s="20" t="s">
        <v>65</v>
      </c>
      <c r="J24" s="18">
        <f>COUNTIF('IF는 기본 중의 기본'!J:J,H24)</f>
        <v>0</v>
      </c>
      <c r="K24" s="22" t="str">
        <f>IF(J24&gt;0,"참석","불참")</f>
        <v>불참</v>
      </c>
    </row>
    <row r="25" spans="2:11" x14ac:dyDescent="0.25">
      <c r="H25" s="30" t="s">
        <v>60</v>
      </c>
      <c r="I25" s="20" t="s">
        <v>66</v>
      </c>
      <c r="J25" s="18">
        <f>COUNTIF('IF는 기본 중의 기본'!J:J,H25)</f>
        <v>1</v>
      </c>
      <c r="K25" s="22" t="str">
        <f>IF(J25&gt;0,"참석","불참")</f>
        <v>참석</v>
      </c>
    </row>
    <row r="26" spans="2:11" x14ac:dyDescent="0.25">
      <c r="H26" s="55" t="s">
        <v>107</v>
      </c>
      <c r="I26" s="40" t="s">
        <v>67</v>
      </c>
      <c r="J26" s="41">
        <f>COUNTIF('IF는 기본 중의 기본'!J:J,H26)</f>
        <v>0</v>
      </c>
      <c r="K26" s="22" t="str">
        <f>IF(J26&gt;0,"참석","불참")</f>
        <v>불참</v>
      </c>
    </row>
    <row r="27" spans="2:11" x14ac:dyDescent="0.25">
      <c r="H27" s="29" t="s">
        <v>59</v>
      </c>
      <c r="I27" s="20" t="s">
        <v>67</v>
      </c>
      <c r="J27" s="18">
        <f>COUNTIF('IF는 기본 중의 기본'!J:J,H27)</f>
        <v>1</v>
      </c>
      <c r="K27" s="22" t="str">
        <f>IF(J27&gt;0,"참석","불참")</f>
        <v>참석</v>
      </c>
    </row>
    <row r="28" spans="2:11" x14ac:dyDescent="0.25">
      <c r="H28" s="53" t="s">
        <v>98</v>
      </c>
      <c r="I28" s="42" t="s">
        <v>67</v>
      </c>
      <c r="J28" s="43">
        <f>COUNTIF('IF는 기본 중의 기본'!J:J,H28)</f>
        <v>0</v>
      </c>
      <c r="K28" s="22" t="str">
        <f>IF(J28&gt;0,"참석","불참")</f>
        <v>불참</v>
      </c>
    </row>
    <row r="29" spans="2:11" x14ac:dyDescent="0.25">
      <c r="H29" s="30" t="s">
        <v>52</v>
      </c>
      <c r="I29" s="20" t="s">
        <v>67</v>
      </c>
      <c r="J29" s="18">
        <f>COUNTIF('IF는 기본 중의 기본'!J:J,H29)</f>
        <v>0</v>
      </c>
      <c r="K29" s="22" t="str">
        <f>IF(J29&gt;0,"참석","불참")</f>
        <v>불참</v>
      </c>
    </row>
    <row r="30" spans="2:11" x14ac:dyDescent="0.25">
      <c r="H30" s="28" t="s">
        <v>51</v>
      </c>
      <c r="I30" s="20" t="s">
        <v>64</v>
      </c>
      <c r="J30" s="18">
        <f>COUNTIF('IF는 기본 중의 기본'!J:J,H30)</f>
        <v>0</v>
      </c>
      <c r="K30" s="22" t="str">
        <f>IF(J30&gt;0,"참석","불참")</f>
        <v>불참</v>
      </c>
    </row>
    <row r="31" spans="2:11" x14ac:dyDescent="0.25">
      <c r="H31" s="29" t="s">
        <v>55</v>
      </c>
      <c r="I31" s="20" t="s">
        <v>67</v>
      </c>
      <c r="J31" s="18">
        <f>COUNTIF('IF는 기본 중의 기본'!J:J,H31)</f>
        <v>1</v>
      </c>
      <c r="K31" s="22" t="str">
        <f>IF(J31&gt;0,"참석","불참")</f>
        <v>참석</v>
      </c>
    </row>
    <row r="32" spans="2:11" x14ac:dyDescent="0.25">
      <c r="H32" s="28" t="s">
        <v>47</v>
      </c>
      <c r="I32" s="20" t="s">
        <v>64</v>
      </c>
      <c r="J32" s="18">
        <f>COUNTIF('IF는 기본 중의 기본'!J:J,H32)</f>
        <v>1</v>
      </c>
      <c r="K32" s="22" t="str">
        <f>IF(J32&gt;0,"참석","불참")</f>
        <v>참석</v>
      </c>
    </row>
    <row r="33" spans="8:11" x14ac:dyDescent="0.25">
      <c r="H33" s="28" t="s">
        <v>111</v>
      </c>
      <c r="I33" s="20" t="s">
        <v>64</v>
      </c>
      <c r="J33" s="18">
        <f>COUNTIF('IF는 기본 중의 기본'!J:J,H33)</f>
        <v>0</v>
      </c>
      <c r="K33" s="22" t="str">
        <f>IF(J33&gt;0,"참석","불참")</f>
        <v>불참</v>
      </c>
    </row>
    <row r="34" spans="8:11" x14ac:dyDescent="0.25">
      <c r="H34" s="29" t="s">
        <v>62</v>
      </c>
      <c r="I34" s="20" t="s">
        <v>64</v>
      </c>
      <c r="J34" s="18">
        <f>COUNTIF('IF는 기본 중의 기본'!J:J,H34)</f>
        <v>1</v>
      </c>
      <c r="K34" s="22" t="str">
        <f>IF(J34&gt;0,"참석","불참")</f>
        <v>참석</v>
      </c>
    </row>
    <row r="35" spans="8:11" x14ac:dyDescent="0.25">
      <c r="H35" s="28" t="s">
        <v>110</v>
      </c>
      <c r="I35" s="20" t="s">
        <v>67</v>
      </c>
      <c r="J35" s="18">
        <f>COUNTIF('IF는 기본 중의 기본'!J:J,H35)</f>
        <v>0</v>
      </c>
      <c r="K35" s="22" t="str">
        <f>IF(J35&gt;0,"참석","불참")</f>
        <v>불참</v>
      </c>
    </row>
    <row r="36" spans="8:11" x14ac:dyDescent="0.25">
      <c r="H36" s="29" t="s">
        <v>56</v>
      </c>
      <c r="I36" s="20" t="s">
        <v>64</v>
      </c>
      <c r="J36" s="18">
        <f>COUNTIF('IF는 기본 중의 기본'!J:J,H36)</f>
        <v>0</v>
      </c>
      <c r="K36" s="22" t="str">
        <f>IF(J36&gt;0,"참석","불참")</f>
        <v>불참</v>
      </c>
    </row>
    <row r="37" spans="8:11" ht="16.5" thickBot="1" x14ac:dyDescent="0.3">
      <c r="H37" s="54" t="s">
        <v>53</v>
      </c>
      <c r="I37" s="21" t="s">
        <v>65</v>
      </c>
      <c r="J37" s="19">
        <f>COUNTIF('IF는 기본 중의 기본'!J:J,H37)</f>
        <v>1</v>
      </c>
      <c r="K37" s="23" t="str">
        <f>IF(J37&gt;0,"참석","불참")</f>
        <v>참석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582B-53A9-4572-A8D2-B06F89EA1711}">
  <sheetPr>
    <tabColor theme="0" tint="-0.499984740745262"/>
  </sheetPr>
  <dimension ref="B1:L21"/>
  <sheetViews>
    <sheetView zoomScaleNormal="100" workbookViewId="0"/>
  </sheetViews>
  <sheetFormatPr defaultRowHeight="15.75" x14ac:dyDescent="0.25"/>
  <cols>
    <col min="1" max="1" width="1.44140625" style="1" customWidth="1"/>
    <col min="2" max="2" width="13.44140625" style="1" customWidth="1"/>
    <col min="3" max="3" width="58.5546875" style="1" customWidth="1"/>
    <col min="4" max="4" width="8.109375" style="1" customWidth="1"/>
    <col min="5" max="5" width="1.44140625" style="1" customWidth="1"/>
    <col min="6" max="8" width="9.33203125" style="1" customWidth="1"/>
    <col min="9" max="9" width="1" style="1" customWidth="1"/>
    <col min="10" max="12" width="9.33203125" style="1" customWidth="1"/>
    <col min="13" max="13" width="1.44140625" style="1" customWidth="1"/>
    <col min="14" max="16384" width="8.88671875" style="1"/>
  </cols>
  <sheetData>
    <row r="1" spans="2:12" ht="16.5" thickBot="1" x14ac:dyDescent="0.3">
      <c r="F1" s="35"/>
      <c r="J1" s="34">
        <f>COUNTA(J4:J21)</f>
        <v>9</v>
      </c>
      <c r="K1" s="35">
        <f>SUM(K4:K21)</f>
        <v>9</v>
      </c>
    </row>
    <row r="2" spans="2:12" ht="16.5" thickBot="1" x14ac:dyDescent="0.3">
      <c r="B2" s="13" t="s">
        <v>36</v>
      </c>
      <c r="C2" s="26" t="s">
        <v>39</v>
      </c>
      <c r="D2" s="27"/>
      <c r="F2" s="44" t="s">
        <v>73</v>
      </c>
      <c r="G2" s="45"/>
      <c r="H2" s="46"/>
      <c r="J2" s="12" t="s">
        <v>72</v>
      </c>
    </row>
    <row r="3" spans="2:12" x14ac:dyDescent="0.25">
      <c r="B3" s="9" t="s">
        <v>0</v>
      </c>
      <c r="C3" s="2" t="s">
        <v>114</v>
      </c>
      <c r="D3" s="3" t="str">
        <f>IF(J1=K1,"정상","비정상")</f>
        <v>정상</v>
      </c>
      <c r="F3" s="47" t="s">
        <v>80</v>
      </c>
      <c r="G3" s="48" t="s">
        <v>32</v>
      </c>
      <c r="H3" s="49" t="s">
        <v>15</v>
      </c>
      <c r="J3" s="47" t="s">
        <v>81</v>
      </c>
      <c r="K3" s="50" t="s">
        <v>35</v>
      </c>
      <c r="L3" s="49" t="s">
        <v>16</v>
      </c>
    </row>
    <row r="4" spans="2:12" x14ac:dyDescent="0.25">
      <c r="B4" s="9" t="s">
        <v>1</v>
      </c>
      <c r="C4" s="4" t="s">
        <v>115</v>
      </c>
      <c r="D4" s="5" t="str">
        <f>IF(J1&gt;10,"미션성공","미션실패")</f>
        <v>미션실패</v>
      </c>
      <c r="F4" s="24" t="s">
        <v>17</v>
      </c>
      <c r="G4" s="18">
        <f t="shared" ref="G4:G21" si="0">COUNTIF(J:J,F4)</f>
        <v>1</v>
      </c>
      <c r="H4" s="22" t="str">
        <f>IF(G4&gt;0,"참석","불참")</f>
        <v>참석</v>
      </c>
      <c r="J4" s="24" t="s">
        <v>17</v>
      </c>
      <c r="K4" s="18">
        <f>COUNTIF(J:J,J4)</f>
        <v>1</v>
      </c>
      <c r="L4" s="22" t="str">
        <f>IF(K4&gt;1,"중복","중복아님")</f>
        <v>중복아님</v>
      </c>
    </row>
    <row r="5" spans="2:12" x14ac:dyDescent="0.25">
      <c r="B5" s="9" t="s">
        <v>2</v>
      </c>
      <c r="C5" s="4" t="s">
        <v>116</v>
      </c>
      <c r="D5" s="5" t="str">
        <f>IF(J1&gt;=11,"미션성공","미션실패")</f>
        <v>미션실패</v>
      </c>
      <c r="F5" s="24" t="s">
        <v>18</v>
      </c>
      <c r="G5" s="18">
        <f t="shared" si="0"/>
        <v>1</v>
      </c>
      <c r="H5" s="22" t="str">
        <f t="shared" ref="H5:H21" si="1">IF(G5&gt;0,"참석","불참")</f>
        <v>참석</v>
      </c>
      <c r="J5" s="24" t="s">
        <v>18</v>
      </c>
      <c r="K5" s="18">
        <f t="shared" ref="K5:K21" si="2">COUNTIF(J:J,J5)</f>
        <v>1</v>
      </c>
      <c r="L5" s="22" t="str">
        <f t="shared" ref="L5:L12" si="3">IF(K5&gt;1,"중복","중복아님")</f>
        <v>중복아님</v>
      </c>
    </row>
    <row r="6" spans="2:12" x14ac:dyDescent="0.25">
      <c r="B6" s="9" t="s">
        <v>38</v>
      </c>
      <c r="C6" s="4" t="s">
        <v>117</v>
      </c>
      <c r="D6" s="5" t="str">
        <f>IF(J1&lt;&gt;K1,"비정상","정상")</f>
        <v>정상</v>
      </c>
      <c r="F6" s="24" t="s">
        <v>19</v>
      </c>
      <c r="G6" s="18">
        <f t="shared" si="0"/>
        <v>1</v>
      </c>
      <c r="H6" s="22" t="str">
        <f t="shared" si="1"/>
        <v>참석</v>
      </c>
      <c r="J6" s="24" t="s">
        <v>21</v>
      </c>
      <c r="K6" s="18">
        <f t="shared" si="2"/>
        <v>1</v>
      </c>
      <c r="L6" s="22" t="str">
        <f t="shared" si="3"/>
        <v>중복아님</v>
      </c>
    </row>
    <row r="7" spans="2:12" ht="18" thickBot="1" x14ac:dyDescent="0.3">
      <c r="B7" s="17" t="s">
        <v>75</v>
      </c>
      <c r="C7" s="6"/>
      <c r="D7" s="7"/>
      <c r="F7" s="24" t="s">
        <v>31</v>
      </c>
      <c r="G7" s="18">
        <f t="shared" si="0"/>
        <v>0</v>
      </c>
      <c r="H7" s="22" t="str">
        <f t="shared" si="1"/>
        <v>불참</v>
      </c>
      <c r="J7" s="24" t="s">
        <v>40</v>
      </c>
      <c r="K7" s="18">
        <f t="shared" si="2"/>
        <v>1</v>
      </c>
      <c r="L7" s="22" t="str">
        <f t="shared" si="3"/>
        <v>중복아님</v>
      </c>
    </row>
    <row r="8" spans="2:12" ht="16.5" thickBot="1" x14ac:dyDescent="0.3">
      <c r="D8" s="36" t="s">
        <v>79</v>
      </c>
      <c r="F8" s="24" t="s">
        <v>29</v>
      </c>
      <c r="G8" s="18">
        <f t="shared" si="0"/>
        <v>0</v>
      </c>
      <c r="H8" s="22" t="str">
        <f t="shared" si="1"/>
        <v>불참</v>
      </c>
      <c r="J8" s="24" t="s">
        <v>25</v>
      </c>
      <c r="K8" s="18">
        <f t="shared" si="2"/>
        <v>1</v>
      </c>
      <c r="L8" s="22" t="str">
        <f t="shared" si="3"/>
        <v>중복아님</v>
      </c>
    </row>
    <row r="9" spans="2:12" ht="16.5" thickBot="1" x14ac:dyDescent="0.3">
      <c r="B9" s="12" t="s">
        <v>37</v>
      </c>
      <c r="C9" s="32">
        <v>96300</v>
      </c>
      <c r="D9" s="33">
        <v>10000</v>
      </c>
      <c r="F9" s="24" t="s">
        <v>20</v>
      </c>
      <c r="G9" s="18">
        <f t="shared" si="0"/>
        <v>0</v>
      </c>
      <c r="H9" s="22" t="str">
        <f t="shared" si="1"/>
        <v>불참</v>
      </c>
      <c r="J9" s="24" t="s">
        <v>27</v>
      </c>
      <c r="K9" s="18">
        <f t="shared" si="2"/>
        <v>1</v>
      </c>
      <c r="L9" s="22" t="str">
        <f t="shared" si="3"/>
        <v>중복아님</v>
      </c>
    </row>
    <row r="10" spans="2:12" x14ac:dyDescent="0.25">
      <c r="B10" s="10" t="s">
        <v>7</v>
      </c>
      <c r="C10" s="2" t="s">
        <v>76</v>
      </c>
      <c r="D10" s="3" t="str">
        <f>IF(C9&gt;=1000,"대박사건","우울해요")</f>
        <v>대박사건</v>
      </c>
      <c r="F10" s="24" t="s">
        <v>21</v>
      </c>
      <c r="G10" s="18">
        <f t="shared" si="0"/>
        <v>1</v>
      </c>
      <c r="H10" s="22" t="str">
        <f t="shared" si="1"/>
        <v>참석</v>
      </c>
      <c r="J10" s="24" t="s">
        <v>28</v>
      </c>
      <c r="K10" s="18">
        <f t="shared" si="2"/>
        <v>1</v>
      </c>
      <c r="L10" s="22" t="str">
        <f t="shared" si="3"/>
        <v>중복아님</v>
      </c>
    </row>
    <row r="11" spans="2:12" x14ac:dyDescent="0.25">
      <c r="B11" s="9" t="s">
        <v>5</v>
      </c>
      <c r="C11" s="4" t="s">
        <v>77</v>
      </c>
      <c r="D11" s="5" t="str">
        <f>IF(C9&gt;10000,"어떡하지",IF(C9&gt;=1000,"대박사건","우울해요"))</f>
        <v>어떡하지</v>
      </c>
      <c r="F11" s="24" t="s">
        <v>22</v>
      </c>
      <c r="G11" s="18">
        <f t="shared" si="0"/>
        <v>0</v>
      </c>
      <c r="H11" s="22" t="str">
        <f t="shared" si="1"/>
        <v>불참</v>
      </c>
      <c r="J11" s="24" t="s">
        <v>30</v>
      </c>
      <c r="K11" s="18">
        <f t="shared" si="2"/>
        <v>1</v>
      </c>
      <c r="L11" s="22" t="str">
        <f t="shared" si="3"/>
        <v>중복아님</v>
      </c>
    </row>
    <row r="12" spans="2:12" x14ac:dyDescent="0.25">
      <c r="B12" s="9" t="s">
        <v>6</v>
      </c>
      <c r="C12" s="4" t="s">
        <v>78</v>
      </c>
      <c r="D12" s="5" t="str">
        <f>IF(C9&gt;100000,"실버버튼",IF(C9&gt;10000,"어떡하지",IF(C9&gt;=1000,"대박사건","우울해요")))</f>
        <v>어떡하지</v>
      </c>
      <c r="F12" s="24" t="s">
        <v>28</v>
      </c>
      <c r="G12" s="18">
        <f t="shared" si="0"/>
        <v>1</v>
      </c>
      <c r="H12" s="22" t="str">
        <f t="shared" si="1"/>
        <v>참석</v>
      </c>
      <c r="J12" s="24" t="s">
        <v>19</v>
      </c>
      <c r="K12" s="18">
        <f t="shared" si="2"/>
        <v>1</v>
      </c>
      <c r="L12" s="22" t="str">
        <f t="shared" si="3"/>
        <v>중복아님</v>
      </c>
    </row>
    <row r="13" spans="2:12" x14ac:dyDescent="0.25">
      <c r="B13" s="9" t="s">
        <v>3</v>
      </c>
      <c r="C13" s="4" t="s">
        <v>84</v>
      </c>
      <c r="D13" s="5" t="str">
        <f>IF(AND(C9&gt;=1000,D9&gt;=4000),"수익창출","창출불가")</f>
        <v>수익창출</v>
      </c>
      <c r="F13" s="24" t="s">
        <v>23</v>
      </c>
      <c r="G13" s="18">
        <f t="shared" si="0"/>
        <v>0</v>
      </c>
      <c r="H13" s="22" t="str">
        <f t="shared" si="1"/>
        <v>불참</v>
      </c>
      <c r="J13" s="24"/>
      <c r="K13" s="18">
        <f t="shared" si="2"/>
        <v>0</v>
      </c>
      <c r="L13" s="22"/>
    </row>
    <row r="14" spans="2:12" x14ac:dyDescent="0.25">
      <c r="B14" s="9" t="s">
        <v>4</v>
      </c>
      <c r="C14" s="4" t="s">
        <v>85</v>
      </c>
      <c r="D14" s="5" t="str">
        <f>IF(OR(C9&lt;1000,D9&lt;4000),"창출불가","수익창출")</f>
        <v>수익창출</v>
      </c>
      <c r="F14" s="24" t="s">
        <v>24</v>
      </c>
      <c r="G14" s="18">
        <f t="shared" si="0"/>
        <v>0</v>
      </c>
      <c r="H14" s="22" t="str">
        <f t="shared" si="1"/>
        <v>불참</v>
      </c>
      <c r="J14" s="24"/>
      <c r="K14" s="18">
        <f t="shared" si="2"/>
        <v>0</v>
      </c>
      <c r="L14" s="22"/>
    </row>
    <row r="15" spans="2:12" ht="18" thickBot="1" x14ac:dyDescent="0.3">
      <c r="B15" s="8" t="s">
        <v>43</v>
      </c>
      <c r="C15" s="6" t="s">
        <v>118</v>
      </c>
      <c r="D15" s="7" t="str">
        <f>IF(OR(AND(C9&gt;=1000,D9&gt;=4000),D8="콜"),"수익창출","창출불가")</f>
        <v>수익창출</v>
      </c>
      <c r="F15" s="24" t="s">
        <v>30</v>
      </c>
      <c r="G15" s="18">
        <f t="shared" si="0"/>
        <v>1</v>
      </c>
      <c r="H15" s="22" t="str">
        <f t="shared" si="1"/>
        <v>참석</v>
      </c>
      <c r="J15" s="24"/>
      <c r="K15" s="18">
        <f t="shared" si="2"/>
        <v>0</v>
      </c>
      <c r="L15" s="22"/>
    </row>
    <row r="16" spans="2:12" ht="16.5" thickBot="1" x14ac:dyDescent="0.3">
      <c r="F16" s="24" t="s">
        <v>40</v>
      </c>
      <c r="G16" s="18">
        <f t="shared" si="0"/>
        <v>1</v>
      </c>
      <c r="H16" s="22" t="str">
        <f t="shared" si="1"/>
        <v>참석</v>
      </c>
      <c r="J16" s="24"/>
      <c r="K16" s="18">
        <f t="shared" si="2"/>
        <v>0</v>
      </c>
      <c r="L16" s="22"/>
    </row>
    <row r="17" spans="2:12" ht="16.5" thickBot="1" x14ac:dyDescent="0.3">
      <c r="B17" s="12" t="s">
        <v>92</v>
      </c>
      <c r="F17" s="24" t="s">
        <v>25</v>
      </c>
      <c r="G17" s="18">
        <f t="shared" si="0"/>
        <v>1</v>
      </c>
      <c r="H17" s="22" t="str">
        <f t="shared" si="1"/>
        <v>참석</v>
      </c>
      <c r="J17" s="24"/>
      <c r="K17" s="18">
        <f t="shared" si="2"/>
        <v>0</v>
      </c>
      <c r="L17" s="22"/>
    </row>
    <row r="18" spans="2:12" x14ac:dyDescent="0.25">
      <c r="B18" s="37" t="s">
        <v>33</v>
      </c>
      <c r="C18" s="2" t="s">
        <v>82</v>
      </c>
      <c r="D18" s="3"/>
      <c r="F18" s="24" t="s">
        <v>93</v>
      </c>
      <c r="G18" s="18">
        <f t="shared" si="0"/>
        <v>0</v>
      </c>
      <c r="H18" s="22" t="str">
        <f t="shared" si="1"/>
        <v>불참</v>
      </c>
      <c r="J18" s="24"/>
      <c r="K18" s="18">
        <f t="shared" si="2"/>
        <v>0</v>
      </c>
      <c r="L18" s="22"/>
    </row>
    <row r="19" spans="2:12" x14ac:dyDescent="0.25">
      <c r="B19" s="9"/>
      <c r="C19" s="4" t="s">
        <v>95</v>
      </c>
      <c r="D19" s="5"/>
      <c r="F19" s="24" t="s">
        <v>26</v>
      </c>
      <c r="G19" s="18">
        <f t="shared" si="0"/>
        <v>0</v>
      </c>
      <c r="H19" s="22" t="str">
        <f t="shared" si="1"/>
        <v>불참</v>
      </c>
      <c r="J19" s="24"/>
      <c r="K19" s="18">
        <f t="shared" si="2"/>
        <v>0</v>
      </c>
      <c r="L19" s="22"/>
    </row>
    <row r="20" spans="2:12" x14ac:dyDescent="0.25">
      <c r="B20" s="38" t="s">
        <v>34</v>
      </c>
      <c r="C20" s="4" t="s">
        <v>83</v>
      </c>
      <c r="D20" s="5"/>
      <c r="F20" s="24" t="s">
        <v>27</v>
      </c>
      <c r="G20" s="18">
        <f t="shared" si="0"/>
        <v>1</v>
      </c>
      <c r="H20" s="22" t="str">
        <f t="shared" si="1"/>
        <v>참석</v>
      </c>
      <c r="J20" s="24"/>
      <c r="K20" s="18">
        <f t="shared" si="2"/>
        <v>0</v>
      </c>
      <c r="L20" s="22"/>
    </row>
    <row r="21" spans="2:12" ht="16.5" thickBot="1" x14ac:dyDescent="0.3">
      <c r="B21" s="11"/>
      <c r="C21" s="6" t="s">
        <v>96</v>
      </c>
      <c r="D21" s="7"/>
      <c r="F21" s="25" t="s">
        <v>70</v>
      </c>
      <c r="G21" s="19">
        <f t="shared" si="0"/>
        <v>0</v>
      </c>
      <c r="H21" s="22" t="str">
        <f t="shared" si="1"/>
        <v>불참</v>
      </c>
      <c r="J21" s="25"/>
      <c r="K21" s="19">
        <f t="shared" si="2"/>
        <v>0</v>
      </c>
      <c r="L21" s="2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6D7F-F899-4FFA-A36C-214A02EDE68F}">
  <sheetPr>
    <tabColor theme="0" tint="-0.499984740745262"/>
  </sheetPr>
  <dimension ref="B1:K37"/>
  <sheetViews>
    <sheetView zoomScaleNormal="100" workbookViewId="0"/>
  </sheetViews>
  <sheetFormatPr defaultRowHeight="15.75" x14ac:dyDescent="0.25"/>
  <cols>
    <col min="1" max="1" width="1" style="1" customWidth="1"/>
    <col min="2" max="2" width="40.77734375" style="1" customWidth="1"/>
    <col min="3" max="3" width="1" style="1" customWidth="1"/>
    <col min="4" max="6" width="9.88671875" style="1" customWidth="1"/>
    <col min="7" max="7" width="1" style="1" customWidth="1"/>
    <col min="8" max="11" width="9.88671875" style="1" customWidth="1"/>
    <col min="12" max="12" width="1.33203125" style="1" customWidth="1"/>
    <col min="13" max="16384" width="8.88671875" style="1"/>
  </cols>
  <sheetData>
    <row r="1" spans="2:11" ht="16.5" thickBot="1" x14ac:dyDescent="0.3"/>
    <row r="2" spans="2:11" ht="16.5" thickBot="1" x14ac:dyDescent="0.3">
      <c r="B2" s="13" t="s">
        <v>13</v>
      </c>
      <c r="D2" s="47" t="s">
        <v>44</v>
      </c>
      <c r="E2" s="51" t="s">
        <v>45</v>
      </c>
      <c r="F2" s="49" t="s">
        <v>46</v>
      </c>
      <c r="H2" s="47" t="s">
        <v>44</v>
      </c>
      <c r="I2" s="51" t="s">
        <v>63</v>
      </c>
      <c r="J2" s="51" t="s">
        <v>45</v>
      </c>
      <c r="K2" s="49" t="s">
        <v>46</v>
      </c>
    </row>
    <row r="3" spans="2:11" x14ac:dyDescent="0.25">
      <c r="B3" s="14" t="s">
        <v>8</v>
      </c>
      <c r="D3" s="24" t="s">
        <v>119</v>
      </c>
      <c r="E3" s="18">
        <f>COUNTIF('IF는 기본 중의 기본'!J:J,D3)</f>
        <v>0</v>
      </c>
      <c r="F3" s="22" t="str">
        <f t="shared" ref="F3:F20" si="0">IF(E3&gt;0,"참석","불참")</f>
        <v>불참</v>
      </c>
      <c r="H3" s="29" t="s">
        <v>49</v>
      </c>
      <c r="I3" s="20" t="s">
        <v>66</v>
      </c>
      <c r="J3" s="18">
        <f>COUNTIF('IF는 기본 중의 기본'!J:J,H3)</f>
        <v>1</v>
      </c>
      <c r="K3" s="22" t="str">
        <f t="shared" ref="K3:K37" si="1">IF(J3&gt;0,"참석","불참")</f>
        <v>참석</v>
      </c>
    </row>
    <row r="4" spans="2:11" ht="18" thickBot="1" x14ac:dyDescent="0.3">
      <c r="B4" s="17" t="s">
        <v>86</v>
      </c>
      <c r="D4" s="24" t="s">
        <v>120</v>
      </c>
      <c r="E4" s="18">
        <f>COUNTIF('IF는 기본 중의 기본'!J:J,D4)</f>
        <v>0</v>
      </c>
      <c r="F4" s="22" t="str">
        <f t="shared" si="0"/>
        <v>불참</v>
      </c>
      <c r="H4" s="29" t="s">
        <v>57</v>
      </c>
      <c r="I4" s="20" t="s">
        <v>65</v>
      </c>
      <c r="J4" s="18">
        <f>COUNTIF('IF는 기본 중의 기본'!J:J,H4)</f>
        <v>0</v>
      </c>
      <c r="K4" s="22" t="str">
        <f t="shared" si="1"/>
        <v>불참</v>
      </c>
    </row>
    <row r="5" spans="2:11" x14ac:dyDescent="0.25">
      <c r="B5" s="14" t="s">
        <v>88</v>
      </c>
      <c r="D5" s="24" t="s">
        <v>121</v>
      </c>
      <c r="E5" s="18">
        <f>COUNTIF('IF는 기본 중의 기본'!J:J,D5)</f>
        <v>0</v>
      </c>
      <c r="F5" s="22" t="str">
        <f t="shared" si="0"/>
        <v>불참</v>
      </c>
      <c r="H5" s="30" t="s">
        <v>53</v>
      </c>
      <c r="I5" s="20" t="s">
        <v>65</v>
      </c>
      <c r="J5" s="18">
        <f>COUNTIF('IF는 기본 중의 기본'!J:J,H5)</f>
        <v>1</v>
      </c>
      <c r="K5" s="22" t="str">
        <f t="shared" si="1"/>
        <v>참석</v>
      </c>
    </row>
    <row r="6" spans="2:11" ht="18" thickBot="1" x14ac:dyDescent="0.3">
      <c r="B6" s="17" t="s">
        <v>87</v>
      </c>
      <c r="D6" s="24" t="s">
        <v>122</v>
      </c>
      <c r="E6" s="18">
        <f>COUNTIF('IF는 기본 중의 기본'!J:J,D6)</f>
        <v>0</v>
      </c>
      <c r="F6" s="22" t="str">
        <f t="shared" si="0"/>
        <v>불참</v>
      </c>
      <c r="H6" s="30" t="s">
        <v>60</v>
      </c>
      <c r="I6" s="20" t="s">
        <v>66</v>
      </c>
      <c r="J6" s="18">
        <f>COUNTIF('IF는 기본 중의 기본'!J:J,H6)</f>
        <v>1</v>
      </c>
      <c r="K6" s="22" t="str">
        <f t="shared" si="1"/>
        <v>참석</v>
      </c>
    </row>
    <row r="7" spans="2:11" x14ac:dyDescent="0.25">
      <c r="B7" s="14" t="s">
        <v>9</v>
      </c>
      <c r="D7" s="24" t="s">
        <v>53</v>
      </c>
      <c r="E7" s="18">
        <f>COUNTIF('IF는 기본 중의 기본'!J:J,D7)</f>
        <v>1</v>
      </c>
      <c r="F7" s="22" t="str">
        <f t="shared" si="0"/>
        <v>참석</v>
      </c>
      <c r="H7" s="30" t="s">
        <v>70</v>
      </c>
      <c r="I7" s="20" t="s">
        <v>65</v>
      </c>
      <c r="J7" s="18">
        <f>COUNTIF('IF는 기본 중의 기본'!J:J,H7)</f>
        <v>0</v>
      </c>
      <c r="K7" s="22" t="str">
        <f t="shared" si="1"/>
        <v>불참</v>
      </c>
    </row>
    <row r="8" spans="2:11" ht="18" thickBot="1" x14ac:dyDescent="0.3">
      <c r="B8" s="17" t="s">
        <v>41</v>
      </c>
      <c r="D8" s="24" t="s">
        <v>56</v>
      </c>
      <c r="E8" s="18">
        <f>COUNTIF('IF는 기본 중의 기본'!J:J,D8)</f>
        <v>0</v>
      </c>
      <c r="F8" s="22" t="str">
        <f t="shared" si="0"/>
        <v>불참</v>
      </c>
      <c r="H8" s="30" t="s">
        <v>99</v>
      </c>
      <c r="I8" s="20" t="s">
        <v>66</v>
      </c>
      <c r="J8" s="18">
        <f>COUNTIF('IF는 기본 중의 기본'!J:J,H8)</f>
        <v>0</v>
      </c>
      <c r="K8" s="22" t="str">
        <f t="shared" si="1"/>
        <v>불참</v>
      </c>
    </row>
    <row r="9" spans="2:11" x14ac:dyDescent="0.25">
      <c r="B9" s="14" t="s">
        <v>10</v>
      </c>
      <c r="D9" s="24" t="s">
        <v>62</v>
      </c>
      <c r="E9" s="18">
        <f>COUNTIF('IF는 기본 중의 기본'!J:J,D9)</f>
        <v>1</v>
      </c>
      <c r="F9" s="22" t="str">
        <f t="shared" si="0"/>
        <v>참석</v>
      </c>
      <c r="H9" s="30" t="s">
        <v>103</v>
      </c>
      <c r="I9" s="20" t="s">
        <v>65</v>
      </c>
      <c r="J9" s="18">
        <f>COUNTIF('IF는 기본 중의 기본'!J:J,H9)</f>
        <v>0</v>
      </c>
      <c r="K9" s="22" t="str">
        <f t="shared" si="1"/>
        <v>불참</v>
      </c>
    </row>
    <row r="10" spans="2:11" ht="18" thickBot="1" x14ac:dyDescent="0.3">
      <c r="B10" s="17" t="s">
        <v>91</v>
      </c>
      <c r="D10" s="24" t="s">
        <v>47</v>
      </c>
      <c r="E10" s="18">
        <f>COUNTIF('IF는 기본 중의 기본'!J:J,D10)</f>
        <v>1</v>
      </c>
      <c r="F10" s="22" t="str">
        <f t="shared" si="0"/>
        <v>참석</v>
      </c>
      <c r="H10" s="30" t="s">
        <v>106</v>
      </c>
      <c r="I10" s="20" t="s">
        <v>65</v>
      </c>
      <c r="J10" s="18">
        <f>COUNTIF('IF는 기본 중의 기본'!J:J,H10)</f>
        <v>0</v>
      </c>
      <c r="K10" s="22" t="str">
        <f t="shared" si="1"/>
        <v>불참</v>
      </c>
    </row>
    <row r="11" spans="2:11" x14ac:dyDescent="0.25">
      <c r="B11" s="14" t="s">
        <v>11</v>
      </c>
      <c r="D11" s="24" t="s">
        <v>55</v>
      </c>
      <c r="E11" s="18">
        <f>COUNTIF('IF는 기본 중의 기본'!J:J,D11)</f>
        <v>1</v>
      </c>
      <c r="F11" s="22" t="str">
        <f t="shared" si="0"/>
        <v>참석</v>
      </c>
      <c r="H11" s="30" t="s">
        <v>109</v>
      </c>
      <c r="I11" s="20" t="s">
        <v>66</v>
      </c>
      <c r="J11" s="18">
        <f>COUNTIF('IF는 기본 중의 기본'!J:J,H11)</f>
        <v>0</v>
      </c>
      <c r="K11" s="22" t="str">
        <f t="shared" si="1"/>
        <v>불참</v>
      </c>
    </row>
    <row r="12" spans="2:11" ht="18" thickBot="1" x14ac:dyDescent="0.3">
      <c r="B12" s="17" t="s">
        <v>42</v>
      </c>
      <c r="D12" s="24" t="s">
        <v>51</v>
      </c>
      <c r="E12" s="18">
        <f>COUNTIF('IF는 기본 중의 기본'!J:J,D12)</f>
        <v>0</v>
      </c>
      <c r="F12" s="22" t="str">
        <f t="shared" si="0"/>
        <v>불참</v>
      </c>
      <c r="H12" s="30" t="s">
        <v>113</v>
      </c>
      <c r="I12" s="20" t="s">
        <v>65</v>
      </c>
      <c r="J12" s="18">
        <f>COUNTIF('IF는 기본 중의 기본'!J:J,H12)</f>
        <v>0</v>
      </c>
      <c r="K12" s="22" t="str">
        <f t="shared" si="1"/>
        <v>불참</v>
      </c>
    </row>
    <row r="13" spans="2:11" x14ac:dyDescent="0.25">
      <c r="B13" s="14" t="s">
        <v>12</v>
      </c>
      <c r="D13" s="24" t="s">
        <v>52</v>
      </c>
      <c r="E13" s="18">
        <f>COUNTIF('IF는 기본 중의 기본'!J:J,D13)</f>
        <v>0</v>
      </c>
      <c r="F13" s="22" t="str">
        <f t="shared" si="0"/>
        <v>불참</v>
      </c>
      <c r="H13" s="28" t="s">
        <v>54</v>
      </c>
      <c r="I13" s="20" t="s">
        <v>65</v>
      </c>
      <c r="J13" s="18">
        <f>COUNTIF('IF는 기본 중의 기본'!J:J,H13)</f>
        <v>0</v>
      </c>
      <c r="K13" s="22" t="str">
        <f t="shared" si="1"/>
        <v>불참</v>
      </c>
    </row>
    <row r="14" spans="2:11" ht="17.25" x14ac:dyDescent="0.25">
      <c r="B14" s="16" t="s">
        <v>74</v>
      </c>
      <c r="D14" s="24" t="s">
        <v>54</v>
      </c>
      <c r="E14" s="18">
        <f>COUNTIF('IF는 기본 중의 기본'!J:J,D14)</f>
        <v>0</v>
      </c>
      <c r="F14" s="22" t="str">
        <f t="shared" si="0"/>
        <v>불참</v>
      </c>
      <c r="H14" s="29" t="s">
        <v>56</v>
      </c>
      <c r="I14" s="20" t="s">
        <v>64</v>
      </c>
      <c r="J14" s="18">
        <f>COUNTIF('IF는 기본 중의 기본'!J:J,H14)</f>
        <v>0</v>
      </c>
      <c r="K14" s="22" t="str">
        <f t="shared" si="1"/>
        <v>불참</v>
      </c>
    </row>
    <row r="15" spans="2:11" x14ac:dyDescent="0.25">
      <c r="B15" s="31" t="s">
        <v>66</v>
      </c>
      <c r="D15" s="24" t="s">
        <v>70</v>
      </c>
      <c r="E15" s="18">
        <f>COUNTIF('IF는 기본 중의 기본'!J:J,D15)</f>
        <v>0</v>
      </c>
      <c r="F15" s="22" t="str">
        <f t="shared" si="0"/>
        <v>불참</v>
      </c>
      <c r="H15" s="29" t="s">
        <v>62</v>
      </c>
      <c r="I15" s="20" t="s">
        <v>64</v>
      </c>
      <c r="J15" s="18">
        <f>COUNTIF('IF는 기본 중의 기본'!J:J,H15)</f>
        <v>1</v>
      </c>
      <c r="K15" s="22" t="str">
        <f t="shared" si="1"/>
        <v>참석</v>
      </c>
    </row>
    <row r="16" spans="2:11" x14ac:dyDescent="0.25">
      <c r="B16" s="31" t="s">
        <v>69</v>
      </c>
      <c r="D16" s="24" t="s">
        <v>61</v>
      </c>
      <c r="E16" s="18">
        <f>COUNTIF('IF는 기본 중의 기본'!J:J,D16)</f>
        <v>0</v>
      </c>
      <c r="F16" s="22" t="str">
        <f t="shared" si="0"/>
        <v>불참</v>
      </c>
      <c r="H16" s="29" t="s">
        <v>102</v>
      </c>
      <c r="I16" s="20" t="s">
        <v>64</v>
      </c>
      <c r="J16" s="18">
        <f>COUNTIF('IF는 기본 중의 기본'!J:J,H16)</f>
        <v>0</v>
      </c>
      <c r="K16" s="22" t="str">
        <f t="shared" si="1"/>
        <v>불참</v>
      </c>
    </row>
    <row r="17" spans="2:11" x14ac:dyDescent="0.25">
      <c r="B17" s="31" t="s">
        <v>68</v>
      </c>
      <c r="D17" s="24" t="s">
        <v>49</v>
      </c>
      <c r="E17" s="18">
        <f>COUNTIF('IF는 기본 중의 기본'!J:J,D17)</f>
        <v>1</v>
      </c>
      <c r="F17" s="22" t="str">
        <f t="shared" si="0"/>
        <v>참석</v>
      </c>
      <c r="H17" s="29" t="s">
        <v>105</v>
      </c>
      <c r="I17" s="20" t="s">
        <v>64</v>
      </c>
      <c r="J17" s="18">
        <f>COUNTIF('IF는 기본 중의 기본'!J:J,H17)</f>
        <v>0</v>
      </c>
      <c r="K17" s="22" t="str">
        <f t="shared" si="1"/>
        <v>불참</v>
      </c>
    </row>
    <row r="18" spans="2:11" ht="18" thickBot="1" x14ac:dyDescent="0.3">
      <c r="B18" s="17" t="s">
        <v>89</v>
      </c>
      <c r="D18" s="24" t="s">
        <v>57</v>
      </c>
      <c r="E18" s="18">
        <f>COUNTIF('IF는 기본 중의 기본'!J:J,D18)</f>
        <v>0</v>
      </c>
      <c r="F18" s="22" t="str">
        <f t="shared" si="0"/>
        <v>불참</v>
      </c>
      <c r="H18" s="29" t="s">
        <v>112</v>
      </c>
      <c r="I18" s="20" t="s">
        <v>64</v>
      </c>
      <c r="J18" s="18">
        <f>COUNTIF('IF는 기본 중의 기본'!J:J,H18)</f>
        <v>0</v>
      </c>
      <c r="K18" s="22" t="str">
        <f t="shared" si="1"/>
        <v>불참</v>
      </c>
    </row>
    <row r="19" spans="2:11" x14ac:dyDescent="0.25">
      <c r="B19" s="15" t="s">
        <v>14</v>
      </c>
      <c r="D19" s="24" t="s">
        <v>48</v>
      </c>
      <c r="E19" s="18">
        <f>COUNTIF('IF는 기본 중의 기본'!J:J,D19)</f>
        <v>1</v>
      </c>
      <c r="F19" s="22" t="str">
        <f t="shared" si="0"/>
        <v>참석</v>
      </c>
      <c r="H19" s="30" t="s">
        <v>50</v>
      </c>
      <c r="I19" s="20" t="s">
        <v>69</v>
      </c>
      <c r="J19" s="18">
        <f>COUNTIF('IF는 기본 중의 기본'!J:J,H19)</f>
        <v>0</v>
      </c>
      <c r="K19" s="22" t="str">
        <f t="shared" si="1"/>
        <v>불참</v>
      </c>
    </row>
    <row r="20" spans="2:11" ht="18" thickBot="1" x14ac:dyDescent="0.3">
      <c r="B20" s="17" t="s">
        <v>90</v>
      </c>
      <c r="D20" s="25" t="s">
        <v>58</v>
      </c>
      <c r="E20" s="19">
        <f>COUNTIF('IF는 기본 중의 기본'!J:J,D20)</f>
        <v>1</v>
      </c>
      <c r="F20" s="23" t="str">
        <f t="shared" si="0"/>
        <v>참석</v>
      </c>
      <c r="H20" s="28" t="s">
        <v>47</v>
      </c>
      <c r="I20" s="20" t="s">
        <v>64</v>
      </c>
      <c r="J20" s="18">
        <f>COUNTIF('IF는 기본 중의 기본'!J:J,H20)</f>
        <v>1</v>
      </c>
      <c r="K20" s="22" t="str">
        <f t="shared" si="1"/>
        <v>참석</v>
      </c>
    </row>
    <row r="21" spans="2:11" x14ac:dyDescent="0.25">
      <c r="H21" s="28" t="s">
        <v>51</v>
      </c>
      <c r="I21" s="20" t="s">
        <v>64</v>
      </c>
      <c r="J21" s="18">
        <f>COUNTIF('IF는 기본 중의 기본'!J:J,H21)</f>
        <v>0</v>
      </c>
      <c r="K21" s="22" t="str">
        <f t="shared" si="1"/>
        <v>불참</v>
      </c>
    </row>
    <row r="22" spans="2:11" x14ac:dyDescent="0.25">
      <c r="H22" s="28" t="s">
        <v>61</v>
      </c>
      <c r="I22" s="20" t="s">
        <v>64</v>
      </c>
      <c r="J22" s="18">
        <f>COUNTIF('IF는 기본 중의 기본'!J:J,H22)</f>
        <v>0</v>
      </c>
      <c r="K22" s="22" t="str">
        <f t="shared" si="1"/>
        <v>불참</v>
      </c>
    </row>
    <row r="23" spans="2:11" x14ac:dyDescent="0.25">
      <c r="H23" s="28" t="s">
        <v>101</v>
      </c>
      <c r="I23" s="20" t="s">
        <v>64</v>
      </c>
      <c r="J23" s="18">
        <f>COUNTIF('IF는 기본 중의 기본'!J:J,H23)</f>
        <v>0</v>
      </c>
      <c r="K23" s="22" t="str">
        <f t="shared" si="1"/>
        <v>불참</v>
      </c>
    </row>
    <row r="24" spans="2:11" x14ac:dyDescent="0.25">
      <c r="H24" s="28" t="s">
        <v>104</v>
      </c>
      <c r="I24" s="20" t="s">
        <v>64</v>
      </c>
      <c r="J24" s="18">
        <f>COUNTIF('IF는 기본 중의 기본'!J:J,H24)</f>
        <v>0</v>
      </c>
      <c r="K24" s="22" t="str">
        <f t="shared" si="1"/>
        <v>불참</v>
      </c>
    </row>
    <row r="25" spans="2:11" x14ac:dyDescent="0.25">
      <c r="H25" s="28" t="s">
        <v>111</v>
      </c>
      <c r="I25" s="20" t="s">
        <v>64</v>
      </c>
      <c r="J25" s="18">
        <f>COUNTIF('IF는 기본 중의 기본'!J:J,H25)</f>
        <v>0</v>
      </c>
      <c r="K25" s="22" t="str">
        <f t="shared" si="1"/>
        <v>불참</v>
      </c>
    </row>
    <row r="26" spans="2:11" x14ac:dyDescent="0.25">
      <c r="H26" s="39" t="s">
        <v>55</v>
      </c>
      <c r="I26" s="40" t="s">
        <v>67</v>
      </c>
      <c r="J26" s="41">
        <f>COUNTIF('IF는 기본 중의 기본'!J:J,H26)</f>
        <v>1</v>
      </c>
      <c r="K26" s="22" t="str">
        <f t="shared" si="1"/>
        <v>참석</v>
      </c>
    </row>
    <row r="27" spans="2:11" x14ac:dyDescent="0.25">
      <c r="H27" s="29" t="s">
        <v>59</v>
      </c>
      <c r="I27" s="20" t="s">
        <v>67</v>
      </c>
      <c r="J27" s="18">
        <f>COUNTIF('IF는 기본 중의 기본'!J:J,H27)</f>
        <v>1</v>
      </c>
      <c r="K27" s="22" t="str">
        <f t="shared" si="1"/>
        <v>참석</v>
      </c>
    </row>
    <row r="28" spans="2:11" x14ac:dyDescent="0.25">
      <c r="H28" s="53" t="s">
        <v>98</v>
      </c>
      <c r="I28" s="42" t="s">
        <v>67</v>
      </c>
      <c r="J28" s="43">
        <f>COUNTIF('IF는 기본 중의 기본'!J:J,H28)</f>
        <v>0</v>
      </c>
      <c r="K28" s="22" t="str">
        <f t="shared" si="1"/>
        <v>불참</v>
      </c>
    </row>
    <row r="29" spans="2:11" x14ac:dyDescent="0.25">
      <c r="H29" s="29" t="s">
        <v>108</v>
      </c>
      <c r="I29" s="20" t="s">
        <v>67</v>
      </c>
      <c r="J29" s="18">
        <f>COUNTIF('IF는 기본 중의 기본'!J:J,H29)</f>
        <v>0</v>
      </c>
      <c r="K29" s="22" t="str">
        <f t="shared" si="1"/>
        <v>불참</v>
      </c>
    </row>
    <row r="30" spans="2:11" x14ac:dyDescent="0.25">
      <c r="H30" s="30" t="s">
        <v>52</v>
      </c>
      <c r="I30" s="20" t="s">
        <v>67</v>
      </c>
      <c r="J30" s="18">
        <f>COUNTIF('IF는 기본 중의 기본'!J:J,H30)</f>
        <v>0</v>
      </c>
      <c r="K30" s="22" t="str">
        <f t="shared" si="1"/>
        <v>불참</v>
      </c>
    </row>
    <row r="31" spans="2:11" x14ac:dyDescent="0.25">
      <c r="H31" s="30" t="s">
        <v>58</v>
      </c>
      <c r="I31" s="20" t="s">
        <v>67</v>
      </c>
      <c r="J31" s="18">
        <f>COUNTIF('IF는 기본 중의 기본'!J:J,H31)</f>
        <v>1</v>
      </c>
      <c r="K31" s="22" t="str">
        <f t="shared" si="1"/>
        <v>참석</v>
      </c>
    </row>
    <row r="32" spans="2:11" x14ac:dyDescent="0.25">
      <c r="H32" s="30" t="s">
        <v>97</v>
      </c>
      <c r="I32" s="20" t="s">
        <v>67</v>
      </c>
      <c r="J32" s="18">
        <f>COUNTIF('IF는 기본 중의 기본'!J:J,H32)</f>
        <v>0</v>
      </c>
      <c r="K32" s="22" t="str">
        <f t="shared" si="1"/>
        <v>불참</v>
      </c>
    </row>
    <row r="33" spans="8:11" x14ac:dyDescent="0.25">
      <c r="H33" s="30" t="s">
        <v>107</v>
      </c>
      <c r="I33" s="20" t="s">
        <v>67</v>
      </c>
      <c r="J33" s="18">
        <f>COUNTIF('IF는 기본 중의 기본'!J:J,H33)</f>
        <v>0</v>
      </c>
      <c r="K33" s="22" t="str">
        <f t="shared" si="1"/>
        <v>불참</v>
      </c>
    </row>
    <row r="34" spans="8:11" x14ac:dyDescent="0.25">
      <c r="H34" s="28" t="s">
        <v>48</v>
      </c>
      <c r="I34" s="20" t="s">
        <v>68</v>
      </c>
      <c r="J34" s="18">
        <f>COUNTIF('IF는 기본 중의 기본'!J:J,H34)</f>
        <v>1</v>
      </c>
      <c r="K34" s="22" t="str">
        <f t="shared" si="1"/>
        <v>참석</v>
      </c>
    </row>
    <row r="35" spans="8:11" x14ac:dyDescent="0.25">
      <c r="H35" s="28" t="s">
        <v>93</v>
      </c>
      <c r="I35" s="20" t="s">
        <v>67</v>
      </c>
      <c r="J35" s="18">
        <f>COUNTIF('IF는 기본 중의 기본'!J:J,H35)</f>
        <v>0</v>
      </c>
      <c r="K35" s="22" t="str">
        <f t="shared" si="1"/>
        <v>불참</v>
      </c>
    </row>
    <row r="36" spans="8:11" x14ac:dyDescent="0.25">
      <c r="H36" s="28" t="s">
        <v>100</v>
      </c>
      <c r="I36" s="20" t="s">
        <v>67</v>
      </c>
      <c r="J36" s="18">
        <f>COUNTIF('IF는 기본 중의 기본'!J:J,H36)</f>
        <v>0</v>
      </c>
      <c r="K36" s="22" t="str">
        <f t="shared" si="1"/>
        <v>불참</v>
      </c>
    </row>
    <row r="37" spans="8:11" ht="16.5" thickBot="1" x14ac:dyDescent="0.3">
      <c r="H37" s="52" t="s">
        <v>110</v>
      </c>
      <c r="I37" s="21" t="s">
        <v>67</v>
      </c>
      <c r="J37" s="19">
        <f>COUNTIF('IF는 기본 중의 기본'!J:J,H37)</f>
        <v>0</v>
      </c>
      <c r="K37" s="23" t="str">
        <f t="shared" si="1"/>
        <v>불참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IF는 기본 중의 기본</vt:lpstr>
      <vt:lpstr>IF &gt; 필터 &gt; 정렬 루틴</vt:lpstr>
      <vt:lpstr>IF는 기본 중의 기본_결과</vt:lpstr>
      <vt:lpstr>IF &gt; 필터 &gt; 정렬 루틴_결과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공여사들</dc:creator>
  <cp:lastModifiedBy>공여사들</cp:lastModifiedBy>
  <dcterms:created xsi:type="dcterms:W3CDTF">2020-05-31T10:49:52Z</dcterms:created>
  <dcterms:modified xsi:type="dcterms:W3CDTF">2020-06-11T11:43:32Z</dcterms:modified>
</cp:coreProperties>
</file>