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olver" sheetId="2" r:id="rId1"/>
    <sheet name="Cost" sheetId="8" r:id="rId2"/>
    <sheet name="Sheet2" sheetId="9" r:id="rId3"/>
  </sheets>
  <definedNames>
    <definedName name="a">#REF!</definedName>
    <definedName name="solver_adj" localSheetId="0" hidden="1">Solver!$B$13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Solver!$B$13</definedName>
    <definedName name="solver_lhs2" localSheetId="0" hidden="1">Solver!$C$13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Solver!$G$13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900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F12" i="2"/>
  <c r="F13" i="2"/>
  <c r="C13" i="2" l="1"/>
  <c r="C12" i="2"/>
  <c r="D13" i="2" l="1"/>
  <c r="E13" i="2" s="1"/>
  <c r="D12" i="2"/>
  <c r="E12" i="2" s="1"/>
  <c r="E7" i="2" l="1"/>
  <c r="E8" i="2"/>
  <c r="E6" i="2"/>
  <c r="D9" i="2"/>
  <c r="E9" i="2" s="1"/>
  <c r="D8" i="2" l="1"/>
  <c r="D7" i="2"/>
  <c r="D6" i="2"/>
  <c r="C7" i="2"/>
  <c r="B7" i="2"/>
</calcChain>
</file>

<file path=xl/sharedStrings.xml><?xml version="1.0" encoding="utf-8"?>
<sst xmlns="http://schemas.openxmlformats.org/spreadsheetml/2006/main" count="22" uniqueCount="18">
  <si>
    <t>price</t>
  </si>
  <si>
    <t>demand</t>
  </si>
  <si>
    <t>Price</t>
  </si>
  <si>
    <t>Demand</t>
  </si>
  <si>
    <t>Revenue per cartridge</t>
  </si>
  <si>
    <t>Cartridge per printer</t>
  </si>
  <si>
    <t>Estimated</t>
  </si>
  <si>
    <t>Revenue</t>
  </si>
  <si>
    <t>Cost</t>
  </si>
  <si>
    <t>Cost/Unit</t>
  </si>
  <si>
    <t>Production</t>
  </si>
  <si>
    <t>Profit</t>
  </si>
  <si>
    <t>y = -0.0125x + 26.25</t>
  </si>
  <si>
    <t>Sum</t>
  </si>
  <si>
    <t>profit per cartridge</t>
  </si>
  <si>
    <t>Profit from Comp</t>
  </si>
  <si>
    <t>Total Profit</t>
  </si>
  <si>
    <t>Complementary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</si>
</sst>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0" borderId="5" xfId="1" applyBorder="1"/>
    <xf numFmtId="0" fontId="1" fillId="0" borderId="6" xfId="1" applyBorder="1"/>
    <xf numFmtId="0" fontId="1" fillId="2" borderId="1" xfId="1" applyFill="1" applyBorder="1"/>
    <xf numFmtId="0" fontId="1" fillId="2" borderId="2" xfId="1" applyFill="1" applyBorder="1"/>
    <xf numFmtId="0" fontId="1" fillId="0" borderId="1" xfId="1" applyBorder="1"/>
    <xf numFmtId="0" fontId="1" fillId="0" borderId="2" xfId="1" applyBorder="1"/>
    <xf numFmtId="0" fontId="2" fillId="0" borderId="0" xfId="0" applyFont="1" applyAlignment="1">
      <alignment horizontal="center" vertical="center" readingOrder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8" fontId="0" fillId="0" borderId="0" xfId="0" applyNumberFormat="1"/>
    <xf numFmtId="8" fontId="0" fillId="0" borderId="6" xfId="0" applyNumberFormat="1" applyBorder="1"/>
    <xf numFmtId="0" fontId="1" fillId="0" borderId="0" xfId="1" applyBorder="1"/>
    <xf numFmtId="0" fontId="1" fillId="0" borderId="4" xfId="1" applyBorder="1"/>
    <xf numFmtId="0" fontId="1" fillId="0" borderId="3" xfId="1" applyBorder="1"/>
    <xf numFmtId="0" fontId="1" fillId="0" borderId="5" xfId="1" applyFill="1" applyBorder="1"/>
    <xf numFmtId="0" fontId="1" fillId="0" borderId="7" xfId="1" applyFill="1" applyBorder="1"/>
    <xf numFmtId="0" fontId="1" fillId="0" borderId="6" xfId="1" applyFill="1" applyBorder="1"/>
    <xf numFmtId="0" fontId="1" fillId="3" borderId="3" xfId="1" applyFill="1" applyBorder="1"/>
    <xf numFmtId="0" fontId="1" fillId="3" borderId="0" xfId="1" applyFill="1" applyBorder="1"/>
    <xf numFmtId="0" fontId="1" fillId="0" borderId="7" xfId="1" applyBorder="1"/>
    <xf numFmtId="0" fontId="1" fillId="2" borderId="10" xfId="1" applyFill="1" applyBorder="1"/>
    <xf numFmtId="0" fontId="3" fillId="0" borderId="0" xfId="1" applyFont="1"/>
    <xf numFmtId="8" fontId="1" fillId="0" borderId="7" xfId="1" applyNumberFormat="1" applyBorder="1"/>
    <xf numFmtId="8" fontId="1" fillId="0" borderId="6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Cost!$C$4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Cost!$B$5:$B$6</c:f>
              <c:numCache>
                <c:formatCode>General</c:formatCode>
                <c:ptCount val="2"/>
                <c:pt idx="0">
                  <c:v>500</c:v>
                </c:pt>
                <c:pt idx="1">
                  <c:v>900</c:v>
                </c:pt>
              </c:numCache>
            </c:numRef>
          </c:xVal>
          <c:yVal>
            <c:numRef>
              <c:f>Cost!$C$5:$C$6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3-4456-A341-09749031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74671"/>
        <c:axId val="1654270095"/>
      </c:scatterChart>
      <c:valAx>
        <c:axId val="16542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0095"/>
        <c:crosses val="autoZero"/>
        <c:crossBetween val="midCat"/>
      </c:valAx>
      <c:valAx>
        <c:axId val="16542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389659</xdr:colOff>
      <xdr:row>4</xdr:row>
      <xdr:rowOff>113434</xdr:rowOff>
    </xdr:from>
    <xdr:to>
      <xdr:col>13</xdr:col>
      <xdr:colOff>112568</xdr:colOff>
      <xdr:row>18</xdr:row>
      <xdr:rowOff>189634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13"/>
  <sheetViews>
    <sheetView tabSelected="1" zoomScale="110" zoomScaleNormal="110" workbookViewId="0">
      <selection activeCell="G13" sqref="G13"/>
    </sheetView>
  </sheetViews>
  <sheetFormatPr defaultRowHeight="12.75" x14ac:dyDescent="0.2"/>
  <cols>
    <col min="1" max="5" width="9.140625" style="1"/>
    <col min="6" max="6" width="9.85546875" style="1" bestFit="1" customWidth="1"/>
    <col min="7" max="7" width="20.85546875" style="1" bestFit="1" customWidth="1"/>
    <col min="8" max="16384" width="9.140625" style="1"/>
  </cols>
  <sheetData>
    <row r="3" spans="2:8" ht="15.75" x14ac:dyDescent="0.25">
      <c r="G3" s="30" t="s">
        <v>17</v>
      </c>
    </row>
    <row r="4" spans="2:8" ht="15" x14ac:dyDescent="0.25">
      <c r="G4" s="9" t="s">
        <v>5</v>
      </c>
      <c r="H4" s="10">
        <v>5</v>
      </c>
    </row>
    <row r="5" spans="2:8" ht="15" x14ac:dyDescent="0.25">
      <c r="B5" s="4" t="s">
        <v>0</v>
      </c>
      <c r="C5" s="5" t="s">
        <v>1</v>
      </c>
      <c r="D5" s="4" t="s">
        <v>6</v>
      </c>
      <c r="E5" s="5" t="s">
        <v>7</v>
      </c>
      <c r="G5" s="11" t="s">
        <v>14</v>
      </c>
      <c r="H5" s="19">
        <v>1.5</v>
      </c>
    </row>
    <row r="6" spans="2:8" x14ac:dyDescent="0.2">
      <c r="B6" s="6">
        <v>50</v>
      </c>
      <c r="C6" s="7">
        <v>500</v>
      </c>
      <c r="D6" s="20">
        <f>-20*B6+1500</f>
        <v>500</v>
      </c>
      <c r="E6" s="21">
        <f>D6*B6</f>
        <v>25000</v>
      </c>
    </row>
    <row r="7" spans="2:8" x14ac:dyDescent="0.2">
      <c r="B7" s="2">
        <f>B6+0.01*B6</f>
        <v>50.5</v>
      </c>
      <c r="C7" s="3">
        <f>C6-0.02*C6</f>
        <v>490</v>
      </c>
      <c r="D7" s="20">
        <f>-20*B7+1500</f>
        <v>490</v>
      </c>
      <c r="E7" s="21">
        <f t="shared" ref="E7:E9" si="0">D7*B7</f>
        <v>24745</v>
      </c>
    </row>
    <row r="8" spans="2:8" x14ac:dyDescent="0.2">
      <c r="B8" s="22">
        <v>60</v>
      </c>
      <c r="C8" s="20"/>
      <c r="D8" s="20">
        <f>-20*B8+1500</f>
        <v>300</v>
      </c>
      <c r="E8" s="21">
        <f t="shared" si="0"/>
        <v>18000</v>
      </c>
    </row>
    <row r="9" spans="2:8" x14ac:dyDescent="0.2">
      <c r="B9" s="23">
        <v>37.499999853515611</v>
      </c>
      <c r="C9" s="24"/>
      <c r="D9" s="24">
        <f>-20*B9+1500</f>
        <v>750.00000292968775</v>
      </c>
      <c r="E9" s="25">
        <f t="shared" si="0"/>
        <v>28125</v>
      </c>
    </row>
    <row r="11" spans="2:8" x14ac:dyDescent="0.2">
      <c r="B11" s="4" t="s">
        <v>2</v>
      </c>
      <c r="C11" s="29" t="s">
        <v>3</v>
      </c>
      <c r="D11" s="29" t="s">
        <v>9</v>
      </c>
      <c r="E11" s="29" t="s">
        <v>11</v>
      </c>
      <c r="F11" s="29" t="s">
        <v>15</v>
      </c>
      <c r="G11" s="5" t="s">
        <v>16</v>
      </c>
    </row>
    <row r="12" spans="2:8" x14ac:dyDescent="0.2">
      <c r="B12" s="26">
        <v>42.499999707031236</v>
      </c>
      <c r="C12" s="27">
        <f>-20*B12+1500</f>
        <v>650.00000585937528</v>
      </c>
      <c r="D12" s="27">
        <f>-0.0125*C12+26.25</f>
        <v>18.124999926757809</v>
      </c>
      <c r="E12" s="27">
        <f>C12*(B12-D12)</f>
        <v>15843.749999999998</v>
      </c>
      <c r="F12" s="31">
        <f>C12*$H$4*$H$5</f>
        <v>4875.0000439453142</v>
      </c>
      <c r="G12" s="32">
        <f>E12+F12</f>
        <v>20718.750043945314</v>
      </c>
    </row>
    <row r="13" spans="2:8" x14ac:dyDescent="0.2">
      <c r="B13" s="2">
        <v>37.5</v>
      </c>
      <c r="C13" s="28">
        <f>-20*B13+1500</f>
        <v>750</v>
      </c>
      <c r="D13" s="28">
        <f>-0.0125*C13+26.25</f>
        <v>16.875</v>
      </c>
      <c r="E13" s="28">
        <f>C13*(B13-D13)</f>
        <v>15468.75</v>
      </c>
      <c r="F13" s="31">
        <f>C13*$H$4*$H$5</f>
        <v>5625</v>
      </c>
      <c r="G13" s="32">
        <f>E13+F13</f>
        <v>21093.75</v>
      </c>
    </row>
  </sheetData>
  <printOptions headings="1" gridLines="1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0" zoomScaleNormal="110" workbookViewId="0">
      <selection activeCell="D4" sqref="D4"/>
    </sheetView>
  </sheetViews>
  <sheetFormatPr defaultRowHeight="15" x14ac:dyDescent="0.25"/>
  <cols>
    <col min="2" max="2" width="10.7109375" bestFit="1" customWidth="1"/>
  </cols>
  <sheetData>
    <row r="2" spans="2:4" x14ac:dyDescent="0.25">
      <c r="B2" t="s">
        <v>8</v>
      </c>
    </row>
    <row r="4" spans="2:4" x14ac:dyDescent="0.25">
      <c r="B4" s="16" t="s">
        <v>10</v>
      </c>
      <c r="C4" s="17" t="s">
        <v>8</v>
      </c>
      <c r="D4" s="8" t="s">
        <v>12</v>
      </c>
    </row>
    <row r="5" spans="2:4" x14ac:dyDescent="0.25">
      <c r="B5" s="12">
        <v>500</v>
      </c>
      <c r="C5" s="13">
        <v>20</v>
      </c>
    </row>
    <row r="6" spans="2:4" x14ac:dyDescent="0.25">
      <c r="B6" s="14">
        <v>900</v>
      </c>
      <c r="C6" s="1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13"/>
  <sheetViews>
    <sheetView workbookViewId="0">
      <selection activeCell="F12" sqref="F12:G13"/>
    </sheetView>
  </sheetViews>
  <sheetFormatPr defaultRowHeight="15" x14ac:dyDescent="0.25"/>
  <sheetData>
    <row r="7" spans="6:7" x14ac:dyDescent="0.25">
      <c r="F7" t="s">
        <v>0</v>
      </c>
      <c r="G7" t="s">
        <v>1</v>
      </c>
    </row>
    <row r="8" spans="6:7" x14ac:dyDescent="0.25">
      <c r="F8">
        <v>50</v>
      </c>
      <c r="G8">
        <v>600</v>
      </c>
    </row>
    <row r="9" spans="6:7" x14ac:dyDescent="0.25">
      <c r="F9">
        <v>50.5</v>
      </c>
      <c r="G9">
        <v>588</v>
      </c>
    </row>
    <row r="12" spans="6:7" x14ac:dyDescent="0.25">
      <c r="F12" t="s">
        <v>5</v>
      </c>
      <c r="G12">
        <v>5</v>
      </c>
    </row>
    <row r="13" spans="6:7" x14ac:dyDescent="0.25">
      <c r="F13" t="s">
        <v>4</v>
      </c>
      <c r="G13" s="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Cost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2019-04-30T08:55:44Z</dcterms:modified>
</cp:coreProperties>
</file>