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young\Documents\Growth\Finance\The_Modellers_Korea\Financial_Modeling_201\Excel\"/>
    </mc:Choice>
  </mc:AlternateContent>
  <bookViews>
    <workbookView xWindow="0" yWindow="0" windowWidth="17256" windowHeight="78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1" l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G97" i="1"/>
  <c r="F97" i="1"/>
  <c r="E97" i="1"/>
  <c r="D97" i="1"/>
  <c r="C97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G71" i="1"/>
  <c r="F71" i="1"/>
  <c r="E71" i="1"/>
  <c r="D71" i="1"/>
  <c r="C71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12" i="1"/>
  <c r="D12" i="1"/>
  <c r="E12" i="1"/>
  <c r="F12" i="1"/>
  <c r="G12" i="1"/>
  <c r="B128" i="1"/>
  <c r="B129" i="1"/>
  <c r="B130" i="1"/>
  <c r="B131" i="1"/>
  <c r="B132" i="1"/>
  <c r="B133" i="1"/>
  <c r="B134" i="1"/>
  <c r="B135" i="1"/>
  <c r="B136" i="1"/>
  <c r="B137" i="1"/>
  <c r="B120" i="1"/>
  <c r="B121" i="1"/>
  <c r="B122" i="1"/>
  <c r="B123" i="1"/>
  <c r="B124" i="1"/>
  <c r="B125" i="1"/>
  <c r="B126" i="1"/>
  <c r="B12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97" i="1"/>
  <c r="B86" i="1"/>
  <c r="B87" i="1"/>
  <c r="B88" i="1"/>
  <c r="B89" i="1"/>
  <c r="B90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7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12" i="1"/>
</calcChain>
</file>

<file path=xl/sharedStrings.xml><?xml version="1.0" encoding="utf-8"?>
<sst xmlns="http://schemas.openxmlformats.org/spreadsheetml/2006/main" count="778" uniqueCount="143">
  <si>
    <t>연결 재무상태표</t>
  </si>
  <si>
    <t>제 54 기          2022.12.31 현재</t>
  </si>
  <si>
    <t>제 53 기          2021.12.31 현재</t>
  </si>
  <si>
    <t>제 52 기          2020.12.31 현재</t>
  </si>
  <si>
    <t>(단위 : 백만원)</t>
  </si>
  <si>
    <t>제 54 기</t>
  </si>
  <si>
    <t>제 53 기</t>
  </si>
  <si>
    <t>제 52 기</t>
  </si>
  <si>
    <t>자산</t>
  </si>
  <si>
    <t>　유동자산</t>
  </si>
  <si>
    <t>　　현금및현금성자산</t>
  </si>
  <si>
    <t>　　단기금융상품</t>
  </si>
  <si>
    <t>　　단기상각후원가금융자산</t>
  </si>
  <si>
    <t>　　단기당기손익-공정가치금융자산</t>
  </si>
  <si>
    <t>　　매출채권</t>
  </si>
  <si>
    <t>　　미수금</t>
  </si>
  <si>
    <t>　　선급비용</t>
  </si>
  <si>
    <t>　　재고자산</t>
  </si>
  <si>
    <t>　　기타유동자산</t>
  </si>
  <si>
    <t>　　매각예정분류자산</t>
  </si>
  <si>
    <t>　비유동자산</t>
  </si>
  <si>
    <t>　　기타포괄손익-공정가치금융자산</t>
  </si>
  <si>
    <t>　　당기손익-공정가치금융자산</t>
  </si>
  <si>
    <t>　　관계기업 및 공동기업 투자</t>
  </si>
  <si>
    <t>　　유형자산</t>
  </si>
  <si>
    <t>　　무형자산</t>
  </si>
  <si>
    <t>　　순확정급여자산</t>
  </si>
  <si>
    <t>　　이연법인세자산</t>
  </si>
  <si>
    <t>　　기타비유동자산</t>
  </si>
  <si>
    <t>　자산총계</t>
  </si>
  <si>
    <t>부채</t>
  </si>
  <si>
    <t>　유동부채</t>
  </si>
  <si>
    <t>　　매입채무</t>
  </si>
  <si>
    <t>　　단기차입금</t>
  </si>
  <si>
    <t>　　미지급금</t>
  </si>
  <si>
    <t>　　선수금</t>
  </si>
  <si>
    <t>　　예수금</t>
  </si>
  <si>
    <t>　　미지급비용</t>
  </si>
  <si>
    <t>　　당기법인세부채</t>
  </si>
  <si>
    <t>　　유동성장기부채</t>
  </si>
  <si>
    <t>　　충당부채</t>
  </si>
  <si>
    <t>　　기타유동부채</t>
  </si>
  <si>
    <t>　　매각예정분류부채</t>
  </si>
  <si>
    <t>　비유동부채</t>
  </si>
  <si>
    <t>　　사채</t>
  </si>
  <si>
    <t>　　장기차입금</t>
  </si>
  <si>
    <t>　　장기미지급금</t>
  </si>
  <si>
    <t>　　순확정급여부채</t>
  </si>
  <si>
    <t>　　이연법인세부채</t>
  </si>
  <si>
    <t>　　장기충당부채</t>
  </si>
  <si>
    <t>　　기타비유동부채</t>
  </si>
  <si>
    <t>　부채총계</t>
  </si>
  <si>
    <t>자본</t>
  </si>
  <si>
    <t>　지배기업 소유주지분</t>
  </si>
  <si>
    <t>　　자본금</t>
  </si>
  <si>
    <t>　　　우선주자본금</t>
  </si>
  <si>
    <t>　　　보통주자본금</t>
  </si>
  <si>
    <t>　　주식발행초과금</t>
  </si>
  <si>
    <t>　　이익잉여금(결손금)</t>
  </si>
  <si>
    <t>　　기타자본항목</t>
  </si>
  <si>
    <t>　　매각예정분류기타자본항목</t>
  </si>
  <si>
    <t>　비지배지분</t>
  </si>
  <si>
    <t>　자본총계</t>
  </si>
  <si>
    <t>부채와자본총계</t>
  </si>
  <si>
    <t>연결 손익계산서</t>
  </si>
  <si>
    <t>제 54 기 2022.01.01 부터 2022.12.31 까지</t>
  </si>
  <si>
    <t>제 53 기 2021.01.01 부터 2021.12.31 까지</t>
  </si>
  <si>
    <t>제 52 기 2020.01.01 부터 2020.12.31 까지</t>
  </si>
  <si>
    <t>수익(매출액)</t>
  </si>
  <si>
    <t>매출원가</t>
  </si>
  <si>
    <t>매출총이익</t>
  </si>
  <si>
    <t>판매비와관리비</t>
  </si>
  <si>
    <t>영업이익</t>
  </si>
  <si>
    <t>기타수익</t>
  </si>
  <si>
    <t>기타비용</t>
  </si>
  <si>
    <t>지분법이익</t>
  </si>
  <si>
    <t>금융수익</t>
  </si>
  <si>
    <t>금융비용</t>
  </si>
  <si>
    <t>법인세비용차감전순이익(손실)</t>
  </si>
  <si>
    <t>법인세비용</t>
  </si>
  <si>
    <t>계속영업이익(손실)</t>
  </si>
  <si>
    <t>당기순이익(손실)</t>
  </si>
  <si>
    <t>당기순이익(손실)의 귀속</t>
  </si>
  <si>
    <t>　지배기업의 소유주에게 귀속되는 당기순이익(손실)</t>
  </si>
  <si>
    <t>　비지배지분에 귀속되는 당기순이익(손실)</t>
  </si>
  <si>
    <t>주당이익</t>
  </si>
  <si>
    <t>　기본주당이익(손실) (단위 : 원)</t>
  </si>
  <si>
    <t>　희석주당이익(손실) (단위 : 원)</t>
  </si>
  <si>
    <t>연결 현금흐름표</t>
  </si>
  <si>
    <t>영업활동 현금흐름</t>
  </si>
  <si>
    <t>　영업에서 창출된 현금흐름</t>
  </si>
  <si>
    <t>　　당기순이익</t>
  </si>
  <si>
    <t>　　조정</t>
  </si>
  <si>
    <t>　　영업활동으로 인한 자산부채의 변동</t>
  </si>
  <si>
    <t>　이자의 수취</t>
  </si>
  <si>
    <t>　이자의 지급</t>
  </si>
  <si>
    <t>　배당금 수입</t>
  </si>
  <si>
    <t>　법인세 납부액</t>
  </si>
  <si>
    <t>투자활동 현금흐름</t>
  </si>
  <si>
    <t>　단기금융상품의 순감소(증가)</t>
  </si>
  <si>
    <t>　단기상각후원가금융자산의 순감소(증가)</t>
  </si>
  <si>
    <t>　단기당기손익-공정가치금융자산의 순감소(증가)</t>
  </si>
  <si>
    <t>　장기금융상품의 처분</t>
  </si>
  <si>
    <t>　장기금융상품의 취득</t>
  </si>
  <si>
    <t>　상각후원가금융자산의 처분</t>
  </si>
  <si>
    <t>　상각후원가금융자산의 취득</t>
  </si>
  <si>
    <t>　기타포괄손익-공정가치금융자산의 처분</t>
  </si>
  <si>
    <t>　기타포괄손익-공정가치금융자산의 취득</t>
  </si>
  <si>
    <t>　당기손익-공정가치금융자산의 처분</t>
  </si>
  <si>
    <t>　당기손익-공정가치금융자산의 취득</t>
  </si>
  <si>
    <t>　관계기업 및 공동기업 투자의 처분</t>
  </si>
  <si>
    <t>　관계기업 및 공동기업 투자의 취득</t>
  </si>
  <si>
    <t>　유형자산의 처분</t>
  </si>
  <si>
    <t>　유형자산의 취득</t>
  </si>
  <si>
    <t>　무형자산의 처분</t>
  </si>
  <si>
    <t>　무형자산의 취득</t>
  </si>
  <si>
    <t>　사업결합으로 인한 현금유출액</t>
  </si>
  <si>
    <t>　매각예정자산의 처분으로 인한 현금유입액</t>
  </si>
  <si>
    <t>　기타투자활동으로 인한 현금유출입액</t>
  </si>
  <si>
    <t>재무활동 현금흐름</t>
  </si>
  <si>
    <t>　단기차입금의 순증가(감소)</t>
  </si>
  <si>
    <t>　장기차입금의 차입</t>
  </si>
  <si>
    <t>　사채 및 장기차입금의 상환</t>
  </si>
  <si>
    <t>　배당금의 지급</t>
  </si>
  <si>
    <t>　비지배지분의 증감</t>
  </si>
  <si>
    <t>매각예정분류</t>
  </si>
  <si>
    <t>외화환산으로 인한 현금의 변동</t>
  </si>
  <si>
    <t>현금및현금성자산의 순증감</t>
  </si>
  <si>
    <t>기초의 현금및현금성자산</t>
  </si>
  <si>
    <t>기말의 현금및현금성자산</t>
  </si>
  <si>
    <t>제 51 기          2019.12.31 현재</t>
  </si>
  <si>
    <t>제 51 기</t>
  </si>
  <si>
    <t>제 51 기 2019.01.01 부터 2019.12.31 까지</t>
  </si>
  <si>
    <t>제 52 기          2020.12.31 현재</t>
  </si>
  <si>
    <t>제 51 기          2019.12.31 현재</t>
  </si>
  <si>
    <t>제 50 기          2018.12.31 현재</t>
  </si>
  <si>
    <t>제 50 기</t>
  </si>
  <si>
    <t>　　상각후원가금융자산</t>
  </si>
  <si>
    <t>제 50 기 2018.01.01 부터 2018.12.31 까지</t>
  </si>
  <si>
    <t>　자기주식의 취득</t>
  </si>
  <si>
    <t>재무상태표</t>
    <phoneticPr fontId="3" type="noConversion"/>
  </si>
  <si>
    <t>손익계산서</t>
    <phoneticPr fontId="3" type="noConversion"/>
  </si>
  <si>
    <t>현금흐름표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</si>
</sst>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굴림"/>
      <family val="3"/>
      <charset val="129"/>
    </font>
    <font>
      <b/>
      <sz val="12"/>
      <color rgb="FF000000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ck">
        <color theme="0" tint="-0.14996795556505021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vertical="center"/>
    </xf>
    <xf numFmtId="3" fontId="1" fillId="0" borderId="8" xfId="0" applyNumberFormat="1" applyFont="1" applyBorder="1" applyAlignment="1">
      <alignment horizontal="right" vertical="center"/>
    </xf>
    <xf numFmtId="3" fontId="1" fillId="0" borderId="9" xfId="0" applyNumberFormat="1" applyFont="1" applyBorder="1" applyAlignment="1">
      <alignment horizontal="right" vertical="center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right"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3" fontId="0" fillId="3" borderId="0" xfId="0" applyNumberFormat="1" applyFill="1" applyAlignment="1">
      <alignment vertical="center"/>
    </xf>
    <xf numFmtId="3" fontId="4" fillId="5" borderId="0" xfId="0" applyNumberFormat="1" applyFont="1" applyFill="1" applyAlignment="1">
      <alignment vertical="center"/>
    </xf>
    <xf numFmtId="0" fontId="0" fillId="0" borderId="10" xfId="0" applyFill="1" applyBorder="1" applyAlignment="1">
      <alignment vertical="center"/>
    </xf>
    <xf numFmtId="0" fontId="6" fillId="0" borderId="1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6"/>
  <sheetViews>
    <sheetView tabSelected="1" topLeftCell="C1" zoomScale="85" zoomScaleNormal="85" workbookViewId="0">
      <selection activeCell="M22" sqref="M22"/>
    </sheetView>
  </sheetViews>
  <sheetFormatPr defaultRowHeight="17.399999999999999" x14ac:dyDescent="0.4"/>
  <cols>
    <col min="1" max="1" width="8.796875" style="16"/>
    <col min="2" max="2" width="44.8984375" style="16" customWidth="1"/>
    <col min="3" max="7" width="12.19921875" style="16" bestFit="1" customWidth="1"/>
    <col min="8" max="8" width="8.796875" style="16"/>
    <col min="9" max="9" width="2.69921875" style="25" customWidth="1"/>
    <col min="10" max="10" width="47" style="2" bestFit="1" customWidth="1"/>
    <col min="11" max="13" width="11.69921875" style="2" bestFit="1" customWidth="1"/>
    <col min="14" max="14" width="8.796875" style="2"/>
    <col min="15" max="15" width="2.69921875" style="25" customWidth="1"/>
    <col min="16" max="16" width="47" style="2" bestFit="1" customWidth="1"/>
    <col min="17" max="19" width="11.69921875" style="2" bestFit="1" customWidth="1"/>
    <col min="20" max="20" width="8.796875" style="2"/>
    <col min="21" max="21" width="2.69921875" style="25" customWidth="1"/>
    <col min="22" max="22" width="47" style="2" bestFit="1" customWidth="1"/>
    <col min="23" max="25" width="11.69921875" style="2" bestFit="1" customWidth="1"/>
    <col min="26" max="16384" width="8.796875" style="2"/>
  </cols>
  <sheetData>
    <row r="1" spans="1:25" x14ac:dyDescent="0.4">
      <c r="K1" s="2">
        <v>2022.12</v>
      </c>
      <c r="L1" s="2">
        <v>2021.12</v>
      </c>
      <c r="M1" s="2">
        <v>2020.12</v>
      </c>
      <c r="S1" s="2">
        <v>2019.12</v>
      </c>
      <c r="Y1" s="2">
        <v>2018.12</v>
      </c>
    </row>
    <row r="4" spans="1:25" x14ac:dyDescent="0.4">
      <c r="J4" s="1" t="s">
        <v>0</v>
      </c>
      <c r="P4" s="1" t="s">
        <v>0</v>
      </c>
      <c r="V4" s="1" t="s">
        <v>0</v>
      </c>
    </row>
    <row r="5" spans="1:25" x14ac:dyDescent="0.4">
      <c r="J5" s="3" t="s">
        <v>1</v>
      </c>
      <c r="P5" s="3" t="s">
        <v>2</v>
      </c>
      <c r="V5" s="3" t="s">
        <v>133</v>
      </c>
    </row>
    <row r="6" spans="1:25" x14ac:dyDescent="0.4">
      <c r="J6" s="3" t="s">
        <v>2</v>
      </c>
      <c r="P6" s="3" t="s">
        <v>3</v>
      </c>
      <c r="V6" s="3" t="s">
        <v>134</v>
      </c>
    </row>
    <row r="7" spans="1:25" x14ac:dyDescent="0.4">
      <c r="J7" s="3" t="s">
        <v>3</v>
      </c>
      <c r="P7" s="3" t="s">
        <v>130</v>
      </c>
      <c r="V7" s="3" t="s">
        <v>135</v>
      </c>
    </row>
    <row r="8" spans="1:25" x14ac:dyDescent="0.4">
      <c r="J8" s="4" t="s">
        <v>4</v>
      </c>
      <c r="P8" s="4" t="s">
        <v>4</v>
      </c>
      <c r="V8" s="4" t="s">
        <v>4</v>
      </c>
    </row>
    <row r="9" spans="1:25" x14ac:dyDescent="0.4">
      <c r="A9" s="17"/>
      <c r="B9" s="18"/>
      <c r="C9" s="18">
        <v>2018.12</v>
      </c>
      <c r="D9" s="18">
        <v>2019.12</v>
      </c>
      <c r="E9" s="18">
        <v>2020.12</v>
      </c>
      <c r="F9" s="18">
        <v>2021.12</v>
      </c>
      <c r="G9" s="18">
        <v>2022.12</v>
      </c>
      <c r="J9" s="5"/>
      <c r="K9" s="6" t="s">
        <v>5</v>
      </c>
      <c r="L9" s="6" t="s">
        <v>6</v>
      </c>
      <c r="M9" s="7" t="s">
        <v>7</v>
      </c>
      <c r="P9" s="5"/>
      <c r="Q9" s="6" t="s">
        <v>6</v>
      </c>
      <c r="R9" s="6" t="s">
        <v>7</v>
      </c>
      <c r="S9" s="7" t="s">
        <v>131</v>
      </c>
      <c r="V9" s="5"/>
      <c r="W9" s="6" t="s">
        <v>7</v>
      </c>
      <c r="X9" s="6" t="s">
        <v>131</v>
      </c>
      <c r="Y9" s="7" t="s">
        <v>136</v>
      </c>
    </row>
    <row r="10" spans="1:25" x14ac:dyDescent="0.4">
      <c r="B10" s="17"/>
      <c r="C10" s="17"/>
      <c r="D10" s="17"/>
      <c r="E10" s="17"/>
      <c r="F10" s="17"/>
      <c r="G10" s="17"/>
      <c r="I10" s="26" t="s">
        <v>8</v>
      </c>
      <c r="J10" s="8" t="s">
        <v>8</v>
      </c>
      <c r="K10" s="9"/>
      <c r="L10" s="9"/>
      <c r="M10" s="10"/>
      <c r="O10" s="26" t="s">
        <v>8</v>
      </c>
      <c r="P10" s="8" t="s">
        <v>8</v>
      </c>
      <c r="Q10" s="9"/>
      <c r="R10" s="9"/>
      <c r="S10" s="10"/>
      <c r="U10" s="26" t="s">
        <v>8</v>
      </c>
      <c r="V10" s="8" t="s">
        <v>8</v>
      </c>
      <c r="W10" s="9"/>
      <c r="X10" s="9"/>
      <c r="Y10" s="10"/>
    </row>
    <row r="11" spans="1:25" x14ac:dyDescent="0.4">
      <c r="B11" s="22" t="s">
        <v>140</v>
      </c>
      <c r="C11" s="21"/>
      <c r="D11" s="21"/>
      <c r="E11" s="21"/>
      <c r="F11" s="21"/>
      <c r="G11" s="21"/>
      <c r="I11" s="26" t="s">
        <v>9</v>
      </c>
      <c r="J11" s="8" t="s">
        <v>9</v>
      </c>
      <c r="K11" s="11">
        <v>218470581</v>
      </c>
      <c r="L11" s="11">
        <v>218163185</v>
      </c>
      <c r="M11" s="12">
        <v>198215579</v>
      </c>
      <c r="O11" s="26" t="s">
        <v>9</v>
      </c>
      <c r="P11" s="8" t="s">
        <v>9</v>
      </c>
      <c r="Q11" s="11">
        <v>218163185</v>
      </c>
      <c r="R11" s="11">
        <v>198215579</v>
      </c>
      <c r="S11" s="12">
        <v>181385260</v>
      </c>
      <c r="U11" s="26" t="s">
        <v>9</v>
      </c>
      <c r="V11" s="8" t="s">
        <v>9</v>
      </c>
      <c r="W11" s="11">
        <v>198215579</v>
      </c>
      <c r="X11" s="11">
        <v>181385260</v>
      </c>
      <c r="Y11" s="12">
        <v>174697424</v>
      </c>
    </row>
    <row r="12" spans="1:25" x14ac:dyDescent="0.4">
      <c r="B12" s="16" t="str">
        <f>+J10</f>
        <v>자산</v>
      </c>
      <c r="C12" s="23">
        <f>INDEX($U$1:$Y$146, MATCH($B12,$U$1:$U$146, 0), MATCH(C$9, $U$1:$Y$1, 0))</f>
        <v>0</v>
      </c>
      <c r="D12" s="23">
        <f>INDEX($O$1:$S$146, MATCH($B12,$O$1:$O$146, 0), MATCH(D$9, $O$1:$S$1, 0))</f>
        <v>0</v>
      </c>
      <c r="E12" s="23">
        <f t="shared" ref="D12:G27" si="0">INDEX($I$1:$M$146, MATCH($B12,$I$1:$I$146, 0), MATCH(E$9, $I$1:$M$1, 0))</f>
        <v>0</v>
      </c>
      <c r="F12" s="23">
        <f t="shared" si="0"/>
        <v>0</v>
      </c>
      <c r="G12" s="23">
        <f t="shared" si="0"/>
        <v>0</v>
      </c>
      <c r="I12" s="26" t="s">
        <v>10</v>
      </c>
      <c r="J12" s="8" t="s">
        <v>10</v>
      </c>
      <c r="K12" s="11">
        <v>49680710</v>
      </c>
      <c r="L12" s="11">
        <v>39031415</v>
      </c>
      <c r="M12" s="12">
        <v>29382578</v>
      </c>
      <c r="O12" s="26" t="s">
        <v>10</v>
      </c>
      <c r="P12" s="8" t="s">
        <v>10</v>
      </c>
      <c r="Q12" s="11">
        <v>39031415</v>
      </c>
      <c r="R12" s="11">
        <v>29382578</v>
      </c>
      <c r="S12" s="12">
        <v>26885999</v>
      </c>
      <c r="U12" s="26" t="s">
        <v>10</v>
      </c>
      <c r="V12" s="8" t="s">
        <v>10</v>
      </c>
      <c r="W12" s="11">
        <v>29382578</v>
      </c>
      <c r="X12" s="11">
        <v>26885999</v>
      </c>
      <c r="Y12" s="12">
        <v>30340505</v>
      </c>
    </row>
    <row r="13" spans="1:25" x14ac:dyDescent="0.4">
      <c r="B13" s="16" t="str">
        <f t="shared" ref="B13:B67" si="1">+J11</f>
        <v>　유동자산</v>
      </c>
      <c r="C13" s="23">
        <f t="shared" ref="C13:C67" si="2">INDEX($U$1:$Y$146, MATCH($B13,$U$1:$U$146, 0), MATCH(C$9, $U$1:$Y$1, 0))</f>
        <v>174697424</v>
      </c>
      <c r="D13" s="23">
        <f t="shared" ref="D13:D67" si="3">INDEX($O$1:$S$146, MATCH($B13,$O$1:$O$146, 0), MATCH(D$9, $O$1:$S$1, 0))</f>
        <v>181385260</v>
      </c>
      <c r="E13" s="23">
        <f t="shared" si="0"/>
        <v>198215579</v>
      </c>
      <c r="F13" s="23">
        <f t="shared" si="0"/>
        <v>218163185</v>
      </c>
      <c r="G13" s="23">
        <f t="shared" si="0"/>
        <v>218470581</v>
      </c>
      <c r="I13" s="26" t="s">
        <v>11</v>
      </c>
      <c r="J13" s="8" t="s">
        <v>11</v>
      </c>
      <c r="K13" s="11">
        <v>65102886</v>
      </c>
      <c r="L13" s="11">
        <v>81708986</v>
      </c>
      <c r="M13" s="12">
        <v>92441703</v>
      </c>
      <c r="O13" s="26" t="s">
        <v>11</v>
      </c>
      <c r="P13" s="8" t="s">
        <v>11</v>
      </c>
      <c r="Q13" s="11">
        <v>81708986</v>
      </c>
      <c r="R13" s="11">
        <v>92441703</v>
      </c>
      <c r="S13" s="12">
        <v>76252052</v>
      </c>
      <c r="U13" s="26" t="s">
        <v>11</v>
      </c>
      <c r="V13" s="8" t="s">
        <v>11</v>
      </c>
      <c r="W13" s="11">
        <v>92441703</v>
      </c>
      <c r="X13" s="11">
        <v>76252052</v>
      </c>
      <c r="Y13" s="12">
        <v>65893797</v>
      </c>
    </row>
    <row r="14" spans="1:25" x14ac:dyDescent="0.4">
      <c r="B14" s="16" t="str">
        <f t="shared" si="1"/>
        <v>　　현금및현금성자산</v>
      </c>
      <c r="C14" s="23">
        <f t="shared" si="2"/>
        <v>30340505</v>
      </c>
      <c r="D14" s="23">
        <f t="shared" si="3"/>
        <v>26885999</v>
      </c>
      <c r="E14" s="23">
        <f t="shared" si="0"/>
        <v>29382578</v>
      </c>
      <c r="F14" s="23">
        <f t="shared" si="0"/>
        <v>39031415</v>
      </c>
      <c r="G14" s="23">
        <f t="shared" si="0"/>
        <v>49680710</v>
      </c>
      <c r="I14" s="26" t="s">
        <v>12</v>
      </c>
      <c r="J14" s="8" t="s">
        <v>12</v>
      </c>
      <c r="K14" s="11">
        <v>414610</v>
      </c>
      <c r="L14" s="11">
        <v>3369034</v>
      </c>
      <c r="M14" s="12">
        <v>2757111</v>
      </c>
      <c r="O14" s="26" t="s">
        <v>12</v>
      </c>
      <c r="P14" s="8" t="s">
        <v>12</v>
      </c>
      <c r="Q14" s="11">
        <v>3369034</v>
      </c>
      <c r="R14" s="11">
        <v>2757111</v>
      </c>
      <c r="S14" s="12">
        <v>3914216</v>
      </c>
      <c r="U14" s="26" t="s">
        <v>12</v>
      </c>
      <c r="V14" s="8" t="s">
        <v>12</v>
      </c>
      <c r="W14" s="11">
        <v>2757111</v>
      </c>
      <c r="X14" s="11">
        <v>3914216</v>
      </c>
      <c r="Y14" s="12">
        <v>2703693</v>
      </c>
    </row>
    <row r="15" spans="1:25" x14ac:dyDescent="0.4">
      <c r="B15" s="16" t="str">
        <f t="shared" si="1"/>
        <v>　　단기금융상품</v>
      </c>
      <c r="C15" s="23">
        <f t="shared" si="2"/>
        <v>65893797</v>
      </c>
      <c r="D15" s="23">
        <f t="shared" si="3"/>
        <v>76252052</v>
      </c>
      <c r="E15" s="23">
        <f t="shared" si="0"/>
        <v>92441703</v>
      </c>
      <c r="F15" s="23">
        <f t="shared" si="0"/>
        <v>81708986</v>
      </c>
      <c r="G15" s="23">
        <f t="shared" si="0"/>
        <v>65102886</v>
      </c>
      <c r="I15" s="26" t="s">
        <v>13</v>
      </c>
      <c r="J15" s="8" t="s">
        <v>13</v>
      </c>
      <c r="K15" s="11">
        <v>29080</v>
      </c>
      <c r="L15" s="11">
        <v>40757</v>
      </c>
      <c r="M15" s="12">
        <v>71451</v>
      </c>
      <c r="O15" s="26" t="s">
        <v>13</v>
      </c>
      <c r="P15" s="8" t="s">
        <v>13</v>
      </c>
      <c r="Q15" s="11">
        <v>40757</v>
      </c>
      <c r="R15" s="11">
        <v>71451</v>
      </c>
      <c r="S15" s="12">
        <v>1727436</v>
      </c>
      <c r="U15" s="26" t="s">
        <v>13</v>
      </c>
      <c r="V15" s="8" t="s">
        <v>13</v>
      </c>
      <c r="W15" s="11">
        <v>71451</v>
      </c>
      <c r="X15" s="11">
        <v>1727436</v>
      </c>
      <c r="Y15" s="12">
        <v>2001948</v>
      </c>
    </row>
    <row r="16" spans="1:25" x14ac:dyDescent="0.4">
      <c r="B16" s="16" t="str">
        <f t="shared" si="1"/>
        <v>　　단기상각후원가금융자산</v>
      </c>
      <c r="C16" s="23">
        <f t="shared" si="2"/>
        <v>2703693</v>
      </c>
      <c r="D16" s="23">
        <f t="shared" si="3"/>
        <v>3914216</v>
      </c>
      <c r="E16" s="23">
        <f t="shared" si="0"/>
        <v>2757111</v>
      </c>
      <c r="F16" s="23">
        <f t="shared" si="0"/>
        <v>3369034</v>
      </c>
      <c r="G16" s="23">
        <f t="shared" si="0"/>
        <v>414610</v>
      </c>
      <c r="I16" s="26" t="s">
        <v>14</v>
      </c>
      <c r="J16" s="8" t="s">
        <v>14</v>
      </c>
      <c r="K16" s="11">
        <v>35721563</v>
      </c>
      <c r="L16" s="11">
        <v>40713415</v>
      </c>
      <c r="M16" s="12">
        <v>30965058</v>
      </c>
      <c r="O16" s="26" t="s">
        <v>14</v>
      </c>
      <c r="P16" s="8" t="s">
        <v>14</v>
      </c>
      <c r="Q16" s="11">
        <v>40713415</v>
      </c>
      <c r="R16" s="11">
        <v>30965058</v>
      </c>
      <c r="S16" s="12">
        <v>35131343</v>
      </c>
      <c r="U16" s="26" t="s">
        <v>14</v>
      </c>
      <c r="V16" s="8" t="s">
        <v>14</v>
      </c>
      <c r="W16" s="11">
        <v>30965058</v>
      </c>
      <c r="X16" s="11">
        <v>35131343</v>
      </c>
      <c r="Y16" s="12">
        <v>33867733</v>
      </c>
    </row>
    <row r="17" spans="2:25" x14ac:dyDescent="0.4">
      <c r="B17" s="16" t="str">
        <f t="shared" si="1"/>
        <v>　　단기당기손익-공정가치금융자산</v>
      </c>
      <c r="C17" s="23">
        <f t="shared" si="2"/>
        <v>2001948</v>
      </c>
      <c r="D17" s="23">
        <f t="shared" si="3"/>
        <v>1727436</v>
      </c>
      <c r="E17" s="23">
        <f t="shared" si="0"/>
        <v>71451</v>
      </c>
      <c r="F17" s="23">
        <f t="shared" si="0"/>
        <v>40757</v>
      </c>
      <c r="G17" s="23">
        <f t="shared" si="0"/>
        <v>29080</v>
      </c>
      <c r="I17" s="26" t="s">
        <v>15</v>
      </c>
      <c r="J17" s="8" t="s">
        <v>15</v>
      </c>
      <c r="K17" s="11">
        <v>6149209</v>
      </c>
      <c r="L17" s="11">
        <v>4497257</v>
      </c>
      <c r="M17" s="12">
        <v>3604539</v>
      </c>
      <c r="O17" s="26" t="s">
        <v>15</v>
      </c>
      <c r="P17" s="8" t="s">
        <v>15</v>
      </c>
      <c r="Q17" s="11">
        <v>4497257</v>
      </c>
      <c r="R17" s="11">
        <v>3604539</v>
      </c>
      <c r="S17" s="12">
        <v>4179120</v>
      </c>
      <c r="U17" s="26" t="s">
        <v>15</v>
      </c>
      <c r="V17" s="8" t="s">
        <v>15</v>
      </c>
      <c r="W17" s="11">
        <v>3604539</v>
      </c>
      <c r="X17" s="11">
        <v>4179120</v>
      </c>
      <c r="Y17" s="12">
        <v>3080733</v>
      </c>
    </row>
    <row r="18" spans="2:25" x14ac:dyDescent="0.4">
      <c r="B18" s="16" t="str">
        <f t="shared" si="1"/>
        <v>　　매출채권</v>
      </c>
      <c r="C18" s="23">
        <f t="shared" si="2"/>
        <v>33867733</v>
      </c>
      <c r="D18" s="23">
        <f t="shared" si="3"/>
        <v>35131343</v>
      </c>
      <c r="E18" s="23">
        <f t="shared" si="0"/>
        <v>30965058</v>
      </c>
      <c r="F18" s="23">
        <f t="shared" si="0"/>
        <v>40713415</v>
      </c>
      <c r="G18" s="23">
        <f t="shared" si="0"/>
        <v>35721563</v>
      </c>
      <c r="I18" s="26" t="s">
        <v>16</v>
      </c>
      <c r="J18" s="8" t="s">
        <v>16</v>
      </c>
      <c r="K18" s="11">
        <v>2867823</v>
      </c>
      <c r="L18" s="11">
        <v>2336252</v>
      </c>
      <c r="M18" s="12">
        <v>2266100</v>
      </c>
      <c r="O18" s="26" t="s">
        <v>16</v>
      </c>
      <c r="P18" s="8" t="s">
        <v>16</v>
      </c>
      <c r="Q18" s="11">
        <v>2336252</v>
      </c>
      <c r="R18" s="11">
        <v>2266100</v>
      </c>
      <c r="S18" s="12">
        <v>2406220</v>
      </c>
      <c r="U18" s="26" t="s">
        <v>16</v>
      </c>
      <c r="V18" s="8" t="s">
        <v>16</v>
      </c>
      <c r="W18" s="11">
        <v>2266100</v>
      </c>
      <c r="X18" s="11">
        <v>2406220</v>
      </c>
      <c r="Y18" s="12">
        <v>4136167</v>
      </c>
    </row>
    <row r="19" spans="2:25" x14ac:dyDescent="0.4">
      <c r="B19" s="16" t="str">
        <f t="shared" si="1"/>
        <v>　　미수금</v>
      </c>
      <c r="C19" s="23">
        <f t="shared" si="2"/>
        <v>3080733</v>
      </c>
      <c r="D19" s="23">
        <f t="shared" si="3"/>
        <v>4179120</v>
      </c>
      <c r="E19" s="23">
        <f t="shared" si="0"/>
        <v>3604539</v>
      </c>
      <c r="F19" s="23">
        <f t="shared" si="0"/>
        <v>4497257</v>
      </c>
      <c r="G19" s="23">
        <f t="shared" si="0"/>
        <v>6149209</v>
      </c>
      <c r="I19" s="26" t="s">
        <v>17</v>
      </c>
      <c r="J19" s="8" t="s">
        <v>17</v>
      </c>
      <c r="K19" s="11">
        <v>52187866</v>
      </c>
      <c r="L19" s="11">
        <v>41384404</v>
      </c>
      <c r="M19" s="12">
        <v>32043145</v>
      </c>
      <c r="O19" s="26" t="s">
        <v>17</v>
      </c>
      <c r="P19" s="8" t="s">
        <v>17</v>
      </c>
      <c r="Q19" s="11">
        <v>41384404</v>
      </c>
      <c r="R19" s="11">
        <v>32043145</v>
      </c>
      <c r="S19" s="12">
        <v>26766464</v>
      </c>
      <c r="U19" s="26" t="s">
        <v>17</v>
      </c>
      <c r="V19" s="8" t="s">
        <v>17</v>
      </c>
      <c r="W19" s="11">
        <v>32043145</v>
      </c>
      <c r="X19" s="11">
        <v>26766464</v>
      </c>
      <c r="Y19" s="12">
        <v>28984704</v>
      </c>
    </row>
    <row r="20" spans="2:25" x14ac:dyDescent="0.4">
      <c r="B20" s="16" t="str">
        <f t="shared" si="1"/>
        <v>　　선급비용</v>
      </c>
      <c r="C20" s="23">
        <f t="shared" si="2"/>
        <v>4136167</v>
      </c>
      <c r="D20" s="23">
        <f t="shared" si="3"/>
        <v>2406220</v>
      </c>
      <c r="E20" s="23">
        <f t="shared" si="0"/>
        <v>2266100</v>
      </c>
      <c r="F20" s="23">
        <f t="shared" si="0"/>
        <v>2336252</v>
      </c>
      <c r="G20" s="23">
        <f t="shared" si="0"/>
        <v>2867823</v>
      </c>
      <c r="I20" s="26" t="s">
        <v>18</v>
      </c>
      <c r="J20" s="8" t="s">
        <v>18</v>
      </c>
      <c r="K20" s="11">
        <v>6316834</v>
      </c>
      <c r="L20" s="11">
        <v>5081665</v>
      </c>
      <c r="M20" s="12">
        <v>3754462</v>
      </c>
      <c r="O20" s="26" t="s">
        <v>18</v>
      </c>
      <c r="P20" s="8" t="s">
        <v>18</v>
      </c>
      <c r="Q20" s="11">
        <v>5081665</v>
      </c>
      <c r="R20" s="11">
        <v>3754462</v>
      </c>
      <c r="S20" s="12">
        <v>4122410</v>
      </c>
      <c r="U20" s="26" t="s">
        <v>18</v>
      </c>
      <c r="V20" s="8" t="s">
        <v>18</v>
      </c>
      <c r="W20" s="11">
        <v>3754462</v>
      </c>
      <c r="X20" s="11">
        <v>4122410</v>
      </c>
      <c r="Y20" s="12">
        <v>3688144</v>
      </c>
    </row>
    <row r="21" spans="2:25" x14ac:dyDescent="0.4">
      <c r="B21" s="16" t="str">
        <f t="shared" si="1"/>
        <v>　　재고자산</v>
      </c>
      <c r="C21" s="23">
        <f t="shared" si="2"/>
        <v>28984704</v>
      </c>
      <c r="D21" s="23">
        <f t="shared" si="3"/>
        <v>26766464</v>
      </c>
      <c r="E21" s="23">
        <f t="shared" si="0"/>
        <v>32043145</v>
      </c>
      <c r="F21" s="23">
        <f t="shared" si="0"/>
        <v>41384404</v>
      </c>
      <c r="G21" s="23">
        <f t="shared" si="0"/>
        <v>52187866</v>
      </c>
      <c r="I21" s="26" t="s">
        <v>19</v>
      </c>
      <c r="J21" s="8" t="s">
        <v>19</v>
      </c>
      <c r="K21" s="9">
        <v>0</v>
      </c>
      <c r="L21" s="9">
        <v>0</v>
      </c>
      <c r="M21" s="12">
        <v>929432</v>
      </c>
      <c r="O21" s="26" t="s">
        <v>19</v>
      </c>
      <c r="P21" s="8" t="s">
        <v>19</v>
      </c>
      <c r="Q21" s="9">
        <v>0</v>
      </c>
      <c r="R21" s="11">
        <v>929432</v>
      </c>
      <c r="S21" s="10">
        <v>0</v>
      </c>
      <c r="U21" s="26" t="s">
        <v>19</v>
      </c>
      <c r="V21" s="8" t="s">
        <v>19</v>
      </c>
      <c r="W21" s="11">
        <v>929432</v>
      </c>
      <c r="X21" s="11">
        <v>0</v>
      </c>
      <c r="Y21" s="10">
        <v>0</v>
      </c>
    </row>
    <row r="22" spans="2:25" x14ac:dyDescent="0.4">
      <c r="B22" s="16" t="str">
        <f t="shared" si="1"/>
        <v>　　기타유동자산</v>
      </c>
      <c r="C22" s="23">
        <f t="shared" si="2"/>
        <v>3688144</v>
      </c>
      <c r="D22" s="23">
        <f t="shared" si="3"/>
        <v>4122410</v>
      </c>
      <c r="E22" s="23">
        <f t="shared" si="0"/>
        <v>3754462</v>
      </c>
      <c r="F22" s="23">
        <f t="shared" si="0"/>
        <v>5081665</v>
      </c>
      <c r="G22" s="23">
        <f t="shared" si="0"/>
        <v>6316834</v>
      </c>
      <c r="I22" s="26" t="s">
        <v>20</v>
      </c>
      <c r="J22" s="8" t="s">
        <v>20</v>
      </c>
      <c r="K22" s="11">
        <v>229953926</v>
      </c>
      <c r="L22" s="11">
        <v>208457973</v>
      </c>
      <c r="M22" s="12">
        <v>180020139</v>
      </c>
      <c r="O22" s="26" t="s">
        <v>20</v>
      </c>
      <c r="P22" s="8" t="s">
        <v>20</v>
      </c>
      <c r="Q22" s="11">
        <v>208457973</v>
      </c>
      <c r="R22" s="11">
        <v>180020139</v>
      </c>
      <c r="S22" s="12">
        <v>171179237</v>
      </c>
      <c r="U22" s="26" t="s">
        <v>20</v>
      </c>
      <c r="V22" s="8" t="s">
        <v>20</v>
      </c>
      <c r="W22" s="11">
        <v>180020139</v>
      </c>
      <c r="X22" s="11">
        <v>171179237</v>
      </c>
      <c r="Y22" s="12">
        <v>164659820</v>
      </c>
    </row>
    <row r="23" spans="2:25" x14ac:dyDescent="0.4">
      <c r="B23" s="16" t="str">
        <f t="shared" si="1"/>
        <v>　　매각예정분류자산</v>
      </c>
      <c r="C23" s="23">
        <f t="shared" si="2"/>
        <v>0</v>
      </c>
      <c r="D23" s="23">
        <f t="shared" si="3"/>
        <v>0</v>
      </c>
      <c r="E23" s="23">
        <f t="shared" si="0"/>
        <v>929432</v>
      </c>
      <c r="F23" s="23">
        <f t="shared" si="0"/>
        <v>0</v>
      </c>
      <c r="G23" s="23">
        <f t="shared" si="0"/>
        <v>0</v>
      </c>
      <c r="I23" s="26" t="s">
        <v>21</v>
      </c>
      <c r="J23" s="8" t="s">
        <v>21</v>
      </c>
      <c r="K23" s="11">
        <v>11397012</v>
      </c>
      <c r="L23" s="11">
        <v>13965839</v>
      </c>
      <c r="M23" s="12">
        <v>12575216</v>
      </c>
      <c r="O23" s="26" t="s">
        <v>21</v>
      </c>
      <c r="P23" s="8" t="s">
        <v>21</v>
      </c>
      <c r="Q23" s="11">
        <v>13965839</v>
      </c>
      <c r="R23" s="11">
        <v>12575216</v>
      </c>
      <c r="S23" s="12">
        <v>8920712</v>
      </c>
      <c r="U23" s="26" t="s">
        <v>21</v>
      </c>
      <c r="V23" s="8" t="s">
        <v>137</v>
      </c>
      <c r="W23" s="11">
        <v>0</v>
      </c>
      <c r="X23" s="11">
        <v>0</v>
      </c>
      <c r="Y23" s="12">
        <v>238309</v>
      </c>
    </row>
    <row r="24" spans="2:25" x14ac:dyDescent="0.4">
      <c r="B24" s="16" t="str">
        <f t="shared" si="1"/>
        <v>　비유동자산</v>
      </c>
      <c r="C24" s="23">
        <f t="shared" si="2"/>
        <v>164659820</v>
      </c>
      <c r="D24" s="23">
        <f t="shared" si="3"/>
        <v>171179237</v>
      </c>
      <c r="E24" s="23">
        <f t="shared" si="0"/>
        <v>180020139</v>
      </c>
      <c r="F24" s="23">
        <f t="shared" si="0"/>
        <v>208457973</v>
      </c>
      <c r="G24" s="23">
        <f t="shared" si="0"/>
        <v>229953926</v>
      </c>
      <c r="I24" s="26" t="s">
        <v>22</v>
      </c>
      <c r="J24" s="8" t="s">
        <v>22</v>
      </c>
      <c r="K24" s="11">
        <v>1405468</v>
      </c>
      <c r="L24" s="11">
        <v>1525344</v>
      </c>
      <c r="M24" s="12">
        <v>1202969</v>
      </c>
      <c r="O24" s="26" t="s">
        <v>22</v>
      </c>
      <c r="P24" s="8" t="s">
        <v>22</v>
      </c>
      <c r="Q24" s="11">
        <v>1525344</v>
      </c>
      <c r="R24" s="11">
        <v>1202969</v>
      </c>
      <c r="S24" s="12">
        <v>1049004</v>
      </c>
      <c r="U24" s="26" t="s">
        <v>22</v>
      </c>
      <c r="V24" s="8" t="s">
        <v>21</v>
      </c>
      <c r="W24" s="11">
        <v>12575216</v>
      </c>
      <c r="X24" s="11">
        <v>8920712</v>
      </c>
      <c r="Y24" s="12">
        <v>7301351</v>
      </c>
    </row>
    <row r="25" spans="2:25" x14ac:dyDescent="0.4">
      <c r="B25" s="16" t="str">
        <f t="shared" si="1"/>
        <v>　　기타포괄손익-공정가치금융자산</v>
      </c>
      <c r="C25" s="23">
        <f t="shared" si="2"/>
        <v>238309</v>
      </c>
      <c r="D25" s="23">
        <f t="shared" si="3"/>
        <v>8920712</v>
      </c>
      <c r="E25" s="23">
        <f t="shared" si="0"/>
        <v>12575216</v>
      </c>
      <c r="F25" s="23">
        <f t="shared" si="0"/>
        <v>13965839</v>
      </c>
      <c r="G25" s="23">
        <f t="shared" si="0"/>
        <v>11397012</v>
      </c>
      <c r="I25" s="26" t="s">
        <v>23</v>
      </c>
      <c r="J25" s="8" t="s">
        <v>23</v>
      </c>
      <c r="K25" s="11">
        <v>10893869</v>
      </c>
      <c r="L25" s="11">
        <v>8932251</v>
      </c>
      <c r="M25" s="12">
        <v>8076779</v>
      </c>
      <c r="O25" s="26" t="s">
        <v>23</v>
      </c>
      <c r="P25" s="8" t="s">
        <v>23</v>
      </c>
      <c r="Q25" s="11">
        <v>8932251</v>
      </c>
      <c r="R25" s="11">
        <v>8076779</v>
      </c>
      <c r="S25" s="12">
        <v>7591612</v>
      </c>
      <c r="U25" s="26" t="s">
        <v>23</v>
      </c>
      <c r="V25" s="8" t="s">
        <v>22</v>
      </c>
      <c r="W25" s="11">
        <v>1202969</v>
      </c>
      <c r="X25" s="11">
        <v>1049004</v>
      </c>
      <c r="Y25" s="12">
        <v>775427</v>
      </c>
    </row>
    <row r="26" spans="2:25" x14ac:dyDescent="0.4">
      <c r="B26" s="16" t="str">
        <f t="shared" si="1"/>
        <v>　　당기손익-공정가치금융자산</v>
      </c>
      <c r="C26" s="23">
        <f t="shared" si="2"/>
        <v>7301351</v>
      </c>
      <c r="D26" s="23">
        <f t="shared" si="3"/>
        <v>1049004</v>
      </c>
      <c r="E26" s="23">
        <f t="shared" si="0"/>
        <v>1202969</v>
      </c>
      <c r="F26" s="23">
        <f t="shared" si="0"/>
        <v>1525344</v>
      </c>
      <c r="G26" s="23">
        <f t="shared" si="0"/>
        <v>1405468</v>
      </c>
      <c r="I26" s="26" t="s">
        <v>24</v>
      </c>
      <c r="J26" s="8" t="s">
        <v>24</v>
      </c>
      <c r="K26" s="11">
        <v>168045388</v>
      </c>
      <c r="L26" s="11">
        <v>149928539</v>
      </c>
      <c r="M26" s="12">
        <v>128952892</v>
      </c>
      <c r="O26" s="26" t="s">
        <v>24</v>
      </c>
      <c r="P26" s="8" t="s">
        <v>24</v>
      </c>
      <c r="Q26" s="11">
        <v>149928539</v>
      </c>
      <c r="R26" s="11">
        <v>128952892</v>
      </c>
      <c r="S26" s="12">
        <v>119825474</v>
      </c>
      <c r="U26" s="26" t="s">
        <v>24</v>
      </c>
      <c r="V26" s="8" t="s">
        <v>23</v>
      </c>
      <c r="W26" s="11">
        <v>8076779</v>
      </c>
      <c r="X26" s="11">
        <v>7591612</v>
      </c>
      <c r="Y26" s="12">
        <v>7313206</v>
      </c>
    </row>
    <row r="27" spans="2:25" x14ac:dyDescent="0.4">
      <c r="B27" s="16" t="str">
        <f t="shared" si="1"/>
        <v>　　관계기업 및 공동기업 투자</v>
      </c>
      <c r="C27" s="23">
        <f t="shared" si="2"/>
        <v>775427</v>
      </c>
      <c r="D27" s="23">
        <f t="shared" si="3"/>
        <v>7591612</v>
      </c>
      <c r="E27" s="23">
        <f t="shared" si="0"/>
        <v>8076779</v>
      </c>
      <c r="F27" s="23">
        <f t="shared" si="0"/>
        <v>8932251</v>
      </c>
      <c r="G27" s="23">
        <f t="shared" si="0"/>
        <v>10893869</v>
      </c>
      <c r="I27" s="26" t="s">
        <v>25</v>
      </c>
      <c r="J27" s="8" t="s">
        <v>25</v>
      </c>
      <c r="K27" s="11">
        <v>20217754</v>
      </c>
      <c r="L27" s="11">
        <v>20236244</v>
      </c>
      <c r="M27" s="12">
        <v>18468502</v>
      </c>
      <c r="O27" s="26" t="s">
        <v>25</v>
      </c>
      <c r="P27" s="8" t="s">
        <v>25</v>
      </c>
      <c r="Q27" s="11">
        <v>20236244</v>
      </c>
      <c r="R27" s="11">
        <v>18468502</v>
      </c>
      <c r="S27" s="12">
        <v>20703504</v>
      </c>
      <c r="U27" s="26" t="s">
        <v>25</v>
      </c>
      <c r="V27" s="8" t="s">
        <v>24</v>
      </c>
      <c r="W27" s="11">
        <v>128952892</v>
      </c>
      <c r="X27" s="11">
        <v>119825474</v>
      </c>
      <c r="Y27" s="12">
        <v>115416724</v>
      </c>
    </row>
    <row r="28" spans="2:25" x14ac:dyDescent="0.4">
      <c r="B28" s="16" t="str">
        <f t="shared" si="1"/>
        <v>　　유형자산</v>
      </c>
      <c r="C28" s="23">
        <f t="shared" si="2"/>
        <v>7313206</v>
      </c>
      <c r="D28" s="23">
        <f t="shared" si="3"/>
        <v>119825474</v>
      </c>
      <c r="E28" s="23">
        <f t="shared" ref="E28:G67" si="4">INDEX($I$1:$M$146, MATCH($B28,$I$1:$I$146, 0), MATCH(E$9, $I$1:$M$1, 0))</f>
        <v>128952892</v>
      </c>
      <c r="F28" s="23">
        <f t="shared" si="4"/>
        <v>149928539</v>
      </c>
      <c r="G28" s="23">
        <f t="shared" si="4"/>
        <v>168045388</v>
      </c>
      <c r="I28" s="26" t="s">
        <v>26</v>
      </c>
      <c r="J28" s="8" t="s">
        <v>26</v>
      </c>
      <c r="K28" s="11">
        <v>5851972</v>
      </c>
      <c r="L28" s="11">
        <v>2809590</v>
      </c>
      <c r="M28" s="12">
        <v>1355502</v>
      </c>
      <c r="O28" s="26" t="s">
        <v>26</v>
      </c>
      <c r="P28" s="8" t="s">
        <v>26</v>
      </c>
      <c r="Q28" s="11">
        <v>2809590</v>
      </c>
      <c r="R28" s="11">
        <v>1355502</v>
      </c>
      <c r="S28" s="12">
        <v>589832</v>
      </c>
      <c r="U28" s="26" t="s">
        <v>26</v>
      </c>
      <c r="V28" s="8" t="s">
        <v>25</v>
      </c>
      <c r="W28" s="11">
        <v>18468502</v>
      </c>
      <c r="X28" s="11">
        <v>20703504</v>
      </c>
      <c r="Y28" s="12">
        <v>14891598</v>
      </c>
    </row>
    <row r="29" spans="2:25" x14ac:dyDescent="0.4">
      <c r="B29" s="16" t="str">
        <f t="shared" si="1"/>
        <v>　　무형자산</v>
      </c>
      <c r="C29" s="23">
        <f t="shared" si="2"/>
        <v>115416724</v>
      </c>
      <c r="D29" s="23">
        <f t="shared" si="3"/>
        <v>20703504</v>
      </c>
      <c r="E29" s="23">
        <f t="shared" si="4"/>
        <v>18468502</v>
      </c>
      <c r="F29" s="23">
        <f t="shared" si="4"/>
        <v>20236244</v>
      </c>
      <c r="G29" s="23">
        <f t="shared" si="4"/>
        <v>20217754</v>
      </c>
      <c r="I29" s="26" t="s">
        <v>27</v>
      </c>
      <c r="J29" s="8" t="s">
        <v>27</v>
      </c>
      <c r="K29" s="11">
        <v>5101318</v>
      </c>
      <c r="L29" s="11">
        <v>4261214</v>
      </c>
      <c r="M29" s="12">
        <v>4275000</v>
      </c>
      <c r="O29" s="26" t="s">
        <v>27</v>
      </c>
      <c r="P29" s="8" t="s">
        <v>27</v>
      </c>
      <c r="Q29" s="11">
        <v>4261214</v>
      </c>
      <c r="R29" s="11">
        <v>4275000</v>
      </c>
      <c r="S29" s="12">
        <v>4505049</v>
      </c>
      <c r="U29" s="26" t="s">
        <v>27</v>
      </c>
      <c r="V29" s="8" t="s">
        <v>26</v>
      </c>
      <c r="W29" s="11">
        <v>1355502</v>
      </c>
      <c r="X29" s="11">
        <v>589832</v>
      </c>
      <c r="Y29" s="12">
        <v>562356</v>
      </c>
    </row>
    <row r="30" spans="2:25" x14ac:dyDescent="0.4">
      <c r="B30" s="16" t="str">
        <f t="shared" si="1"/>
        <v>　　순확정급여자산</v>
      </c>
      <c r="C30" s="23">
        <f t="shared" si="2"/>
        <v>14891598</v>
      </c>
      <c r="D30" s="23">
        <f t="shared" si="3"/>
        <v>589832</v>
      </c>
      <c r="E30" s="23">
        <f t="shared" si="4"/>
        <v>1355502</v>
      </c>
      <c r="F30" s="23">
        <f t="shared" si="4"/>
        <v>2809590</v>
      </c>
      <c r="G30" s="23">
        <f t="shared" si="4"/>
        <v>5851972</v>
      </c>
      <c r="I30" s="26" t="s">
        <v>28</v>
      </c>
      <c r="J30" s="8" t="s">
        <v>28</v>
      </c>
      <c r="K30" s="11">
        <v>7041145</v>
      </c>
      <c r="L30" s="11">
        <v>6798952</v>
      </c>
      <c r="M30" s="12">
        <v>5113279</v>
      </c>
      <c r="O30" s="26" t="s">
        <v>28</v>
      </c>
      <c r="P30" s="8" t="s">
        <v>28</v>
      </c>
      <c r="Q30" s="11">
        <v>6798952</v>
      </c>
      <c r="R30" s="11">
        <v>5113279</v>
      </c>
      <c r="S30" s="12">
        <v>7994050</v>
      </c>
      <c r="U30" s="26" t="s">
        <v>28</v>
      </c>
      <c r="V30" s="8" t="s">
        <v>27</v>
      </c>
      <c r="W30" s="11">
        <v>4275000</v>
      </c>
      <c r="X30" s="11">
        <v>4505049</v>
      </c>
      <c r="Y30" s="12">
        <v>5468002</v>
      </c>
    </row>
    <row r="31" spans="2:25" x14ac:dyDescent="0.4">
      <c r="B31" s="16" t="str">
        <f t="shared" si="1"/>
        <v>　　이연법인세자산</v>
      </c>
      <c r="C31" s="23">
        <f t="shared" si="2"/>
        <v>562356</v>
      </c>
      <c r="D31" s="23">
        <f t="shared" si="3"/>
        <v>4505049</v>
      </c>
      <c r="E31" s="23">
        <f t="shared" si="4"/>
        <v>4275000</v>
      </c>
      <c r="F31" s="23">
        <f t="shared" si="4"/>
        <v>4261214</v>
      </c>
      <c r="G31" s="23">
        <f t="shared" si="4"/>
        <v>5101318</v>
      </c>
      <c r="I31" s="26" t="s">
        <v>29</v>
      </c>
      <c r="J31" s="8" t="s">
        <v>29</v>
      </c>
      <c r="K31" s="11">
        <v>448424507</v>
      </c>
      <c r="L31" s="11">
        <v>426621158</v>
      </c>
      <c r="M31" s="12">
        <v>378235718</v>
      </c>
      <c r="O31" s="26" t="s">
        <v>29</v>
      </c>
      <c r="P31" s="8" t="s">
        <v>29</v>
      </c>
      <c r="Q31" s="11">
        <v>426621158</v>
      </c>
      <c r="R31" s="11">
        <v>378235718</v>
      </c>
      <c r="S31" s="12">
        <v>352564497</v>
      </c>
      <c r="U31" s="26" t="s">
        <v>29</v>
      </c>
      <c r="V31" s="8" t="s">
        <v>28</v>
      </c>
      <c r="W31" s="11">
        <v>5113279</v>
      </c>
      <c r="X31" s="11">
        <v>7994050</v>
      </c>
      <c r="Y31" s="12">
        <v>12692847</v>
      </c>
    </row>
    <row r="32" spans="2:25" x14ac:dyDescent="0.4">
      <c r="B32" s="16" t="str">
        <f t="shared" si="1"/>
        <v>　　기타비유동자산</v>
      </c>
      <c r="C32" s="23">
        <f t="shared" si="2"/>
        <v>5468002</v>
      </c>
      <c r="D32" s="23">
        <f t="shared" si="3"/>
        <v>7994050</v>
      </c>
      <c r="E32" s="23">
        <f t="shared" si="4"/>
        <v>5113279</v>
      </c>
      <c r="F32" s="23">
        <f t="shared" si="4"/>
        <v>6798952</v>
      </c>
      <c r="G32" s="23">
        <f t="shared" si="4"/>
        <v>7041145</v>
      </c>
      <c r="I32" s="26" t="s">
        <v>30</v>
      </c>
      <c r="J32" s="8" t="s">
        <v>30</v>
      </c>
      <c r="K32" s="9"/>
      <c r="L32" s="9"/>
      <c r="M32" s="10"/>
      <c r="O32" s="26" t="s">
        <v>30</v>
      </c>
      <c r="P32" s="8" t="s">
        <v>30</v>
      </c>
      <c r="Q32" s="9"/>
      <c r="R32" s="9"/>
      <c r="S32" s="10"/>
      <c r="U32" s="26" t="s">
        <v>30</v>
      </c>
      <c r="V32" s="8" t="s">
        <v>29</v>
      </c>
      <c r="W32" s="11">
        <v>378235718</v>
      </c>
      <c r="X32" s="11">
        <v>352564497</v>
      </c>
      <c r="Y32" s="12">
        <v>339357244</v>
      </c>
    </row>
    <row r="33" spans="2:25" x14ac:dyDescent="0.4">
      <c r="B33" s="16" t="str">
        <f t="shared" si="1"/>
        <v>　자산총계</v>
      </c>
      <c r="C33" s="23">
        <f t="shared" si="2"/>
        <v>12692847</v>
      </c>
      <c r="D33" s="23">
        <f t="shared" si="3"/>
        <v>352564497</v>
      </c>
      <c r="E33" s="23">
        <f t="shared" si="4"/>
        <v>378235718</v>
      </c>
      <c r="F33" s="23">
        <f t="shared" si="4"/>
        <v>426621158</v>
      </c>
      <c r="G33" s="23">
        <f t="shared" si="4"/>
        <v>448424507</v>
      </c>
      <c r="I33" s="26" t="s">
        <v>31</v>
      </c>
      <c r="J33" s="8" t="s">
        <v>31</v>
      </c>
      <c r="K33" s="11">
        <v>78344852</v>
      </c>
      <c r="L33" s="11">
        <v>88117133</v>
      </c>
      <c r="M33" s="12">
        <v>75604351</v>
      </c>
      <c r="O33" s="26" t="s">
        <v>31</v>
      </c>
      <c r="P33" s="8" t="s">
        <v>31</v>
      </c>
      <c r="Q33" s="11">
        <v>88117133</v>
      </c>
      <c r="R33" s="11">
        <v>75604351</v>
      </c>
      <c r="S33" s="12">
        <v>63782764</v>
      </c>
      <c r="U33" s="26" t="s">
        <v>31</v>
      </c>
      <c r="V33" s="8" t="s">
        <v>30</v>
      </c>
      <c r="W33" s="11"/>
      <c r="X33" s="11"/>
      <c r="Y33" s="12"/>
    </row>
    <row r="34" spans="2:25" x14ac:dyDescent="0.4">
      <c r="B34" s="16" t="str">
        <f t="shared" si="1"/>
        <v>부채</v>
      </c>
      <c r="C34" s="23">
        <f t="shared" si="2"/>
        <v>339357244</v>
      </c>
      <c r="D34" s="23">
        <f t="shared" si="3"/>
        <v>0</v>
      </c>
      <c r="E34" s="23">
        <f t="shared" si="4"/>
        <v>0</v>
      </c>
      <c r="F34" s="23">
        <f t="shared" si="4"/>
        <v>0</v>
      </c>
      <c r="G34" s="23">
        <f t="shared" si="4"/>
        <v>0</v>
      </c>
      <c r="I34" s="26" t="s">
        <v>32</v>
      </c>
      <c r="J34" s="8" t="s">
        <v>32</v>
      </c>
      <c r="K34" s="11">
        <v>10644686</v>
      </c>
      <c r="L34" s="11">
        <v>13453351</v>
      </c>
      <c r="M34" s="12">
        <v>9739222</v>
      </c>
      <c r="O34" s="26" t="s">
        <v>32</v>
      </c>
      <c r="P34" s="8" t="s">
        <v>32</v>
      </c>
      <c r="Q34" s="11">
        <v>13453351</v>
      </c>
      <c r="R34" s="11">
        <v>9739222</v>
      </c>
      <c r="S34" s="12">
        <v>8718222</v>
      </c>
      <c r="U34" s="26" t="s">
        <v>32</v>
      </c>
      <c r="V34" s="8" t="s">
        <v>31</v>
      </c>
      <c r="W34" s="11">
        <v>75604351</v>
      </c>
      <c r="X34" s="11">
        <v>63782764</v>
      </c>
      <c r="Y34" s="12">
        <v>69081510</v>
      </c>
    </row>
    <row r="35" spans="2:25" x14ac:dyDescent="0.4">
      <c r="B35" s="16" t="str">
        <f t="shared" si="1"/>
        <v>　유동부채</v>
      </c>
      <c r="C35" s="23">
        <f t="shared" si="2"/>
        <v>0</v>
      </c>
      <c r="D35" s="23">
        <f t="shared" si="3"/>
        <v>63782764</v>
      </c>
      <c r="E35" s="23">
        <f t="shared" si="4"/>
        <v>75604351</v>
      </c>
      <c r="F35" s="23">
        <f t="shared" si="4"/>
        <v>88117133</v>
      </c>
      <c r="G35" s="23">
        <f t="shared" si="4"/>
        <v>78344852</v>
      </c>
      <c r="I35" s="26" t="s">
        <v>33</v>
      </c>
      <c r="J35" s="8" t="s">
        <v>33</v>
      </c>
      <c r="K35" s="11">
        <v>5147315</v>
      </c>
      <c r="L35" s="11">
        <v>13687793</v>
      </c>
      <c r="M35" s="12">
        <v>16553429</v>
      </c>
      <c r="O35" s="26" t="s">
        <v>33</v>
      </c>
      <c r="P35" s="8" t="s">
        <v>33</v>
      </c>
      <c r="Q35" s="11">
        <v>13687793</v>
      </c>
      <c r="R35" s="11">
        <v>16553429</v>
      </c>
      <c r="S35" s="12">
        <v>14393468</v>
      </c>
      <c r="U35" s="26" t="s">
        <v>33</v>
      </c>
      <c r="V35" s="8" t="s">
        <v>32</v>
      </c>
      <c r="W35" s="11">
        <v>9739222</v>
      </c>
      <c r="X35" s="11">
        <v>8718222</v>
      </c>
      <c r="Y35" s="12">
        <v>8479916</v>
      </c>
    </row>
    <row r="36" spans="2:25" x14ac:dyDescent="0.4">
      <c r="B36" s="16" t="str">
        <f t="shared" si="1"/>
        <v>　　매입채무</v>
      </c>
      <c r="C36" s="23">
        <f t="shared" si="2"/>
        <v>69081510</v>
      </c>
      <c r="D36" s="23">
        <f t="shared" si="3"/>
        <v>8718222</v>
      </c>
      <c r="E36" s="23">
        <f t="shared" si="4"/>
        <v>9739222</v>
      </c>
      <c r="F36" s="23">
        <f t="shared" si="4"/>
        <v>13453351</v>
      </c>
      <c r="G36" s="23">
        <f t="shared" si="4"/>
        <v>10644686</v>
      </c>
      <c r="I36" s="26" t="s">
        <v>34</v>
      </c>
      <c r="J36" s="8" t="s">
        <v>34</v>
      </c>
      <c r="K36" s="11">
        <v>17592366</v>
      </c>
      <c r="L36" s="11">
        <v>15584866</v>
      </c>
      <c r="M36" s="12">
        <v>11899022</v>
      </c>
      <c r="O36" s="26" t="s">
        <v>34</v>
      </c>
      <c r="P36" s="8" t="s">
        <v>34</v>
      </c>
      <c r="Q36" s="11">
        <v>15584866</v>
      </c>
      <c r="R36" s="11">
        <v>11899022</v>
      </c>
      <c r="S36" s="12">
        <v>12002513</v>
      </c>
      <c r="U36" s="26" t="s">
        <v>34</v>
      </c>
      <c r="V36" s="8" t="s">
        <v>33</v>
      </c>
      <c r="W36" s="11">
        <v>16553429</v>
      </c>
      <c r="X36" s="11">
        <v>14393468</v>
      </c>
      <c r="Y36" s="12">
        <v>13586660</v>
      </c>
    </row>
    <row r="37" spans="2:25" x14ac:dyDescent="0.4">
      <c r="B37" s="16" t="str">
        <f t="shared" si="1"/>
        <v>　　단기차입금</v>
      </c>
      <c r="C37" s="23">
        <f t="shared" si="2"/>
        <v>8479916</v>
      </c>
      <c r="D37" s="23">
        <f t="shared" si="3"/>
        <v>14393468</v>
      </c>
      <c r="E37" s="23">
        <f t="shared" si="4"/>
        <v>16553429</v>
      </c>
      <c r="F37" s="23">
        <f t="shared" si="4"/>
        <v>13687793</v>
      </c>
      <c r="G37" s="23">
        <f t="shared" si="4"/>
        <v>5147315</v>
      </c>
      <c r="I37" s="26" t="s">
        <v>35</v>
      </c>
      <c r="J37" s="8" t="s">
        <v>35</v>
      </c>
      <c r="K37" s="11">
        <v>1314934</v>
      </c>
      <c r="L37" s="11">
        <v>1224812</v>
      </c>
      <c r="M37" s="12">
        <v>1145423</v>
      </c>
      <c r="O37" s="26" t="s">
        <v>35</v>
      </c>
      <c r="P37" s="8" t="s">
        <v>35</v>
      </c>
      <c r="Q37" s="11">
        <v>1224812</v>
      </c>
      <c r="R37" s="11">
        <v>1145423</v>
      </c>
      <c r="S37" s="12">
        <v>1072062</v>
      </c>
      <c r="U37" s="26" t="s">
        <v>35</v>
      </c>
      <c r="V37" s="8" t="s">
        <v>34</v>
      </c>
      <c r="W37" s="11">
        <v>11899022</v>
      </c>
      <c r="X37" s="11">
        <v>12002513</v>
      </c>
      <c r="Y37" s="12">
        <v>10711536</v>
      </c>
    </row>
    <row r="38" spans="2:25" x14ac:dyDescent="0.4">
      <c r="B38" s="16" t="str">
        <f t="shared" si="1"/>
        <v>　　미지급금</v>
      </c>
      <c r="C38" s="23">
        <f t="shared" si="2"/>
        <v>13586660</v>
      </c>
      <c r="D38" s="23">
        <f t="shared" si="3"/>
        <v>12002513</v>
      </c>
      <c r="E38" s="23">
        <f t="shared" si="4"/>
        <v>11899022</v>
      </c>
      <c r="F38" s="23">
        <f t="shared" si="4"/>
        <v>15584866</v>
      </c>
      <c r="G38" s="23">
        <f t="shared" si="4"/>
        <v>17592366</v>
      </c>
      <c r="I38" s="26" t="s">
        <v>36</v>
      </c>
      <c r="J38" s="8" t="s">
        <v>36</v>
      </c>
      <c r="K38" s="11">
        <v>1298244</v>
      </c>
      <c r="L38" s="11">
        <v>1294052</v>
      </c>
      <c r="M38" s="12">
        <v>974521</v>
      </c>
      <c r="O38" s="26" t="s">
        <v>36</v>
      </c>
      <c r="P38" s="8" t="s">
        <v>36</v>
      </c>
      <c r="Q38" s="11">
        <v>1294052</v>
      </c>
      <c r="R38" s="11">
        <v>974521</v>
      </c>
      <c r="S38" s="12">
        <v>897355</v>
      </c>
      <c r="U38" s="26" t="s">
        <v>36</v>
      </c>
      <c r="V38" s="8" t="s">
        <v>35</v>
      </c>
      <c r="W38" s="11">
        <v>1145423</v>
      </c>
      <c r="X38" s="11">
        <v>1072062</v>
      </c>
      <c r="Y38" s="12">
        <v>820265</v>
      </c>
    </row>
    <row r="39" spans="2:25" x14ac:dyDescent="0.4">
      <c r="B39" s="16" t="str">
        <f t="shared" si="1"/>
        <v>　　선수금</v>
      </c>
      <c r="C39" s="23">
        <f t="shared" si="2"/>
        <v>10711536</v>
      </c>
      <c r="D39" s="23">
        <f t="shared" si="3"/>
        <v>1072062</v>
      </c>
      <c r="E39" s="23">
        <f t="shared" si="4"/>
        <v>1145423</v>
      </c>
      <c r="F39" s="23">
        <f t="shared" si="4"/>
        <v>1224812</v>
      </c>
      <c r="G39" s="23">
        <f t="shared" si="4"/>
        <v>1314934</v>
      </c>
      <c r="I39" s="26" t="s">
        <v>37</v>
      </c>
      <c r="J39" s="8" t="s">
        <v>37</v>
      </c>
      <c r="K39" s="11">
        <v>29211487</v>
      </c>
      <c r="L39" s="11">
        <v>27928031</v>
      </c>
      <c r="M39" s="12">
        <v>24330339</v>
      </c>
      <c r="O39" s="26" t="s">
        <v>37</v>
      </c>
      <c r="P39" s="8" t="s">
        <v>37</v>
      </c>
      <c r="Q39" s="11">
        <v>27928031</v>
      </c>
      <c r="R39" s="11">
        <v>24330339</v>
      </c>
      <c r="S39" s="12">
        <v>19359624</v>
      </c>
      <c r="U39" s="26" t="s">
        <v>37</v>
      </c>
      <c r="V39" s="8" t="s">
        <v>36</v>
      </c>
      <c r="W39" s="11">
        <v>974521</v>
      </c>
      <c r="X39" s="11">
        <v>897355</v>
      </c>
      <c r="Y39" s="12">
        <v>951254</v>
      </c>
    </row>
    <row r="40" spans="2:25" x14ac:dyDescent="0.4">
      <c r="B40" s="16" t="str">
        <f t="shared" si="1"/>
        <v>　　예수금</v>
      </c>
      <c r="C40" s="23">
        <f t="shared" si="2"/>
        <v>820265</v>
      </c>
      <c r="D40" s="23">
        <f t="shared" si="3"/>
        <v>897355</v>
      </c>
      <c r="E40" s="23">
        <f t="shared" si="4"/>
        <v>974521</v>
      </c>
      <c r="F40" s="23">
        <f t="shared" si="4"/>
        <v>1294052</v>
      </c>
      <c r="G40" s="23">
        <f t="shared" si="4"/>
        <v>1298244</v>
      </c>
      <c r="I40" s="26" t="s">
        <v>38</v>
      </c>
      <c r="J40" s="8" t="s">
        <v>38</v>
      </c>
      <c r="K40" s="11">
        <v>4250397</v>
      </c>
      <c r="L40" s="11">
        <v>6749149</v>
      </c>
      <c r="M40" s="12">
        <v>4430272</v>
      </c>
      <c r="O40" s="26" t="s">
        <v>38</v>
      </c>
      <c r="P40" s="8" t="s">
        <v>38</v>
      </c>
      <c r="Q40" s="11">
        <v>6749149</v>
      </c>
      <c r="R40" s="11">
        <v>4430272</v>
      </c>
      <c r="S40" s="12">
        <v>1387773</v>
      </c>
      <c r="U40" s="26" t="s">
        <v>38</v>
      </c>
      <c r="V40" s="8" t="s">
        <v>37</v>
      </c>
      <c r="W40" s="11">
        <v>24330339</v>
      </c>
      <c r="X40" s="11">
        <v>19359624</v>
      </c>
      <c r="Y40" s="12">
        <v>20339687</v>
      </c>
    </row>
    <row r="41" spans="2:25" x14ac:dyDescent="0.4">
      <c r="B41" s="16" t="str">
        <f t="shared" si="1"/>
        <v>　　미지급비용</v>
      </c>
      <c r="C41" s="23">
        <f t="shared" si="2"/>
        <v>951254</v>
      </c>
      <c r="D41" s="23">
        <f t="shared" si="3"/>
        <v>19359624</v>
      </c>
      <c r="E41" s="23">
        <f t="shared" si="4"/>
        <v>24330339</v>
      </c>
      <c r="F41" s="23">
        <f t="shared" si="4"/>
        <v>27928031</v>
      </c>
      <c r="G41" s="23">
        <f t="shared" si="4"/>
        <v>29211487</v>
      </c>
      <c r="I41" s="26" t="s">
        <v>39</v>
      </c>
      <c r="J41" s="8" t="s">
        <v>39</v>
      </c>
      <c r="K41" s="11">
        <v>1089162</v>
      </c>
      <c r="L41" s="11">
        <v>1329968</v>
      </c>
      <c r="M41" s="12">
        <v>716099</v>
      </c>
      <c r="O41" s="26" t="s">
        <v>39</v>
      </c>
      <c r="P41" s="8" t="s">
        <v>39</v>
      </c>
      <c r="Q41" s="11">
        <v>1329968</v>
      </c>
      <c r="R41" s="11">
        <v>716099</v>
      </c>
      <c r="S41" s="12">
        <v>846090</v>
      </c>
      <c r="U41" s="26" t="s">
        <v>39</v>
      </c>
      <c r="V41" s="8" t="s">
        <v>38</v>
      </c>
      <c r="W41" s="11">
        <v>4430272</v>
      </c>
      <c r="X41" s="11">
        <v>1387773</v>
      </c>
      <c r="Y41" s="12">
        <v>8720050</v>
      </c>
    </row>
    <row r="42" spans="2:25" x14ac:dyDescent="0.4">
      <c r="B42" s="16" t="str">
        <f t="shared" si="1"/>
        <v>　　당기법인세부채</v>
      </c>
      <c r="C42" s="23">
        <f t="shared" si="2"/>
        <v>20339687</v>
      </c>
      <c r="D42" s="23">
        <f t="shared" si="3"/>
        <v>1387773</v>
      </c>
      <c r="E42" s="23">
        <f t="shared" si="4"/>
        <v>4430272</v>
      </c>
      <c r="F42" s="23">
        <f t="shared" si="4"/>
        <v>6749149</v>
      </c>
      <c r="G42" s="23">
        <f t="shared" si="4"/>
        <v>4250397</v>
      </c>
      <c r="I42" s="26" t="s">
        <v>40</v>
      </c>
      <c r="J42" s="8" t="s">
        <v>40</v>
      </c>
      <c r="K42" s="11">
        <v>5844907</v>
      </c>
      <c r="L42" s="11">
        <v>5372872</v>
      </c>
      <c r="M42" s="12">
        <v>4349563</v>
      </c>
      <c r="O42" s="26" t="s">
        <v>40</v>
      </c>
      <c r="P42" s="8" t="s">
        <v>40</v>
      </c>
      <c r="Q42" s="11">
        <v>5372872</v>
      </c>
      <c r="R42" s="11">
        <v>4349563</v>
      </c>
      <c r="S42" s="12">
        <v>4068627</v>
      </c>
      <c r="U42" s="26" t="s">
        <v>40</v>
      </c>
      <c r="V42" s="8" t="s">
        <v>39</v>
      </c>
      <c r="W42" s="11">
        <v>716099</v>
      </c>
      <c r="X42" s="11">
        <v>846090</v>
      </c>
      <c r="Y42" s="12">
        <v>33386</v>
      </c>
    </row>
    <row r="43" spans="2:25" x14ac:dyDescent="0.4">
      <c r="B43" s="16" t="str">
        <f t="shared" si="1"/>
        <v>　　유동성장기부채</v>
      </c>
      <c r="C43" s="23">
        <f t="shared" si="2"/>
        <v>8720050</v>
      </c>
      <c r="D43" s="23">
        <f t="shared" si="3"/>
        <v>846090</v>
      </c>
      <c r="E43" s="23">
        <f t="shared" si="4"/>
        <v>716099</v>
      </c>
      <c r="F43" s="23">
        <f t="shared" si="4"/>
        <v>1329968</v>
      </c>
      <c r="G43" s="23">
        <f t="shared" si="4"/>
        <v>1089162</v>
      </c>
      <c r="I43" s="26" t="s">
        <v>41</v>
      </c>
      <c r="J43" s="8" t="s">
        <v>41</v>
      </c>
      <c r="K43" s="11">
        <v>1951354</v>
      </c>
      <c r="L43" s="11">
        <v>1492239</v>
      </c>
      <c r="M43" s="12">
        <v>1127719</v>
      </c>
      <c r="O43" s="26" t="s">
        <v>41</v>
      </c>
      <c r="P43" s="8" t="s">
        <v>41</v>
      </c>
      <c r="Q43" s="11">
        <v>1492239</v>
      </c>
      <c r="R43" s="11">
        <v>1127719</v>
      </c>
      <c r="S43" s="12">
        <v>1037030</v>
      </c>
      <c r="U43" s="26" t="s">
        <v>41</v>
      </c>
      <c r="V43" s="8" t="s">
        <v>40</v>
      </c>
      <c r="W43" s="11">
        <v>4349563</v>
      </c>
      <c r="X43" s="11">
        <v>4068627</v>
      </c>
      <c r="Y43" s="12">
        <v>4384038</v>
      </c>
    </row>
    <row r="44" spans="2:25" x14ac:dyDescent="0.4">
      <c r="B44" s="16" t="str">
        <f t="shared" si="1"/>
        <v>　　충당부채</v>
      </c>
      <c r="C44" s="23">
        <f t="shared" si="2"/>
        <v>33386</v>
      </c>
      <c r="D44" s="23">
        <f t="shared" si="3"/>
        <v>4068627</v>
      </c>
      <c r="E44" s="23">
        <f t="shared" si="4"/>
        <v>4349563</v>
      </c>
      <c r="F44" s="23">
        <f t="shared" si="4"/>
        <v>5372872</v>
      </c>
      <c r="G44" s="23">
        <f t="shared" si="4"/>
        <v>5844907</v>
      </c>
      <c r="I44" s="26" t="s">
        <v>42</v>
      </c>
      <c r="J44" s="8" t="s">
        <v>42</v>
      </c>
      <c r="K44" s="9">
        <v>0</v>
      </c>
      <c r="L44" s="9">
        <v>0</v>
      </c>
      <c r="M44" s="12">
        <v>338742</v>
      </c>
      <c r="O44" s="26" t="s">
        <v>42</v>
      </c>
      <c r="P44" s="8" t="s">
        <v>42</v>
      </c>
      <c r="Q44" s="9">
        <v>0</v>
      </c>
      <c r="R44" s="11">
        <v>338742</v>
      </c>
      <c r="S44" s="10">
        <v>0</v>
      </c>
      <c r="U44" s="26" t="s">
        <v>42</v>
      </c>
      <c r="V44" s="8" t="s">
        <v>41</v>
      </c>
      <c r="W44" s="11">
        <v>1127719</v>
      </c>
      <c r="X44" s="11">
        <v>1037030</v>
      </c>
      <c r="Y44" s="12">
        <v>1054718</v>
      </c>
    </row>
    <row r="45" spans="2:25" x14ac:dyDescent="0.4">
      <c r="B45" s="16" t="str">
        <f t="shared" si="1"/>
        <v>　　기타유동부채</v>
      </c>
      <c r="C45" s="23">
        <f t="shared" si="2"/>
        <v>4384038</v>
      </c>
      <c r="D45" s="23">
        <f t="shared" si="3"/>
        <v>1037030</v>
      </c>
      <c r="E45" s="23">
        <f t="shared" si="4"/>
        <v>1127719</v>
      </c>
      <c r="F45" s="23">
        <f t="shared" si="4"/>
        <v>1492239</v>
      </c>
      <c r="G45" s="23">
        <f t="shared" si="4"/>
        <v>1951354</v>
      </c>
      <c r="I45" s="26" t="s">
        <v>43</v>
      </c>
      <c r="J45" s="8" t="s">
        <v>43</v>
      </c>
      <c r="K45" s="11">
        <v>15330051</v>
      </c>
      <c r="L45" s="11">
        <v>33604094</v>
      </c>
      <c r="M45" s="12">
        <v>26683351</v>
      </c>
      <c r="O45" s="26" t="s">
        <v>43</v>
      </c>
      <c r="P45" s="8" t="s">
        <v>43</v>
      </c>
      <c r="Q45" s="11">
        <v>33604094</v>
      </c>
      <c r="R45" s="11">
        <v>26683351</v>
      </c>
      <c r="S45" s="12">
        <v>25901312</v>
      </c>
      <c r="U45" s="26" t="s">
        <v>43</v>
      </c>
      <c r="V45" s="8" t="s">
        <v>42</v>
      </c>
      <c r="W45" s="11">
        <v>338742</v>
      </c>
      <c r="X45" s="11">
        <v>0</v>
      </c>
      <c r="Y45" s="12">
        <v>0</v>
      </c>
    </row>
    <row r="46" spans="2:25" x14ac:dyDescent="0.4">
      <c r="B46" s="16" t="str">
        <f t="shared" si="1"/>
        <v>　　매각예정분류부채</v>
      </c>
      <c r="C46" s="23">
        <f t="shared" si="2"/>
        <v>1054718</v>
      </c>
      <c r="D46" s="23">
        <f t="shared" si="3"/>
        <v>0</v>
      </c>
      <c r="E46" s="23">
        <f t="shared" si="4"/>
        <v>338742</v>
      </c>
      <c r="F46" s="23">
        <f t="shared" si="4"/>
        <v>0</v>
      </c>
      <c r="G46" s="23">
        <f t="shared" si="4"/>
        <v>0</v>
      </c>
      <c r="I46" s="26" t="s">
        <v>44</v>
      </c>
      <c r="J46" s="8" t="s">
        <v>44</v>
      </c>
      <c r="K46" s="11">
        <v>536093</v>
      </c>
      <c r="L46" s="11">
        <v>508232</v>
      </c>
      <c r="M46" s="12">
        <v>948137</v>
      </c>
      <c r="O46" s="26" t="s">
        <v>44</v>
      </c>
      <c r="P46" s="8" t="s">
        <v>44</v>
      </c>
      <c r="Q46" s="11">
        <v>508232</v>
      </c>
      <c r="R46" s="11">
        <v>948137</v>
      </c>
      <c r="S46" s="12">
        <v>975298</v>
      </c>
      <c r="U46" s="26" t="s">
        <v>44</v>
      </c>
      <c r="V46" s="8" t="s">
        <v>43</v>
      </c>
      <c r="W46" s="11">
        <v>26683351</v>
      </c>
      <c r="X46" s="11">
        <v>25901312</v>
      </c>
      <c r="Y46" s="12">
        <v>22522557</v>
      </c>
    </row>
    <row r="47" spans="2:25" x14ac:dyDescent="0.4">
      <c r="B47" s="16" t="str">
        <f t="shared" si="1"/>
        <v>　비유동부채</v>
      </c>
      <c r="C47" s="23">
        <f t="shared" si="2"/>
        <v>0</v>
      </c>
      <c r="D47" s="23">
        <f t="shared" si="3"/>
        <v>25901312</v>
      </c>
      <c r="E47" s="23">
        <f t="shared" si="4"/>
        <v>26683351</v>
      </c>
      <c r="F47" s="23">
        <f t="shared" si="4"/>
        <v>33604094</v>
      </c>
      <c r="G47" s="23">
        <f t="shared" si="4"/>
        <v>15330051</v>
      </c>
      <c r="I47" s="26" t="s">
        <v>45</v>
      </c>
      <c r="J47" s="8" t="s">
        <v>45</v>
      </c>
      <c r="K47" s="11">
        <v>3560672</v>
      </c>
      <c r="L47" s="11">
        <v>2866156</v>
      </c>
      <c r="M47" s="12">
        <v>1999716</v>
      </c>
      <c r="O47" s="26" t="s">
        <v>45</v>
      </c>
      <c r="P47" s="8" t="s">
        <v>45</v>
      </c>
      <c r="Q47" s="11">
        <v>2866156</v>
      </c>
      <c r="R47" s="11">
        <v>1999716</v>
      </c>
      <c r="S47" s="12">
        <v>2197181</v>
      </c>
      <c r="U47" s="26" t="s">
        <v>45</v>
      </c>
      <c r="V47" s="8" t="s">
        <v>44</v>
      </c>
      <c r="W47" s="11">
        <v>948137</v>
      </c>
      <c r="X47" s="11">
        <v>975298</v>
      </c>
      <c r="Y47" s="12">
        <v>961972</v>
      </c>
    </row>
    <row r="48" spans="2:25" x14ac:dyDescent="0.4">
      <c r="B48" s="16" t="str">
        <f t="shared" si="1"/>
        <v>　　사채</v>
      </c>
      <c r="C48" s="23">
        <f t="shared" si="2"/>
        <v>22522557</v>
      </c>
      <c r="D48" s="23">
        <f t="shared" si="3"/>
        <v>975298</v>
      </c>
      <c r="E48" s="23">
        <f t="shared" si="4"/>
        <v>948137</v>
      </c>
      <c r="F48" s="23">
        <f t="shared" si="4"/>
        <v>508232</v>
      </c>
      <c r="G48" s="23">
        <f t="shared" si="4"/>
        <v>536093</v>
      </c>
      <c r="I48" s="26" t="s">
        <v>46</v>
      </c>
      <c r="J48" s="8" t="s">
        <v>46</v>
      </c>
      <c r="K48" s="11">
        <v>2753305</v>
      </c>
      <c r="L48" s="11">
        <v>2991440</v>
      </c>
      <c r="M48" s="12">
        <v>1682910</v>
      </c>
      <c r="O48" s="26" t="s">
        <v>46</v>
      </c>
      <c r="P48" s="8" t="s">
        <v>46</v>
      </c>
      <c r="Q48" s="11">
        <v>2991440</v>
      </c>
      <c r="R48" s="11">
        <v>1682910</v>
      </c>
      <c r="S48" s="12">
        <v>2184249</v>
      </c>
      <c r="U48" s="26" t="s">
        <v>46</v>
      </c>
      <c r="V48" s="8" t="s">
        <v>45</v>
      </c>
      <c r="W48" s="11">
        <v>1999716</v>
      </c>
      <c r="X48" s="11">
        <v>2197181</v>
      </c>
      <c r="Y48" s="12">
        <v>85085</v>
      </c>
    </row>
    <row r="49" spans="2:25" x14ac:dyDescent="0.4">
      <c r="B49" s="16" t="str">
        <f t="shared" si="1"/>
        <v>　　장기차입금</v>
      </c>
      <c r="C49" s="23">
        <f t="shared" si="2"/>
        <v>961972</v>
      </c>
      <c r="D49" s="23">
        <f t="shared" si="3"/>
        <v>2197181</v>
      </c>
      <c r="E49" s="23">
        <f t="shared" si="4"/>
        <v>1999716</v>
      </c>
      <c r="F49" s="23">
        <f t="shared" si="4"/>
        <v>2866156</v>
      </c>
      <c r="G49" s="23">
        <f t="shared" si="4"/>
        <v>3560672</v>
      </c>
      <c r="I49" s="26" t="s">
        <v>47</v>
      </c>
      <c r="J49" s="8" t="s">
        <v>47</v>
      </c>
      <c r="K49" s="11">
        <v>268370</v>
      </c>
      <c r="L49" s="11">
        <v>465884</v>
      </c>
      <c r="M49" s="12">
        <v>464458</v>
      </c>
      <c r="O49" s="26" t="s">
        <v>47</v>
      </c>
      <c r="P49" s="8" t="s">
        <v>47</v>
      </c>
      <c r="Q49" s="11">
        <v>465884</v>
      </c>
      <c r="R49" s="11">
        <v>464458</v>
      </c>
      <c r="S49" s="12">
        <v>470780</v>
      </c>
      <c r="U49" s="26" t="s">
        <v>47</v>
      </c>
      <c r="V49" s="8" t="s">
        <v>46</v>
      </c>
      <c r="W49" s="11">
        <v>1682910</v>
      </c>
      <c r="X49" s="11">
        <v>2184249</v>
      </c>
      <c r="Y49" s="12">
        <v>3194043</v>
      </c>
    </row>
    <row r="50" spans="2:25" x14ac:dyDescent="0.4">
      <c r="B50" s="16" t="str">
        <f t="shared" si="1"/>
        <v>　　장기미지급금</v>
      </c>
      <c r="C50" s="23">
        <f t="shared" si="2"/>
        <v>85085</v>
      </c>
      <c r="D50" s="23">
        <f t="shared" si="3"/>
        <v>2184249</v>
      </c>
      <c r="E50" s="23">
        <f t="shared" si="4"/>
        <v>1682910</v>
      </c>
      <c r="F50" s="23">
        <f t="shared" si="4"/>
        <v>2991440</v>
      </c>
      <c r="G50" s="23">
        <f t="shared" si="4"/>
        <v>2753305</v>
      </c>
      <c r="I50" s="26" t="s">
        <v>48</v>
      </c>
      <c r="J50" s="8" t="s">
        <v>48</v>
      </c>
      <c r="K50" s="11">
        <v>5111332</v>
      </c>
      <c r="L50" s="11">
        <v>23198205</v>
      </c>
      <c r="M50" s="12">
        <v>18810845</v>
      </c>
      <c r="O50" s="26" t="s">
        <v>48</v>
      </c>
      <c r="P50" s="8" t="s">
        <v>48</v>
      </c>
      <c r="Q50" s="11">
        <v>23198205</v>
      </c>
      <c r="R50" s="11">
        <v>18810845</v>
      </c>
      <c r="S50" s="12">
        <v>17053808</v>
      </c>
      <c r="U50" s="26" t="s">
        <v>48</v>
      </c>
      <c r="V50" s="8" t="s">
        <v>47</v>
      </c>
      <c r="W50" s="11">
        <v>464458</v>
      </c>
      <c r="X50" s="11">
        <v>470780</v>
      </c>
      <c r="Y50" s="12">
        <v>504064</v>
      </c>
    </row>
    <row r="51" spans="2:25" x14ac:dyDescent="0.4">
      <c r="B51" s="16" t="str">
        <f t="shared" si="1"/>
        <v>　　순확정급여부채</v>
      </c>
      <c r="C51" s="23">
        <f t="shared" si="2"/>
        <v>3194043</v>
      </c>
      <c r="D51" s="23">
        <f t="shared" si="3"/>
        <v>470780</v>
      </c>
      <c r="E51" s="23">
        <f t="shared" si="4"/>
        <v>464458</v>
      </c>
      <c r="F51" s="23">
        <f t="shared" si="4"/>
        <v>465884</v>
      </c>
      <c r="G51" s="23">
        <f t="shared" si="4"/>
        <v>268370</v>
      </c>
      <c r="I51" s="26" t="s">
        <v>49</v>
      </c>
      <c r="J51" s="8" t="s">
        <v>49</v>
      </c>
      <c r="K51" s="11">
        <v>1928518</v>
      </c>
      <c r="L51" s="11">
        <v>2306994</v>
      </c>
      <c r="M51" s="12">
        <v>1051428</v>
      </c>
      <c r="O51" s="26" t="s">
        <v>49</v>
      </c>
      <c r="P51" s="8" t="s">
        <v>49</v>
      </c>
      <c r="Q51" s="11">
        <v>2306994</v>
      </c>
      <c r="R51" s="11">
        <v>1051428</v>
      </c>
      <c r="S51" s="12">
        <v>611100</v>
      </c>
      <c r="U51" s="26" t="s">
        <v>49</v>
      </c>
      <c r="V51" s="8" t="s">
        <v>48</v>
      </c>
      <c r="W51" s="11">
        <v>18810845</v>
      </c>
      <c r="X51" s="11">
        <v>17053808</v>
      </c>
      <c r="Y51" s="12">
        <v>15162523</v>
      </c>
    </row>
    <row r="52" spans="2:25" x14ac:dyDescent="0.4">
      <c r="B52" s="16" t="str">
        <f t="shared" si="1"/>
        <v>　　이연법인세부채</v>
      </c>
      <c r="C52" s="23">
        <f t="shared" si="2"/>
        <v>504064</v>
      </c>
      <c r="D52" s="23">
        <f t="shared" si="3"/>
        <v>17053808</v>
      </c>
      <c r="E52" s="23">
        <f t="shared" si="4"/>
        <v>18810845</v>
      </c>
      <c r="F52" s="23">
        <f t="shared" si="4"/>
        <v>23198205</v>
      </c>
      <c r="G52" s="23">
        <f t="shared" si="4"/>
        <v>5111332</v>
      </c>
      <c r="I52" s="26" t="s">
        <v>50</v>
      </c>
      <c r="J52" s="8" t="s">
        <v>50</v>
      </c>
      <c r="K52" s="11">
        <v>1171761</v>
      </c>
      <c r="L52" s="11">
        <v>1267183</v>
      </c>
      <c r="M52" s="12">
        <v>1725857</v>
      </c>
      <c r="O52" s="26" t="s">
        <v>50</v>
      </c>
      <c r="P52" s="8" t="s">
        <v>50</v>
      </c>
      <c r="Q52" s="11">
        <v>1267183</v>
      </c>
      <c r="R52" s="11">
        <v>1725857</v>
      </c>
      <c r="S52" s="12">
        <v>2408896</v>
      </c>
      <c r="U52" s="26" t="s">
        <v>50</v>
      </c>
      <c r="V52" s="8" t="s">
        <v>49</v>
      </c>
      <c r="W52" s="11">
        <v>1051428</v>
      </c>
      <c r="X52" s="11">
        <v>611100</v>
      </c>
      <c r="Y52" s="12">
        <v>663619</v>
      </c>
    </row>
    <row r="53" spans="2:25" x14ac:dyDescent="0.4">
      <c r="B53" s="16" t="str">
        <f t="shared" si="1"/>
        <v>　　장기충당부채</v>
      </c>
      <c r="C53" s="23">
        <f t="shared" si="2"/>
        <v>15162523</v>
      </c>
      <c r="D53" s="23">
        <f t="shared" si="3"/>
        <v>611100</v>
      </c>
      <c r="E53" s="23">
        <f t="shared" si="4"/>
        <v>1051428</v>
      </c>
      <c r="F53" s="23">
        <f t="shared" si="4"/>
        <v>2306994</v>
      </c>
      <c r="G53" s="23">
        <f t="shared" si="4"/>
        <v>1928518</v>
      </c>
      <c r="I53" s="26" t="s">
        <v>51</v>
      </c>
      <c r="J53" s="8" t="s">
        <v>51</v>
      </c>
      <c r="K53" s="11">
        <v>93674903</v>
      </c>
      <c r="L53" s="11">
        <v>121721227</v>
      </c>
      <c r="M53" s="12">
        <v>102287702</v>
      </c>
      <c r="O53" s="26" t="s">
        <v>51</v>
      </c>
      <c r="P53" s="8" t="s">
        <v>51</v>
      </c>
      <c r="Q53" s="11">
        <v>121721227</v>
      </c>
      <c r="R53" s="11">
        <v>102287702</v>
      </c>
      <c r="S53" s="12">
        <v>89684076</v>
      </c>
      <c r="U53" s="26" t="s">
        <v>51</v>
      </c>
      <c r="V53" s="8" t="s">
        <v>50</v>
      </c>
      <c r="W53" s="11">
        <v>1725857</v>
      </c>
      <c r="X53" s="11">
        <v>2408896</v>
      </c>
      <c r="Y53" s="12">
        <v>1951251</v>
      </c>
    </row>
    <row r="54" spans="2:25" x14ac:dyDescent="0.4">
      <c r="B54" s="16" t="str">
        <f t="shared" si="1"/>
        <v>　　기타비유동부채</v>
      </c>
      <c r="C54" s="23">
        <f t="shared" si="2"/>
        <v>663619</v>
      </c>
      <c r="D54" s="23">
        <f t="shared" si="3"/>
        <v>2408896</v>
      </c>
      <c r="E54" s="23">
        <f t="shared" si="4"/>
        <v>1725857</v>
      </c>
      <c r="F54" s="23">
        <f t="shared" si="4"/>
        <v>1267183</v>
      </c>
      <c r="G54" s="23">
        <f t="shared" si="4"/>
        <v>1171761</v>
      </c>
      <c r="I54" s="26" t="s">
        <v>52</v>
      </c>
      <c r="J54" s="8" t="s">
        <v>52</v>
      </c>
      <c r="K54" s="9"/>
      <c r="L54" s="9"/>
      <c r="M54" s="10"/>
      <c r="O54" s="26" t="s">
        <v>52</v>
      </c>
      <c r="P54" s="8" t="s">
        <v>52</v>
      </c>
      <c r="Q54" s="9"/>
      <c r="R54" s="9"/>
      <c r="S54" s="10"/>
      <c r="U54" s="26" t="s">
        <v>52</v>
      </c>
      <c r="V54" s="8" t="s">
        <v>51</v>
      </c>
      <c r="W54" s="11">
        <v>102287702</v>
      </c>
      <c r="X54" s="11">
        <v>89684076</v>
      </c>
      <c r="Y54" s="12">
        <v>91604067</v>
      </c>
    </row>
    <row r="55" spans="2:25" x14ac:dyDescent="0.4">
      <c r="B55" s="16" t="str">
        <f t="shared" si="1"/>
        <v>　부채총계</v>
      </c>
      <c r="C55" s="23">
        <f t="shared" si="2"/>
        <v>1951251</v>
      </c>
      <c r="D55" s="23">
        <f t="shared" si="3"/>
        <v>89684076</v>
      </c>
      <c r="E55" s="23">
        <f t="shared" si="4"/>
        <v>102287702</v>
      </c>
      <c r="F55" s="23">
        <f t="shared" si="4"/>
        <v>121721227</v>
      </c>
      <c r="G55" s="23">
        <f t="shared" si="4"/>
        <v>93674903</v>
      </c>
      <c r="I55" s="26" t="s">
        <v>53</v>
      </c>
      <c r="J55" s="8" t="s">
        <v>53</v>
      </c>
      <c r="K55" s="11">
        <v>345186142</v>
      </c>
      <c r="L55" s="11">
        <v>296237697</v>
      </c>
      <c r="M55" s="12">
        <v>267670331</v>
      </c>
      <c r="O55" s="26" t="s">
        <v>53</v>
      </c>
      <c r="P55" s="8" t="s">
        <v>53</v>
      </c>
      <c r="Q55" s="11">
        <v>296237697</v>
      </c>
      <c r="R55" s="11">
        <v>267670331</v>
      </c>
      <c r="S55" s="12">
        <v>254915472</v>
      </c>
      <c r="U55" s="26" t="s">
        <v>53</v>
      </c>
      <c r="V55" s="8" t="s">
        <v>52</v>
      </c>
      <c r="W55" s="11"/>
      <c r="X55" s="11"/>
      <c r="Y55" s="12"/>
    </row>
    <row r="56" spans="2:25" x14ac:dyDescent="0.4">
      <c r="B56" s="16" t="str">
        <f t="shared" si="1"/>
        <v>자본</v>
      </c>
      <c r="C56" s="23">
        <f t="shared" si="2"/>
        <v>91604067</v>
      </c>
      <c r="D56" s="23">
        <f t="shared" si="3"/>
        <v>0</v>
      </c>
      <c r="E56" s="23">
        <f t="shared" si="4"/>
        <v>0</v>
      </c>
      <c r="F56" s="23">
        <f t="shared" si="4"/>
        <v>0</v>
      </c>
      <c r="G56" s="23">
        <f t="shared" si="4"/>
        <v>0</v>
      </c>
      <c r="I56" s="26" t="s">
        <v>54</v>
      </c>
      <c r="J56" s="8" t="s">
        <v>54</v>
      </c>
      <c r="K56" s="11">
        <v>897514</v>
      </c>
      <c r="L56" s="11">
        <v>897514</v>
      </c>
      <c r="M56" s="12">
        <v>897514</v>
      </c>
      <c r="O56" s="26" t="s">
        <v>54</v>
      </c>
      <c r="P56" s="8" t="s">
        <v>54</v>
      </c>
      <c r="Q56" s="11">
        <v>897514</v>
      </c>
      <c r="R56" s="11">
        <v>897514</v>
      </c>
      <c r="S56" s="12">
        <v>897514</v>
      </c>
      <c r="U56" s="26" t="s">
        <v>54</v>
      </c>
      <c r="V56" s="8" t="s">
        <v>53</v>
      </c>
      <c r="W56" s="11">
        <v>267670331</v>
      </c>
      <c r="X56" s="11">
        <v>254915472</v>
      </c>
      <c r="Y56" s="12">
        <v>240068993</v>
      </c>
    </row>
    <row r="57" spans="2:25" x14ac:dyDescent="0.4">
      <c r="B57" s="16" t="str">
        <f t="shared" si="1"/>
        <v>　지배기업 소유주지분</v>
      </c>
      <c r="C57" s="23">
        <f t="shared" si="2"/>
        <v>0</v>
      </c>
      <c r="D57" s="23">
        <f t="shared" si="3"/>
        <v>254915472</v>
      </c>
      <c r="E57" s="23">
        <f t="shared" si="4"/>
        <v>267670331</v>
      </c>
      <c r="F57" s="23">
        <f t="shared" si="4"/>
        <v>296237697</v>
      </c>
      <c r="G57" s="23">
        <f t="shared" si="4"/>
        <v>345186142</v>
      </c>
      <c r="I57" s="26" t="s">
        <v>55</v>
      </c>
      <c r="J57" s="8" t="s">
        <v>55</v>
      </c>
      <c r="K57" s="11">
        <v>119467</v>
      </c>
      <c r="L57" s="11">
        <v>119467</v>
      </c>
      <c r="M57" s="12">
        <v>119467</v>
      </c>
      <c r="O57" s="26" t="s">
        <v>55</v>
      </c>
      <c r="P57" s="8" t="s">
        <v>55</v>
      </c>
      <c r="Q57" s="11">
        <v>119467</v>
      </c>
      <c r="R57" s="11">
        <v>119467</v>
      </c>
      <c r="S57" s="12">
        <v>119467</v>
      </c>
      <c r="U57" s="26" t="s">
        <v>55</v>
      </c>
      <c r="V57" s="8" t="s">
        <v>54</v>
      </c>
      <c r="W57" s="11">
        <v>897514</v>
      </c>
      <c r="X57" s="11">
        <v>897514</v>
      </c>
      <c r="Y57" s="12">
        <v>897514</v>
      </c>
    </row>
    <row r="58" spans="2:25" x14ac:dyDescent="0.4">
      <c r="B58" s="16" t="str">
        <f t="shared" si="1"/>
        <v>　　자본금</v>
      </c>
      <c r="C58" s="23">
        <f t="shared" si="2"/>
        <v>240068993</v>
      </c>
      <c r="D58" s="23">
        <f t="shared" si="3"/>
        <v>897514</v>
      </c>
      <c r="E58" s="23">
        <f t="shared" si="4"/>
        <v>897514</v>
      </c>
      <c r="F58" s="23">
        <f t="shared" si="4"/>
        <v>897514</v>
      </c>
      <c r="G58" s="23">
        <f t="shared" si="4"/>
        <v>897514</v>
      </c>
      <c r="I58" s="26" t="s">
        <v>56</v>
      </c>
      <c r="J58" s="8" t="s">
        <v>56</v>
      </c>
      <c r="K58" s="11">
        <v>778047</v>
      </c>
      <c r="L58" s="11">
        <v>778047</v>
      </c>
      <c r="M58" s="12">
        <v>778047</v>
      </c>
      <c r="O58" s="26" t="s">
        <v>56</v>
      </c>
      <c r="P58" s="8" t="s">
        <v>56</v>
      </c>
      <c r="Q58" s="11">
        <v>778047</v>
      </c>
      <c r="R58" s="11">
        <v>778047</v>
      </c>
      <c r="S58" s="12">
        <v>778047</v>
      </c>
      <c r="U58" s="26" t="s">
        <v>56</v>
      </c>
      <c r="V58" s="8" t="s">
        <v>55</v>
      </c>
      <c r="W58" s="11">
        <v>119467</v>
      </c>
      <c r="X58" s="11">
        <v>119467</v>
      </c>
      <c r="Y58" s="12">
        <v>119467</v>
      </c>
    </row>
    <row r="59" spans="2:25" x14ac:dyDescent="0.4">
      <c r="B59" s="16" t="str">
        <f t="shared" si="1"/>
        <v>　　　우선주자본금</v>
      </c>
      <c r="C59" s="23">
        <f t="shared" si="2"/>
        <v>897514</v>
      </c>
      <c r="D59" s="23">
        <f t="shared" si="3"/>
        <v>119467</v>
      </c>
      <c r="E59" s="23">
        <f t="shared" si="4"/>
        <v>119467</v>
      </c>
      <c r="F59" s="23">
        <f t="shared" si="4"/>
        <v>119467</v>
      </c>
      <c r="G59" s="23">
        <f t="shared" si="4"/>
        <v>119467</v>
      </c>
      <c r="I59" s="26" t="s">
        <v>57</v>
      </c>
      <c r="J59" s="8" t="s">
        <v>57</v>
      </c>
      <c r="K59" s="11">
        <v>4403893</v>
      </c>
      <c r="L59" s="11">
        <v>4403893</v>
      </c>
      <c r="M59" s="12">
        <v>4403893</v>
      </c>
      <c r="O59" s="26" t="s">
        <v>57</v>
      </c>
      <c r="P59" s="8" t="s">
        <v>57</v>
      </c>
      <c r="Q59" s="11">
        <v>4403893</v>
      </c>
      <c r="R59" s="11">
        <v>4403893</v>
      </c>
      <c r="S59" s="12">
        <v>4403893</v>
      </c>
      <c r="U59" s="26" t="s">
        <v>57</v>
      </c>
      <c r="V59" s="8" t="s">
        <v>56</v>
      </c>
      <c r="W59" s="11">
        <v>778047</v>
      </c>
      <c r="X59" s="11">
        <v>778047</v>
      </c>
      <c r="Y59" s="12">
        <v>778047</v>
      </c>
    </row>
    <row r="60" spans="2:25" x14ac:dyDescent="0.4">
      <c r="B60" s="16" t="str">
        <f t="shared" si="1"/>
        <v>　　　보통주자본금</v>
      </c>
      <c r="C60" s="23">
        <f t="shared" si="2"/>
        <v>119467</v>
      </c>
      <c r="D60" s="23">
        <f t="shared" si="3"/>
        <v>778047</v>
      </c>
      <c r="E60" s="23">
        <f t="shared" si="4"/>
        <v>778047</v>
      </c>
      <c r="F60" s="23">
        <f t="shared" si="4"/>
        <v>778047</v>
      </c>
      <c r="G60" s="23">
        <f t="shared" si="4"/>
        <v>778047</v>
      </c>
      <c r="I60" s="26" t="s">
        <v>58</v>
      </c>
      <c r="J60" s="8" t="s">
        <v>58</v>
      </c>
      <c r="K60" s="11">
        <v>337946407</v>
      </c>
      <c r="L60" s="11">
        <v>293064763</v>
      </c>
      <c r="M60" s="12">
        <v>271068211</v>
      </c>
      <c r="O60" s="26" t="s">
        <v>58</v>
      </c>
      <c r="P60" s="8" t="s">
        <v>58</v>
      </c>
      <c r="Q60" s="11">
        <v>293064763</v>
      </c>
      <c r="R60" s="11">
        <v>271068211</v>
      </c>
      <c r="S60" s="12">
        <v>254582894</v>
      </c>
      <c r="U60" s="26" t="s">
        <v>58</v>
      </c>
      <c r="V60" s="8" t="s">
        <v>57</v>
      </c>
      <c r="W60" s="11">
        <v>4403893</v>
      </c>
      <c r="X60" s="11">
        <v>4403893</v>
      </c>
      <c r="Y60" s="12">
        <v>4403893</v>
      </c>
    </row>
    <row r="61" spans="2:25" x14ac:dyDescent="0.4">
      <c r="B61" s="16" t="str">
        <f t="shared" si="1"/>
        <v>　　주식발행초과금</v>
      </c>
      <c r="C61" s="23">
        <f t="shared" si="2"/>
        <v>778047</v>
      </c>
      <c r="D61" s="23">
        <f t="shared" si="3"/>
        <v>4403893</v>
      </c>
      <c r="E61" s="23">
        <f t="shared" si="4"/>
        <v>4403893</v>
      </c>
      <c r="F61" s="23">
        <f t="shared" si="4"/>
        <v>4403893</v>
      </c>
      <c r="G61" s="23">
        <f t="shared" si="4"/>
        <v>4403893</v>
      </c>
      <c r="I61" s="26" t="s">
        <v>59</v>
      </c>
      <c r="J61" s="8" t="s">
        <v>59</v>
      </c>
      <c r="K61" s="11">
        <v>1938328</v>
      </c>
      <c r="L61" s="11">
        <v>-2128473</v>
      </c>
      <c r="M61" s="12">
        <v>-8687155</v>
      </c>
      <c r="O61" s="26" t="s">
        <v>59</v>
      </c>
      <c r="P61" s="8" t="s">
        <v>59</v>
      </c>
      <c r="Q61" s="11">
        <v>-2128473</v>
      </c>
      <c r="R61" s="11">
        <v>-8687155</v>
      </c>
      <c r="S61" s="12">
        <v>-4968829</v>
      </c>
      <c r="U61" s="26" t="s">
        <v>59</v>
      </c>
      <c r="V61" s="8" t="s">
        <v>58</v>
      </c>
      <c r="W61" s="11">
        <v>271068211</v>
      </c>
      <c r="X61" s="11">
        <v>254582894</v>
      </c>
      <c r="Y61" s="12">
        <v>242698956</v>
      </c>
    </row>
    <row r="62" spans="2:25" x14ac:dyDescent="0.4">
      <c r="B62" s="16" t="str">
        <f t="shared" si="1"/>
        <v>　　이익잉여금(결손금)</v>
      </c>
      <c r="C62" s="23">
        <f t="shared" si="2"/>
        <v>4403893</v>
      </c>
      <c r="D62" s="23">
        <f t="shared" si="3"/>
        <v>254582894</v>
      </c>
      <c r="E62" s="23">
        <f t="shared" si="4"/>
        <v>271068211</v>
      </c>
      <c r="F62" s="23">
        <f t="shared" si="4"/>
        <v>293064763</v>
      </c>
      <c r="G62" s="23">
        <f t="shared" si="4"/>
        <v>337946407</v>
      </c>
      <c r="I62" s="26" t="s">
        <v>60</v>
      </c>
      <c r="J62" s="8" t="s">
        <v>60</v>
      </c>
      <c r="K62" s="9">
        <v>0</v>
      </c>
      <c r="L62" s="9">
        <v>0</v>
      </c>
      <c r="M62" s="12">
        <v>-12132</v>
      </c>
      <c r="O62" s="26" t="s">
        <v>60</v>
      </c>
      <c r="P62" s="8" t="s">
        <v>60</v>
      </c>
      <c r="Q62" s="9">
        <v>0</v>
      </c>
      <c r="R62" s="11">
        <v>-12132</v>
      </c>
      <c r="S62" s="10">
        <v>0</v>
      </c>
      <c r="U62" s="26" t="s">
        <v>60</v>
      </c>
      <c r="V62" s="8" t="s">
        <v>59</v>
      </c>
      <c r="W62" s="11">
        <v>-8687155</v>
      </c>
      <c r="X62" s="11">
        <v>-4968829</v>
      </c>
      <c r="Y62" s="12">
        <v>-7931370</v>
      </c>
    </row>
    <row r="63" spans="2:25" x14ac:dyDescent="0.4">
      <c r="B63" s="16" t="str">
        <f t="shared" si="1"/>
        <v>　　기타자본항목</v>
      </c>
      <c r="C63" s="23">
        <f t="shared" si="2"/>
        <v>242698956</v>
      </c>
      <c r="D63" s="23">
        <f t="shared" si="3"/>
        <v>-4968829</v>
      </c>
      <c r="E63" s="23">
        <f t="shared" si="4"/>
        <v>-8687155</v>
      </c>
      <c r="F63" s="23">
        <f t="shared" si="4"/>
        <v>-2128473</v>
      </c>
      <c r="G63" s="23">
        <f t="shared" si="4"/>
        <v>1938328</v>
      </c>
      <c r="I63" s="26" t="s">
        <v>61</v>
      </c>
      <c r="J63" s="8" t="s">
        <v>61</v>
      </c>
      <c r="K63" s="11">
        <v>9563462</v>
      </c>
      <c r="L63" s="11">
        <v>8662234</v>
      </c>
      <c r="M63" s="12">
        <v>8277685</v>
      </c>
      <c r="O63" s="26" t="s">
        <v>61</v>
      </c>
      <c r="P63" s="8" t="s">
        <v>61</v>
      </c>
      <c r="Q63" s="11">
        <v>8662234</v>
      </c>
      <c r="R63" s="11">
        <v>8277685</v>
      </c>
      <c r="S63" s="12">
        <v>7964949</v>
      </c>
      <c r="U63" s="26" t="s">
        <v>61</v>
      </c>
      <c r="V63" s="8" t="s">
        <v>60</v>
      </c>
      <c r="W63" s="11">
        <v>-12132</v>
      </c>
      <c r="X63" s="11">
        <v>0</v>
      </c>
      <c r="Y63" s="12">
        <v>0</v>
      </c>
    </row>
    <row r="64" spans="2:25" x14ac:dyDescent="0.4">
      <c r="B64" s="16" t="str">
        <f t="shared" si="1"/>
        <v>　　매각예정분류기타자본항목</v>
      </c>
      <c r="C64" s="23">
        <f t="shared" si="2"/>
        <v>-7931370</v>
      </c>
      <c r="D64" s="23">
        <f t="shared" si="3"/>
        <v>0</v>
      </c>
      <c r="E64" s="23">
        <f t="shared" si="4"/>
        <v>-12132</v>
      </c>
      <c r="F64" s="23">
        <f t="shared" si="4"/>
        <v>0</v>
      </c>
      <c r="G64" s="23">
        <f t="shared" si="4"/>
        <v>0</v>
      </c>
      <c r="I64" s="26" t="s">
        <v>62</v>
      </c>
      <c r="J64" s="8" t="s">
        <v>62</v>
      </c>
      <c r="K64" s="11">
        <v>354749604</v>
      </c>
      <c r="L64" s="11">
        <v>304899931</v>
      </c>
      <c r="M64" s="12">
        <v>275948016</v>
      </c>
      <c r="O64" s="26" t="s">
        <v>62</v>
      </c>
      <c r="P64" s="8" t="s">
        <v>62</v>
      </c>
      <c r="Q64" s="11">
        <v>304899931</v>
      </c>
      <c r="R64" s="11">
        <v>275948016</v>
      </c>
      <c r="S64" s="12">
        <v>262880421</v>
      </c>
      <c r="U64" s="26" t="s">
        <v>62</v>
      </c>
      <c r="V64" s="8" t="s">
        <v>61</v>
      </c>
      <c r="W64" s="11">
        <v>8277685</v>
      </c>
      <c r="X64" s="11">
        <v>7964949</v>
      </c>
      <c r="Y64" s="12">
        <v>7684184</v>
      </c>
    </row>
    <row r="65" spans="2:25" x14ac:dyDescent="0.4">
      <c r="B65" s="16" t="str">
        <f t="shared" si="1"/>
        <v>　비지배지분</v>
      </c>
      <c r="C65" s="23">
        <f t="shared" si="2"/>
        <v>0</v>
      </c>
      <c r="D65" s="23">
        <f t="shared" si="3"/>
        <v>7964949</v>
      </c>
      <c r="E65" s="23">
        <f t="shared" si="4"/>
        <v>8277685</v>
      </c>
      <c r="F65" s="23">
        <f t="shared" si="4"/>
        <v>8662234</v>
      </c>
      <c r="G65" s="23">
        <f t="shared" si="4"/>
        <v>9563462</v>
      </c>
      <c r="I65" s="26" t="s">
        <v>63</v>
      </c>
      <c r="J65" s="13" t="s">
        <v>63</v>
      </c>
      <c r="K65" s="14">
        <v>448424507</v>
      </c>
      <c r="L65" s="14">
        <v>426621158</v>
      </c>
      <c r="M65" s="15">
        <v>378235718</v>
      </c>
      <c r="O65" s="26" t="s">
        <v>63</v>
      </c>
      <c r="P65" s="13" t="s">
        <v>63</v>
      </c>
      <c r="Q65" s="14">
        <v>426621158</v>
      </c>
      <c r="R65" s="14">
        <v>378235718</v>
      </c>
      <c r="S65" s="15">
        <v>352564497</v>
      </c>
      <c r="U65" s="26" t="s">
        <v>63</v>
      </c>
      <c r="V65" s="13" t="s">
        <v>62</v>
      </c>
      <c r="W65" s="14">
        <v>275948016</v>
      </c>
      <c r="X65" s="14">
        <v>262880421</v>
      </c>
      <c r="Y65" s="15">
        <v>247753177</v>
      </c>
    </row>
    <row r="66" spans="2:25" x14ac:dyDescent="0.4">
      <c r="B66" s="16" t="str">
        <f t="shared" si="1"/>
        <v>　자본총계</v>
      </c>
      <c r="C66" s="23">
        <f t="shared" si="2"/>
        <v>7684184</v>
      </c>
      <c r="D66" s="23">
        <f t="shared" si="3"/>
        <v>262880421</v>
      </c>
      <c r="E66" s="23">
        <f t="shared" si="4"/>
        <v>275948016</v>
      </c>
      <c r="F66" s="23">
        <f t="shared" si="4"/>
        <v>304899931</v>
      </c>
      <c r="G66" s="23">
        <f t="shared" si="4"/>
        <v>354749604</v>
      </c>
      <c r="I66" s="26"/>
      <c r="J66" s="19"/>
      <c r="K66" s="20"/>
      <c r="L66" s="20"/>
      <c r="M66" s="20"/>
      <c r="O66" s="26"/>
      <c r="P66" s="19"/>
      <c r="Q66" s="20"/>
      <c r="R66" s="20"/>
      <c r="S66" s="20"/>
      <c r="U66" s="26"/>
      <c r="V66" s="19" t="s">
        <v>63</v>
      </c>
      <c r="W66" s="20">
        <v>378235718</v>
      </c>
      <c r="X66" s="20">
        <v>352564497</v>
      </c>
      <c r="Y66" s="20">
        <v>339357244</v>
      </c>
    </row>
    <row r="67" spans="2:25" x14ac:dyDescent="0.4">
      <c r="B67" s="16" t="str">
        <f t="shared" si="1"/>
        <v>부채와자본총계</v>
      </c>
      <c r="C67" s="23">
        <f t="shared" si="2"/>
        <v>247753177</v>
      </c>
      <c r="D67" s="23">
        <f t="shared" si="3"/>
        <v>352564497</v>
      </c>
      <c r="E67" s="23">
        <f t="shared" si="4"/>
        <v>378235718</v>
      </c>
      <c r="F67" s="23">
        <f t="shared" si="4"/>
        <v>426621158</v>
      </c>
      <c r="G67" s="23">
        <f t="shared" si="4"/>
        <v>448424507</v>
      </c>
      <c r="I67" s="26"/>
      <c r="J67" s="19"/>
      <c r="K67" s="20"/>
      <c r="L67" s="20"/>
      <c r="M67" s="20"/>
      <c r="O67" s="26"/>
      <c r="P67" s="19"/>
      <c r="Q67" s="20"/>
      <c r="R67" s="20"/>
      <c r="S67" s="20"/>
      <c r="U67" s="26"/>
      <c r="V67" s="19"/>
      <c r="W67" s="20"/>
      <c r="X67" s="20"/>
      <c r="Y67" s="20"/>
    </row>
    <row r="68" spans="2:25" x14ac:dyDescent="0.4">
      <c r="C68" s="23"/>
      <c r="D68" s="23"/>
      <c r="E68" s="23"/>
      <c r="F68" s="23"/>
      <c r="G68" s="23"/>
      <c r="I68" s="26"/>
      <c r="J68" s="1" t="s">
        <v>64</v>
      </c>
      <c r="O68" s="26"/>
      <c r="P68" s="1" t="s">
        <v>64</v>
      </c>
      <c r="U68" s="26"/>
      <c r="V68" s="1" t="s">
        <v>64</v>
      </c>
    </row>
    <row r="69" spans="2:25" x14ac:dyDescent="0.4">
      <c r="C69" s="23"/>
      <c r="D69" s="23"/>
      <c r="E69" s="23"/>
      <c r="F69" s="23"/>
      <c r="G69" s="23"/>
      <c r="I69" s="26"/>
      <c r="J69" s="3" t="s">
        <v>65</v>
      </c>
      <c r="O69" s="26"/>
      <c r="P69" s="3" t="s">
        <v>66</v>
      </c>
      <c r="U69" s="26"/>
      <c r="V69" s="3" t="s">
        <v>67</v>
      </c>
    </row>
    <row r="70" spans="2:25" x14ac:dyDescent="0.4">
      <c r="B70" s="22" t="s">
        <v>141</v>
      </c>
      <c r="C70" s="24"/>
      <c r="D70" s="24"/>
      <c r="E70" s="24"/>
      <c r="F70" s="24"/>
      <c r="G70" s="24"/>
      <c r="I70" s="26"/>
      <c r="J70" s="3" t="s">
        <v>66</v>
      </c>
      <c r="O70" s="26"/>
      <c r="P70" s="3" t="s">
        <v>67</v>
      </c>
      <c r="U70" s="26"/>
      <c r="V70" s="3" t="s">
        <v>132</v>
      </c>
    </row>
    <row r="71" spans="2:25" x14ac:dyDescent="0.4">
      <c r="B71" s="16" t="str">
        <f>+J74</f>
        <v>수익(매출액)</v>
      </c>
      <c r="C71" s="23">
        <f t="shared" ref="C71:C90" si="5">INDEX($U$1:$Y$146, MATCH($B71,$U$1:$U$146, 0), MATCH(C$9, $U$1:$Y$1, 0))</f>
        <v>243771415</v>
      </c>
      <c r="D71" s="23">
        <f t="shared" ref="D71:D90" si="6">INDEX($O$1:$S$146, MATCH($B71,$O$1:$O$146, 0), MATCH(D$9, $O$1:$S$1, 0))</f>
        <v>230400881</v>
      </c>
      <c r="E71" s="23">
        <f t="shared" ref="E71:G86" si="7">INDEX($I$1:$M$146, MATCH($B71,$I$1:$I$146, 0), MATCH(E$9, $I$1:$M$1, 0))</f>
        <v>236806988</v>
      </c>
      <c r="F71" s="23">
        <f t="shared" si="7"/>
        <v>279604799</v>
      </c>
      <c r="G71" s="23">
        <f t="shared" si="7"/>
        <v>302231360</v>
      </c>
      <c r="I71" s="26"/>
      <c r="J71" s="3" t="s">
        <v>67</v>
      </c>
      <c r="O71" s="26"/>
      <c r="P71" s="3" t="s">
        <v>132</v>
      </c>
      <c r="U71" s="26"/>
      <c r="V71" s="3" t="s">
        <v>138</v>
      </c>
    </row>
    <row r="72" spans="2:25" x14ac:dyDescent="0.4">
      <c r="B72" s="16" t="str">
        <f>+J75</f>
        <v>매출원가</v>
      </c>
      <c r="C72" s="23">
        <f t="shared" si="5"/>
        <v>132394411</v>
      </c>
      <c r="D72" s="23">
        <f t="shared" si="6"/>
        <v>147239549</v>
      </c>
      <c r="E72" s="23">
        <f t="shared" si="7"/>
        <v>144488296</v>
      </c>
      <c r="F72" s="23">
        <f t="shared" si="7"/>
        <v>166411342</v>
      </c>
      <c r="G72" s="23">
        <f t="shared" si="7"/>
        <v>190041770</v>
      </c>
      <c r="I72" s="26"/>
      <c r="J72" s="4" t="s">
        <v>4</v>
      </c>
      <c r="O72" s="26"/>
      <c r="P72" s="4" t="s">
        <v>4</v>
      </c>
      <c r="U72" s="26"/>
      <c r="V72" s="4" t="s">
        <v>4</v>
      </c>
    </row>
    <row r="73" spans="2:25" x14ac:dyDescent="0.4">
      <c r="B73" s="16" t="str">
        <f>+J76</f>
        <v>매출총이익</v>
      </c>
      <c r="C73" s="23">
        <f t="shared" si="5"/>
        <v>111377004</v>
      </c>
      <c r="D73" s="23">
        <f t="shared" si="6"/>
        <v>83161332</v>
      </c>
      <c r="E73" s="23">
        <f t="shared" si="7"/>
        <v>92318692</v>
      </c>
      <c r="F73" s="23">
        <f t="shared" si="7"/>
        <v>113193457</v>
      </c>
      <c r="G73" s="23">
        <f t="shared" si="7"/>
        <v>112189590</v>
      </c>
      <c r="I73" s="26"/>
      <c r="J73" s="5"/>
      <c r="K73" s="6" t="s">
        <v>5</v>
      </c>
      <c r="L73" s="6" t="s">
        <v>6</v>
      </c>
      <c r="M73" s="7" t="s">
        <v>7</v>
      </c>
      <c r="O73" s="26"/>
      <c r="P73" s="5"/>
      <c r="Q73" s="6" t="s">
        <v>6</v>
      </c>
      <c r="R73" s="6" t="s">
        <v>7</v>
      </c>
      <c r="S73" s="7" t="s">
        <v>131</v>
      </c>
      <c r="U73" s="26"/>
      <c r="V73" s="5"/>
      <c r="W73" s="6" t="s">
        <v>7</v>
      </c>
      <c r="X73" s="6" t="s">
        <v>131</v>
      </c>
      <c r="Y73" s="7" t="s">
        <v>136</v>
      </c>
    </row>
    <row r="74" spans="2:25" x14ac:dyDescent="0.4">
      <c r="B74" s="16" t="str">
        <f>+J77</f>
        <v>판매비와관리비</v>
      </c>
      <c r="C74" s="23">
        <f t="shared" si="5"/>
        <v>52490335</v>
      </c>
      <c r="D74" s="23">
        <f t="shared" si="6"/>
        <v>55392823</v>
      </c>
      <c r="E74" s="23">
        <f t="shared" si="7"/>
        <v>56324816</v>
      </c>
      <c r="F74" s="23">
        <f t="shared" si="7"/>
        <v>61559601</v>
      </c>
      <c r="G74" s="23">
        <f t="shared" si="7"/>
        <v>68812960</v>
      </c>
      <c r="I74" s="26" t="s">
        <v>68</v>
      </c>
      <c r="J74" s="8" t="s">
        <v>68</v>
      </c>
      <c r="K74" s="11">
        <v>302231360</v>
      </c>
      <c r="L74" s="11">
        <v>279604799</v>
      </c>
      <c r="M74" s="12">
        <v>236806988</v>
      </c>
      <c r="O74" s="26" t="s">
        <v>68</v>
      </c>
      <c r="P74" s="8" t="s">
        <v>68</v>
      </c>
      <c r="Q74" s="11">
        <v>279604799</v>
      </c>
      <c r="R74" s="11">
        <v>236806988</v>
      </c>
      <c r="S74" s="12">
        <v>230400881</v>
      </c>
      <c r="U74" s="26" t="s">
        <v>68</v>
      </c>
      <c r="V74" s="8" t="s">
        <v>68</v>
      </c>
      <c r="W74" s="11">
        <v>236806988</v>
      </c>
      <c r="X74" s="11">
        <v>230400881</v>
      </c>
      <c r="Y74" s="12">
        <v>243771415</v>
      </c>
    </row>
    <row r="75" spans="2:25" x14ac:dyDescent="0.4">
      <c r="B75" s="16" t="str">
        <f>+J78</f>
        <v>영업이익</v>
      </c>
      <c r="C75" s="23">
        <f t="shared" si="5"/>
        <v>58886669</v>
      </c>
      <c r="D75" s="23">
        <f t="shared" si="6"/>
        <v>27768509</v>
      </c>
      <c r="E75" s="23">
        <f t="shared" si="7"/>
        <v>35993876</v>
      </c>
      <c r="F75" s="23">
        <f t="shared" si="7"/>
        <v>51633856</v>
      </c>
      <c r="G75" s="23">
        <f t="shared" si="7"/>
        <v>43376630</v>
      </c>
      <c r="I75" s="26" t="s">
        <v>69</v>
      </c>
      <c r="J75" s="8" t="s">
        <v>69</v>
      </c>
      <c r="K75" s="11">
        <v>190041770</v>
      </c>
      <c r="L75" s="11">
        <v>166411342</v>
      </c>
      <c r="M75" s="12">
        <v>144488296</v>
      </c>
      <c r="O75" s="26" t="s">
        <v>69</v>
      </c>
      <c r="P75" s="8" t="s">
        <v>69</v>
      </c>
      <c r="Q75" s="11">
        <v>166411342</v>
      </c>
      <c r="R75" s="11">
        <v>144488296</v>
      </c>
      <c r="S75" s="12">
        <v>147239549</v>
      </c>
      <c r="U75" s="26" t="s">
        <v>69</v>
      </c>
      <c r="V75" s="8" t="s">
        <v>69</v>
      </c>
      <c r="W75" s="11">
        <v>144488296</v>
      </c>
      <c r="X75" s="11">
        <v>147239549</v>
      </c>
      <c r="Y75" s="12">
        <v>132394411</v>
      </c>
    </row>
    <row r="76" spans="2:25" x14ac:dyDescent="0.4">
      <c r="B76" s="16" t="str">
        <f>+J79</f>
        <v>기타수익</v>
      </c>
      <c r="C76" s="23">
        <f t="shared" si="5"/>
        <v>1485037</v>
      </c>
      <c r="D76" s="23">
        <f t="shared" si="6"/>
        <v>1778666</v>
      </c>
      <c r="E76" s="23">
        <f t="shared" si="7"/>
        <v>1384068</v>
      </c>
      <c r="F76" s="23">
        <f t="shared" si="7"/>
        <v>2205695</v>
      </c>
      <c r="G76" s="23">
        <f t="shared" si="7"/>
        <v>1962071</v>
      </c>
      <c r="I76" s="26" t="s">
        <v>70</v>
      </c>
      <c r="J76" s="8" t="s">
        <v>70</v>
      </c>
      <c r="K76" s="11">
        <v>112189590</v>
      </c>
      <c r="L76" s="11">
        <v>113193457</v>
      </c>
      <c r="M76" s="12">
        <v>92318692</v>
      </c>
      <c r="O76" s="26" t="s">
        <v>70</v>
      </c>
      <c r="P76" s="8" t="s">
        <v>70</v>
      </c>
      <c r="Q76" s="11">
        <v>113193457</v>
      </c>
      <c r="R76" s="11">
        <v>92318692</v>
      </c>
      <c r="S76" s="12">
        <v>83161332</v>
      </c>
      <c r="U76" s="26" t="s">
        <v>70</v>
      </c>
      <c r="V76" s="8" t="s">
        <v>70</v>
      </c>
      <c r="W76" s="11">
        <v>92318692</v>
      </c>
      <c r="X76" s="11">
        <v>83161332</v>
      </c>
      <c r="Y76" s="12">
        <v>111377004</v>
      </c>
    </row>
    <row r="77" spans="2:25" x14ac:dyDescent="0.4">
      <c r="B77" s="16" t="str">
        <f>+J80</f>
        <v>기타비용</v>
      </c>
      <c r="C77" s="23">
        <f t="shared" si="5"/>
        <v>1142018</v>
      </c>
      <c r="D77" s="23">
        <f t="shared" si="6"/>
        <v>1414707</v>
      </c>
      <c r="E77" s="23">
        <f t="shared" si="7"/>
        <v>2488902</v>
      </c>
      <c r="F77" s="23">
        <f t="shared" si="7"/>
        <v>2055971</v>
      </c>
      <c r="G77" s="23">
        <f t="shared" si="7"/>
        <v>1790176</v>
      </c>
      <c r="I77" s="26" t="s">
        <v>71</v>
      </c>
      <c r="J77" s="8" t="s">
        <v>71</v>
      </c>
      <c r="K77" s="11">
        <v>68812960</v>
      </c>
      <c r="L77" s="11">
        <v>61559601</v>
      </c>
      <c r="M77" s="12">
        <v>56324816</v>
      </c>
      <c r="O77" s="26" t="s">
        <v>71</v>
      </c>
      <c r="P77" s="8" t="s">
        <v>71</v>
      </c>
      <c r="Q77" s="11">
        <v>61559601</v>
      </c>
      <c r="R77" s="11">
        <v>56324816</v>
      </c>
      <c r="S77" s="12">
        <v>55392823</v>
      </c>
      <c r="U77" s="26" t="s">
        <v>71</v>
      </c>
      <c r="V77" s="8" t="s">
        <v>71</v>
      </c>
      <c r="W77" s="11">
        <v>56324816</v>
      </c>
      <c r="X77" s="11">
        <v>55392823</v>
      </c>
      <c r="Y77" s="12">
        <v>52490335</v>
      </c>
    </row>
    <row r="78" spans="2:25" x14ac:dyDescent="0.4">
      <c r="B78" s="16" t="str">
        <f>+J81</f>
        <v>지분법이익</v>
      </c>
      <c r="C78" s="23">
        <f t="shared" si="5"/>
        <v>539845</v>
      </c>
      <c r="D78" s="23">
        <f t="shared" si="6"/>
        <v>412960</v>
      </c>
      <c r="E78" s="23">
        <f t="shared" si="7"/>
        <v>506530</v>
      </c>
      <c r="F78" s="23">
        <f t="shared" si="7"/>
        <v>729614</v>
      </c>
      <c r="G78" s="23">
        <f t="shared" si="7"/>
        <v>1090643</v>
      </c>
      <c r="I78" s="26" t="s">
        <v>72</v>
      </c>
      <c r="J78" s="8" t="s">
        <v>72</v>
      </c>
      <c r="K78" s="11">
        <v>43376630</v>
      </c>
      <c r="L78" s="11">
        <v>51633856</v>
      </c>
      <c r="M78" s="12">
        <v>35993876</v>
      </c>
      <c r="O78" s="26" t="s">
        <v>72</v>
      </c>
      <c r="P78" s="8" t="s">
        <v>72</v>
      </c>
      <c r="Q78" s="11">
        <v>51633856</v>
      </c>
      <c r="R78" s="11">
        <v>35993876</v>
      </c>
      <c r="S78" s="12">
        <v>27768509</v>
      </c>
      <c r="U78" s="26" t="s">
        <v>72</v>
      </c>
      <c r="V78" s="8" t="s">
        <v>72</v>
      </c>
      <c r="W78" s="11">
        <v>35993876</v>
      </c>
      <c r="X78" s="11">
        <v>27768509</v>
      </c>
      <c r="Y78" s="12">
        <v>58886669</v>
      </c>
    </row>
    <row r="79" spans="2:25" x14ac:dyDescent="0.4">
      <c r="B79" s="16" t="str">
        <f>+J82</f>
        <v>금융수익</v>
      </c>
      <c r="C79" s="23">
        <f t="shared" si="5"/>
        <v>9999321</v>
      </c>
      <c r="D79" s="23">
        <f t="shared" si="6"/>
        <v>10161632</v>
      </c>
      <c r="E79" s="23">
        <f t="shared" si="7"/>
        <v>12267600</v>
      </c>
      <c r="F79" s="23">
        <f t="shared" si="7"/>
        <v>8543187</v>
      </c>
      <c r="G79" s="23">
        <f t="shared" si="7"/>
        <v>20828995</v>
      </c>
      <c r="I79" s="26" t="s">
        <v>73</v>
      </c>
      <c r="J79" s="8" t="s">
        <v>73</v>
      </c>
      <c r="K79" s="11">
        <v>1962071</v>
      </c>
      <c r="L79" s="11">
        <v>2205695</v>
      </c>
      <c r="M79" s="12">
        <v>1384068</v>
      </c>
      <c r="O79" s="26" t="s">
        <v>73</v>
      </c>
      <c r="P79" s="8" t="s">
        <v>73</v>
      </c>
      <c r="Q79" s="11">
        <v>2205695</v>
      </c>
      <c r="R79" s="11">
        <v>1384068</v>
      </c>
      <c r="S79" s="12">
        <v>1778666</v>
      </c>
      <c r="U79" s="26" t="s">
        <v>73</v>
      </c>
      <c r="V79" s="8" t="s">
        <v>73</v>
      </c>
      <c r="W79" s="11">
        <v>1384068</v>
      </c>
      <c r="X79" s="11">
        <v>1778666</v>
      </c>
      <c r="Y79" s="12">
        <v>1485037</v>
      </c>
    </row>
    <row r="80" spans="2:25" x14ac:dyDescent="0.4">
      <c r="B80" s="16" t="str">
        <f>+J83</f>
        <v>금융비용</v>
      </c>
      <c r="C80" s="23">
        <f t="shared" si="5"/>
        <v>8608896</v>
      </c>
      <c r="D80" s="23">
        <f t="shared" si="6"/>
        <v>8274871</v>
      </c>
      <c r="E80" s="23">
        <f t="shared" si="7"/>
        <v>11318055</v>
      </c>
      <c r="F80" s="23">
        <f t="shared" si="7"/>
        <v>7704554</v>
      </c>
      <c r="G80" s="23">
        <f t="shared" si="7"/>
        <v>19027689</v>
      </c>
      <c r="I80" s="26" t="s">
        <v>74</v>
      </c>
      <c r="J80" s="8" t="s">
        <v>74</v>
      </c>
      <c r="K80" s="11">
        <v>1790176</v>
      </c>
      <c r="L80" s="11">
        <v>2055971</v>
      </c>
      <c r="M80" s="12">
        <v>2488902</v>
      </c>
      <c r="O80" s="26" t="s">
        <v>74</v>
      </c>
      <c r="P80" s="8" t="s">
        <v>74</v>
      </c>
      <c r="Q80" s="11">
        <v>2055971</v>
      </c>
      <c r="R80" s="11">
        <v>2488902</v>
      </c>
      <c r="S80" s="12">
        <v>1414707</v>
      </c>
      <c r="U80" s="26" t="s">
        <v>74</v>
      </c>
      <c r="V80" s="8" t="s">
        <v>74</v>
      </c>
      <c r="W80" s="11">
        <v>2488902</v>
      </c>
      <c r="X80" s="11">
        <v>1414707</v>
      </c>
      <c r="Y80" s="12">
        <v>1142018</v>
      </c>
    </row>
    <row r="81" spans="2:25" x14ac:dyDescent="0.4">
      <c r="B81" s="16" t="str">
        <f>+J84</f>
        <v>법인세비용차감전순이익(손실)</v>
      </c>
      <c r="C81" s="23">
        <f t="shared" si="5"/>
        <v>61159958</v>
      </c>
      <c r="D81" s="23">
        <f t="shared" si="6"/>
        <v>30432189</v>
      </c>
      <c r="E81" s="23">
        <f t="shared" si="7"/>
        <v>36345117</v>
      </c>
      <c r="F81" s="23">
        <f t="shared" si="7"/>
        <v>53351827</v>
      </c>
      <c r="G81" s="23">
        <f t="shared" si="7"/>
        <v>46440474</v>
      </c>
      <c r="I81" s="26" t="s">
        <v>75</v>
      </c>
      <c r="J81" s="8" t="s">
        <v>75</v>
      </c>
      <c r="K81" s="11">
        <v>1090643</v>
      </c>
      <c r="L81" s="11">
        <v>729614</v>
      </c>
      <c r="M81" s="12">
        <v>506530</v>
      </c>
      <c r="O81" s="26" t="s">
        <v>75</v>
      </c>
      <c r="P81" s="8" t="s">
        <v>75</v>
      </c>
      <c r="Q81" s="11">
        <v>729614</v>
      </c>
      <c r="R81" s="11">
        <v>506530</v>
      </c>
      <c r="S81" s="12">
        <v>412960</v>
      </c>
      <c r="U81" s="26" t="s">
        <v>75</v>
      </c>
      <c r="V81" s="8" t="s">
        <v>75</v>
      </c>
      <c r="W81" s="11">
        <v>506530</v>
      </c>
      <c r="X81" s="11">
        <v>412960</v>
      </c>
      <c r="Y81" s="12">
        <v>539845</v>
      </c>
    </row>
    <row r="82" spans="2:25" x14ac:dyDescent="0.4">
      <c r="B82" s="16" t="str">
        <f>+J85</f>
        <v>법인세비용</v>
      </c>
      <c r="C82" s="23">
        <f t="shared" si="5"/>
        <v>16815101</v>
      </c>
      <c r="D82" s="23">
        <f t="shared" si="6"/>
        <v>8693324</v>
      </c>
      <c r="E82" s="23">
        <f t="shared" si="7"/>
        <v>9937285</v>
      </c>
      <c r="F82" s="23">
        <f t="shared" si="7"/>
        <v>13444377</v>
      </c>
      <c r="G82" s="23">
        <f t="shared" si="7"/>
        <v>-9213603</v>
      </c>
      <c r="I82" s="26" t="s">
        <v>76</v>
      </c>
      <c r="J82" s="8" t="s">
        <v>76</v>
      </c>
      <c r="K82" s="11">
        <v>20828995</v>
      </c>
      <c r="L82" s="11">
        <v>8543187</v>
      </c>
      <c r="M82" s="12">
        <v>12267600</v>
      </c>
      <c r="O82" s="26" t="s">
        <v>76</v>
      </c>
      <c r="P82" s="8" t="s">
        <v>76</v>
      </c>
      <c r="Q82" s="11">
        <v>8543187</v>
      </c>
      <c r="R82" s="11">
        <v>12267600</v>
      </c>
      <c r="S82" s="12">
        <v>10161632</v>
      </c>
      <c r="U82" s="26" t="s">
        <v>76</v>
      </c>
      <c r="V82" s="8" t="s">
        <v>76</v>
      </c>
      <c r="W82" s="11">
        <v>12267600</v>
      </c>
      <c r="X82" s="11">
        <v>10161632</v>
      </c>
      <c r="Y82" s="12">
        <v>9999321</v>
      </c>
    </row>
    <row r="83" spans="2:25" x14ac:dyDescent="0.4">
      <c r="B83" s="16" t="str">
        <f>+J86</f>
        <v>계속영업이익(손실)</v>
      </c>
      <c r="C83" s="23">
        <f t="shared" si="5"/>
        <v>44344857</v>
      </c>
      <c r="D83" s="23">
        <f t="shared" si="6"/>
        <v>21738865</v>
      </c>
      <c r="E83" s="23">
        <f t="shared" si="7"/>
        <v>26407832</v>
      </c>
      <c r="F83" s="23">
        <f t="shared" si="7"/>
        <v>39907450</v>
      </c>
      <c r="G83" s="23">
        <f t="shared" si="7"/>
        <v>55654077</v>
      </c>
      <c r="I83" s="26" t="s">
        <v>77</v>
      </c>
      <c r="J83" s="8" t="s">
        <v>77</v>
      </c>
      <c r="K83" s="11">
        <v>19027689</v>
      </c>
      <c r="L83" s="11">
        <v>7704554</v>
      </c>
      <c r="M83" s="12">
        <v>11318055</v>
      </c>
      <c r="O83" s="26" t="s">
        <v>77</v>
      </c>
      <c r="P83" s="8" t="s">
        <v>77</v>
      </c>
      <c r="Q83" s="11">
        <v>7704554</v>
      </c>
      <c r="R83" s="11">
        <v>11318055</v>
      </c>
      <c r="S83" s="12">
        <v>8274871</v>
      </c>
      <c r="U83" s="26" t="s">
        <v>77</v>
      </c>
      <c r="V83" s="8" t="s">
        <v>77</v>
      </c>
      <c r="W83" s="11">
        <v>11318055</v>
      </c>
      <c r="X83" s="11">
        <v>8274871</v>
      </c>
      <c r="Y83" s="12">
        <v>8608896</v>
      </c>
    </row>
    <row r="84" spans="2:25" x14ac:dyDescent="0.4">
      <c r="B84" s="16" t="str">
        <f>+J87</f>
        <v>당기순이익(손실)</v>
      </c>
      <c r="C84" s="23">
        <f t="shared" si="5"/>
        <v>44344857</v>
      </c>
      <c r="D84" s="23">
        <f t="shared" si="6"/>
        <v>21738865</v>
      </c>
      <c r="E84" s="23">
        <f t="shared" si="7"/>
        <v>26407832</v>
      </c>
      <c r="F84" s="23">
        <f t="shared" si="7"/>
        <v>39907450</v>
      </c>
      <c r="G84" s="23">
        <f t="shared" si="7"/>
        <v>55654077</v>
      </c>
      <c r="I84" s="26" t="s">
        <v>78</v>
      </c>
      <c r="J84" s="8" t="s">
        <v>78</v>
      </c>
      <c r="K84" s="11">
        <v>46440474</v>
      </c>
      <c r="L84" s="11">
        <v>53351827</v>
      </c>
      <c r="M84" s="12">
        <v>36345117</v>
      </c>
      <c r="O84" s="26" t="s">
        <v>78</v>
      </c>
      <c r="P84" s="8" t="s">
        <v>78</v>
      </c>
      <c r="Q84" s="11">
        <v>53351827</v>
      </c>
      <c r="R84" s="11">
        <v>36345117</v>
      </c>
      <c r="S84" s="12">
        <v>30432189</v>
      </c>
      <c r="U84" s="26" t="s">
        <v>78</v>
      </c>
      <c r="V84" s="8" t="s">
        <v>78</v>
      </c>
      <c r="W84" s="11">
        <v>36345117</v>
      </c>
      <c r="X84" s="11">
        <v>30432189</v>
      </c>
      <c r="Y84" s="12">
        <v>61159958</v>
      </c>
    </row>
    <row r="85" spans="2:25" x14ac:dyDescent="0.4">
      <c r="B85" s="16" t="str">
        <f>+J88</f>
        <v>당기순이익(손실)의 귀속</v>
      </c>
      <c r="C85" s="23">
        <f t="shared" si="5"/>
        <v>0</v>
      </c>
      <c r="D85" s="23">
        <f t="shared" si="6"/>
        <v>0</v>
      </c>
      <c r="E85" s="23">
        <f t="shared" si="7"/>
        <v>0</v>
      </c>
      <c r="F85" s="23">
        <f t="shared" si="7"/>
        <v>0</v>
      </c>
      <c r="G85" s="23">
        <f t="shared" si="7"/>
        <v>0</v>
      </c>
      <c r="I85" s="26" t="s">
        <v>79</v>
      </c>
      <c r="J85" s="8" t="s">
        <v>79</v>
      </c>
      <c r="K85" s="11">
        <v>-9213603</v>
      </c>
      <c r="L85" s="11">
        <v>13444377</v>
      </c>
      <c r="M85" s="12">
        <v>9937285</v>
      </c>
      <c r="O85" s="26" t="s">
        <v>79</v>
      </c>
      <c r="P85" s="8" t="s">
        <v>79</v>
      </c>
      <c r="Q85" s="11">
        <v>13444377</v>
      </c>
      <c r="R85" s="11">
        <v>9937285</v>
      </c>
      <c r="S85" s="12">
        <v>8693324</v>
      </c>
      <c r="U85" s="26" t="s">
        <v>79</v>
      </c>
      <c r="V85" s="8" t="s">
        <v>79</v>
      </c>
      <c r="W85" s="11">
        <v>9937285</v>
      </c>
      <c r="X85" s="11">
        <v>8693324</v>
      </c>
      <c r="Y85" s="12">
        <v>16815101</v>
      </c>
    </row>
    <row r="86" spans="2:25" x14ac:dyDescent="0.4">
      <c r="B86" s="16" t="str">
        <f>+J89</f>
        <v>　지배기업의 소유주에게 귀속되는 당기순이익(손실)</v>
      </c>
      <c r="C86" s="23">
        <f t="shared" si="5"/>
        <v>43890877</v>
      </c>
      <c r="D86" s="23">
        <f t="shared" si="6"/>
        <v>21505054</v>
      </c>
      <c r="E86" s="23">
        <f t="shared" si="7"/>
        <v>26090846</v>
      </c>
      <c r="F86" s="23">
        <f t="shared" si="7"/>
        <v>39243791</v>
      </c>
      <c r="G86" s="23">
        <f t="shared" si="7"/>
        <v>54730018</v>
      </c>
      <c r="I86" s="26" t="s">
        <v>80</v>
      </c>
      <c r="J86" s="8" t="s">
        <v>80</v>
      </c>
      <c r="K86" s="11">
        <v>55654077</v>
      </c>
      <c r="L86" s="11">
        <v>39907450</v>
      </c>
      <c r="M86" s="12">
        <v>26407832</v>
      </c>
      <c r="O86" s="26" t="s">
        <v>80</v>
      </c>
      <c r="P86" s="8" t="s">
        <v>80</v>
      </c>
      <c r="Q86" s="11">
        <v>39907450</v>
      </c>
      <c r="R86" s="11">
        <v>26407832</v>
      </c>
      <c r="S86" s="12">
        <v>21738865</v>
      </c>
      <c r="U86" s="26" t="s">
        <v>80</v>
      </c>
      <c r="V86" s="8" t="s">
        <v>80</v>
      </c>
      <c r="W86" s="11">
        <v>26407832</v>
      </c>
      <c r="X86" s="11">
        <v>21738865</v>
      </c>
      <c r="Y86" s="12">
        <v>44344857</v>
      </c>
    </row>
    <row r="87" spans="2:25" x14ac:dyDescent="0.4">
      <c r="B87" s="16" t="str">
        <f>+J90</f>
        <v>　비지배지분에 귀속되는 당기순이익(손실)</v>
      </c>
      <c r="C87" s="23">
        <f t="shared" si="5"/>
        <v>453980</v>
      </c>
      <c r="D87" s="23">
        <f t="shared" si="6"/>
        <v>233811</v>
      </c>
      <c r="E87" s="23">
        <f t="shared" ref="E87:G90" si="8">INDEX($I$1:$M$146, MATCH($B87,$I$1:$I$146, 0), MATCH(E$9, $I$1:$M$1, 0))</f>
        <v>316986</v>
      </c>
      <c r="F87" s="23">
        <f t="shared" si="8"/>
        <v>663659</v>
      </c>
      <c r="G87" s="23">
        <f t="shared" si="8"/>
        <v>924059</v>
      </c>
      <c r="I87" s="26" t="s">
        <v>81</v>
      </c>
      <c r="J87" s="8" t="s">
        <v>81</v>
      </c>
      <c r="K87" s="11">
        <v>55654077</v>
      </c>
      <c r="L87" s="11">
        <v>39907450</v>
      </c>
      <c r="M87" s="12">
        <v>26407832</v>
      </c>
      <c r="O87" s="26" t="s">
        <v>81</v>
      </c>
      <c r="P87" s="8" t="s">
        <v>81</v>
      </c>
      <c r="Q87" s="11">
        <v>39907450</v>
      </c>
      <c r="R87" s="11">
        <v>26407832</v>
      </c>
      <c r="S87" s="12">
        <v>21738865</v>
      </c>
      <c r="U87" s="26" t="s">
        <v>81</v>
      </c>
      <c r="V87" s="8" t="s">
        <v>81</v>
      </c>
      <c r="W87" s="11">
        <v>26407832</v>
      </c>
      <c r="X87" s="11">
        <v>21738865</v>
      </c>
      <c r="Y87" s="12">
        <v>44344857</v>
      </c>
    </row>
    <row r="88" spans="2:25" x14ac:dyDescent="0.4">
      <c r="B88" s="16" t="str">
        <f>+J91</f>
        <v>주당이익</v>
      </c>
      <c r="C88" s="23">
        <f t="shared" si="5"/>
        <v>0</v>
      </c>
      <c r="D88" s="23">
        <f t="shared" si="6"/>
        <v>0</v>
      </c>
      <c r="E88" s="23">
        <f t="shared" si="8"/>
        <v>0</v>
      </c>
      <c r="F88" s="23">
        <f t="shared" si="8"/>
        <v>0</v>
      </c>
      <c r="G88" s="23">
        <f t="shared" si="8"/>
        <v>0</v>
      </c>
      <c r="I88" s="26" t="s">
        <v>82</v>
      </c>
      <c r="J88" s="8" t="s">
        <v>82</v>
      </c>
      <c r="K88" s="9"/>
      <c r="L88" s="9"/>
      <c r="M88" s="10"/>
      <c r="O88" s="26" t="s">
        <v>82</v>
      </c>
      <c r="P88" s="8" t="s">
        <v>82</v>
      </c>
      <c r="Q88" s="9"/>
      <c r="R88" s="9"/>
      <c r="S88" s="10"/>
      <c r="U88" s="26" t="s">
        <v>82</v>
      </c>
      <c r="V88" s="8" t="s">
        <v>82</v>
      </c>
      <c r="W88" s="9"/>
      <c r="X88" s="9"/>
      <c r="Y88" s="10"/>
    </row>
    <row r="89" spans="2:25" x14ac:dyDescent="0.4">
      <c r="B89" s="16" t="str">
        <f>+J92</f>
        <v>　기본주당이익(손실) (단위 : 원)</v>
      </c>
      <c r="C89" s="23">
        <f t="shared" si="5"/>
        <v>6461</v>
      </c>
      <c r="D89" s="23">
        <f t="shared" si="6"/>
        <v>3166</v>
      </c>
      <c r="E89" s="23">
        <f t="shared" si="8"/>
        <v>3841</v>
      </c>
      <c r="F89" s="23">
        <f t="shared" si="8"/>
        <v>5777</v>
      </c>
      <c r="G89" s="23">
        <f t="shared" si="8"/>
        <v>8057</v>
      </c>
      <c r="I89" s="26" t="s">
        <v>83</v>
      </c>
      <c r="J89" s="8" t="s">
        <v>83</v>
      </c>
      <c r="K89" s="11">
        <v>54730018</v>
      </c>
      <c r="L89" s="11">
        <v>39243791</v>
      </c>
      <c r="M89" s="12">
        <v>26090846</v>
      </c>
      <c r="O89" s="26" t="s">
        <v>83</v>
      </c>
      <c r="P89" s="8" t="s">
        <v>83</v>
      </c>
      <c r="Q89" s="11">
        <v>39243791</v>
      </c>
      <c r="R89" s="11">
        <v>26090846</v>
      </c>
      <c r="S89" s="12">
        <v>21505054</v>
      </c>
      <c r="U89" s="26" t="s">
        <v>83</v>
      </c>
      <c r="V89" s="8" t="s">
        <v>83</v>
      </c>
      <c r="W89" s="11">
        <v>26090846</v>
      </c>
      <c r="X89" s="11">
        <v>21505054</v>
      </c>
      <c r="Y89" s="12">
        <v>43890877</v>
      </c>
    </row>
    <row r="90" spans="2:25" x14ac:dyDescent="0.4">
      <c r="B90" s="16" t="str">
        <f>+J93</f>
        <v>　희석주당이익(손실) (단위 : 원)</v>
      </c>
      <c r="C90" s="23">
        <f t="shared" si="5"/>
        <v>6461</v>
      </c>
      <c r="D90" s="23">
        <f t="shared" si="6"/>
        <v>3166</v>
      </c>
      <c r="E90" s="23">
        <f t="shared" si="8"/>
        <v>3841</v>
      </c>
      <c r="F90" s="23">
        <f t="shared" si="8"/>
        <v>5777</v>
      </c>
      <c r="G90" s="23">
        <f t="shared" si="8"/>
        <v>8057</v>
      </c>
      <c r="I90" s="26" t="s">
        <v>84</v>
      </c>
      <c r="J90" s="8" t="s">
        <v>84</v>
      </c>
      <c r="K90" s="11">
        <v>924059</v>
      </c>
      <c r="L90" s="11">
        <v>663659</v>
      </c>
      <c r="M90" s="12">
        <v>316986</v>
      </c>
      <c r="O90" s="26" t="s">
        <v>84</v>
      </c>
      <c r="P90" s="8" t="s">
        <v>84</v>
      </c>
      <c r="Q90" s="11">
        <v>663659</v>
      </c>
      <c r="R90" s="11">
        <v>316986</v>
      </c>
      <c r="S90" s="12">
        <v>233811</v>
      </c>
      <c r="U90" s="26" t="s">
        <v>84</v>
      </c>
      <c r="V90" s="8" t="s">
        <v>84</v>
      </c>
      <c r="W90" s="11">
        <v>316986</v>
      </c>
      <c r="X90" s="11">
        <v>233811</v>
      </c>
      <c r="Y90" s="12">
        <v>453980</v>
      </c>
    </row>
    <row r="91" spans="2:25" x14ac:dyDescent="0.4">
      <c r="C91" s="23"/>
      <c r="D91" s="23"/>
      <c r="E91" s="23"/>
      <c r="F91" s="23"/>
      <c r="G91" s="23"/>
      <c r="I91" s="26" t="s">
        <v>85</v>
      </c>
      <c r="J91" s="8" t="s">
        <v>85</v>
      </c>
      <c r="K91" s="9"/>
      <c r="L91" s="9"/>
      <c r="M91" s="10"/>
      <c r="O91" s="26" t="s">
        <v>85</v>
      </c>
      <c r="P91" s="8" t="s">
        <v>85</v>
      </c>
      <c r="Q91" s="9"/>
      <c r="R91" s="9"/>
      <c r="S91" s="10"/>
      <c r="U91" s="26" t="s">
        <v>85</v>
      </c>
      <c r="V91" s="8" t="s">
        <v>85</v>
      </c>
      <c r="W91" s="9"/>
      <c r="X91" s="9"/>
      <c r="Y91" s="10"/>
    </row>
    <row r="92" spans="2:25" x14ac:dyDescent="0.4">
      <c r="C92" s="23"/>
      <c r="D92" s="23"/>
      <c r="E92" s="23"/>
      <c r="F92" s="23"/>
      <c r="G92" s="23"/>
      <c r="I92" s="26" t="s">
        <v>86</v>
      </c>
      <c r="J92" s="8" t="s">
        <v>86</v>
      </c>
      <c r="K92" s="11">
        <v>8057</v>
      </c>
      <c r="L92" s="11">
        <v>5777</v>
      </c>
      <c r="M92" s="12">
        <v>3841</v>
      </c>
      <c r="O92" s="26" t="s">
        <v>86</v>
      </c>
      <c r="P92" s="8" t="s">
        <v>86</v>
      </c>
      <c r="Q92" s="11">
        <v>5777</v>
      </c>
      <c r="R92" s="11">
        <v>3841</v>
      </c>
      <c r="S92" s="12">
        <v>3166</v>
      </c>
      <c r="U92" s="26" t="s">
        <v>86</v>
      </c>
      <c r="V92" s="8" t="s">
        <v>86</v>
      </c>
      <c r="W92" s="11">
        <v>3841</v>
      </c>
      <c r="X92" s="11">
        <v>3166</v>
      </c>
      <c r="Y92" s="12">
        <v>6461</v>
      </c>
    </row>
    <row r="93" spans="2:25" x14ac:dyDescent="0.4">
      <c r="C93" s="23"/>
      <c r="D93" s="23"/>
      <c r="E93" s="23"/>
      <c r="F93" s="23"/>
      <c r="G93" s="23"/>
      <c r="I93" s="26" t="s">
        <v>87</v>
      </c>
      <c r="J93" s="13" t="s">
        <v>87</v>
      </c>
      <c r="K93" s="14">
        <v>8057</v>
      </c>
      <c r="L93" s="14">
        <v>5777</v>
      </c>
      <c r="M93" s="15">
        <v>3841</v>
      </c>
      <c r="O93" s="26" t="s">
        <v>87</v>
      </c>
      <c r="P93" s="13" t="s">
        <v>87</v>
      </c>
      <c r="Q93" s="14">
        <v>5777</v>
      </c>
      <c r="R93" s="14">
        <v>3841</v>
      </c>
      <c r="S93" s="15">
        <v>3166</v>
      </c>
      <c r="U93" s="26" t="s">
        <v>87</v>
      </c>
      <c r="V93" s="13" t="s">
        <v>87</v>
      </c>
      <c r="W93" s="14">
        <v>3841</v>
      </c>
      <c r="X93" s="14">
        <v>3166</v>
      </c>
      <c r="Y93" s="15">
        <v>6461</v>
      </c>
    </row>
    <row r="94" spans="2:25" x14ac:dyDescent="0.4">
      <c r="C94" s="23"/>
      <c r="D94" s="23"/>
      <c r="E94" s="23"/>
      <c r="F94" s="23"/>
      <c r="G94" s="23"/>
      <c r="I94" s="26"/>
      <c r="O94" s="26"/>
      <c r="U94" s="26"/>
    </row>
    <row r="95" spans="2:25" x14ac:dyDescent="0.4">
      <c r="C95" s="23"/>
      <c r="D95" s="23"/>
      <c r="E95" s="23"/>
      <c r="F95" s="23"/>
      <c r="G95" s="23"/>
      <c r="I95" s="26"/>
      <c r="O95" s="26"/>
      <c r="U95" s="26"/>
    </row>
    <row r="96" spans="2:25" x14ac:dyDescent="0.4">
      <c r="B96" s="22" t="s">
        <v>142</v>
      </c>
      <c r="C96" s="24"/>
      <c r="D96" s="24"/>
      <c r="E96" s="24"/>
      <c r="F96" s="24"/>
      <c r="G96" s="24"/>
      <c r="I96" s="26"/>
      <c r="O96" s="26"/>
      <c r="U96" s="26"/>
    </row>
    <row r="97" spans="2:25" x14ac:dyDescent="0.4">
      <c r="B97" s="16" t="str">
        <f>+J106</f>
        <v>영업활동 현금흐름</v>
      </c>
      <c r="C97" s="23">
        <f t="shared" ref="C97:C137" si="9">INDEX($U$1:$Y$146, MATCH($B97,$U$1:$U$146, 0), MATCH(C$9, $U$1:$Y$1, 0))</f>
        <v>67031863</v>
      </c>
      <c r="D97" s="23">
        <f t="shared" ref="D97:D137" si="10">INDEX($O$1:$S$146, MATCH($B97,$O$1:$O$146, 0), MATCH(D$9, $O$1:$S$1, 0))</f>
        <v>45382915</v>
      </c>
      <c r="E97" s="23">
        <f t="shared" ref="E97:G112" si="11">INDEX($I$1:$M$146, MATCH($B97,$I$1:$I$146, 0), MATCH(E$9, $I$1:$M$1, 0))</f>
        <v>65287009</v>
      </c>
      <c r="F97" s="23">
        <f t="shared" si="11"/>
        <v>65105448</v>
      </c>
      <c r="G97" s="23">
        <f t="shared" si="11"/>
        <v>62181346</v>
      </c>
      <c r="I97" s="26"/>
      <c r="O97" s="26"/>
      <c r="U97" s="26"/>
    </row>
    <row r="98" spans="2:25" x14ac:dyDescent="0.4">
      <c r="B98" s="16" t="str">
        <f>+J107</f>
        <v>　영업에서 창출된 현금흐름</v>
      </c>
      <c r="C98" s="23">
        <f t="shared" si="9"/>
        <v>78025064</v>
      </c>
      <c r="D98" s="23">
        <f t="shared" si="10"/>
        <v>56635791</v>
      </c>
      <c r="E98" s="23">
        <f t="shared" si="11"/>
        <v>68148810</v>
      </c>
      <c r="F98" s="23">
        <f t="shared" si="11"/>
        <v>72676199</v>
      </c>
      <c r="G98" s="23">
        <f t="shared" si="11"/>
        <v>71728568</v>
      </c>
      <c r="I98" s="26"/>
      <c r="O98" s="26"/>
      <c r="U98" s="26"/>
    </row>
    <row r="99" spans="2:25" x14ac:dyDescent="0.4">
      <c r="B99" s="16" t="str">
        <f>+J108</f>
        <v>　　당기순이익</v>
      </c>
      <c r="C99" s="23">
        <f t="shared" si="9"/>
        <v>44344857</v>
      </c>
      <c r="D99" s="23">
        <f t="shared" si="10"/>
        <v>21738865</v>
      </c>
      <c r="E99" s="23">
        <f t="shared" si="11"/>
        <v>26407832</v>
      </c>
      <c r="F99" s="23">
        <f t="shared" si="11"/>
        <v>39907450</v>
      </c>
      <c r="G99" s="23">
        <f t="shared" si="11"/>
        <v>55654077</v>
      </c>
      <c r="I99" s="26"/>
      <c r="O99" s="26"/>
      <c r="U99" s="26"/>
    </row>
    <row r="100" spans="2:25" x14ac:dyDescent="0.4">
      <c r="B100" s="16" t="str">
        <f>+J109</f>
        <v>　　조정</v>
      </c>
      <c r="C100" s="23">
        <f t="shared" si="9"/>
        <v>43604573</v>
      </c>
      <c r="D100" s="23">
        <f t="shared" si="10"/>
        <v>37442682</v>
      </c>
      <c r="E100" s="23">
        <f t="shared" si="11"/>
        <v>41618554</v>
      </c>
      <c r="F100" s="23">
        <f t="shared" si="11"/>
        <v>49055633</v>
      </c>
      <c r="G100" s="23">
        <f t="shared" si="11"/>
        <v>33073439</v>
      </c>
      <c r="I100" s="26"/>
      <c r="J100" s="1" t="s">
        <v>88</v>
      </c>
      <c r="O100" s="26"/>
      <c r="P100" s="1" t="s">
        <v>88</v>
      </c>
      <c r="U100" s="26"/>
      <c r="V100" s="1" t="s">
        <v>88</v>
      </c>
    </row>
    <row r="101" spans="2:25" x14ac:dyDescent="0.4">
      <c r="B101" s="16" t="str">
        <f>+J110</f>
        <v>　　영업활동으로 인한 자산부채의 변동</v>
      </c>
      <c r="C101" s="23">
        <f t="shared" si="9"/>
        <v>-9924366</v>
      </c>
      <c r="D101" s="23">
        <f t="shared" si="10"/>
        <v>-2545756</v>
      </c>
      <c r="E101" s="23">
        <f t="shared" si="11"/>
        <v>122424</v>
      </c>
      <c r="F101" s="23">
        <f t="shared" si="11"/>
        <v>-16286884</v>
      </c>
      <c r="G101" s="23">
        <f t="shared" si="11"/>
        <v>-16998948</v>
      </c>
      <c r="I101" s="26"/>
      <c r="J101" s="3" t="s">
        <v>65</v>
      </c>
      <c r="O101" s="26"/>
      <c r="P101" s="3" t="s">
        <v>66</v>
      </c>
      <c r="U101" s="26"/>
      <c r="V101" s="3" t="s">
        <v>67</v>
      </c>
    </row>
    <row r="102" spans="2:25" x14ac:dyDescent="0.4">
      <c r="B102" s="16" t="str">
        <f>+J111</f>
        <v>　이자의 수취</v>
      </c>
      <c r="C102" s="23">
        <f t="shared" si="9"/>
        <v>1788520</v>
      </c>
      <c r="D102" s="23">
        <f t="shared" si="10"/>
        <v>2306401</v>
      </c>
      <c r="E102" s="23">
        <f t="shared" si="11"/>
        <v>2220209</v>
      </c>
      <c r="F102" s="23">
        <f t="shared" si="11"/>
        <v>1406706</v>
      </c>
      <c r="G102" s="23">
        <f t="shared" si="11"/>
        <v>2136795</v>
      </c>
      <c r="I102" s="26"/>
      <c r="J102" s="3" t="s">
        <v>66</v>
      </c>
      <c r="O102" s="26"/>
      <c r="P102" s="3" t="s">
        <v>67</v>
      </c>
      <c r="U102" s="26"/>
      <c r="V102" s="3" t="s">
        <v>132</v>
      </c>
    </row>
    <row r="103" spans="2:25" x14ac:dyDescent="0.4">
      <c r="B103" s="16" t="str">
        <f>+J112</f>
        <v>　이자의 지급</v>
      </c>
      <c r="C103" s="23">
        <f t="shared" si="9"/>
        <v>-548272</v>
      </c>
      <c r="D103" s="23">
        <f t="shared" si="10"/>
        <v>-579979</v>
      </c>
      <c r="E103" s="23">
        <f t="shared" si="11"/>
        <v>-555321</v>
      </c>
      <c r="F103" s="23">
        <f t="shared" si="11"/>
        <v>-434441</v>
      </c>
      <c r="G103" s="23">
        <f t="shared" si="11"/>
        <v>-714543</v>
      </c>
      <c r="I103" s="26"/>
      <c r="J103" s="3" t="s">
        <v>67</v>
      </c>
      <c r="O103" s="26"/>
      <c r="P103" s="3" t="s">
        <v>132</v>
      </c>
      <c r="U103" s="26"/>
      <c r="V103" s="3" t="s">
        <v>138</v>
      </c>
    </row>
    <row r="104" spans="2:25" x14ac:dyDescent="0.4">
      <c r="B104" s="16" t="str">
        <f>+J113</f>
        <v>　배당금 수입</v>
      </c>
      <c r="C104" s="23">
        <f t="shared" si="9"/>
        <v>215992</v>
      </c>
      <c r="D104" s="23">
        <f t="shared" si="10"/>
        <v>241801</v>
      </c>
      <c r="E104" s="23">
        <f t="shared" si="11"/>
        <v>243666</v>
      </c>
      <c r="F104" s="23">
        <f t="shared" si="11"/>
        <v>299033</v>
      </c>
      <c r="G104" s="23">
        <f t="shared" si="11"/>
        <v>529421</v>
      </c>
      <c r="I104" s="26"/>
      <c r="J104" s="4" t="s">
        <v>4</v>
      </c>
      <c r="O104" s="26"/>
      <c r="P104" s="4" t="s">
        <v>4</v>
      </c>
      <c r="U104" s="26"/>
      <c r="V104" s="4" t="s">
        <v>4</v>
      </c>
    </row>
    <row r="105" spans="2:25" x14ac:dyDescent="0.4">
      <c r="B105" s="16" t="str">
        <f>+J114</f>
        <v>　법인세 납부액</v>
      </c>
      <c r="C105" s="23">
        <f t="shared" si="9"/>
        <v>-12449441</v>
      </c>
      <c r="D105" s="23">
        <f t="shared" si="10"/>
        <v>-13221099</v>
      </c>
      <c r="E105" s="23">
        <f t="shared" si="11"/>
        <v>-4770355</v>
      </c>
      <c r="F105" s="23">
        <f t="shared" si="11"/>
        <v>-8842049</v>
      </c>
      <c r="G105" s="23">
        <f t="shared" si="11"/>
        <v>-11498895</v>
      </c>
      <c r="I105" s="26"/>
      <c r="J105" s="5"/>
      <c r="K105" s="6" t="s">
        <v>5</v>
      </c>
      <c r="L105" s="6" t="s">
        <v>6</v>
      </c>
      <c r="M105" s="7" t="s">
        <v>7</v>
      </c>
      <c r="O105" s="26"/>
      <c r="P105" s="5"/>
      <c r="Q105" s="6" t="s">
        <v>6</v>
      </c>
      <c r="R105" s="6" t="s">
        <v>7</v>
      </c>
      <c r="S105" s="7" t="s">
        <v>131</v>
      </c>
      <c r="U105" s="26"/>
      <c r="V105" s="5"/>
      <c r="W105" s="6" t="s">
        <v>7</v>
      </c>
      <c r="X105" s="6" t="s">
        <v>131</v>
      </c>
      <c r="Y105" s="7" t="s">
        <v>136</v>
      </c>
    </row>
    <row r="106" spans="2:25" x14ac:dyDescent="0.4">
      <c r="B106" s="16" t="str">
        <f>+J115</f>
        <v>투자활동 현금흐름</v>
      </c>
      <c r="C106" s="23">
        <f t="shared" si="9"/>
        <v>-52240453</v>
      </c>
      <c r="D106" s="23">
        <f t="shared" si="10"/>
        <v>-39948171</v>
      </c>
      <c r="E106" s="23">
        <f t="shared" si="11"/>
        <v>-53628591</v>
      </c>
      <c r="F106" s="23">
        <f t="shared" si="11"/>
        <v>-33047763</v>
      </c>
      <c r="G106" s="23">
        <f t="shared" si="11"/>
        <v>-31602804</v>
      </c>
      <c r="I106" s="26" t="s">
        <v>89</v>
      </c>
      <c r="J106" s="8" t="s">
        <v>89</v>
      </c>
      <c r="K106" s="11">
        <v>62181346</v>
      </c>
      <c r="L106" s="11">
        <v>65105448</v>
      </c>
      <c r="M106" s="12">
        <v>65287009</v>
      </c>
      <c r="O106" s="26" t="s">
        <v>89</v>
      </c>
      <c r="P106" s="8" t="s">
        <v>89</v>
      </c>
      <c r="Q106" s="11">
        <v>65105448</v>
      </c>
      <c r="R106" s="11">
        <v>65287009</v>
      </c>
      <c r="S106" s="12">
        <v>45382915</v>
      </c>
      <c r="U106" s="26" t="s">
        <v>89</v>
      </c>
      <c r="V106" s="8" t="s">
        <v>89</v>
      </c>
      <c r="W106" s="11">
        <v>65287009</v>
      </c>
      <c r="X106" s="11">
        <v>45382915</v>
      </c>
      <c r="Y106" s="12">
        <v>67031863</v>
      </c>
    </row>
    <row r="107" spans="2:25" x14ac:dyDescent="0.4">
      <c r="B107" s="16" t="str">
        <f>+J116</f>
        <v>　단기금융상품의 순감소(증가)</v>
      </c>
      <c r="C107" s="23">
        <f t="shared" si="9"/>
        <v>-12368298</v>
      </c>
      <c r="D107" s="23">
        <f t="shared" si="10"/>
        <v>-2030913</v>
      </c>
      <c r="E107" s="23">
        <f t="shared" si="11"/>
        <v>-20369616</v>
      </c>
      <c r="F107" s="23">
        <f t="shared" si="11"/>
        <v>10917128</v>
      </c>
      <c r="G107" s="23">
        <f t="shared" si="11"/>
        <v>15214321</v>
      </c>
      <c r="I107" s="26" t="s">
        <v>90</v>
      </c>
      <c r="J107" s="8" t="s">
        <v>90</v>
      </c>
      <c r="K107" s="11">
        <v>71728568</v>
      </c>
      <c r="L107" s="11">
        <v>72676199</v>
      </c>
      <c r="M107" s="12">
        <v>68148810</v>
      </c>
      <c r="O107" s="26" t="s">
        <v>90</v>
      </c>
      <c r="P107" s="8" t="s">
        <v>90</v>
      </c>
      <c r="Q107" s="11">
        <v>72676199</v>
      </c>
      <c r="R107" s="11">
        <v>68148810</v>
      </c>
      <c r="S107" s="12">
        <v>56635791</v>
      </c>
      <c r="U107" s="26" t="s">
        <v>90</v>
      </c>
      <c r="V107" s="8" t="s">
        <v>90</v>
      </c>
      <c r="W107" s="11">
        <v>68148810</v>
      </c>
      <c r="X107" s="11">
        <v>56635791</v>
      </c>
      <c r="Y107" s="12">
        <v>78025064</v>
      </c>
    </row>
    <row r="108" spans="2:25" x14ac:dyDescent="0.4">
      <c r="B108" s="16" t="str">
        <f>+J117</f>
        <v>　단기상각후원가금융자산의 순감소(증가)</v>
      </c>
      <c r="C108" s="23">
        <f t="shared" si="9"/>
        <v>-1436844</v>
      </c>
      <c r="D108" s="23">
        <f t="shared" si="10"/>
        <v>-818089</v>
      </c>
      <c r="E108" s="23">
        <f t="shared" si="11"/>
        <v>184104</v>
      </c>
      <c r="F108" s="23">
        <f t="shared" si="11"/>
        <v>-336959</v>
      </c>
      <c r="G108" s="23">
        <f t="shared" si="11"/>
        <v>3050104</v>
      </c>
      <c r="I108" s="26" t="s">
        <v>91</v>
      </c>
      <c r="J108" s="8" t="s">
        <v>91</v>
      </c>
      <c r="K108" s="11">
        <v>55654077</v>
      </c>
      <c r="L108" s="11">
        <v>39907450</v>
      </c>
      <c r="M108" s="12">
        <v>26407832</v>
      </c>
      <c r="O108" s="26" t="s">
        <v>91</v>
      </c>
      <c r="P108" s="8" t="s">
        <v>91</v>
      </c>
      <c r="Q108" s="11">
        <v>39907450</v>
      </c>
      <c r="R108" s="11">
        <v>26407832</v>
      </c>
      <c r="S108" s="12">
        <v>21738865</v>
      </c>
      <c r="U108" s="26" t="s">
        <v>91</v>
      </c>
      <c r="V108" s="8" t="s">
        <v>91</v>
      </c>
      <c r="W108" s="11">
        <v>26407832</v>
      </c>
      <c r="X108" s="11">
        <v>21738865</v>
      </c>
      <c r="Y108" s="12">
        <v>44344857</v>
      </c>
    </row>
    <row r="109" spans="2:25" x14ac:dyDescent="0.4">
      <c r="B109" s="16" t="str">
        <f>+J118</f>
        <v>　단기당기손익-공정가치금융자산의 순감소(증가)</v>
      </c>
      <c r="C109" s="23">
        <f t="shared" si="9"/>
        <v>-139668</v>
      </c>
      <c r="D109" s="23">
        <f t="shared" si="10"/>
        <v>374982</v>
      </c>
      <c r="E109" s="23">
        <f t="shared" si="11"/>
        <v>1704512</v>
      </c>
      <c r="F109" s="23">
        <f t="shared" si="11"/>
        <v>30694</v>
      </c>
      <c r="G109" s="23">
        <f t="shared" si="11"/>
        <v>11677</v>
      </c>
      <c r="I109" s="26" t="s">
        <v>92</v>
      </c>
      <c r="J109" s="8" t="s">
        <v>92</v>
      </c>
      <c r="K109" s="11">
        <v>33073439</v>
      </c>
      <c r="L109" s="11">
        <v>49055633</v>
      </c>
      <c r="M109" s="12">
        <v>41618554</v>
      </c>
      <c r="O109" s="26" t="s">
        <v>92</v>
      </c>
      <c r="P109" s="8" t="s">
        <v>92</v>
      </c>
      <c r="Q109" s="11">
        <v>49055633</v>
      </c>
      <c r="R109" s="11">
        <v>41618554</v>
      </c>
      <c r="S109" s="12">
        <v>37442682</v>
      </c>
      <c r="U109" s="26" t="s">
        <v>92</v>
      </c>
      <c r="V109" s="8" t="s">
        <v>92</v>
      </c>
      <c r="W109" s="11">
        <v>41618554</v>
      </c>
      <c r="X109" s="11">
        <v>37442682</v>
      </c>
      <c r="Y109" s="12">
        <v>43604573</v>
      </c>
    </row>
    <row r="110" spans="2:25" x14ac:dyDescent="0.4">
      <c r="B110" s="16" t="str">
        <f>+J119</f>
        <v>　장기금융상품의 처분</v>
      </c>
      <c r="C110" s="23">
        <f t="shared" si="9"/>
        <v>255850</v>
      </c>
      <c r="D110" s="23">
        <f t="shared" si="10"/>
        <v>4586610</v>
      </c>
      <c r="E110" s="23">
        <f t="shared" si="11"/>
        <v>12184301</v>
      </c>
      <c r="F110" s="23">
        <f t="shared" si="11"/>
        <v>10216082</v>
      </c>
      <c r="G110" s="23">
        <f t="shared" si="11"/>
        <v>8272909</v>
      </c>
      <c r="I110" s="26" t="s">
        <v>93</v>
      </c>
      <c r="J110" s="8" t="s">
        <v>93</v>
      </c>
      <c r="K110" s="11">
        <v>-16998948</v>
      </c>
      <c r="L110" s="11">
        <v>-16286884</v>
      </c>
      <c r="M110" s="12">
        <v>122424</v>
      </c>
      <c r="O110" s="26" t="s">
        <v>93</v>
      </c>
      <c r="P110" s="8" t="s">
        <v>93</v>
      </c>
      <c r="Q110" s="11">
        <v>-16286884</v>
      </c>
      <c r="R110" s="11">
        <v>122424</v>
      </c>
      <c r="S110" s="12">
        <v>-2545756</v>
      </c>
      <c r="U110" s="26" t="s">
        <v>93</v>
      </c>
      <c r="V110" s="8" t="s">
        <v>93</v>
      </c>
      <c r="W110" s="11">
        <v>122424</v>
      </c>
      <c r="X110" s="11">
        <v>-2545756</v>
      </c>
      <c r="Y110" s="12">
        <v>-9924366</v>
      </c>
    </row>
    <row r="111" spans="2:25" x14ac:dyDescent="0.4">
      <c r="B111" s="16" t="str">
        <f>+J120</f>
        <v>　장기금융상품의 취득</v>
      </c>
      <c r="C111" s="23">
        <f t="shared" si="9"/>
        <v>-7678654</v>
      </c>
      <c r="D111" s="23">
        <f t="shared" si="10"/>
        <v>-12725465</v>
      </c>
      <c r="E111" s="23">
        <f t="shared" si="11"/>
        <v>-8019263</v>
      </c>
      <c r="F111" s="23">
        <f t="shared" si="11"/>
        <v>-6981810</v>
      </c>
      <c r="G111" s="23">
        <f t="shared" si="11"/>
        <v>-4393754</v>
      </c>
      <c r="I111" s="26" t="s">
        <v>94</v>
      </c>
      <c r="J111" s="8" t="s">
        <v>94</v>
      </c>
      <c r="K111" s="11">
        <v>2136795</v>
      </c>
      <c r="L111" s="11">
        <v>1406706</v>
      </c>
      <c r="M111" s="12">
        <v>2220209</v>
      </c>
      <c r="O111" s="26" t="s">
        <v>94</v>
      </c>
      <c r="P111" s="8" t="s">
        <v>94</v>
      </c>
      <c r="Q111" s="11">
        <v>1406706</v>
      </c>
      <c r="R111" s="11">
        <v>2220209</v>
      </c>
      <c r="S111" s="12">
        <v>2306401</v>
      </c>
      <c r="U111" s="26" t="s">
        <v>94</v>
      </c>
      <c r="V111" s="8" t="s">
        <v>94</v>
      </c>
      <c r="W111" s="11">
        <v>2220209</v>
      </c>
      <c r="X111" s="11">
        <v>2306401</v>
      </c>
      <c r="Y111" s="12">
        <v>1788520</v>
      </c>
    </row>
    <row r="112" spans="2:25" x14ac:dyDescent="0.4">
      <c r="B112" s="16" t="str">
        <f>+J121</f>
        <v>　상각후원가금융자산의 처분</v>
      </c>
      <c r="C112" s="23">
        <f t="shared" si="9"/>
        <v>0</v>
      </c>
      <c r="D112" s="23">
        <f t="shared" si="10"/>
        <v>694584</v>
      </c>
      <c r="E112" s="23">
        <f t="shared" si="11"/>
        <v>1023117</v>
      </c>
      <c r="F112" s="23">
        <f t="shared" si="11"/>
        <v>0</v>
      </c>
      <c r="G112" s="23">
        <f t="shared" si="11"/>
        <v>0</v>
      </c>
      <c r="I112" s="26" t="s">
        <v>95</v>
      </c>
      <c r="J112" s="8" t="s">
        <v>95</v>
      </c>
      <c r="K112" s="11">
        <v>-714543</v>
      </c>
      <c r="L112" s="11">
        <v>-434441</v>
      </c>
      <c r="M112" s="12">
        <v>-555321</v>
      </c>
      <c r="O112" s="26" t="s">
        <v>95</v>
      </c>
      <c r="P112" s="8" t="s">
        <v>95</v>
      </c>
      <c r="Q112" s="11">
        <v>-434441</v>
      </c>
      <c r="R112" s="11">
        <v>-555321</v>
      </c>
      <c r="S112" s="12">
        <v>-579979</v>
      </c>
      <c r="U112" s="26" t="s">
        <v>95</v>
      </c>
      <c r="V112" s="8" t="s">
        <v>95</v>
      </c>
      <c r="W112" s="11">
        <v>-555321</v>
      </c>
      <c r="X112" s="11">
        <v>-579979</v>
      </c>
      <c r="Y112" s="12">
        <v>-548272</v>
      </c>
    </row>
    <row r="113" spans="2:25" x14ac:dyDescent="0.4">
      <c r="B113" s="16" t="str">
        <f>+J122</f>
        <v>　상각후원가금융자산의 취득</v>
      </c>
      <c r="C113" s="23">
        <f t="shared" si="9"/>
        <v>-158716</v>
      </c>
      <c r="D113" s="23">
        <f t="shared" si="10"/>
        <v>-825027</v>
      </c>
      <c r="E113" s="23">
        <f t="shared" ref="E113:G137" si="12">INDEX($I$1:$M$146, MATCH($B113,$I$1:$I$146, 0), MATCH(E$9, $I$1:$M$1, 0))</f>
        <v>0</v>
      </c>
      <c r="F113" s="23">
        <f t="shared" si="12"/>
        <v>0</v>
      </c>
      <c r="G113" s="23">
        <f t="shared" si="12"/>
        <v>0</v>
      </c>
      <c r="I113" s="26" t="s">
        <v>96</v>
      </c>
      <c r="J113" s="8" t="s">
        <v>96</v>
      </c>
      <c r="K113" s="11">
        <v>529421</v>
      </c>
      <c r="L113" s="11">
        <v>299033</v>
      </c>
      <c r="M113" s="12">
        <v>243666</v>
      </c>
      <c r="O113" s="26" t="s">
        <v>96</v>
      </c>
      <c r="P113" s="8" t="s">
        <v>96</v>
      </c>
      <c r="Q113" s="11">
        <v>299033</v>
      </c>
      <c r="R113" s="11">
        <v>243666</v>
      </c>
      <c r="S113" s="12">
        <v>241801</v>
      </c>
      <c r="U113" s="26" t="s">
        <v>96</v>
      </c>
      <c r="V113" s="8" t="s">
        <v>96</v>
      </c>
      <c r="W113" s="11">
        <v>243666</v>
      </c>
      <c r="X113" s="11">
        <v>241801</v>
      </c>
      <c r="Y113" s="12">
        <v>215992</v>
      </c>
    </row>
    <row r="114" spans="2:25" x14ac:dyDescent="0.4">
      <c r="B114" s="16" t="str">
        <f>+J123</f>
        <v>　기타포괄손익-공정가치금융자산의 처분</v>
      </c>
      <c r="C114" s="23">
        <f t="shared" si="9"/>
        <v>16211</v>
      </c>
      <c r="D114" s="23">
        <f t="shared" si="10"/>
        <v>1575</v>
      </c>
      <c r="E114" s="23">
        <f t="shared" si="12"/>
        <v>32128</v>
      </c>
      <c r="F114" s="23">
        <f t="shared" si="12"/>
        <v>2919888</v>
      </c>
      <c r="G114" s="23">
        <f t="shared" si="12"/>
        <v>496090</v>
      </c>
      <c r="I114" s="26" t="s">
        <v>97</v>
      </c>
      <c r="J114" s="8" t="s">
        <v>97</v>
      </c>
      <c r="K114" s="11">
        <v>-11498895</v>
      </c>
      <c r="L114" s="11">
        <v>-8842049</v>
      </c>
      <c r="M114" s="12">
        <v>-4770355</v>
      </c>
      <c r="O114" s="26" t="s">
        <v>97</v>
      </c>
      <c r="P114" s="8" t="s">
        <v>97</v>
      </c>
      <c r="Q114" s="11">
        <v>-8842049</v>
      </c>
      <c r="R114" s="11">
        <v>-4770355</v>
      </c>
      <c r="S114" s="12">
        <v>-13221099</v>
      </c>
      <c r="U114" s="26" t="s">
        <v>97</v>
      </c>
      <c r="V114" s="8" t="s">
        <v>97</v>
      </c>
      <c r="W114" s="11">
        <v>-4770355</v>
      </c>
      <c r="X114" s="11">
        <v>-13221099</v>
      </c>
      <c r="Y114" s="12">
        <v>-12449441</v>
      </c>
    </row>
    <row r="115" spans="2:25" x14ac:dyDescent="0.4">
      <c r="B115" s="16" t="str">
        <f>+J124</f>
        <v>　기타포괄손익-공정가치금융자산의 취득</v>
      </c>
      <c r="C115" s="23">
        <f t="shared" si="9"/>
        <v>-456134</v>
      </c>
      <c r="D115" s="23">
        <f t="shared" si="10"/>
        <v>-63773</v>
      </c>
      <c r="E115" s="23">
        <f t="shared" si="12"/>
        <v>-245497</v>
      </c>
      <c r="F115" s="23">
        <f t="shared" si="12"/>
        <v>-1121201</v>
      </c>
      <c r="G115" s="23">
        <f t="shared" si="12"/>
        <v>-37687</v>
      </c>
      <c r="I115" s="26" t="s">
        <v>98</v>
      </c>
      <c r="J115" s="8" t="s">
        <v>98</v>
      </c>
      <c r="K115" s="11">
        <v>-31602804</v>
      </c>
      <c r="L115" s="11">
        <v>-33047763</v>
      </c>
      <c r="M115" s="12">
        <v>-53628591</v>
      </c>
      <c r="O115" s="26" t="s">
        <v>98</v>
      </c>
      <c r="P115" s="8" t="s">
        <v>98</v>
      </c>
      <c r="Q115" s="11">
        <v>-33047763</v>
      </c>
      <c r="R115" s="11">
        <v>-53628591</v>
      </c>
      <c r="S115" s="12">
        <v>-39948171</v>
      </c>
      <c r="U115" s="26" t="s">
        <v>98</v>
      </c>
      <c r="V115" s="8" t="s">
        <v>98</v>
      </c>
      <c r="W115" s="11">
        <v>-53628591</v>
      </c>
      <c r="X115" s="11">
        <v>-39948171</v>
      </c>
      <c r="Y115" s="12">
        <v>-52240453</v>
      </c>
    </row>
    <row r="116" spans="2:25" x14ac:dyDescent="0.4">
      <c r="B116" s="16" t="str">
        <f>+J125</f>
        <v>　당기손익-공정가치금융자산의 처분</v>
      </c>
      <c r="C116" s="23">
        <f t="shared" si="9"/>
        <v>80138</v>
      </c>
      <c r="D116" s="23">
        <f t="shared" si="10"/>
        <v>64321</v>
      </c>
      <c r="E116" s="23">
        <f t="shared" si="12"/>
        <v>39746</v>
      </c>
      <c r="F116" s="23">
        <f t="shared" si="12"/>
        <v>350212</v>
      </c>
      <c r="G116" s="23">
        <f t="shared" si="12"/>
        <v>166315</v>
      </c>
      <c r="I116" s="26" t="s">
        <v>99</v>
      </c>
      <c r="J116" s="8" t="s">
        <v>99</v>
      </c>
      <c r="K116" s="11">
        <v>15214321</v>
      </c>
      <c r="L116" s="11">
        <v>10917128</v>
      </c>
      <c r="M116" s="12">
        <v>-20369616</v>
      </c>
      <c r="O116" s="26" t="s">
        <v>99</v>
      </c>
      <c r="P116" s="8" t="s">
        <v>99</v>
      </c>
      <c r="Q116" s="11">
        <v>10917128</v>
      </c>
      <c r="R116" s="11">
        <v>-20369616</v>
      </c>
      <c r="S116" s="12">
        <v>-2030913</v>
      </c>
      <c r="U116" s="26" t="s">
        <v>99</v>
      </c>
      <c r="V116" s="8" t="s">
        <v>99</v>
      </c>
      <c r="W116" s="11">
        <v>-20369616</v>
      </c>
      <c r="X116" s="11">
        <v>-2030913</v>
      </c>
      <c r="Y116" s="12">
        <v>-12368298</v>
      </c>
    </row>
    <row r="117" spans="2:25" x14ac:dyDescent="0.4">
      <c r="B117" s="16" t="str">
        <f>+J126</f>
        <v>　당기손익-공정가치금융자산의 취득</v>
      </c>
      <c r="C117" s="23">
        <f t="shared" si="9"/>
        <v>-193848</v>
      </c>
      <c r="D117" s="23">
        <f t="shared" si="10"/>
        <v>-135826</v>
      </c>
      <c r="E117" s="23">
        <f t="shared" si="12"/>
        <v>-84184</v>
      </c>
      <c r="F117" s="23">
        <f t="shared" si="12"/>
        <v>-208262</v>
      </c>
      <c r="G117" s="23">
        <f t="shared" si="12"/>
        <v>-158244</v>
      </c>
      <c r="I117" s="26" t="s">
        <v>100</v>
      </c>
      <c r="J117" s="8" t="s">
        <v>100</v>
      </c>
      <c r="K117" s="11">
        <v>3050104</v>
      </c>
      <c r="L117" s="11">
        <v>-336959</v>
      </c>
      <c r="M117" s="12">
        <v>184104</v>
      </c>
      <c r="O117" s="26" t="s">
        <v>100</v>
      </c>
      <c r="P117" s="8" t="s">
        <v>100</v>
      </c>
      <c r="Q117" s="11">
        <v>-336959</v>
      </c>
      <c r="R117" s="11">
        <v>184104</v>
      </c>
      <c r="S117" s="12">
        <v>-818089</v>
      </c>
      <c r="U117" s="26" t="s">
        <v>100</v>
      </c>
      <c r="V117" s="8" t="s">
        <v>100</v>
      </c>
      <c r="W117" s="11">
        <v>184104</v>
      </c>
      <c r="X117" s="11">
        <v>-818089</v>
      </c>
      <c r="Y117" s="12">
        <v>-1436844</v>
      </c>
    </row>
    <row r="118" spans="2:25" x14ac:dyDescent="0.4">
      <c r="B118" s="16" t="str">
        <f>+J127</f>
        <v>　관계기업 및 공동기업 투자의 처분</v>
      </c>
      <c r="C118" s="23">
        <f t="shared" si="9"/>
        <v>148</v>
      </c>
      <c r="D118" s="23">
        <f t="shared" si="10"/>
        <v>12149</v>
      </c>
      <c r="E118" s="23">
        <f t="shared" si="12"/>
        <v>0</v>
      </c>
      <c r="F118" s="23">
        <f t="shared" si="12"/>
        <v>19169</v>
      </c>
      <c r="G118" s="23">
        <f t="shared" si="12"/>
        <v>13233</v>
      </c>
      <c r="I118" s="26" t="s">
        <v>101</v>
      </c>
      <c r="J118" s="8" t="s">
        <v>101</v>
      </c>
      <c r="K118" s="11">
        <v>11677</v>
      </c>
      <c r="L118" s="11">
        <v>30694</v>
      </c>
      <c r="M118" s="12">
        <v>1704512</v>
      </c>
      <c r="O118" s="26" t="s">
        <v>101</v>
      </c>
      <c r="P118" s="8" t="s">
        <v>101</v>
      </c>
      <c r="Q118" s="11">
        <v>30694</v>
      </c>
      <c r="R118" s="11">
        <v>1704512</v>
      </c>
      <c r="S118" s="12">
        <v>374982</v>
      </c>
      <c r="U118" s="26" t="s">
        <v>101</v>
      </c>
      <c r="V118" s="8" t="s">
        <v>101</v>
      </c>
      <c r="W118" s="11">
        <v>1704512</v>
      </c>
      <c r="X118" s="11">
        <v>374982</v>
      </c>
      <c r="Y118" s="12">
        <v>-139668</v>
      </c>
    </row>
    <row r="119" spans="2:25" x14ac:dyDescent="0.4">
      <c r="B119" s="16" t="str">
        <f>+J128</f>
        <v>　관계기업 및 공동기업 투자의 취득</v>
      </c>
      <c r="C119" s="23">
        <f t="shared" si="9"/>
        <v>-51226</v>
      </c>
      <c r="D119" s="23">
        <f t="shared" si="10"/>
        <v>-12778</v>
      </c>
      <c r="E119" s="23">
        <f t="shared" si="12"/>
        <v>-83280</v>
      </c>
      <c r="F119" s="23">
        <f t="shared" si="12"/>
        <v>-47090</v>
      </c>
      <c r="G119" s="23">
        <f t="shared" si="12"/>
        <v>-907958</v>
      </c>
      <c r="I119" s="26" t="s">
        <v>102</v>
      </c>
      <c r="J119" s="8" t="s">
        <v>102</v>
      </c>
      <c r="K119" s="11">
        <v>8272909</v>
      </c>
      <c r="L119" s="11">
        <v>10216082</v>
      </c>
      <c r="M119" s="12">
        <v>12184301</v>
      </c>
      <c r="O119" s="26" t="s">
        <v>102</v>
      </c>
      <c r="P119" s="8" t="s">
        <v>102</v>
      </c>
      <c r="Q119" s="11">
        <v>10216082</v>
      </c>
      <c r="R119" s="11">
        <v>12184301</v>
      </c>
      <c r="S119" s="12">
        <v>4586610</v>
      </c>
      <c r="U119" s="26" t="s">
        <v>102</v>
      </c>
      <c r="V119" s="8" t="s">
        <v>102</v>
      </c>
      <c r="W119" s="11">
        <v>12184301</v>
      </c>
      <c r="X119" s="11">
        <v>4586610</v>
      </c>
      <c r="Y119" s="12">
        <v>255850</v>
      </c>
    </row>
    <row r="120" spans="2:25" x14ac:dyDescent="0.4">
      <c r="B120" s="16" t="str">
        <f>+J129</f>
        <v>　유형자산의 처분</v>
      </c>
      <c r="C120" s="23">
        <f t="shared" si="9"/>
        <v>556973</v>
      </c>
      <c r="D120" s="23">
        <f t="shared" si="10"/>
        <v>513265</v>
      </c>
      <c r="E120" s="23">
        <f t="shared" si="12"/>
        <v>376744</v>
      </c>
      <c r="F120" s="23">
        <f t="shared" si="12"/>
        <v>358284</v>
      </c>
      <c r="G120" s="23">
        <f t="shared" si="12"/>
        <v>217878</v>
      </c>
      <c r="I120" s="26" t="s">
        <v>103</v>
      </c>
      <c r="J120" s="8" t="s">
        <v>103</v>
      </c>
      <c r="K120" s="11">
        <v>-4393754</v>
      </c>
      <c r="L120" s="11">
        <v>-6981810</v>
      </c>
      <c r="M120" s="12">
        <v>-8019263</v>
      </c>
      <c r="O120" s="26" t="s">
        <v>103</v>
      </c>
      <c r="P120" s="8" t="s">
        <v>103</v>
      </c>
      <c r="Q120" s="11">
        <v>-6981810</v>
      </c>
      <c r="R120" s="11">
        <v>-8019263</v>
      </c>
      <c r="S120" s="12">
        <v>-12725465</v>
      </c>
      <c r="U120" s="26" t="s">
        <v>103</v>
      </c>
      <c r="V120" s="8" t="s">
        <v>103</v>
      </c>
      <c r="W120" s="11">
        <v>-8019263</v>
      </c>
      <c r="X120" s="11">
        <v>-12725465</v>
      </c>
      <c r="Y120" s="12">
        <v>-7678654</v>
      </c>
    </row>
    <row r="121" spans="2:25" x14ac:dyDescent="0.4">
      <c r="B121" s="16" t="str">
        <f>+J130</f>
        <v>　유형자산의 취득</v>
      </c>
      <c r="C121" s="23">
        <f t="shared" si="9"/>
        <v>-29556406</v>
      </c>
      <c r="D121" s="23">
        <f t="shared" si="10"/>
        <v>-25367756</v>
      </c>
      <c r="E121" s="23">
        <f t="shared" si="12"/>
        <v>-37592034</v>
      </c>
      <c r="F121" s="23">
        <f t="shared" si="12"/>
        <v>-47122106</v>
      </c>
      <c r="G121" s="23">
        <f t="shared" si="12"/>
        <v>-49430428</v>
      </c>
      <c r="I121" s="26" t="s">
        <v>104</v>
      </c>
      <c r="J121" s="8" t="s">
        <v>104</v>
      </c>
      <c r="K121" s="9">
        <v>0</v>
      </c>
      <c r="L121" s="9">
        <v>0</v>
      </c>
      <c r="M121" s="12">
        <v>1023117</v>
      </c>
      <c r="O121" s="26" t="s">
        <v>104</v>
      </c>
      <c r="P121" s="8" t="s">
        <v>104</v>
      </c>
      <c r="Q121" s="9">
        <v>0</v>
      </c>
      <c r="R121" s="11">
        <v>1023117</v>
      </c>
      <c r="S121" s="12">
        <v>694584</v>
      </c>
      <c r="U121" s="26" t="s">
        <v>104</v>
      </c>
      <c r="V121" s="8" t="s">
        <v>104</v>
      </c>
      <c r="W121" s="11">
        <v>1023117</v>
      </c>
      <c r="X121" s="11">
        <v>694584</v>
      </c>
      <c r="Y121" s="10">
        <v>0</v>
      </c>
    </row>
    <row r="122" spans="2:25" x14ac:dyDescent="0.4">
      <c r="B122" s="16" t="str">
        <f>+J131</f>
        <v>　무형자산의 처분</v>
      </c>
      <c r="C122" s="23">
        <f t="shared" si="9"/>
        <v>11935</v>
      </c>
      <c r="D122" s="23">
        <f t="shared" si="10"/>
        <v>7241</v>
      </c>
      <c r="E122" s="23">
        <f t="shared" si="12"/>
        <v>7027</v>
      </c>
      <c r="F122" s="23">
        <f t="shared" si="12"/>
        <v>1752</v>
      </c>
      <c r="G122" s="23">
        <f t="shared" si="12"/>
        <v>23462</v>
      </c>
      <c r="I122" s="26" t="s">
        <v>105</v>
      </c>
      <c r="J122" s="8" t="s">
        <v>105</v>
      </c>
      <c r="K122" s="9">
        <v>0</v>
      </c>
      <c r="L122" s="9">
        <v>0</v>
      </c>
      <c r="M122" s="10">
        <v>0</v>
      </c>
      <c r="O122" s="26" t="s">
        <v>105</v>
      </c>
      <c r="P122" s="8" t="s">
        <v>105</v>
      </c>
      <c r="Q122" s="9">
        <v>0</v>
      </c>
      <c r="R122" s="9">
        <v>0</v>
      </c>
      <c r="S122" s="12">
        <v>-825027</v>
      </c>
      <c r="U122" s="26" t="s">
        <v>105</v>
      </c>
      <c r="V122" s="8" t="s">
        <v>105</v>
      </c>
      <c r="W122" s="9">
        <v>0</v>
      </c>
      <c r="X122" s="11">
        <v>-825027</v>
      </c>
      <c r="Y122" s="12">
        <v>-158716</v>
      </c>
    </row>
    <row r="123" spans="2:25" x14ac:dyDescent="0.4">
      <c r="B123" s="16" t="str">
        <f>+J132</f>
        <v>　무형자산의 취득</v>
      </c>
      <c r="C123" s="23">
        <f t="shared" si="9"/>
        <v>-1020517</v>
      </c>
      <c r="D123" s="23">
        <f t="shared" si="10"/>
        <v>-3249914</v>
      </c>
      <c r="E123" s="23">
        <f t="shared" si="12"/>
        <v>-2679779</v>
      </c>
      <c r="F123" s="23">
        <f t="shared" si="12"/>
        <v>-2706915</v>
      </c>
      <c r="G123" s="23">
        <f t="shared" si="12"/>
        <v>-3696304</v>
      </c>
      <c r="I123" s="26" t="s">
        <v>106</v>
      </c>
      <c r="J123" s="8" t="s">
        <v>106</v>
      </c>
      <c r="K123" s="11">
        <v>496090</v>
      </c>
      <c r="L123" s="11">
        <v>2919888</v>
      </c>
      <c r="M123" s="12">
        <v>32128</v>
      </c>
      <c r="O123" s="26" t="s">
        <v>106</v>
      </c>
      <c r="P123" s="8" t="s">
        <v>106</v>
      </c>
      <c r="Q123" s="11">
        <v>2919888</v>
      </c>
      <c r="R123" s="11">
        <v>32128</v>
      </c>
      <c r="S123" s="12">
        <v>1575</v>
      </c>
      <c r="U123" s="26" t="s">
        <v>106</v>
      </c>
      <c r="V123" s="8" t="s">
        <v>106</v>
      </c>
      <c r="W123" s="11">
        <v>32128</v>
      </c>
      <c r="X123" s="11">
        <v>1575</v>
      </c>
      <c r="Y123" s="12">
        <v>16211</v>
      </c>
    </row>
    <row r="124" spans="2:25" x14ac:dyDescent="0.4">
      <c r="B124" s="16" t="str">
        <f>+J133</f>
        <v>　사업결합으로 인한 현금유출액</v>
      </c>
      <c r="C124" s="23">
        <f t="shared" si="9"/>
        <v>-99108</v>
      </c>
      <c r="D124" s="23">
        <f t="shared" si="10"/>
        <v>-1019405</v>
      </c>
      <c r="E124" s="23">
        <f t="shared" si="12"/>
        <v>-49420</v>
      </c>
      <c r="F124" s="23">
        <f t="shared" si="12"/>
        <v>-5926</v>
      </c>
      <c r="G124" s="23">
        <f t="shared" si="12"/>
        <v>-31383</v>
      </c>
      <c r="I124" s="26" t="s">
        <v>107</v>
      </c>
      <c r="J124" s="8" t="s">
        <v>107</v>
      </c>
      <c r="K124" s="11">
        <v>-37687</v>
      </c>
      <c r="L124" s="11">
        <v>-1121201</v>
      </c>
      <c r="M124" s="12">
        <v>-245497</v>
      </c>
      <c r="O124" s="26" t="s">
        <v>107</v>
      </c>
      <c r="P124" s="8" t="s">
        <v>107</v>
      </c>
      <c r="Q124" s="11">
        <v>-1121201</v>
      </c>
      <c r="R124" s="11">
        <v>-245497</v>
      </c>
      <c r="S124" s="12">
        <v>-63773</v>
      </c>
      <c r="U124" s="26" t="s">
        <v>107</v>
      </c>
      <c r="V124" s="8" t="s">
        <v>107</v>
      </c>
      <c r="W124" s="11">
        <v>-245497</v>
      </c>
      <c r="X124" s="11">
        <v>-63773</v>
      </c>
      <c r="Y124" s="12">
        <v>-456134</v>
      </c>
    </row>
    <row r="125" spans="2:25" x14ac:dyDescent="0.4">
      <c r="B125" s="16" t="str">
        <f>+J134</f>
        <v>　매각예정자산의 처분으로 인한 현금유입액</v>
      </c>
      <c r="C125" s="23">
        <f t="shared" si="9"/>
        <v>-2289</v>
      </c>
      <c r="D125" s="23">
        <f t="shared" si="10"/>
        <v>0</v>
      </c>
      <c r="E125" s="23">
        <f t="shared" si="12"/>
        <v>0</v>
      </c>
      <c r="F125" s="23">
        <f t="shared" si="12"/>
        <v>661168</v>
      </c>
      <c r="G125" s="23">
        <f t="shared" si="12"/>
        <v>0</v>
      </c>
      <c r="I125" s="26" t="s">
        <v>108</v>
      </c>
      <c r="J125" s="8" t="s">
        <v>108</v>
      </c>
      <c r="K125" s="11">
        <v>166315</v>
      </c>
      <c r="L125" s="11">
        <v>350212</v>
      </c>
      <c r="M125" s="12">
        <v>39746</v>
      </c>
      <c r="O125" s="26" t="s">
        <v>108</v>
      </c>
      <c r="P125" s="8" t="s">
        <v>108</v>
      </c>
      <c r="Q125" s="11">
        <v>350212</v>
      </c>
      <c r="R125" s="11">
        <v>39746</v>
      </c>
      <c r="S125" s="12">
        <v>64321</v>
      </c>
      <c r="U125" s="26" t="s">
        <v>108</v>
      </c>
      <c r="V125" s="8" t="s">
        <v>108</v>
      </c>
      <c r="W125" s="11">
        <v>39746</v>
      </c>
      <c r="X125" s="11">
        <v>64321</v>
      </c>
      <c r="Y125" s="12">
        <v>80138</v>
      </c>
    </row>
    <row r="126" spans="2:25" x14ac:dyDescent="0.4">
      <c r="B126" s="16" t="str">
        <f>+J135</f>
        <v>　기타투자활동으로 인한 현금유출입액</v>
      </c>
      <c r="C126" s="23">
        <f t="shared" si="9"/>
        <v>-15090222</v>
      </c>
      <c r="D126" s="23">
        <f t="shared" si="10"/>
        <v>46048</v>
      </c>
      <c r="E126" s="23">
        <f t="shared" si="12"/>
        <v>-57197</v>
      </c>
      <c r="F126" s="23">
        <f t="shared" si="12"/>
        <v>8129</v>
      </c>
      <c r="G126" s="23">
        <f t="shared" si="12"/>
        <v>-413035</v>
      </c>
      <c r="I126" s="26" t="s">
        <v>109</v>
      </c>
      <c r="J126" s="8" t="s">
        <v>109</v>
      </c>
      <c r="K126" s="11">
        <v>-158244</v>
      </c>
      <c r="L126" s="11">
        <v>-208262</v>
      </c>
      <c r="M126" s="12">
        <v>-84184</v>
      </c>
      <c r="O126" s="26" t="s">
        <v>109</v>
      </c>
      <c r="P126" s="8" t="s">
        <v>109</v>
      </c>
      <c r="Q126" s="11">
        <v>-208262</v>
      </c>
      <c r="R126" s="11">
        <v>-84184</v>
      </c>
      <c r="S126" s="12">
        <v>-135826</v>
      </c>
      <c r="U126" s="26" t="s">
        <v>109</v>
      </c>
      <c r="V126" s="8" t="s">
        <v>109</v>
      </c>
      <c r="W126" s="11">
        <v>-84184</v>
      </c>
      <c r="X126" s="11">
        <v>-135826</v>
      </c>
      <c r="Y126" s="12">
        <v>-193848</v>
      </c>
    </row>
    <row r="127" spans="2:25" x14ac:dyDescent="0.4">
      <c r="B127" s="16" t="str">
        <f>+J136</f>
        <v>재무활동 현금흐름</v>
      </c>
      <c r="C127" s="23">
        <f t="shared" si="9"/>
        <v>-2046470</v>
      </c>
      <c r="D127" s="23">
        <f t="shared" si="10"/>
        <v>-9484510</v>
      </c>
      <c r="E127" s="23">
        <f t="shared" si="12"/>
        <v>-8327839</v>
      </c>
      <c r="F127" s="23">
        <f t="shared" si="12"/>
        <v>-23991033</v>
      </c>
      <c r="G127" s="23">
        <f t="shared" si="12"/>
        <v>-19390049</v>
      </c>
      <c r="I127" s="26" t="s">
        <v>110</v>
      </c>
      <c r="J127" s="8" t="s">
        <v>110</v>
      </c>
      <c r="K127" s="11">
        <v>13233</v>
      </c>
      <c r="L127" s="11">
        <v>19169</v>
      </c>
      <c r="M127" s="10">
        <v>0</v>
      </c>
      <c r="O127" s="26" t="s">
        <v>110</v>
      </c>
      <c r="P127" s="8" t="s">
        <v>110</v>
      </c>
      <c r="Q127" s="11">
        <v>19169</v>
      </c>
      <c r="R127" s="9">
        <v>0</v>
      </c>
      <c r="S127" s="12">
        <v>12149</v>
      </c>
      <c r="U127" s="26" t="s">
        <v>110</v>
      </c>
      <c r="V127" s="8" t="s">
        <v>110</v>
      </c>
      <c r="W127" s="9">
        <v>0</v>
      </c>
      <c r="X127" s="11">
        <v>12149</v>
      </c>
      <c r="Y127" s="10">
        <v>148</v>
      </c>
    </row>
    <row r="128" spans="2:25" x14ac:dyDescent="0.4">
      <c r="B128" s="16" t="str">
        <f>+J137</f>
        <v>　단기차입금의 순증가(감소)</v>
      </c>
      <c r="C128" s="23">
        <f t="shared" si="9"/>
        <v>-875111</v>
      </c>
      <c r="D128" s="23">
        <f t="shared" si="10"/>
        <v>865792</v>
      </c>
      <c r="E128" s="23">
        <f t="shared" si="12"/>
        <v>2191186</v>
      </c>
      <c r="F128" s="23">
        <f t="shared" si="12"/>
        <v>-2616943</v>
      </c>
      <c r="G128" s="23">
        <f t="shared" si="12"/>
        <v>-8339149</v>
      </c>
      <c r="I128" s="26" t="s">
        <v>111</v>
      </c>
      <c r="J128" s="8" t="s">
        <v>111</v>
      </c>
      <c r="K128" s="11">
        <v>-907958</v>
      </c>
      <c r="L128" s="11">
        <v>-47090</v>
      </c>
      <c r="M128" s="12">
        <v>-83280</v>
      </c>
      <c r="O128" s="26" t="s">
        <v>111</v>
      </c>
      <c r="P128" s="8" t="s">
        <v>111</v>
      </c>
      <c r="Q128" s="11">
        <v>-47090</v>
      </c>
      <c r="R128" s="11">
        <v>-83280</v>
      </c>
      <c r="S128" s="12">
        <v>-12778</v>
      </c>
      <c r="U128" s="26" t="s">
        <v>111</v>
      </c>
      <c r="V128" s="8" t="s">
        <v>111</v>
      </c>
      <c r="W128" s="11">
        <v>-83280</v>
      </c>
      <c r="X128" s="11">
        <v>-12778</v>
      </c>
      <c r="Y128" s="12">
        <v>-51226</v>
      </c>
    </row>
    <row r="129" spans="2:25" x14ac:dyDescent="0.4">
      <c r="B129" s="16" t="str">
        <f>+J138</f>
        <v>　장기차입금의 차입</v>
      </c>
      <c r="C129" s="23">
        <f t="shared" si="9"/>
        <v>3580</v>
      </c>
      <c r="D129" s="23">
        <f t="shared" si="10"/>
        <v>0</v>
      </c>
      <c r="E129" s="23">
        <f t="shared" si="12"/>
        <v>14495</v>
      </c>
      <c r="F129" s="23">
        <f t="shared" si="12"/>
        <v>58279</v>
      </c>
      <c r="G129" s="23">
        <f t="shared" si="12"/>
        <v>271997</v>
      </c>
      <c r="I129" s="26" t="s">
        <v>112</v>
      </c>
      <c r="J129" s="8" t="s">
        <v>112</v>
      </c>
      <c r="K129" s="11">
        <v>217878</v>
      </c>
      <c r="L129" s="11">
        <v>358284</v>
      </c>
      <c r="M129" s="12">
        <v>376744</v>
      </c>
      <c r="O129" s="26" t="s">
        <v>112</v>
      </c>
      <c r="P129" s="8" t="s">
        <v>112</v>
      </c>
      <c r="Q129" s="11">
        <v>358284</v>
      </c>
      <c r="R129" s="11">
        <v>376744</v>
      </c>
      <c r="S129" s="12">
        <v>513265</v>
      </c>
      <c r="U129" s="26" t="s">
        <v>112</v>
      </c>
      <c r="V129" s="8" t="s">
        <v>112</v>
      </c>
      <c r="W129" s="11">
        <v>376744</v>
      </c>
      <c r="X129" s="11">
        <v>513265</v>
      </c>
      <c r="Y129" s="12">
        <v>556973</v>
      </c>
    </row>
    <row r="130" spans="2:25" x14ac:dyDescent="0.4">
      <c r="B130" s="16" t="str">
        <f>+J139</f>
        <v>　사채 및 장기차입금의 상환</v>
      </c>
      <c r="C130" s="23">
        <f t="shared" si="9"/>
        <v>-1986597</v>
      </c>
      <c r="D130" s="23">
        <f t="shared" si="10"/>
        <v>-709400</v>
      </c>
      <c r="E130" s="23">
        <f t="shared" si="12"/>
        <v>-864947</v>
      </c>
      <c r="F130" s="23">
        <f t="shared" si="12"/>
        <v>-894749</v>
      </c>
      <c r="G130" s="23">
        <f t="shared" si="12"/>
        <v>-1508465</v>
      </c>
      <c r="I130" s="26" t="s">
        <v>113</v>
      </c>
      <c r="J130" s="8" t="s">
        <v>113</v>
      </c>
      <c r="K130" s="11">
        <v>-49430428</v>
      </c>
      <c r="L130" s="11">
        <v>-47122106</v>
      </c>
      <c r="M130" s="12">
        <v>-37592034</v>
      </c>
      <c r="O130" s="26" t="s">
        <v>113</v>
      </c>
      <c r="P130" s="8" t="s">
        <v>113</v>
      </c>
      <c r="Q130" s="11">
        <v>-47122106</v>
      </c>
      <c r="R130" s="11">
        <v>-37592034</v>
      </c>
      <c r="S130" s="12">
        <v>-25367756</v>
      </c>
      <c r="U130" s="26" t="s">
        <v>113</v>
      </c>
      <c r="V130" s="8" t="s">
        <v>113</v>
      </c>
      <c r="W130" s="11">
        <v>-37592034</v>
      </c>
      <c r="X130" s="11">
        <v>-25367756</v>
      </c>
      <c r="Y130" s="12">
        <v>-29556406</v>
      </c>
    </row>
    <row r="131" spans="2:25" x14ac:dyDescent="0.4">
      <c r="B131" s="16" t="str">
        <f>+J140</f>
        <v>　배당금의 지급</v>
      </c>
      <c r="C131" s="23">
        <f t="shared" si="9"/>
        <v>-10193695</v>
      </c>
      <c r="D131" s="23">
        <f t="shared" si="10"/>
        <v>-9639202</v>
      </c>
      <c r="E131" s="23">
        <f t="shared" si="12"/>
        <v>-9676760</v>
      </c>
      <c r="F131" s="23">
        <f t="shared" si="12"/>
        <v>-20510350</v>
      </c>
      <c r="G131" s="23">
        <f t="shared" si="12"/>
        <v>-9814426</v>
      </c>
      <c r="I131" s="26" t="s">
        <v>114</v>
      </c>
      <c r="J131" s="8" t="s">
        <v>114</v>
      </c>
      <c r="K131" s="11">
        <v>23462</v>
      </c>
      <c r="L131" s="11">
        <v>1752</v>
      </c>
      <c r="M131" s="12">
        <v>7027</v>
      </c>
      <c r="O131" s="26" t="s">
        <v>114</v>
      </c>
      <c r="P131" s="8" t="s">
        <v>114</v>
      </c>
      <c r="Q131" s="11">
        <v>1752</v>
      </c>
      <c r="R131" s="11">
        <v>7027</v>
      </c>
      <c r="S131" s="12">
        <v>7241</v>
      </c>
      <c r="U131" s="26" t="s">
        <v>114</v>
      </c>
      <c r="V131" s="8" t="s">
        <v>114</v>
      </c>
      <c r="W131" s="11">
        <v>7027</v>
      </c>
      <c r="X131" s="11">
        <v>7241</v>
      </c>
      <c r="Y131" s="12">
        <v>11935</v>
      </c>
    </row>
    <row r="132" spans="2:25" x14ac:dyDescent="0.4">
      <c r="B132" s="16" t="str">
        <f>+J141</f>
        <v>　비지배지분의 증감</v>
      </c>
      <c r="C132" s="23">
        <f t="shared" si="9"/>
        <v>8071</v>
      </c>
      <c r="D132" s="23">
        <f t="shared" si="10"/>
        <v>-1700</v>
      </c>
      <c r="E132" s="23">
        <f t="shared" si="12"/>
        <v>8187</v>
      </c>
      <c r="F132" s="23">
        <f t="shared" si="12"/>
        <v>-27270</v>
      </c>
      <c r="G132" s="23">
        <f t="shared" si="12"/>
        <v>-6</v>
      </c>
      <c r="I132" s="26" t="s">
        <v>115</v>
      </c>
      <c r="J132" s="8" t="s">
        <v>115</v>
      </c>
      <c r="K132" s="11">
        <v>-3696304</v>
      </c>
      <c r="L132" s="11">
        <v>-2706915</v>
      </c>
      <c r="M132" s="12">
        <v>-2679779</v>
      </c>
      <c r="O132" s="26" t="s">
        <v>115</v>
      </c>
      <c r="P132" s="8" t="s">
        <v>115</v>
      </c>
      <c r="Q132" s="11">
        <v>-2706915</v>
      </c>
      <c r="R132" s="11">
        <v>-2679779</v>
      </c>
      <c r="S132" s="12">
        <v>-3249914</v>
      </c>
      <c r="U132" s="26" t="s">
        <v>115</v>
      </c>
      <c r="V132" s="8" t="s">
        <v>115</v>
      </c>
      <c r="W132" s="11">
        <v>-2679779</v>
      </c>
      <c r="X132" s="11">
        <v>-3249914</v>
      </c>
      <c r="Y132" s="12">
        <v>-1020517</v>
      </c>
    </row>
    <row r="133" spans="2:25" x14ac:dyDescent="0.4">
      <c r="B133" s="16" t="str">
        <f>+J142</f>
        <v>매각예정분류</v>
      </c>
      <c r="C133" s="23">
        <f t="shared" si="9"/>
        <v>0</v>
      </c>
      <c r="D133" s="23">
        <f t="shared" si="10"/>
        <v>0</v>
      </c>
      <c r="E133" s="23">
        <f t="shared" si="12"/>
        <v>-139</v>
      </c>
      <c r="F133" s="23">
        <f t="shared" si="12"/>
        <v>139</v>
      </c>
      <c r="G133" s="23">
        <f t="shared" si="12"/>
        <v>0</v>
      </c>
      <c r="I133" s="26" t="s">
        <v>116</v>
      </c>
      <c r="J133" s="8" t="s">
        <v>116</v>
      </c>
      <c r="K133" s="11">
        <v>-31383</v>
      </c>
      <c r="L133" s="11">
        <v>-5926</v>
      </c>
      <c r="M133" s="12">
        <v>-49420</v>
      </c>
      <c r="O133" s="26" t="s">
        <v>116</v>
      </c>
      <c r="P133" s="8" t="s">
        <v>116</v>
      </c>
      <c r="Q133" s="11">
        <v>-5926</v>
      </c>
      <c r="R133" s="11">
        <v>-49420</v>
      </c>
      <c r="S133" s="12">
        <v>-1019405</v>
      </c>
      <c r="U133" s="26" t="s">
        <v>116</v>
      </c>
      <c r="V133" s="8" t="s">
        <v>116</v>
      </c>
      <c r="W133" s="11">
        <v>-49420</v>
      </c>
      <c r="X133" s="11">
        <v>-1019405</v>
      </c>
      <c r="Y133" s="12">
        <v>-99108</v>
      </c>
    </row>
    <row r="134" spans="2:25" x14ac:dyDescent="0.4">
      <c r="B134" s="16" t="str">
        <f>+J143</f>
        <v>외화환산으로 인한 현금의 변동</v>
      </c>
      <c r="C134" s="23">
        <f t="shared" si="9"/>
        <v>94187</v>
      </c>
      <c r="D134" s="23">
        <f t="shared" si="10"/>
        <v>595260</v>
      </c>
      <c r="E134" s="23">
        <f t="shared" si="12"/>
        <v>-833861</v>
      </c>
      <c r="F134" s="23">
        <f t="shared" si="12"/>
        <v>1582046</v>
      </c>
      <c r="G134" s="23">
        <f t="shared" si="12"/>
        <v>-539198</v>
      </c>
      <c r="I134" s="26" t="s">
        <v>117</v>
      </c>
      <c r="J134" s="8" t="s">
        <v>117</v>
      </c>
      <c r="K134" s="9">
        <v>0</v>
      </c>
      <c r="L134" s="11">
        <v>661168</v>
      </c>
      <c r="M134" s="10"/>
      <c r="O134" s="26" t="s">
        <v>117</v>
      </c>
      <c r="P134" s="8" t="s">
        <v>117</v>
      </c>
      <c r="Q134" s="11">
        <v>661168</v>
      </c>
      <c r="R134" s="9">
        <v>0</v>
      </c>
      <c r="S134" s="10">
        <v>0</v>
      </c>
      <c r="U134" s="26" t="s">
        <v>117</v>
      </c>
      <c r="V134" s="8" t="s">
        <v>118</v>
      </c>
      <c r="W134" s="11">
        <v>-57197</v>
      </c>
      <c r="X134" s="11">
        <v>46048</v>
      </c>
      <c r="Y134" s="12">
        <v>-2289</v>
      </c>
    </row>
    <row r="135" spans="2:25" x14ac:dyDescent="0.4">
      <c r="B135" s="16" t="str">
        <f>+J144</f>
        <v>현금및현금성자산의 순증감</v>
      </c>
      <c r="C135" s="23">
        <f t="shared" si="9"/>
        <v>-204625</v>
      </c>
      <c r="D135" s="23">
        <f t="shared" si="10"/>
        <v>-3454506</v>
      </c>
      <c r="E135" s="23">
        <f t="shared" si="12"/>
        <v>2496579</v>
      </c>
      <c r="F135" s="23">
        <f t="shared" si="12"/>
        <v>9648837</v>
      </c>
      <c r="G135" s="23">
        <f t="shared" si="12"/>
        <v>10649295</v>
      </c>
      <c r="I135" s="26" t="s">
        <v>118</v>
      </c>
      <c r="J135" s="8" t="s">
        <v>118</v>
      </c>
      <c r="K135" s="11">
        <v>-413035</v>
      </c>
      <c r="L135" s="11">
        <v>8129</v>
      </c>
      <c r="M135" s="12">
        <v>-57197</v>
      </c>
      <c r="O135" s="26" t="s">
        <v>118</v>
      </c>
      <c r="P135" s="8" t="s">
        <v>118</v>
      </c>
      <c r="Q135" s="11">
        <v>8129</v>
      </c>
      <c r="R135" s="11">
        <v>-57197</v>
      </c>
      <c r="S135" s="12">
        <v>46048</v>
      </c>
      <c r="U135" s="26" t="s">
        <v>118</v>
      </c>
      <c r="V135" s="8" t="s">
        <v>119</v>
      </c>
      <c r="W135" s="11">
        <v>-8327839</v>
      </c>
      <c r="X135" s="11">
        <v>-9484510</v>
      </c>
      <c r="Y135" s="12">
        <v>-15090222</v>
      </c>
    </row>
    <row r="136" spans="2:25" x14ac:dyDescent="0.4">
      <c r="B136" s="16" t="str">
        <f>+J145</f>
        <v>기초의 현금및현금성자산</v>
      </c>
      <c r="C136" s="23">
        <f t="shared" si="9"/>
        <v>30545130</v>
      </c>
      <c r="D136" s="23">
        <f t="shared" si="10"/>
        <v>30340505</v>
      </c>
      <c r="E136" s="23">
        <f t="shared" si="12"/>
        <v>26885999</v>
      </c>
      <c r="F136" s="23">
        <f t="shared" si="12"/>
        <v>29382578</v>
      </c>
      <c r="G136" s="23">
        <f t="shared" si="12"/>
        <v>39031415</v>
      </c>
      <c r="I136" s="26" t="s">
        <v>119</v>
      </c>
      <c r="J136" s="8" t="s">
        <v>119</v>
      </c>
      <c r="K136" s="11">
        <v>-19390049</v>
      </c>
      <c r="L136" s="11">
        <v>-23991033</v>
      </c>
      <c r="M136" s="12">
        <v>-8327839</v>
      </c>
      <c r="O136" s="26" t="s">
        <v>119</v>
      </c>
      <c r="P136" s="8" t="s">
        <v>119</v>
      </c>
      <c r="Q136" s="11">
        <v>-23991033</v>
      </c>
      <c r="R136" s="11">
        <v>-8327839</v>
      </c>
      <c r="S136" s="12">
        <v>-9484510</v>
      </c>
      <c r="U136" s="26" t="s">
        <v>119</v>
      </c>
      <c r="V136" s="8" t="s">
        <v>120</v>
      </c>
      <c r="W136" s="11">
        <v>2191186</v>
      </c>
      <c r="X136" s="11">
        <v>865792</v>
      </c>
      <c r="Y136" s="12">
        <v>-2046470</v>
      </c>
    </row>
    <row r="137" spans="2:25" x14ac:dyDescent="0.4">
      <c r="B137" s="16" t="str">
        <f>+J146</f>
        <v>기말의 현금및현금성자산</v>
      </c>
      <c r="C137" s="23">
        <f t="shared" si="9"/>
        <v>30340505</v>
      </c>
      <c r="D137" s="23">
        <f t="shared" si="10"/>
        <v>26885999</v>
      </c>
      <c r="E137" s="23">
        <f t="shared" si="12"/>
        <v>29382578</v>
      </c>
      <c r="F137" s="23">
        <f t="shared" si="12"/>
        <v>39031415</v>
      </c>
      <c r="G137" s="23">
        <f t="shared" si="12"/>
        <v>49680710</v>
      </c>
      <c r="I137" s="26" t="s">
        <v>120</v>
      </c>
      <c r="J137" s="8" t="s">
        <v>120</v>
      </c>
      <c r="K137" s="11">
        <v>-8339149</v>
      </c>
      <c r="L137" s="11">
        <v>-2616943</v>
      </c>
      <c r="M137" s="12">
        <v>2191186</v>
      </c>
      <c r="O137" s="26" t="s">
        <v>120</v>
      </c>
      <c r="P137" s="8" t="s">
        <v>120</v>
      </c>
      <c r="Q137" s="11">
        <v>-2616943</v>
      </c>
      <c r="R137" s="11">
        <v>2191186</v>
      </c>
      <c r="S137" s="12">
        <v>865792</v>
      </c>
      <c r="U137" s="26" t="s">
        <v>120</v>
      </c>
      <c r="V137" s="8" t="s">
        <v>139</v>
      </c>
      <c r="W137" s="9">
        <v>0</v>
      </c>
      <c r="X137" s="9">
        <v>0</v>
      </c>
      <c r="Y137" s="12">
        <v>-875111</v>
      </c>
    </row>
    <row r="138" spans="2:25" x14ac:dyDescent="0.4">
      <c r="I138" s="26" t="s">
        <v>121</v>
      </c>
      <c r="J138" s="8" t="s">
        <v>121</v>
      </c>
      <c r="K138" s="11">
        <v>271997</v>
      </c>
      <c r="L138" s="11">
        <v>58279</v>
      </c>
      <c r="M138" s="12">
        <v>14495</v>
      </c>
      <c r="O138" s="26" t="s">
        <v>121</v>
      </c>
      <c r="P138" s="8" t="s">
        <v>121</v>
      </c>
      <c r="Q138" s="11">
        <v>58279</v>
      </c>
      <c r="R138" s="11">
        <v>14495</v>
      </c>
      <c r="S138" s="10">
        <v>0</v>
      </c>
      <c r="U138" s="26" t="s">
        <v>121</v>
      </c>
      <c r="V138" s="8" t="s">
        <v>121</v>
      </c>
      <c r="W138" s="11">
        <v>14495</v>
      </c>
      <c r="X138" s="9">
        <v>0</v>
      </c>
      <c r="Y138" s="12">
        <v>3580</v>
      </c>
    </row>
    <row r="139" spans="2:25" x14ac:dyDescent="0.4">
      <c r="I139" s="26" t="s">
        <v>122</v>
      </c>
      <c r="J139" s="8" t="s">
        <v>122</v>
      </c>
      <c r="K139" s="11">
        <v>-1508465</v>
      </c>
      <c r="L139" s="11">
        <v>-894749</v>
      </c>
      <c r="M139" s="12">
        <v>-864947</v>
      </c>
      <c r="O139" s="26" t="s">
        <v>122</v>
      </c>
      <c r="P139" s="8" t="s">
        <v>122</v>
      </c>
      <c r="Q139" s="11">
        <v>-894749</v>
      </c>
      <c r="R139" s="11">
        <v>-864947</v>
      </c>
      <c r="S139" s="12">
        <v>-709400</v>
      </c>
      <c r="U139" s="26" t="s">
        <v>122</v>
      </c>
      <c r="V139" s="8" t="s">
        <v>122</v>
      </c>
      <c r="W139" s="11">
        <v>-864947</v>
      </c>
      <c r="X139" s="11">
        <v>-709400</v>
      </c>
      <c r="Y139" s="12">
        <v>-1986597</v>
      </c>
    </row>
    <row r="140" spans="2:25" x14ac:dyDescent="0.4">
      <c r="I140" s="26" t="s">
        <v>123</v>
      </c>
      <c r="J140" s="8" t="s">
        <v>123</v>
      </c>
      <c r="K140" s="11">
        <v>-9814426</v>
      </c>
      <c r="L140" s="11">
        <v>-20510350</v>
      </c>
      <c r="M140" s="12">
        <v>-9676760</v>
      </c>
      <c r="O140" s="26" t="s">
        <v>123</v>
      </c>
      <c r="P140" s="8" t="s">
        <v>123</v>
      </c>
      <c r="Q140" s="11">
        <v>-20510350</v>
      </c>
      <c r="R140" s="11">
        <v>-9676760</v>
      </c>
      <c r="S140" s="12">
        <v>-9639202</v>
      </c>
      <c r="U140" s="26" t="s">
        <v>123</v>
      </c>
      <c r="V140" s="8" t="s">
        <v>123</v>
      </c>
      <c r="W140" s="11">
        <v>-9676760</v>
      </c>
      <c r="X140" s="11">
        <v>-9639202</v>
      </c>
      <c r="Y140" s="12">
        <v>-10193695</v>
      </c>
    </row>
    <row r="141" spans="2:25" x14ac:dyDescent="0.4">
      <c r="I141" s="26" t="s">
        <v>124</v>
      </c>
      <c r="J141" s="8" t="s">
        <v>124</v>
      </c>
      <c r="K141" s="9">
        <v>-6</v>
      </c>
      <c r="L141" s="11">
        <v>-27270</v>
      </c>
      <c r="M141" s="12">
        <v>8187</v>
      </c>
      <c r="O141" s="26" t="s">
        <v>124</v>
      </c>
      <c r="P141" s="8" t="s">
        <v>124</v>
      </c>
      <c r="Q141" s="11">
        <v>-27270</v>
      </c>
      <c r="R141" s="11">
        <v>8187</v>
      </c>
      <c r="S141" s="12">
        <v>-1700</v>
      </c>
      <c r="U141" s="26" t="s">
        <v>124</v>
      </c>
      <c r="V141" s="8" t="s">
        <v>124</v>
      </c>
      <c r="W141" s="11">
        <v>8187</v>
      </c>
      <c r="X141" s="11">
        <v>-1700</v>
      </c>
      <c r="Y141" s="12">
        <v>8071</v>
      </c>
    </row>
    <row r="142" spans="2:25" x14ac:dyDescent="0.4">
      <c r="I142" s="26" t="s">
        <v>125</v>
      </c>
      <c r="J142" s="8" t="s">
        <v>125</v>
      </c>
      <c r="K142" s="9">
        <v>0</v>
      </c>
      <c r="L142" s="9">
        <v>139</v>
      </c>
      <c r="M142" s="10">
        <v>-139</v>
      </c>
      <c r="O142" s="26" t="s">
        <v>125</v>
      </c>
      <c r="P142" s="8" t="s">
        <v>125</v>
      </c>
      <c r="Q142" s="9">
        <v>139</v>
      </c>
      <c r="R142" s="9">
        <v>-139</v>
      </c>
      <c r="S142" s="10">
        <v>0</v>
      </c>
      <c r="U142" s="26" t="s">
        <v>125</v>
      </c>
      <c r="V142" s="8" t="s">
        <v>125</v>
      </c>
      <c r="W142" s="9">
        <v>-139</v>
      </c>
      <c r="X142" s="9">
        <v>0</v>
      </c>
      <c r="Y142" s="10">
        <v>0</v>
      </c>
    </row>
    <row r="143" spans="2:25" x14ac:dyDescent="0.4">
      <c r="I143" s="26" t="s">
        <v>126</v>
      </c>
      <c r="J143" s="8" t="s">
        <v>126</v>
      </c>
      <c r="K143" s="11">
        <v>-539198</v>
      </c>
      <c r="L143" s="11">
        <v>1582046</v>
      </c>
      <c r="M143" s="12">
        <v>-833861</v>
      </c>
      <c r="O143" s="26" t="s">
        <v>126</v>
      </c>
      <c r="P143" s="8" t="s">
        <v>126</v>
      </c>
      <c r="Q143" s="11">
        <v>1582046</v>
      </c>
      <c r="R143" s="11">
        <v>-833861</v>
      </c>
      <c r="S143" s="12">
        <v>595260</v>
      </c>
      <c r="U143" s="26" t="s">
        <v>126</v>
      </c>
      <c r="V143" s="8" t="s">
        <v>126</v>
      </c>
      <c r="W143" s="11">
        <v>-833861</v>
      </c>
      <c r="X143" s="11">
        <v>595260</v>
      </c>
      <c r="Y143" s="12">
        <v>94187</v>
      </c>
    </row>
    <row r="144" spans="2:25" x14ac:dyDescent="0.4">
      <c r="I144" s="26" t="s">
        <v>127</v>
      </c>
      <c r="J144" s="8" t="s">
        <v>127</v>
      </c>
      <c r="K144" s="11">
        <v>10649295</v>
      </c>
      <c r="L144" s="11">
        <v>9648837</v>
      </c>
      <c r="M144" s="12">
        <v>2496579</v>
      </c>
      <c r="O144" s="26" t="s">
        <v>127</v>
      </c>
      <c r="P144" s="8" t="s">
        <v>127</v>
      </c>
      <c r="Q144" s="11">
        <v>9648837</v>
      </c>
      <c r="R144" s="11">
        <v>2496579</v>
      </c>
      <c r="S144" s="12">
        <v>-3454506</v>
      </c>
      <c r="U144" s="26" t="s">
        <v>127</v>
      </c>
      <c r="V144" s="8" t="s">
        <v>127</v>
      </c>
      <c r="W144" s="11">
        <v>2496579</v>
      </c>
      <c r="X144" s="11">
        <v>-3454506</v>
      </c>
      <c r="Y144" s="12">
        <v>-204625</v>
      </c>
    </row>
    <row r="145" spans="9:25" x14ac:dyDescent="0.4">
      <c r="I145" s="26" t="s">
        <v>128</v>
      </c>
      <c r="J145" s="8" t="s">
        <v>128</v>
      </c>
      <c r="K145" s="11">
        <v>39031415</v>
      </c>
      <c r="L145" s="11">
        <v>29382578</v>
      </c>
      <c r="M145" s="12">
        <v>26885999</v>
      </c>
      <c r="O145" s="26" t="s">
        <v>128</v>
      </c>
      <c r="P145" s="8" t="s">
        <v>128</v>
      </c>
      <c r="Q145" s="11">
        <v>29382578</v>
      </c>
      <c r="R145" s="11">
        <v>26885999</v>
      </c>
      <c r="S145" s="12">
        <v>30340505</v>
      </c>
      <c r="U145" s="26" t="s">
        <v>128</v>
      </c>
      <c r="V145" s="8" t="s">
        <v>128</v>
      </c>
      <c r="W145" s="11">
        <v>26885999</v>
      </c>
      <c r="X145" s="11">
        <v>30340505</v>
      </c>
      <c r="Y145" s="12">
        <v>30545130</v>
      </c>
    </row>
    <row r="146" spans="9:25" x14ac:dyDescent="0.4">
      <c r="I146" s="26" t="s">
        <v>129</v>
      </c>
      <c r="J146" s="13" t="s">
        <v>129</v>
      </c>
      <c r="K146" s="14">
        <v>49680710</v>
      </c>
      <c r="L146" s="14">
        <v>39031415</v>
      </c>
      <c r="M146" s="15">
        <v>29382578</v>
      </c>
      <c r="O146" s="26" t="s">
        <v>129</v>
      </c>
      <c r="P146" s="13" t="s">
        <v>129</v>
      </c>
      <c r="Q146" s="14">
        <v>39031415</v>
      </c>
      <c r="R146" s="14">
        <v>29382578</v>
      </c>
      <c r="S146" s="15">
        <v>26885999</v>
      </c>
      <c r="U146" s="26" t="s">
        <v>129</v>
      </c>
      <c r="V146" s="13" t="s">
        <v>129</v>
      </c>
      <c r="W146" s="14">
        <v>29382578</v>
      </c>
      <c r="X146" s="14">
        <v>26885999</v>
      </c>
      <c r="Y146" s="15">
        <v>30340505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</dc:creator>
  <cp:lastModifiedBy>jinyoung</cp:lastModifiedBy>
  <dcterms:created xsi:type="dcterms:W3CDTF">2023-07-28T11:57:29Z</dcterms:created>
  <dcterms:modified xsi:type="dcterms:W3CDTF">2023-07-28T12:46:22Z</dcterms:modified>
</cp:coreProperties>
</file>