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nyoung\Documents\Growth\Operational_Research\김창희_Quantitative_Thinking_N_Decision_Science\Ch6_정수선형계획\"/>
    </mc:Choice>
  </mc:AlternateContent>
  <bookViews>
    <workbookView xWindow="0" yWindow="0" windowWidth="23040" windowHeight="9192"/>
  </bookViews>
  <sheets>
    <sheet name="Sheet1" sheetId="1" r:id="rId1"/>
  </sheets>
  <definedNames>
    <definedName name="solver_adj" localSheetId="0" hidden="1">Sheet1!$C$7:$D$7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Sheet1!$C$103:$C$104</definedName>
    <definedName name="solver_lhs10" localSheetId="0" hidden="1">Sheet1!$E$84:$E$91</definedName>
    <definedName name="solver_lhs11" localSheetId="0" hidden="1">Sheet1!$E$94:$E$95</definedName>
    <definedName name="solver_lhs2" localSheetId="0" hidden="1">Sheet1!$E$13:$E$20</definedName>
    <definedName name="solver_lhs3" localSheetId="0" hidden="1">Sheet1!$E$23:$E$24</definedName>
    <definedName name="solver_lhs4" localSheetId="0" hidden="1">Sheet1!$E$29:$E$36</definedName>
    <definedName name="solver_lhs5" localSheetId="0" hidden="1">Sheet1!$E$39:$E$40</definedName>
    <definedName name="solver_lhs6" localSheetId="0" hidden="1">Sheet1!$E$48:$E$55</definedName>
    <definedName name="solver_lhs7" localSheetId="0" hidden="1">Sheet1!$E$58:$E$59</definedName>
    <definedName name="solver_lhs8" localSheetId="0" hidden="1">Sheet1!$E$66:$E$73</definedName>
    <definedName name="solver_lhs9" localSheetId="0" hidden="1">Sheet1!$E$77:$E$78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Sheet1!$J$3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10" localSheetId="0" hidden="1">2</definedName>
    <definedName name="solver_rel1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Sheet1!$E$103:$E$104</definedName>
    <definedName name="solver_rhs10" localSheetId="0" hidden="1">Sheet1!$G$84:$G$91</definedName>
    <definedName name="solver_rhs11" localSheetId="0" hidden="1">Sheet1!$G$94:$G$95</definedName>
    <definedName name="solver_rhs2" localSheetId="0" hidden="1">Sheet1!$G$13:$G$20</definedName>
    <definedName name="solver_rhs3" localSheetId="0" hidden="1">Sheet1!$G$23:$G$24</definedName>
    <definedName name="solver_rhs4" localSheetId="0" hidden="1">Sheet1!$G$29:$G$36</definedName>
    <definedName name="solver_rhs5" localSheetId="0" hidden="1">Sheet1!$G$39:$G$40</definedName>
    <definedName name="solver_rhs6" localSheetId="0" hidden="1">Sheet1!$G$48:$G$55</definedName>
    <definedName name="solver_rhs7" localSheetId="0" hidden="1">Sheet1!$G$58:$G$59</definedName>
    <definedName name="solver_rhs8" localSheetId="0" hidden="1">Sheet1!$G$66:$G$73</definedName>
    <definedName name="solver_rhs9" localSheetId="0" hidden="1">Sheet1!$G$77:$G$78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4" i="1" l="1"/>
  <c r="E103" i="1"/>
  <c r="C104" i="1"/>
  <c r="D98" i="1"/>
  <c r="C98" i="1"/>
  <c r="D96" i="1"/>
  <c r="C96" i="1"/>
  <c r="C92" i="1"/>
  <c r="D92" i="1"/>
  <c r="D81" i="1"/>
  <c r="C81" i="1"/>
  <c r="D74" i="1"/>
  <c r="C74" i="1"/>
  <c r="D79" i="1"/>
  <c r="C79" i="1"/>
  <c r="D62" i="1"/>
  <c r="C62" i="1"/>
  <c r="D60" i="1"/>
  <c r="C60" i="1"/>
  <c r="D56" i="1"/>
  <c r="C56" i="1"/>
  <c r="D41" i="1"/>
  <c r="C41" i="1"/>
  <c r="D37" i="1"/>
  <c r="D43" i="1" s="1"/>
  <c r="C37" i="1"/>
  <c r="C43" i="1" s="1"/>
  <c r="D25" i="1"/>
  <c r="D26" i="1" s="1"/>
  <c r="C25" i="1"/>
  <c r="D21" i="1"/>
  <c r="C21" i="1"/>
  <c r="C26" i="1" s="1"/>
  <c r="C103" i="1" s="1"/>
  <c r="E95" i="1"/>
  <c r="E94" i="1"/>
  <c r="E91" i="1"/>
  <c r="E90" i="1"/>
  <c r="E89" i="1"/>
  <c r="E88" i="1"/>
  <c r="E87" i="1"/>
  <c r="E86" i="1"/>
  <c r="E85" i="1"/>
  <c r="E84" i="1"/>
  <c r="E78" i="1"/>
  <c r="E77" i="1"/>
  <c r="E73" i="1"/>
  <c r="E72" i="1"/>
  <c r="E71" i="1"/>
  <c r="E70" i="1"/>
  <c r="E69" i="1"/>
  <c r="E68" i="1"/>
  <c r="E67" i="1"/>
  <c r="E66" i="1"/>
  <c r="E59" i="1"/>
  <c r="E58" i="1"/>
  <c r="E55" i="1"/>
  <c r="E54" i="1"/>
  <c r="E53" i="1"/>
  <c r="E52" i="1"/>
  <c r="E51" i="1"/>
  <c r="E50" i="1"/>
  <c r="E49" i="1"/>
  <c r="E48" i="1"/>
  <c r="E40" i="1"/>
  <c r="E39" i="1"/>
  <c r="E36" i="1"/>
  <c r="E35" i="1"/>
  <c r="E34" i="1"/>
  <c r="E33" i="1"/>
  <c r="E32" i="1"/>
  <c r="E31" i="1"/>
  <c r="E30" i="1"/>
  <c r="E29" i="1"/>
  <c r="E14" i="1"/>
  <c r="E15" i="1"/>
  <c r="E16" i="1"/>
  <c r="E17" i="1"/>
  <c r="E18" i="1"/>
  <c r="E19" i="1"/>
  <c r="E20" i="1"/>
  <c r="E23" i="1"/>
  <c r="E24" i="1"/>
  <c r="E13" i="1"/>
  <c r="J3" i="1" l="1"/>
</calcChain>
</file>

<file path=xl/sharedStrings.xml><?xml version="1.0" encoding="utf-8"?>
<sst xmlns="http://schemas.openxmlformats.org/spreadsheetml/2006/main" count="144" uniqueCount="43">
  <si>
    <t>필터</t>
    <phoneticPr fontId="1" type="noConversion"/>
  </si>
  <si>
    <t>정수기 한대당 필터 2개 제공행사</t>
    <phoneticPr fontId="1" type="noConversion"/>
  </si>
  <si>
    <t>정수기</t>
    <phoneticPr fontId="1" type="noConversion"/>
  </si>
  <si>
    <t>인력</t>
    <phoneticPr fontId="1" type="noConversion"/>
  </si>
  <si>
    <t>기계</t>
    <phoneticPr fontId="1" type="noConversion"/>
  </si>
  <si>
    <t>정수기회사</t>
    <phoneticPr fontId="1" type="noConversion"/>
  </si>
  <si>
    <t>주당근무시간</t>
    <phoneticPr fontId="1" type="noConversion"/>
  </si>
  <si>
    <t>40시간</t>
    <phoneticPr fontId="1" type="noConversion"/>
  </si>
  <si>
    <t>기계</t>
    <phoneticPr fontId="1" type="noConversion"/>
  </si>
  <si>
    <t>2대</t>
    <phoneticPr fontId="1" type="noConversion"/>
  </si>
  <si>
    <t>기계예열시간</t>
    <phoneticPr fontId="1" type="noConversion"/>
  </si>
  <si>
    <t>4시간</t>
    <phoneticPr fontId="1" type="noConversion"/>
  </si>
  <si>
    <t>생산된 제품 모두 당일 판매</t>
    <phoneticPr fontId="1" type="noConversion"/>
  </si>
  <si>
    <t>목적함수</t>
    <phoneticPr fontId="1" type="noConversion"/>
  </si>
  <si>
    <t>마진</t>
    <phoneticPr fontId="1" type="noConversion"/>
  </si>
  <si>
    <t>인력A</t>
    <phoneticPr fontId="1" type="noConversion"/>
  </si>
  <si>
    <t>인력B</t>
    <phoneticPr fontId="1" type="noConversion"/>
  </si>
  <si>
    <t>인력C</t>
    <phoneticPr fontId="1" type="noConversion"/>
  </si>
  <si>
    <t>인력D</t>
    <phoneticPr fontId="1" type="noConversion"/>
  </si>
  <si>
    <t>인력E</t>
    <phoneticPr fontId="1" type="noConversion"/>
  </si>
  <si>
    <t>인력F</t>
    <phoneticPr fontId="1" type="noConversion"/>
  </si>
  <si>
    <t>인력G</t>
    <phoneticPr fontId="1" type="noConversion"/>
  </si>
  <si>
    <t>인력H</t>
    <phoneticPr fontId="1" type="noConversion"/>
  </si>
  <si>
    <t>필터</t>
    <phoneticPr fontId="1" type="noConversion"/>
  </si>
  <si>
    <t>정수기</t>
    <phoneticPr fontId="1" type="noConversion"/>
  </si>
  <si>
    <t>기계A</t>
    <phoneticPr fontId="1" type="noConversion"/>
  </si>
  <si>
    <t>기계B</t>
    <phoneticPr fontId="1" type="noConversion"/>
  </si>
  <si>
    <t>20*5</t>
    <phoneticPr fontId="1" type="noConversion"/>
  </si>
  <si>
    <t>필터</t>
    <phoneticPr fontId="1" type="noConversion"/>
  </si>
  <si>
    <t>정수기</t>
    <phoneticPr fontId="1" type="noConversion"/>
  </si>
  <si>
    <t>월요일</t>
    <phoneticPr fontId="1" type="noConversion"/>
  </si>
  <si>
    <t>화요일</t>
    <phoneticPr fontId="1" type="noConversion"/>
  </si>
  <si>
    <t>수요일</t>
    <phoneticPr fontId="1" type="noConversion"/>
  </si>
  <si>
    <t>목요일</t>
    <phoneticPr fontId="1" type="noConversion"/>
  </si>
  <si>
    <t>금요일</t>
    <phoneticPr fontId="1" type="noConversion"/>
  </si>
  <si>
    <t>=</t>
    <phoneticPr fontId="1" type="noConversion"/>
  </si>
  <si>
    <t>=</t>
    <phoneticPr fontId="1" type="noConversion"/>
  </si>
  <si>
    <t>최종 댓수</t>
    <phoneticPr fontId="1" type="noConversion"/>
  </si>
  <si>
    <t>최종댓수</t>
    <phoneticPr fontId="1" type="noConversion"/>
  </si>
  <si>
    <t>최종댓수</t>
    <phoneticPr fontId="1" type="noConversion"/>
  </si>
  <si>
    <t>최종댓수</t>
    <phoneticPr fontId="1" type="noConversion"/>
  </si>
  <si>
    <t>제약조건</t>
    <phoneticPr fontId="1" type="noConversion"/>
  </si>
  <si>
    <t>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</si>
</sst>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4"/>
  <sheetViews>
    <sheetView tabSelected="1" workbookViewId="0">
      <selection activeCell="D8" sqref="D8"/>
    </sheetView>
  </sheetViews>
  <sheetFormatPr defaultRowHeight="17.399999999999999" x14ac:dyDescent="0.4"/>
  <cols>
    <col min="2" max="2" width="24.796875" bestFit="1" customWidth="1"/>
    <col min="3" max="3" width="15.3984375" customWidth="1"/>
    <col min="9" max="9" width="12.3984375" bestFit="1" customWidth="1"/>
  </cols>
  <sheetData>
    <row r="1" spans="2:10" x14ac:dyDescent="0.4">
      <c r="C1" s="3" t="s">
        <v>0</v>
      </c>
      <c r="D1" s="3" t="s">
        <v>2</v>
      </c>
    </row>
    <row r="2" spans="2:10" x14ac:dyDescent="0.4">
      <c r="B2" s="3" t="s">
        <v>3</v>
      </c>
      <c r="C2">
        <v>2</v>
      </c>
      <c r="D2">
        <v>10</v>
      </c>
      <c r="J2" t="s">
        <v>13</v>
      </c>
    </row>
    <row r="3" spans="2:10" x14ac:dyDescent="0.4">
      <c r="B3" s="3" t="s">
        <v>4</v>
      </c>
      <c r="C3">
        <v>5</v>
      </c>
      <c r="D3">
        <v>18</v>
      </c>
      <c r="J3">
        <f>SUMPRODUCT(C4:D4, C7:D7)</f>
        <v>0</v>
      </c>
    </row>
    <row r="4" spans="2:10" x14ac:dyDescent="0.4">
      <c r="B4" s="3" t="s">
        <v>14</v>
      </c>
      <c r="C4">
        <v>10000</v>
      </c>
      <c r="D4">
        <v>30000</v>
      </c>
    </row>
    <row r="6" spans="2:10" x14ac:dyDescent="0.4">
      <c r="C6" s="2" t="s">
        <v>28</v>
      </c>
      <c r="D6" s="2" t="s">
        <v>29</v>
      </c>
      <c r="I6" t="s">
        <v>1</v>
      </c>
    </row>
    <row r="7" spans="2:10" x14ac:dyDescent="0.4">
      <c r="C7" s="1">
        <v>0</v>
      </c>
      <c r="D7" s="1">
        <v>0</v>
      </c>
      <c r="I7" t="s">
        <v>5</v>
      </c>
    </row>
    <row r="8" spans="2:10" x14ac:dyDescent="0.4">
      <c r="I8" t="s">
        <v>3</v>
      </c>
      <c r="J8">
        <v>8</v>
      </c>
    </row>
    <row r="9" spans="2:10" x14ac:dyDescent="0.4">
      <c r="I9" t="s">
        <v>6</v>
      </c>
      <c r="J9" t="s">
        <v>7</v>
      </c>
    </row>
    <row r="10" spans="2:10" x14ac:dyDescent="0.4">
      <c r="I10" t="s">
        <v>8</v>
      </c>
      <c r="J10" t="s">
        <v>9</v>
      </c>
    </row>
    <row r="11" spans="2:10" x14ac:dyDescent="0.4">
      <c r="B11" t="s">
        <v>30</v>
      </c>
      <c r="I11" t="s">
        <v>10</v>
      </c>
      <c r="J11" t="s">
        <v>11</v>
      </c>
    </row>
    <row r="12" spans="2:10" x14ac:dyDescent="0.4">
      <c r="C12" s="3" t="s">
        <v>23</v>
      </c>
      <c r="D12" s="3" t="s">
        <v>24</v>
      </c>
      <c r="I12" t="s">
        <v>12</v>
      </c>
    </row>
    <row r="13" spans="2:10" x14ac:dyDescent="0.4">
      <c r="B13" t="s">
        <v>15</v>
      </c>
      <c r="E13">
        <f>SUM(C13:D13)</f>
        <v>0</v>
      </c>
      <c r="F13" s="3" t="s">
        <v>35</v>
      </c>
      <c r="G13">
        <v>8</v>
      </c>
    </row>
    <row r="14" spans="2:10" x14ac:dyDescent="0.4">
      <c r="B14" t="s">
        <v>16</v>
      </c>
      <c r="E14">
        <f>SUM(C14:D14)</f>
        <v>0</v>
      </c>
      <c r="F14" s="3" t="s">
        <v>36</v>
      </c>
      <c r="G14">
        <v>8</v>
      </c>
    </row>
    <row r="15" spans="2:10" x14ac:dyDescent="0.4">
      <c r="B15" t="s">
        <v>17</v>
      </c>
      <c r="E15">
        <f>SUM(C15:D15)</f>
        <v>0</v>
      </c>
      <c r="F15" s="3" t="s">
        <v>35</v>
      </c>
      <c r="G15">
        <v>8</v>
      </c>
    </row>
    <row r="16" spans="2:10" x14ac:dyDescent="0.4">
      <c r="B16" t="s">
        <v>18</v>
      </c>
      <c r="E16">
        <f>SUM(C16:D16)</f>
        <v>0</v>
      </c>
      <c r="F16" s="3" t="s">
        <v>36</v>
      </c>
      <c r="G16">
        <v>8</v>
      </c>
    </row>
    <row r="17" spans="2:10" x14ac:dyDescent="0.4">
      <c r="B17" t="s">
        <v>19</v>
      </c>
      <c r="E17">
        <f>SUM(C17:D17)</f>
        <v>0</v>
      </c>
      <c r="F17" s="3" t="s">
        <v>35</v>
      </c>
      <c r="G17">
        <v>8</v>
      </c>
      <c r="J17" t="s">
        <v>27</v>
      </c>
    </row>
    <row r="18" spans="2:10" x14ac:dyDescent="0.4">
      <c r="B18" t="s">
        <v>20</v>
      </c>
      <c r="E18">
        <f>SUM(C18:D18)</f>
        <v>0</v>
      </c>
      <c r="F18" s="3" t="s">
        <v>36</v>
      </c>
      <c r="G18">
        <v>8</v>
      </c>
    </row>
    <row r="19" spans="2:10" x14ac:dyDescent="0.4">
      <c r="B19" t="s">
        <v>21</v>
      </c>
      <c r="E19">
        <f>SUM(C19:D19)</f>
        <v>0</v>
      </c>
      <c r="F19" s="3" t="s">
        <v>35</v>
      </c>
      <c r="G19">
        <v>8</v>
      </c>
    </row>
    <row r="20" spans="2:10" x14ac:dyDescent="0.4">
      <c r="B20" t="s">
        <v>22</v>
      </c>
      <c r="E20">
        <f>SUM(C20:D20)</f>
        <v>0</v>
      </c>
      <c r="F20" s="3" t="s">
        <v>36</v>
      </c>
      <c r="G20">
        <v>8</v>
      </c>
    </row>
    <row r="21" spans="2:10" x14ac:dyDescent="0.4">
      <c r="C21">
        <f>SUM(C13:C20) /2</f>
        <v>0</v>
      </c>
      <c r="D21">
        <f>SUM(D13:D20) / 10</f>
        <v>0</v>
      </c>
    </row>
    <row r="23" spans="2:10" x14ac:dyDescent="0.4">
      <c r="B23" t="s">
        <v>25</v>
      </c>
      <c r="E23">
        <f>SUM(C23:D23)</f>
        <v>0</v>
      </c>
      <c r="F23" s="3" t="s">
        <v>35</v>
      </c>
      <c r="G23">
        <v>20</v>
      </c>
    </row>
    <row r="24" spans="2:10" x14ac:dyDescent="0.4">
      <c r="B24" t="s">
        <v>26</v>
      </c>
      <c r="E24">
        <f>SUM(C24:D24)</f>
        <v>0</v>
      </c>
      <c r="F24" s="3" t="s">
        <v>36</v>
      </c>
      <c r="G24">
        <v>20</v>
      </c>
    </row>
    <row r="25" spans="2:10" x14ac:dyDescent="0.4">
      <c r="C25">
        <f>SUM(C23:C24) / 5</f>
        <v>0</v>
      </c>
      <c r="D25">
        <f>SUM(D23:D24)/18</f>
        <v>0</v>
      </c>
    </row>
    <row r="26" spans="2:10" x14ac:dyDescent="0.4">
      <c r="B26" t="s">
        <v>37</v>
      </c>
      <c r="C26">
        <f>MIN(C21, C25)</f>
        <v>0</v>
      </c>
      <c r="D26">
        <f>MIN(D25, D21)</f>
        <v>0</v>
      </c>
    </row>
    <row r="28" spans="2:10" x14ac:dyDescent="0.4">
      <c r="B28" t="s">
        <v>31</v>
      </c>
      <c r="C28" s="3" t="s">
        <v>23</v>
      </c>
      <c r="D28" s="3" t="s">
        <v>24</v>
      </c>
    </row>
    <row r="29" spans="2:10" x14ac:dyDescent="0.4">
      <c r="B29" t="s">
        <v>15</v>
      </c>
      <c r="E29">
        <f>SUM(C29:D29)</f>
        <v>0</v>
      </c>
      <c r="F29" s="3" t="s">
        <v>35</v>
      </c>
      <c r="G29">
        <v>8</v>
      </c>
    </row>
    <row r="30" spans="2:10" x14ac:dyDescent="0.4">
      <c r="B30" t="s">
        <v>16</v>
      </c>
      <c r="E30">
        <f>SUM(C30:D30)</f>
        <v>0</v>
      </c>
      <c r="F30" s="3" t="s">
        <v>36</v>
      </c>
      <c r="G30">
        <v>8</v>
      </c>
    </row>
    <row r="31" spans="2:10" x14ac:dyDescent="0.4">
      <c r="B31" t="s">
        <v>17</v>
      </c>
      <c r="E31">
        <f>SUM(C31:D31)</f>
        <v>0</v>
      </c>
      <c r="F31" s="3" t="s">
        <v>35</v>
      </c>
      <c r="G31">
        <v>8</v>
      </c>
    </row>
    <row r="32" spans="2:10" x14ac:dyDescent="0.4">
      <c r="B32" t="s">
        <v>18</v>
      </c>
      <c r="E32">
        <f>SUM(C32:D32)</f>
        <v>0</v>
      </c>
      <c r="F32" s="3" t="s">
        <v>36</v>
      </c>
      <c r="G32">
        <v>8</v>
      </c>
    </row>
    <row r="33" spans="2:7" x14ac:dyDescent="0.4">
      <c r="B33" t="s">
        <v>19</v>
      </c>
      <c r="E33">
        <f>SUM(C33:D33)</f>
        <v>0</v>
      </c>
      <c r="F33" s="3" t="s">
        <v>35</v>
      </c>
      <c r="G33">
        <v>8</v>
      </c>
    </row>
    <row r="34" spans="2:7" x14ac:dyDescent="0.4">
      <c r="B34" t="s">
        <v>20</v>
      </c>
      <c r="E34">
        <f>SUM(C34:D34)</f>
        <v>0</v>
      </c>
      <c r="F34" s="3" t="s">
        <v>36</v>
      </c>
      <c r="G34">
        <v>8</v>
      </c>
    </row>
    <row r="35" spans="2:7" x14ac:dyDescent="0.4">
      <c r="B35" t="s">
        <v>21</v>
      </c>
      <c r="E35">
        <f>SUM(C35:D35)</f>
        <v>0</v>
      </c>
      <c r="F35" s="3" t="s">
        <v>35</v>
      </c>
      <c r="G35">
        <v>8</v>
      </c>
    </row>
    <row r="36" spans="2:7" x14ac:dyDescent="0.4">
      <c r="B36" t="s">
        <v>22</v>
      </c>
      <c r="E36">
        <f>SUM(C36:D36)</f>
        <v>0</v>
      </c>
      <c r="F36" s="3" t="s">
        <v>36</v>
      </c>
      <c r="G36">
        <v>8</v>
      </c>
    </row>
    <row r="37" spans="2:7" x14ac:dyDescent="0.4">
      <c r="C37">
        <f>SUM(C29:C36)/2</f>
        <v>0</v>
      </c>
      <c r="D37">
        <f>SUM(D29:D36)/10</f>
        <v>0</v>
      </c>
    </row>
    <row r="39" spans="2:7" x14ac:dyDescent="0.4">
      <c r="B39" t="s">
        <v>25</v>
      </c>
      <c r="E39">
        <f>SUM(C39:D39)</f>
        <v>0</v>
      </c>
      <c r="F39" s="3" t="s">
        <v>35</v>
      </c>
      <c r="G39">
        <v>20</v>
      </c>
    </row>
    <row r="40" spans="2:7" x14ac:dyDescent="0.4">
      <c r="B40" t="s">
        <v>26</v>
      </c>
      <c r="E40">
        <f>SUM(C40:D40)</f>
        <v>0</v>
      </c>
      <c r="F40" s="3" t="s">
        <v>36</v>
      </c>
      <c r="G40">
        <v>20</v>
      </c>
    </row>
    <row r="41" spans="2:7" x14ac:dyDescent="0.4">
      <c r="C41">
        <f>SUM(C39:C40)/5</f>
        <v>0</v>
      </c>
      <c r="D41">
        <f>SUM(D39:D40)/18</f>
        <v>0</v>
      </c>
    </row>
    <row r="43" spans="2:7" x14ac:dyDescent="0.4">
      <c r="B43" t="s">
        <v>38</v>
      </c>
      <c r="C43">
        <f>MIN(C37,C41)</f>
        <v>0</v>
      </c>
      <c r="D43">
        <f>MIN(D37,D41)</f>
        <v>0</v>
      </c>
    </row>
    <row r="46" spans="2:7" x14ac:dyDescent="0.4">
      <c r="B46" t="s">
        <v>32</v>
      </c>
    </row>
    <row r="47" spans="2:7" x14ac:dyDescent="0.4">
      <c r="C47" s="3" t="s">
        <v>23</v>
      </c>
      <c r="D47" s="3" t="s">
        <v>24</v>
      </c>
    </row>
    <row r="48" spans="2:7" x14ac:dyDescent="0.4">
      <c r="B48" t="s">
        <v>15</v>
      </c>
      <c r="E48">
        <f>SUM(C48:D48)</f>
        <v>0</v>
      </c>
      <c r="F48" s="3" t="s">
        <v>35</v>
      </c>
      <c r="G48">
        <v>8</v>
      </c>
    </row>
    <row r="49" spans="2:7" x14ac:dyDescent="0.4">
      <c r="B49" t="s">
        <v>16</v>
      </c>
      <c r="E49">
        <f>SUM(C49:D49)</f>
        <v>0</v>
      </c>
      <c r="F49" s="3" t="s">
        <v>36</v>
      </c>
      <c r="G49">
        <v>8</v>
      </c>
    </row>
    <row r="50" spans="2:7" x14ac:dyDescent="0.4">
      <c r="B50" t="s">
        <v>17</v>
      </c>
      <c r="E50">
        <f>SUM(C50:D50)</f>
        <v>0</v>
      </c>
      <c r="F50" s="3" t="s">
        <v>35</v>
      </c>
      <c r="G50">
        <v>8</v>
      </c>
    </row>
    <row r="51" spans="2:7" x14ac:dyDescent="0.4">
      <c r="B51" t="s">
        <v>18</v>
      </c>
      <c r="E51">
        <f>SUM(C51:D51)</f>
        <v>0</v>
      </c>
      <c r="F51" s="3" t="s">
        <v>36</v>
      </c>
      <c r="G51">
        <v>8</v>
      </c>
    </row>
    <row r="52" spans="2:7" x14ac:dyDescent="0.4">
      <c r="B52" t="s">
        <v>19</v>
      </c>
      <c r="E52">
        <f>SUM(C52:D52)</f>
        <v>0</v>
      </c>
      <c r="F52" s="3" t="s">
        <v>35</v>
      </c>
      <c r="G52">
        <v>8</v>
      </c>
    </row>
    <row r="53" spans="2:7" x14ac:dyDescent="0.4">
      <c r="B53" t="s">
        <v>20</v>
      </c>
      <c r="E53">
        <f>SUM(C53:D53)</f>
        <v>0</v>
      </c>
      <c r="F53" s="3" t="s">
        <v>36</v>
      </c>
      <c r="G53">
        <v>8</v>
      </c>
    </row>
    <row r="54" spans="2:7" x14ac:dyDescent="0.4">
      <c r="B54" t="s">
        <v>21</v>
      </c>
      <c r="E54">
        <f>SUM(C54:D54)</f>
        <v>0</v>
      </c>
      <c r="F54" s="3" t="s">
        <v>35</v>
      </c>
      <c r="G54">
        <v>8</v>
      </c>
    </row>
    <row r="55" spans="2:7" x14ac:dyDescent="0.4">
      <c r="B55" t="s">
        <v>22</v>
      </c>
      <c r="E55">
        <f>SUM(C55:D55)</f>
        <v>0</v>
      </c>
      <c r="F55" s="3" t="s">
        <v>36</v>
      </c>
      <c r="G55">
        <v>8</v>
      </c>
    </row>
    <row r="56" spans="2:7" x14ac:dyDescent="0.4">
      <c r="C56">
        <f>SUM(C48:C55)/2</f>
        <v>0</v>
      </c>
      <c r="D56">
        <f>SUM(D48:D55)/10</f>
        <v>0</v>
      </c>
    </row>
    <row r="58" spans="2:7" x14ac:dyDescent="0.4">
      <c r="B58" t="s">
        <v>25</v>
      </c>
      <c r="E58">
        <f>SUM(C58:D58)</f>
        <v>0</v>
      </c>
      <c r="F58" s="3" t="s">
        <v>35</v>
      </c>
      <c r="G58">
        <v>20</v>
      </c>
    </row>
    <row r="59" spans="2:7" x14ac:dyDescent="0.4">
      <c r="B59" t="s">
        <v>26</v>
      </c>
      <c r="E59">
        <f>SUM(C59:D59)</f>
        <v>0</v>
      </c>
      <c r="F59" s="3" t="s">
        <v>36</v>
      </c>
      <c r="G59">
        <v>20</v>
      </c>
    </row>
    <row r="60" spans="2:7" x14ac:dyDescent="0.4">
      <c r="C60">
        <f>SUM(C58:C59)/5</f>
        <v>0</v>
      </c>
      <c r="D60">
        <f>SUM(D58:D59)/18</f>
        <v>0</v>
      </c>
    </row>
    <row r="62" spans="2:7" x14ac:dyDescent="0.4">
      <c r="B62" t="s">
        <v>39</v>
      </c>
      <c r="C62">
        <f>MIN(C56,C60)</f>
        <v>0</v>
      </c>
      <c r="D62">
        <f>MIN(D56,D60)</f>
        <v>0</v>
      </c>
    </row>
    <row r="65" spans="2:7" x14ac:dyDescent="0.4">
      <c r="B65" t="s">
        <v>33</v>
      </c>
      <c r="C65" s="3" t="s">
        <v>23</v>
      </c>
      <c r="D65" s="3" t="s">
        <v>24</v>
      </c>
    </row>
    <row r="66" spans="2:7" x14ac:dyDescent="0.4">
      <c r="B66" t="s">
        <v>15</v>
      </c>
      <c r="E66">
        <f>SUM(C66:D66)</f>
        <v>0</v>
      </c>
      <c r="F66" s="3" t="s">
        <v>35</v>
      </c>
      <c r="G66">
        <v>8</v>
      </c>
    </row>
    <row r="67" spans="2:7" x14ac:dyDescent="0.4">
      <c r="B67" t="s">
        <v>16</v>
      </c>
      <c r="E67">
        <f>SUM(C67:D67)</f>
        <v>0</v>
      </c>
      <c r="F67" s="3" t="s">
        <v>36</v>
      </c>
      <c r="G67">
        <v>8</v>
      </c>
    </row>
    <row r="68" spans="2:7" x14ac:dyDescent="0.4">
      <c r="B68" t="s">
        <v>17</v>
      </c>
      <c r="E68">
        <f>SUM(C68:D68)</f>
        <v>0</v>
      </c>
      <c r="F68" s="3" t="s">
        <v>35</v>
      </c>
      <c r="G68">
        <v>8</v>
      </c>
    </row>
    <row r="69" spans="2:7" x14ac:dyDescent="0.4">
      <c r="B69" t="s">
        <v>18</v>
      </c>
      <c r="E69">
        <f>SUM(C69:D69)</f>
        <v>0</v>
      </c>
      <c r="F69" s="3" t="s">
        <v>36</v>
      </c>
      <c r="G69">
        <v>8</v>
      </c>
    </row>
    <row r="70" spans="2:7" x14ac:dyDescent="0.4">
      <c r="B70" t="s">
        <v>19</v>
      </c>
      <c r="E70">
        <f>SUM(C70:D70)</f>
        <v>0</v>
      </c>
      <c r="F70" s="3" t="s">
        <v>35</v>
      </c>
      <c r="G70">
        <v>8</v>
      </c>
    </row>
    <row r="71" spans="2:7" x14ac:dyDescent="0.4">
      <c r="B71" t="s">
        <v>20</v>
      </c>
      <c r="E71">
        <f>SUM(C71:D71)</f>
        <v>0</v>
      </c>
      <c r="F71" s="3" t="s">
        <v>36</v>
      </c>
      <c r="G71">
        <v>8</v>
      </c>
    </row>
    <row r="72" spans="2:7" x14ac:dyDescent="0.4">
      <c r="B72" t="s">
        <v>21</v>
      </c>
      <c r="E72">
        <f>SUM(C72:D72)</f>
        <v>0</v>
      </c>
      <c r="F72" s="3" t="s">
        <v>35</v>
      </c>
      <c r="G72">
        <v>8</v>
      </c>
    </row>
    <row r="73" spans="2:7" x14ac:dyDescent="0.4">
      <c r="B73" t="s">
        <v>22</v>
      </c>
      <c r="E73">
        <f>SUM(C73:D73)</f>
        <v>0</v>
      </c>
      <c r="F73" s="3" t="s">
        <v>36</v>
      </c>
      <c r="G73">
        <v>8</v>
      </c>
    </row>
    <row r="74" spans="2:7" x14ac:dyDescent="0.4">
      <c r="C74">
        <f>SUM(C66:C73)</f>
        <v>0</v>
      </c>
      <c r="D74">
        <f>SUM(D66:D73)/5</f>
        <v>0</v>
      </c>
    </row>
    <row r="77" spans="2:7" x14ac:dyDescent="0.4">
      <c r="B77" t="s">
        <v>25</v>
      </c>
      <c r="E77">
        <f>SUM(C77:D77)</f>
        <v>0</v>
      </c>
      <c r="F77" s="3" t="s">
        <v>35</v>
      </c>
      <c r="G77">
        <v>20</v>
      </c>
    </row>
    <row r="78" spans="2:7" x14ac:dyDescent="0.4">
      <c r="B78" t="s">
        <v>26</v>
      </c>
      <c r="E78">
        <f>SUM(C78:D78)</f>
        <v>0</v>
      </c>
      <c r="F78" s="3" t="s">
        <v>36</v>
      </c>
      <c r="G78">
        <v>20</v>
      </c>
    </row>
    <row r="79" spans="2:7" x14ac:dyDescent="0.4">
      <c r="C79">
        <f>SUM(C77:C78)/5</f>
        <v>0</v>
      </c>
      <c r="D79">
        <f>SUM(D77:D78)/18</f>
        <v>0</v>
      </c>
    </row>
    <row r="81" spans="2:7" x14ac:dyDescent="0.4">
      <c r="B81" t="s">
        <v>40</v>
      </c>
      <c r="C81">
        <f>MIN(C74,C79)</f>
        <v>0</v>
      </c>
      <c r="D81">
        <f>MIN(D74,D79)</f>
        <v>0</v>
      </c>
    </row>
    <row r="83" spans="2:7" x14ac:dyDescent="0.4">
      <c r="B83" t="s">
        <v>34</v>
      </c>
      <c r="C83" s="3" t="s">
        <v>23</v>
      </c>
      <c r="D83" s="3" t="s">
        <v>24</v>
      </c>
    </row>
    <row r="84" spans="2:7" x14ac:dyDescent="0.4">
      <c r="B84" t="s">
        <v>15</v>
      </c>
      <c r="E84">
        <f>SUM(C84:D84)</f>
        <v>0</v>
      </c>
      <c r="F84" s="3" t="s">
        <v>35</v>
      </c>
      <c r="G84">
        <v>8</v>
      </c>
    </row>
    <row r="85" spans="2:7" x14ac:dyDescent="0.4">
      <c r="B85" t="s">
        <v>16</v>
      </c>
      <c r="E85">
        <f>SUM(C85:D85)</f>
        <v>0</v>
      </c>
      <c r="F85" s="3" t="s">
        <v>36</v>
      </c>
      <c r="G85">
        <v>8</v>
      </c>
    </row>
    <row r="86" spans="2:7" x14ac:dyDescent="0.4">
      <c r="B86" t="s">
        <v>17</v>
      </c>
      <c r="E86">
        <f>SUM(C86:D86)</f>
        <v>0</v>
      </c>
      <c r="F86" s="3" t="s">
        <v>35</v>
      </c>
      <c r="G86">
        <v>8</v>
      </c>
    </row>
    <row r="87" spans="2:7" x14ac:dyDescent="0.4">
      <c r="B87" t="s">
        <v>18</v>
      </c>
      <c r="E87">
        <f>SUM(C87:D87)</f>
        <v>0</v>
      </c>
      <c r="F87" s="3" t="s">
        <v>36</v>
      </c>
      <c r="G87">
        <v>8</v>
      </c>
    </row>
    <row r="88" spans="2:7" x14ac:dyDescent="0.4">
      <c r="B88" t="s">
        <v>19</v>
      </c>
      <c r="E88">
        <f>SUM(C88:D88)</f>
        <v>0</v>
      </c>
      <c r="F88" s="3" t="s">
        <v>35</v>
      </c>
      <c r="G88">
        <v>8</v>
      </c>
    </row>
    <row r="89" spans="2:7" x14ac:dyDescent="0.4">
      <c r="B89" t="s">
        <v>20</v>
      </c>
      <c r="E89">
        <f>SUM(C89:D89)</f>
        <v>0</v>
      </c>
      <c r="F89" s="3" t="s">
        <v>36</v>
      </c>
      <c r="G89">
        <v>8</v>
      </c>
    </row>
    <row r="90" spans="2:7" x14ac:dyDescent="0.4">
      <c r="B90" t="s">
        <v>21</v>
      </c>
      <c r="E90">
        <f>SUM(C90:D90)</f>
        <v>0</v>
      </c>
      <c r="F90" s="3" t="s">
        <v>35</v>
      </c>
      <c r="G90">
        <v>8</v>
      </c>
    </row>
    <row r="91" spans="2:7" x14ac:dyDescent="0.4">
      <c r="B91" t="s">
        <v>22</v>
      </c>
      <c r="E91">
        <f>SUM(C91:D91)</f>
        <v>0</v>
      </c>
      <c r="F91" s="3" t="s">
        <v>36</v>
      </c>
      <c r="G91">
        <v>8</v>
      </c>
    </row>
    <row r="92" spans="2:7" x14ac:dyDescent="0.4">
      <c r="C92">
        <f>SUM(C84:C91)/2</f>
        <v>0</v>
      </c>
      <c r="D92">
        <f>SUM(D84:D91)/10</f>
        <v>0</v>
      </c>
    </row>
    <row r="94" spans="2:7" x14ac:dyDescent="0.4">
      <c r="B94" t="s">
        <v>25</v>
      </c>
      <c r="E94">
        <f>SUM(C94:D94)</f>
        <v>0</v>
      </c>
      <c r="F94" s="3" t="s">
        <v>35</v>
      </c>
      <c r="G94">
        <v>20</v>
      </c>
    </row>
    <row r="95" spans="2:7" x14ac:dyDescent="0.4">
      <c r="B95" t="s">
        <v>26</v>
      </c>
      <c r="E95">
        <f>SUM(C95:D95)</f>
        <v>0</v>
      </c>
      <c r="F95" s="3" t="s">
        <v>36</v>
      </c>
      <c r="G95">
        <v>20</v>
      </c>
    </row>
    <row r="96" spans="2:7" x14ac:dyDescent="0.4">
      <c r="C96">
        <f>SUM(C94:C95)/5</f>
        <v>0</v>
      </c>
      <c r="D96">
        <f>SUM(D94:D95)/18</f>
        <v>0</v>
      </c>
    </row>
    <row r="98" spans="2:5" x14ac:dyDescent="0.4">
      <c r="B98" t="s">
        <v>38</v>
      </c>
      <c r="C98">
        <f>MIN(C92,C96)</f>
        <v>0</v>
      </c>
      <c r="D98">
        <f>MIN(D92,D96)</f>
        <v>0</v>
      </c>
    </row>
    <row r="102" spans="2:5" x14ac:dyDescent="0.4">
      <c r="B102" t="s">
        <v>41</v>
      </c>
    </row>
    <row r="103" spans="2:5" x14ac:dyDescent="0.4">
      <c r="B103" t="s">
        <v>28</v>
      </c>
      <c r="C103">
        <f>SUM(C26,C43,C62,C81,C98)</f>
        <v>0</v>
      </c>
      <c r="D103" s="3" t="s">
        <v>42</v>
      </c>
      <c r="E103">
        <f>C7</f>
        <v>0</v>
      </c>
    </row>
    <row r="104" spans="2:5" x14ac:dyDescent="0.4">
      <c r="B104" t="s">
        <v>2</v>
      </c>
      <c r="C104">
        <f>SUM(D26,D43,D62,D81,D98)</f>
        <v>0</v>
      </c>
      <c r="D104" s="3" t="s">
        <v>36</v>
      </c>
      <c r="E104">
        <f>D7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</dc:creator>
  <cp:lastModifiedBy>jinyoung</cp:lastModifiedBy>
  <dcterms:created xsi:type="dcterms:W3CDTF">2023-06-15T05:47:16Z</dcterms:created>
  <dcterms:modified xsi:type="dcterms:W3CDTF">2023-06-15T06:29:01Z</dcterms:modified>
</cp:coreProperties>
</file>