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Youtube\KPIs for Digital Marketing\"/>
    </mc:Choice>
  </mc:AlternateContent>
  <xr:revisionPtr revIDLastSave="0" documentId="13_ncr:1_{A9308CDC-FBB4-48CB-93E2-F4AE5F35B5C5}" xr6:coauthVersionLast="45" xr6:coauthVersionMax="45" xr10:uidLastSave="{00000000-0000-0000-0000-000000000000}"/>
  <bookViews>
    <workbookView xWindow="-120" yWindow="-120" windowWidth="21840" windowHeight="1374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9" i="1" l="1"/>
  <c r="G68" i="1"/>
  <c r="D68" i="1"/>
  <c r="F46" i="1"/>
  <c r="D47" i="1"/>
  <c r="G70" i="1"/>
  <c r="D70" i="1"/>
  <c r="D69" i="1"/>
  <c r="F54" i="1"/>
  <c r="D54" i="1"/>
  <c r="F53" i="1"/>
  <c r="D53" i="1"/>
  <c r="E52" i="1"/>
  <c r="C52" i="1"/>
  <c r="B52" i="1"/>
  <c r="E49" i="1"/>
  <c r="C49" i="1"/>
  <c r="B49" i="1"/>
  <c r="E46" i="1"/>
  <c r="C46" i="1"/>
  <c r="B46" i="1"/>
  <c r="F51" i="1"/>
  <c r="D51" i="1"/>
  <c r="F50" i="1"/>
  <c r="D50" i="1"/>
  <c r="F48" i="1"/>
  <c r="F47" i="1"/>
  <c r="D48" i="1"/>
  <c r="D46" i="1"/>
  <c r="F52" i="1"/>
  <c r="D52" i="1"/>
  <c r="F49" i="1"/>
  <c r="D49" i="1"/>
</calcChain>
</file>

<file path=xl/sharedStrings.xml><?xml version="1.0" encoding="utf-8"?>
<sst xmlns="http://schemas.openxmlformats.org/spreadsheetml/2006/main" count="92" uniqueCount="78">
  <si>
    <t xml:space="preserve">The best way to visualize how digital marketing works: the marketing funnel. </t>
  </si>
  <si>
    <t>Ultimate goals when evaluating performance:</t>
  </si>
  <si>
    <t>Part 1: understanding customer acquisition overall and by channel</t>
  </si>
  <si>
    <t>Bottom of funnel: conversions (purchases)</t>
  </si>
  <si>
    <t xml:space="preserve">Top of funnel: reaching new customers for the first time. </t>
  </si>
  <si>
    <t>Example of marketing channels by funnel area:</t>
  </si>
  <si>
    <t>Top</t>
  </si>
  <si>
    <t xml:space="preserve">Mid </t>
  </si>
  <si>
    <t>Bottom</t>
  </si>
  <si>
    <t>Funnels are wildly different depending on the business.</t>
  </si>
  <si>
    <t>Mid</t>
  </si>
  <si>
    <t>CAC Channel Expectations:</t>
  </si>
  <si>
    <t>Email</t>
  </si>
  <si>
    <t xml:space="preserve">Google ads, any remarketing. </t>
  </si>
  <si>
    <t>Facebook ads, PR, events, etc.</t>
  </si>
  <si>
    <t>Top: awareness</t>
  </si>
  <si>
    <t>Mid: consideration</t>
  </si>
  <si>
    <t>Bottom: conversion</t>
  </si>
  <si>
    <t xml:space="preserve">Mid funnel: build relationships with customers, moving them closer to conversions. </t>
  </si>
  <si>
    <t xml:space="preserve">FB (top of funnel) is crazy expensive, and you lose money on new orders. </t>
  </si>
  <si>
    <t xml:space="preserve">Google (bottom of funnel) is crushing it, and you are extremely profitable on every order. </t>
  </si>
  <si>
    <t>Question: should we turn facebook ads off and increase budgets for google ads?</t>
  </si>
  <si>
    <t>Google</t>
  </si>
  <si>
    <t>Spend</t>
  </si>
  <si>
    <t>Paid ROAS</t>
  </si>
  <si>
    <t>January</t>
  </si>
  <si>
    <t xml:space="preserve">Facebook </t>
  </si>
  <si>
    <t>February</t>
  </si>
  <si>
    <t>Example Dashboard: Paid Channels</t>
  </si>
  <si>
    <t>*top of funnel</t>
  </si>
  <si>
    <t>*bottom of funnel</t>
  </si>
  <si>
    <t>March</t>
  </si>
  <si>
    <t>PURCHASERS!</t>
  </si>
  <si>
    <t>PROSPECTS!</t>
  </si>
  <si>
    <t>KPIs for Digital Marketing: Understanding Performance by Channel &amp; Overall</t>
  </si>
  <si>
    <t>Highest cost</t>
  </si>
  <si>
    <t>Medium cost</t>
  </si>
  <si>
    <t>Lowest cost</t>
  </si>
  <si>
    <t>What about organic customers? Customers that buy for free (could be through search engines, word of mouth, email).</t>
  </si>
  <si>
    <t>Example Dashboard: Overall Performance</t>
  </si>
  <si>
    <t>Paid Rev</t>
  </si>
  <si>
    <t>Total Rev</t>
  </si>
  <si>
    <t>Blended CAC</t>
  </si>
  <si>
    <t>Blended ROAS</t>
  </si>
  <si>
    <t>Ok - but how do we know what is a good CAC?</t>
  </si>
  <si>
    <t>Part 2: understand customer retention and customer lifetime value</t>
  </si>
  <si>
    <t>Core question: what is the highest CAC where we still make money on a customer?</t>
  </si>
  <si>
    <t>That question can only be answered by analyzing one metric: Customer Lifetime Value!</t>
  </si>
  <si>
    <t xml:space="preserve">LTV: the total gross profit that we expect to make from the lifetime purchases of the average customer. </t>
  </si>
  <si>
    <t>Paid Purchases</t>
  </si>
  <si>
    <t>*just attributed to paid channels</t>
  </si>
  <si>
    <t>*total for all channels</t>
  </si>
  <si>
    <t>Overall takeaway: to optimize the lowest overall blended CAC, you understand how each channel moves people through the funnel.</t>
  </si>
  <si>
    <t>(1) understand customer acquisition costs overall and by channel.</t>
  </si>
  <si>
    <t>(2) understand customer retention and customer lifetime value.</t>
  </si>
  <si>
    <t>Who this video is for: startup founders, finance &amp; digital marketing executives.</t>
  </si>
  <si>
    <t>Example:</t>
  </si>
  <si>
    <t>And our gross profit margin is 65%. So gross profit on our first order is $185 * 65% = $120</t>
  </si>
  <si>
    <t xml:space="preserve">Let's say our average customer spends $185 on an order (average order value, AOV). </t>
  </si>
  <si>
    <t xml:space="preserve">So our customer lifetime revenue is 2.6 * $185 = $481 </t>
  </si>
  <si>
    <t xml:space="preserve">We will lose money on the first order, but we will make it back and then become profitable in the subsequent orders. </t>
  </si>
  <si>
    <t>Customer lifetime value calculation:</t>
  </si>
  <si>
    <t>And our average customer lifetime value (gross profit) is $481 * 65% = $313</t>
  </si>
  <si>
    <t>Question: can we run our business with a $150 CAC? No way to know without understanding LTV.</t>
  </si>
  <si>
    <t xml:space="preserve">Question: so, can we spend $150 to acquire a new customer? The answer is absolutely yes. </t>
  </si>
  <si>
    <t>New Clients</t>
  </si>
  <si>
    <t xml:space="preserve">Returning </t>
  </si>
  <si>
    <t xml:space="preserve">Rule of thumb: at least 60-75% of marketing spend is usually spent at the top of the funnel, as that balance yields optimal performance. </t>
  </si>
  <si>
    <t>Total Purchases (All Channels)</t>
  </si>
  <si>
    <t xml:space="preserve">*Customer Acquisition Cost (CAC) Definition: the total advertising spend to get one new customer to buy for the first time. </t>
  </si>
  <si>
    <t xml:space="preserve">*Why is CAC important? Because almost all of the paid marketing happens on the first purchase. </t>
  </si>
  <si>
    <t xml:space="preserve">Case study: very common situation in e-commerce: </t>
  </si>
  <si>
    <t>*ROAS = return on ad spend</t>
  </si>
  <si>
    <t>Paid CAC</t>
  </si>
  <si>
    <t>Top of the funnel SHOULD have higher CAC, and can't be compared 1-1 to bottom of funnel CAC.</t>
  </si>
  <si>
    <t xml:space="preserve">That's part of your funnel!! Those are conversions, with no spend associated. We need to build digital marketing KPIs that include those. </t>
  </si>
  <si>
    <t>*Blended = Paid + Organic</t>
  </si>
  <si>
    <t xml:space="preserve">Let's say looking back historically at 3,000 customers, our average customer over their lifetime purchases 2.6 times.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</si>
</sst>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  <numFmt numFmtId="168" formatCode="_(* #,##0.0_);_(* \(#,##0.0\);_(* &quot;-&quot;??_);_(@_)"/>
    <numFmt numFmtId="169" formatCode="_(* #,##0_);_(* \(#,##0\);_(* &quot;-&quot;??_);_(@_)"/>
    <numFmt numFmtId="170" formatCode="&quot;$&quot;#,##0.0;[Red]\-&quot;$&quot;#,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6" fontId="0" fillId="0" borderId="0" xfId="2" applyNumberFormat="1" applyFont="1"/>
    <xf numFmtId="167" fontId="0" fillId="0" borderId="0" xfId="2" applyNumberFormat="1" applyFont="1"/>
    <xf numFmtId="167" fontId="0" fillId="0" borderId="0" xfId="0" applyNumberFormat="1"/>
    <xf numFmtId="165" fontId="0" fillId="0" borderId="0" xfId="1" applyFont="1"/>
    <xf numFmtId="168" fontId="0" fillId="0" borderId="0" xfId="1" applyNumberFormat="1" applyFont="1"/>
    <xf numFmtId="169" fontId="0" fillId="0" borderId="0" xfId="1" applyNumberFormat="1" applyFont="1"/>
    <xf numFmtId="0" fontId="2" fillId="2" borderId="4" xfId="0" applyFont="1" applyFill="1" applyBorder="1"/>
    <xf numFmtId="167" fontId="2" fillId="2" borderId="5" xfId="0" applyNumberFormat="1" applyFont="1" applyFill="1" applyBorder="1"/>
    <xf numFmtId="168" fontId="2" fillId="2" borderId="5" xfId="1" applyNumberFormat="1" applyFont="1" applyFill="1" applyBorder="1"/>
    <xf numFmtId="169" fontId="2" fillId="2" borderId="5" xfId="0" applyNumberFormat="1" applyFont="1" applyFill="1" applyBorder="1"/>
    <xf numFmtId="166" fontId="2" fillId="2" borderId="6" xfId="2" applyNumberFormat="1" applyFont="1" applyFill="1" applyBorder="1"/>
    <xf numFmtId="0" fontId="2" fillId="3" borderId="0" xfId="0" applyFont="1" applyFill="1"/>
    <xf numFmtId="0" fontId="0" fillId="3" borderId="0" xfId="0" applyFill="1"/>
    <xf numFmtId="0" fontId="6" fillId="5" borderId="0" xfId="0" applyFont="1" applyFill="1"/>
    <xf numFmtId="0" fontId="0" fillId="0" borderId="0" xfId="0" applyFont="1" applyFill="1"/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6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170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77561</xdr:colOff>
      <xdr:row>12</xdr:row>
      <xdr:rowOff>8124</xdr:rowOff>
    </xdr:from>
    <xdr:to>
      <xdr:col>8</xdr:col>
      <xdr:colOff>583745</xdr:colOff>
      <xdr:row>18</xdr:row>
      <xdr:rowOff>1319</xdr:rowOff>
    </xdr:to>
    <xdr:sp macro="" textlink="">
      <xdr:nvSpPr>
        <xdr:cNvPr id="2" name="Flowchart: Merge 1">
          <a:extLst>
            <a:ext uri="{FF2B5EF4-FFF2-40B4-BE49-F238E27FC236}">
              <a16:creationId xmlns:a16="http://schemas.microsoft.com/office/drawing/2014/main" id="{D80A3AB7-384E-4539-9074-1973AF59B5C5}"/>
            </a:ext>
          </a:extLst>
        </xdr:cNvPr>
        <xdr:cNvSpPr/>
      </xdr:nvSpPr>
      <xdr:spPr>
        <a:xfrm>
          <a:off x="4925786" y="2189349"/>
          <a:ext cx="1115784" cy="1107620"/>
        </a:xfrm>
        <a:prstGeom prst="flowChartMerg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473075</xdr:colOff>
      <xdr:row>12</xdr:row>
      <xdr:rowOff>87312</xdr:rowOff>
    </xdr:from>
    <xdr:to>
      <xdr:col>8</xdr:col>
      <xdr:colOff>188911</xdr:colOff>
      <xdr:row>16</xdr:row>
      <xdr:rowOff>134937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F3009E9D-8A36-4F02-98CF-A2E92F65A11A}"/>
            </a:ext>
          </a:extLst>
        </xdr:cNvPr>
        <xdr:cNvSpPr/>
      </xdr:nvSpPr>
      <xdr:spPr>
        <a:xfrm>
          <a:off x="5321300" y="2268537"/>
          <a:ext cx="325436" cy="7905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tabSelected="1" zoomScale="160" zoomScaleNormal="160" zoomScalePageLayoutView="110" workbookViewId="0">
      <selection activeCell="A2" sqref="A2"/>
    </sheetView>
  </sheetViews>
  <sheetFormatPr defaultColWidth="8.85546875" defaultRowHeight="15" x14ac:dyDescent="0.25"/>
  <cols>
    <col min="2" max="3" width="9.42578125" customWidth="1"/>
    <col min="4" max="4" width="14.7109375" customWidth="1"/>
    <col min="5" max="5" width="15.140625" customWidth="1"/>
    <col min="6" max="6" width="12.42578125" customWidth="1"/>
    <col min="7" max="7" width="13.7109375" customWidth="1"/>
    <col min="9" max="9" width="9.28515625" customWidth="1"/>
  </cols>
  <sheetData>
    <row r="1" spans="1:9" x14ac:dyDescent="0.25">
      <c r="A1" s="1" t="s">
        <v>34</v>
      </c>
    </row>
    <row r="3" spans="1:9" x14ac:dyDescent="0.25">
      <c r="A3" s="6" t="s">
        <v>1</v>
      </c>
    </row>
    <row r="4" spans="1:9" x14ac:dyDescent="0.25">
      <c r="A4" t="s">
        <v>53</v>
      </c>
    </row>
    <row r="5" spans="1:9" x14ac:dyDescent="0.25">
      <c r="A5" t="s">
        <v>54</v>
      </c>
    </row>
    <row r="7" spans="1:9" x14ac:dyDescent="0.25">
      <c r="A7" t="s">
        <v>55</v>
      </c>
    </row>
    <row r="9" spans="1:9" s="20" customFormat="1" x14ac:dyDescent="0.25">
      <c r="A9" s="19" t="s">
        <v>2</v>
      </c>
    </row>
    <row r="10" spans="1:9" x14ac:dyDescent="0.25">
      <c r="A10" s="1"/>
    </row>
    <row r="11" spans="1:9" x14ac:dyDescent="0.25">
      <c r="A11" s="2" t="s">
        <v>0</v>
      </c>
      <c r="H11" s="23" t="s">
        <v>33</v>
      </c>
      <c r="I11" s="24"/>
    </row>
    <row r="12" spans="1:9" ht="15.75" thickBot="1" x14ac:dyDescent="0.3"/>
    <row r="13" spans="1:9" x14ac:dyDescent="0.25">
      <c r="A13" s="25" t="s">
        <v>4</v>
      </c>
      <c r="B13" s="26"/>
      <c r="C13" s="26"/>
      <c r="D13" s="26"/>
      <c r="E13" s="27"/>
      <c r="G13" s="31" t="s">
        <v>15</v>
      </c>
    </row>
    <row r="14" spans="1:9" ht="15.75" thickBot="1" x14ac:dyDescent="0.3">
      <c r="A14" s="28"/>
      <c r="B14" s="29"/>
      <c r="C14" s="29"/>
      <c r="D14" s="29"/>
      <c r="E14" s="30"/>
      <c r="G14" s="32"/>
    </row>
    <row r="15" spans="1:9" x14ac:dyDescent="0.25">
      <c r="A15" s="25" t="s">
        <v>18</v>
      </c>
      <c r="B15" s="26"/>
      <c r="C15" s="26"/>
      <c r="D15" s="26"/>
      <c r="E15" s="27"/>
      <c r="G15" s="31" t="s">
        <v>16</v>
      </c>
    </row>
    <row r="16" spans="1:9" ht="15.75" thickBot="1" x14ac:dyDescent="0.3">
      <c r="A16" s="28"/>
      <c r="B16" s="29"/>
      <c r="C16" s="29"/>
      <c r="D16" s="29"/>
      <c r="E16" s="30"/>
      <c r="G16" s="32"/>
    </row>
    <row r="17" spans="1:9" x14ac:dyDescent="0.25">
      <c r="A17" s="25" t="s">
        <v>3</v>
      </c>
      <c r="B17" s="26"/>
      <c r="C17" s="26"/>
      <c r="D17" s="26"/>
      <c r="E17" s="27"/>
      <c r="G17" s="31" t="s">
        <v>17</v>
      </c>
    </row>
    <row r="18" spans="1:9" ht="15.75" thickBot="1" x14ac:dyDescent="0.3">
      <c r="A18" s="28"/>
      <c r="B18" s="29"/>
      <c r="C18" s="29"/>
      <c r="D18" s="29"/>
      <c r="E18" s="30"/>
      <c r="G18" s="32"/>
    </row>
    <row r="20" spans="1:9" x14ac:dyDescent="0.25">
      <c r="A20" s="4" t="s">
        <v>9</v>
      </c>
      <c r="H20" s="23" t="s">
        <v>32</v>
      </c>
      <c r="I20" s="24"/>
    </row>
    <row r="22" spans="1:9" x14ac:dyDescent="0.25">
      <c r="A22" s="5" t="s">
        <v>5</v>
      </c>
    </row>
    <row r="23" spans="1:9" x14ac:dyDescent="0.25">
      <c r="A23" t="s">
        <v>6</v>
      </c>
      <c r="B23" t="s">
        <v>14</v>
      </c>
    </row>
    <row r="24" spans="1:9" x14ac:dyDescent="0.25">
      <c r="A24" t="s">
        <v>7</v>
      </c>
      <c r="B24" t="s">
        <v>12</v>
      </c>
    </row>
    <row r="25" spans="1:9" x14ac:dyDescent="0.25">
      <c r="A25" t="s">
        <v>8</v>
      </c>
      <c r="B25" t="s">
        <v>13</v>
      </c>
    </row>
    <row r="27" spans="1:9" s="4" customFormat="1" x14ac:dyDescent="0.25">
      <c r="A27" s="4" t="s">
        <v>69</v>
      </c>
    </row>
    <row r="28" spans="1:9" s="4" customFormat="1" x14ac:dyDescent="0.25">
      <c r="A28" s="4" t="s">
        <v>70</v>
      </c>
    </row>
    <row r="30" spans="1:9" x14ac:dyDescent="0.25">
      <c r="A30" s="5" t="s">
        <v>11</v>
      </c>
    </row>
    <row r="31" spans="1:9" x14ac:dyDescent="0.25">
      <c r="A31" t="s">
        <v>6</v>
      </c>
      <c r="B31" t="s">
        <v>35</v>
      </c>
    </row>
    <row r="32" spans="1:9" x14ac:dyDescent="0.25">
      <c r="A32" t="s">
        <v>10</v>
      </c>
      <c r="B32" t="s">
        <v>36</v>
      </c>
    </row>
    <row r="33" spans="1:7" x14ac:dyDescent="0.25">
      <c r="A33" t="s">
        <v>8</v>
      </c>
      <c r="B33" t="s">
        <v>37</v>
      </c>
    </row>
    <row r="35" spans="1:7" x14ac:dyDescent="0.25">
      <c r="A35" s="4" t="s">
        <v>71</v>
      </c>
    </row>
    <row r="36" spans="1:7" x14ac:dyDescent="0.25">
      <c r="A36" t="s">
        <v>19</v>
      </c>
    </row>
    <row r="37" spans="1:7" x14ac:dyDescent="0.25">
      <c r="A37" t="s">
        <v>20</v>
      </c>
    </row>
    <row r="39" spans="1:7" x14ac:dyDescent="0.25">
      <c r="A39" s="4" t="s">
        <v>21</v>
      </c>
    </row>
    <row r="40" spans="1:7" x14ac:dyDescent="0.25">
      <c r="A40" s="4"/>
    </row>
    <row r="41" spans="1:7" x14ac:dyDescent="0.25">
      <c r="A41" s="7" t="s">
        <v>28</v>
      </c>
    </row>
    <row r="42" spans="1:7" x14ac:dyDescent="0.25">
      <c r="A42" s="7"/>
    </row>
    <row r="43" spans="1:7" x14ac:dyDescent="0.25">
      <c r="A43" s="4" t="s">
        <v>72</v>
      </c>
    </row>
    <row r="45" spans="1:7" x14ac:dyDescent="0.25">
      <c r="A45" s="1"/>
      <c r="B45" s="35" t="s">
        <v>23</v>
      </c>
      <c r="C45" s="36" t="s">
        <v>40</v>
      </c>
      <c r="D45" s="36" t="s">
        <v>24</v>
      </c>
      <c r="E45" s="36" t="s">
        <v>49</v>
      </c>
      <c r="F45" s="36" t="s">
        <v>73</v>
      </c>
      <c r="G45" s="22" t="s">
        <v>50</v>
      </c>
    </row>
    <row r="46" spans="1:7" x14ac:dyDescent="0.25">
      <c r="A46" s="14" t="s">
        <v>25</v>
      </c>
      <c r="B46" s="15">
        <f>SUM(B47:B48)</f>
        <v>7500</v>
      </c>
      <c r="C46" s="15">
        <f>SUM(C47:C48)</f>
        <v>28500</v>
      </c>
      <c r="D46" s="16">
        <f t="shared" ref="D46:D54" si="0">C46/B46</f>
        <v>3.8</v>
      </c>
      <c r="E46" s="17">
        <f>SUM(E47:E48)</f>
        <v>180</v>
      </c>
      <c r="F46" s="18">
        <f>B46/E46</f>
        <v>41.666666666666664</v>
      </c>
    </row>
    <row r="47" spans="1:7" x14ac:dyDescent="0.25">
      <c r="A47" t="s">
        <v>26</v>
      </c>
      <c r="B47" s="9">
        <v>5000</v>
      </c>
      <c r="C47" s="9">
        <v>12500</v>
      </c>
      <c r="D47" s="12">
        <f>C47/B47</f>
        <v>2.5</v>
      </c>
      <c r="E47" s="13">
        <v>85</v>
      </c>
      <c r="F47" s="8">
        <f t="shared" ref="F46:F54" si="1">B47/E47</f>
        <v>58.823529411764703</v>
      </c>
      <c r="G47" t="s">
        <v>29</v>
      </c>
    </row>
    <row r="48" spans="1:7" x14ac:dyDescent="0.25">
      <c r="A48" t="s">
        <v>22</v>
      </c>
      <c r="B48" s="9">
        <v>2500</v>
      </c>
      <c r="C48" s="9">
        <v>16000</v>
      </c>
      <c r="D48" s="12">
        <f t="shared" si="0"/>
        <v>6.4</v>
      </c>
      <c r="E48" s="13">
        <v>95</v>
      </c>
      <c r="F48" s="8">
        <f t="shared" si="1"/>
        <v>26.315789473684209</v>
      </c>
      <c r="G48" t="s">
        <v>30</v>
      </c>
    </row>
    <row r="49" spans="1:7" x14ac:dyDescent="0.25">
      <c r="A49" s="14" t="s">
        <v>27</v>
      </c>
      <c r="B49" s="15">
        <f>SUM(B50:B51)</f>
        <v>9000</v>
      </c>
      <c r="C49" s="15">
        <f>SUM(C50:C51)</f>
        <v>34800</v>
      </c>
      <c r="D49" s="16">
        <f t="shared" si="0"/>
        <v>3.8666666666666667</v>
      </c>
      <c r="E49" s="17">
        <f>SUM(E50:E51)</f>
        <v>181</v>
      </c>
      <c r="F49" s="18">
        <f t="shared" si="1"/>
        <v>49.723756906077348</v>
      </c>
    </row>
    <row r="50" spans="1:7" x14ac:dyDescent="0.25">
      <c r="A50" t="s">
        <v>26</v>
      </c>
      <c r="B50" s="9">
        <v>4000</v>
      </c>
      <c r="C50" s="9">
        <v>9800</v>
      </c>
      <c r="D50" s="12">
        <f t="shared" si="0"/>
        <v>2.4500000000000002</v>
      </c>
      <c r="E50" s="13">
        <v>75</v>
      </c>
      <c r="F50" s="8">
        <f t="shared" si="1"/>
        <v>53.333333333333336</v>
      </c>
      <c r="G50" t="s">
        <v>29</v>
      </c>
    </row>
    <row r="51" spans="1:7" x14ac:dyDescent="0.25">
      <c r="A51" t="s">
        <v>22</v>
      </c>
      <c r="B51" s="9">
        <v>5000</v>
      </c>
      <c r="C51" s="9">
        <v>25000</v>
      </c>
      <c r="D51" s="12">
        <f t="shared" si="0"/>
        <v>5</v>
      </c>
      <c r="E51" s="13">
        <v>106</v>
      </c>
      <c r="F51" s="8">
        <f t="shared" si="1"/>
        <v>47.169811320754718</v>
      </c>
      <c r="G51" t="s">
        <v>30</v>
      </c>
    </row>
    <row r="52" spans="1:7" x14ac:dyDescent="0.25">
      <c r="A52" s="14" t="s">
        <v>31</v>
      </c>
      <c r="B52" s="15">
        <f>SUM(B53:B54)</f>
        <v>11000</v>
      </c>
      <c r="C52" s="15">
        <f>SUM(C53:C54)</f>
        <v>39000</v>
      </c>
      <c r="D52" s="16">
        <f t="shared" si="0"/>
        <v>3.5454545454545454</v>
      </c>
      <c r="E52" s="17">
        <f>SUM(E53:E54)</f>
        <v>200</v>
      </c>
      <c r="F52" s="18">
        <f t="shared" si="1"/>
        <v>55</v>
      </c>
    </row>
    <row r="53" spans="1:7" x14ac:dyDescent="0.25">
      <c r="A53" t="s">
        <v>26</v>
      </c>
      <c r="B53" s="9">
        <v>3500</v>
      </c>
      <c r="C53" s="9">
        <v>9000</v>
      </c>
      <c r="D53" s="12">
        <f t="shared" si="0"/>
        <v>2.5714285714285716</v>
      </c>
      <c r="E53" s="13">
        <v>70</v>
      </c>
      <c r="F53" s="8">
        <f t="shared" si="1"/>
        <v>50</v>
      </c>
      <c r="G53" t="s">
        <v>29</v>
      </c>
    </row>
    <row r="54" spans="1:7" x14ac:dyDescent="0.25">
      <c r="A54" t="s">
        <v>22</v>
      </c>
      <c r="B54" s="9">
        <v>7500</v>
      </c>
      <c r="C54" s="9">
        <v>30000</v>
      </c>
      <c r="D54" s="12">
        <f t="shared" si="0"/>
        <v>4</v>
      </c>
      <c r="E54" s="13">
        <v>130</v>
      </c>
      <c r="F54" s="8">
        <f t="shared" si="1"/>
        <v>57.692307692307693</v>
      </c>
      <c r="G54" t="s">
        <v>30</v>
      </c>
    </row>
    <row r="56" spans="1:7" x14ac:dyDescent="0.25">
      <c r="A56" t="s">
        <v>74</v>
      </c>
    </row>
    <row r="58" spans="1:7" x14ac:dyDescent="0.25">
      <c r="A58" s="3" t="s">
        <v>38</v>
      </c>
    </row>
    <row r="60" spans="1:7" x14ac:dyDescent="0.25">
      <c r="A60" t="s">
        <v>75</v>
      </c>
    </row>
    <row r="62" spans="1:7" x14ac:dyDescent="0.25">
      <c r="A62" s="7" t="s">
        <v>39</v>
      </c>
    </row>
    <row r="63" spans="1:7" x14ac:dyDescent="0.25">
      <c r="A63" s="7"/>
    </row>
    <row r="64" spans="1:7" x14ac:dyDescent="0.25">
      <c r="A64" s="4" t="s">
        <v>76</v>
      </c>
    </row>
    <row r="65" spans="1:8" x14ac:dyDescent="0.25">
      <c r="A65" s="7"/>
    </row>
    <row r="66" spans="1:8" x14ac:dyDescent="0.25">
      <c r="E66" s="34" t="s">
        <v>68</v>
      </c>
      <c r="F66" s="34"/>
    </row>
    <row r="67" spans="1:8" x14ac:dyDescent="0.25">
      <c r="B67" s="6" t="s">
        <v>23</v>
      </c>
      <c r="C67" s="21" t="s">
        <v>41</v>
      </c>
      <c r="D67" s="21" t="s">
        <v>43</v>
      </c>
      <c r="E67" s="33" t="s">
        <v>65</v>
      </c>
      <c r="F67" s="33" t="s">
        <v>66</v>
      </c>
      <c r="G67" s="33" t="s">
        <v>42</v>
      </c>
      <c r="H67" t="s">
        <v>51</v>
      </c>
    </row>
    <row r="68" spans="1:8" x14ac:dyDescent="0.25">
      <c r="A68" t="s">
        <v>25</v>
      </c>
      <c r="B68" s="10">
        <v>7500</v>
      </c>
      <c r="C68" s="9">
        <v>38500</v>
      </c>
      <c r="D68" s="11">
        <f>C68/B68</f>
        <v>5.1333333333333337</v>
      </c>
      <c r="E68">
        <v>370</v>
      </c>
      <c r="F68" s="13">
        <v>50</v>
      </c>
      <c r="G68" s="37">
        <f>B68/E68</f>
        <v>20.27027027027027</v>
      </c>
    </row>
    <row r="69" spans="1:8" x14ac:dyDescent="0.25">
      <c r="A69" t="s">
        <v>27</v>
      </c>
      <c r="B69" s="10">
        <v>9000</v>
      </c>
      <c r="C69" s="9">
        <v>45000</v>
      </c>
      <c r="D69" s="11">
        <f>C69/B69</f>
        <v>5</v>
      </c>
      <c r="E69">
        <v>400</v>
      </c>
      <c r="F69" s="13">
        <v>74</v>
      </c>
      <c r="G69" s="37">
        <f>B69/E69</f>
        <v>22.5</v>
      </c>
    </row>
    <row r="70" spans="1:8" x14ac:dyDescent="0.25">
      <c r="A70" t="s">
        <v>31</v>
      </c>
      <c r="B70" s="10">
        <v>11000</v>
      </c>
      <c r="C70" s="9">
        <v>52500</v>
      </c>
      <c r="D70" s="11">
        <f>C70/B70</f>
        <v>4.7727272727272725</v>
      </c>
      <c r="E70">
        <v>375</v>
      </c>
      <c r="F70" s="13">
        <v>96</v>
      </c>
      <c r="G70" s="37">
        <f>B70/E70</f>
        <v>29.333333333333332</v>
      </c>
    </row>
    <row r="72" spans="1:8" x14ac:dyDescent="0.25">
      <c r="A72" s="3" t="s">
        <v>52</v>
      </c>
    </row>
    <row r="73" spans="1:8" x14ac:dyDescent="0.25">
      <c r="A73" s="3" t="s">
        <v>67</v>
      </c>
    </row>
    <row r="75" spans="1:8" x14ac:dyDescent="0.25">
      <c r="A75" s="4" t="s">
        <v>44</v>
      </c>
    </row>
    <row r="77" spans="1:8" s="20" customFormat="1" x14ac:dyDescent="0.25">
      <c r="A77" s="19" t="s">
        <v>45</v>
      </c>
    </row>
    <row r="79" spans="1:8" x14ac:dyDescent="0.25">
      <c r="A79" t="s">
        <v>46</v>
      </c>
    </row>
    <row r="81" spans="1:1" x14ac:dyDescent="0.25">
      <c r="A81" s="1" t="s">
        <v>47</v>
      </c>
    </row>
    <row r="83" spans="1:1" x14ac:dyDescent="0.25">
      <c r="A83" t="s">
        <v>48</v>
      </c>
    </row>
    <row r="85" spans="1:1" x14ac:dyDescent="0.25">
      <c r="A85" t="s">
        <v>56</v>
      </c>
    </row>
    <row r="86" spans="1:1" x14ac:dyDescent="0.25">
      <c r="A86" t="s">
        <v>58</v>
      </c>
    </row>
    <row r="87" spans="1:1" x14ac:dyDescent="0.25">
      <c r="A87" t="s">
        <v>57</v>
      </c>
    </row>
    <row r="89" spans="1:1" x14ac:dyDescent="0.25">
      <c r="A89" s="4" t="s">
        <v>63</v>
      </c>
    </row>
    <row r="91" spans="1:1" x14ac:dyDescent="0.25">
      <c r="A91" s="6" t="s">
        <v>61</v>
      </c>
    </row>
    <row r="92" spans="1:1" x14ac:dyDescent="0.25">
      <c r="A92" t="s">
        <v>77</v>
      </c>
    </row>
    <row r="93" spans="1:1" x14ac:dyDescent="0.25">
      <c r="A93" t="s">
        <v>59</v>
      </c>
    </row>
    <row r="94" spans="1:1" x14ac:dyDescent="0.25">
      <c r="A94" t="s">
        <v>62</v>
      </c>
    </row>
    <row r="96" spans="1:1" x14ac:dyDescent="0.25">
      <c r="A96" s="4" t="s">
        <v>64</v>
      </c>
    </row>
    <row r="98" spans="1:1" x14ac:dyDescent="0.25">
      <c r="A98" t="s">
        <v>60</v>
      </c>
    </row>
  </sheetData>
  <mergeCells count="9">
    <mergeCell ref="E66:F66"/>
    <mergeCell ref="H20:I20"/>
    <mergeCell ref="H11:I11"/>
    <mergeCell ref="A15:E16"/>
    <mergeCell ref="A13:E14"/>
    <mergeCell ref="A17:E18"/>
    <mergeCell ref="G13:G14"/>
    <mergeCell ref="G15:G16"/>
    <mergeCell ref="G17:G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ericandrews</cp:lastModifiedBy>
  <dcterms:created xsi:type="dcterms:W3CDTF">2021-03-16T18:56:18Z</dcterms:created>
  <dcterms:modified xsi:type="dcterms:W3CDTF">2021-03-18T18:49:35Z</dcterms:modified>
</cp:coreProperties>
</file>