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30" tabRatio="558"/>
  </bookViews>
  <sheets>
    <sheet name="Project Plan" sheetId="28" r:id="rId1"/>
    <sheet name="Sheet1" sheetId="29" r:id="rId2"/>
  </sheets>
  <definedNames>
    <definedName name="_xlnm._FilterDatabase" localSheetId="0" hidden="1">'Project Plan'!$B$3:$BN$3</definedName>
    <definedName name="HolidayType">#REF!</definedName>
    <definedName name="mHoliday">#REF!</definedName>
  </definedNames>
  <calcPr calcId="144525"/>
</workbook>
</file>

<file path=xl/sharedStrings.xml><?xml version="1.0" encoding="utf-8"?>
<sst xmlns="http://schemas.openxmlformats.org/spreadsheetml/2006/main" count="30" uniqueCount="14">
  <si>
    <t>Start date</t>
  </si>
  <si>
    <t>Task name</t>
  </si>
  <si>
    <t>PIC</t>
  </si>
  <si>
    <t>Backup</t>
  </si>
  <si>
    <t>Start</t>
  </si>
  <si>
    <t>End</t>
  </si>
  <si>
    <t>Days</t>
  </si>
  <si>
    <t>Work
days</t>
  </si>
  <si>
    <t>Expected Burn</t>
  </si>
  <si>
    <t>7</t>
  </si>
  <si>
    <t>S</t>
  </si>
  <si>
    <t>Design UI via figma</t>
  </si>
  <si>
    <t>Input</t>
  </si>
  <si>
    <t xml:space="preserve">Ảnh thẻ </t>
  </si>
</sst>
</file>

<file path=xl/styles.xml><?xml version="1.0" encoding="utf-8"?>
<styleSheet xmlns="http://schemas.openxmlformats.org/spreadsheetml/2006/main">
  <numFmts count="6">
    <numFmt numFmtId="176" formatCode="[$-409]d\-mmm;@"/>
    <numFmt numFmtId="177" formatCode="m\ /\ d\ /\ yy"/>
    <numFmt numFmtId="178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_ * #,##0_ ;_ * \-#,##0_ ;_ * &quot;-&quot;_ ;_ @_ "/>
  </numFmts>
  <fonts count="33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theme="1"/>
      <name val="Segoe UI"/>
      <charset val="134"/>
    </font>
    <font>
      <sz val="10"/>
      <color theme="0" tint="-0.349986266670736"/>
      <name val="Segoe UI"/>
      <charset val="134"/>
    </font>
    <font>
      <b/>
      <sz val="10"/>
      <color theme="0"/>
      <name val="Segoe UI"/>
      <charset val="134"/>
    </font>
    <font>
      <b/>
      <sz val="10"/>
      <color theme="8" tint="0.799951170384838"/>
      <name val="Segoe UI"/>
      <charset val="134"/>
    </font>
    <font>
      <sz val="10"/>
      <color theme="8" tint="0.799951170384838"/>
      <name val="Segoe UI"/>
      <charset val="134"/>
    </font>
    <font>
      <b/>
      <sz val="13"/>
      <color theme="1" tint="0.249946592608417"/>
      <name val="Calibri Light"/>
      <charset val="134"/>
      <scheme val="major"/>
    </font>
    <font>
      <b/>
      <sz val="10"/>
      <color theme="1"/>
      <name val="Arial"/>
      <charset val="134"/>
    </font>
    <font>
      <sz val="10"/>
      <name val="Segoe UI"/>
      <charset val="134"/>
    </font>
    <font>
      <sz val="10"/>
      <color theme="0"/>
      <name val="Segoe UI"/>
      <charset val="134"/>
    </font>
    <font>
      <sz val="10"/>
      <color rgb="FF000000"/>
      <name val="Segoe UI"/>
      <charset val="134"/>
    </font>
    <font>
      <sz val="11"/>
      <color rgb="FF006100"/>
      <name val="Calibri"/>
      <charset val="134"/>
      <scheme val="minor"/>
    </font>
    <font>
      <sz val="11"/>
      <color theme="1"/>
      <name val="Calibri"/>
      <charset val="128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0" tint="-0.249946592608417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/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theme="0" tint="-0.249946592608417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7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3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7" fillId="0" borderId="0" applyFill="0" applyBorder="0" applyProtection="0">
      <alignment horizontal="left" wrapText="1"/>
    </xf>
    <xf numFmtId="0" fontId="20" fillId="2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0" fillId="0" borderId="0"/>
    <xf numFmtId="0" fontId="21" fillId="2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30" fillId="16" borderId="17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6" fillId="25" borderId="18" applyNumberFormat="0" applyFont="0" applyAlignment="0" applyProtection="0">
      <alignment vertical="center"/>
    </xf>
    <xf numFmtId="0" fontId="26" fillId="18" borderId="1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16" borderId="16" applyNumberFormat="0" applyAlignment="0" applyProtection="0">
      <alignment vertical="center"/>
    </xf>
    <xf numFmtId="0" fontId="12" fillId="5" borderId="0" applyNumberFormat="0" applyBorder="0" applyAlignment="0" applyProtection="0"/>
    <xf numFmtId="0" fontId="0" fillId="0" borderId="0"/>
    <xf numFmtId="0" fontId="18" fillId="0" borderId="1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2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right" inden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7" fillId="0" borderId="3" xfId="17" applyBorder="1">
      <alignment horizontal="left" wrapText="1"/>
    </xf>
    <xf numFmtId="0" fontId="8" fillId="0" borderId="3" xfId="0" applyFont="1" applyBorder="1" applyAlignment="1" applyProtection="1">
      <alignment horizontal="center" vertical="center"/>
      <protection locked="0"/>
    </xf>
    <xf numFmtId="0" fontId="1" fillId="0" borderId="3" xfId="0" applyFont="1" applyBorder="1">
      <alignment vertical="center"/>
    </xf>
    <xf numFmtId="0" fontId="0" fillId="0" borderId="3" xfId="0" applyBorder="1">
      <alignment vertical="center"/>
    </xf>
    <xf numFmtId="0" fontId="1" fillId="0" borderId="3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 wrapText="1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176" fontId="9" fillId="2" borderId="5" xfId="0" applyNumberFormat="1" applyFont="1" applyFill="1" applyBorder="1" applyAlignment="1">
      <alignment horizontal="center" vertical="center"/>
    </xf>
    <xf numFmtId="0" fontId="3" fillId="2" borderId="0" xfId="0" applyFont="1" applyFill="1" applyAlignment="1"/>
    <xf numFmtId="0" fontId="2" fillId="2" borderId="0" xfId="0" applyFont="1" applyFill="1" applyAlignment="1"/>
    <xf numFmtId="0" fontId="10" fillId="2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58" fontId="1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>
      <alignment vertical="center"/>
    </xf>
    <xf numFmtId="2" fontId="1" fillId="0" borderId="3" xfId="0" applyNumberFormat="1" applyFont="1" applyBorder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9" fontId="11" fillId="2" borderId="7" xfId="55" applyFont="1" applyFill="1" applyBorder="1" applyAlignment="1" applyProtection="1">
      <alignment horizontal="center" vertical="center"/>
      <protection locked="0"/>
    </xf>
    <xf numFmtId="2" fontId="2" fillId="2" borderId="0" xfId="0" applyNumberFormat="1" applyFont="1" applyFill="1" applyAlignment="1">
      <alignment horizontal="center"/>
    </xf>
    <xf numFmtId="0" fontId="10" fillId="3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58" fontId="9" fillId="4" borderId="9" xfId="0" applyNumberFormat="1" applyFont="1" applyFill="1" applyBorder="1" applyAlignment="1">
      <alignment horizontal="center" vertical="center"/>
    </xf>
    <xf numFmtId="9" fontId="4" fillId="3" borderId="1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shrinkToFit="1"/>
    </xf>
    <xf numFmtId="9" fontId="5" fillId="4" borderId="2" xfId="55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177" fontId="6" fillId="4" borderId="2" xfId="0" applyNumberFormat="1" applyFont="1" applyFill="1" applyBorder="1" applyAlignment="1">
      <alignment horizontal="center" vertical="center"/>
    </xf>
    <xf numFmtId="9" fontId="11" fillId="2" borderId="3" xfId="55" applyFont="1" applyFill="1" applyBorder="1" applyAlignment="1" applyProtection="1">
      <alignment horizontal="center" vertical="center"/>
      <protection locked="0"/>
    </xf>
    <xf numFmtId="9" fontId="11" fillId="2" borderId="4" xfId="55" applyFont="1" applyFill="1" applyBorder="1" applyAlignment="1" applyProtection="1">
      <alignment horizontal="center" vertical="center"/>
      <protection locked="0"/>
    </xf>
    <xf numFmtId="2" fontId="1" fillId="0" borderId="0" xfId="0" applyNumberFormat="1" applyFont="1" applyAlignment="1">
      <alignment horizontal="center" vertical="center"/>
    </xf>
    <xf numFmtId="0" fontId="12" fillId="5" borderId="3" xfId="40" applyBorder="1" applyAlignment="1">
      <alignment vertical="center"/>
    </xf>
    <xf numFmtId="0" fontId="0" fillId="0" borderId="3" xfId="2" applyBorder="1">
      <alignment vertical="center"/>
    </xf>
    <xf numFmtId="0" fontId="0" fillId="0" borderId="3" xfId="28" applyBorder="1"/>
    <xf numFmtId="177" fontId="6" fillId="4" borderId="11" xfId="0" applyNumberFormat="1" applyFont="1" applyFill="1" applyBorder="1" applyAlignment="1">
      <alignment horizontal="center" vertical="center"/>
    </xf>
    <xf numFmtId="0" fontId="9" fillId="0" borderId="10" xfId="0" applyFont="1" applyBorder="1" applyAlignment="1" quotePrefix="1">
      <alignment horizontal="center" vertical="center" shrinkToFit="1"/>
    </xf>
  </cellXfs>
  <cellStyles count="57">
    <cellStyle name="Normal" xfId="0" builtinId="0"/>
    <cellStyle name="Percent 4" xfId="1"/>
    <cellStyle name="Normal 2 4" xfId="2"/>
    <cellStyle name="Normal 2" xfId="3"/>
    <cellStyle name="Normal 10 3" xfId="4"/>
    <cellStyle name="60% - Accent6" xfId="5" builtinId="52"/>
    <cellStyle name="40% - Accent6" xfId="6" builtinId="51"/>
    <cellStyle name="60% - Accent5" xfId="7" builtinId="48"/>
    <cellStyle name="Accent6" xfId="8" builtinId="49"/>
    <cellStyle name="40% - Accent5" xfId="9" builtinId="47"/>
    <cellStyle name="20% - Accent5" xfId="10" builtinId="46"/>
    <cellStyle name="60% - Accent4" xfId="11" builtinId="44"/>
    <cellStyle name="Accent5" xfId="12" builtinId="45"/>
    <cellStyle name="40% - Accent4" xfId="13" builtinId="43"/>
    <cellStyle name="Accent4" xfId="14" builtinId="41"/>
    <cellStyle name="Linked Cell" xfId="15" builtinId="24"/>
    <cellStyle name="40% - Accent3" xfId="16" builtinId="39"/>
    <cellStyle name="Activity" xfId="17"/>
    <cellStyle name="60% - Accent2" xfId="18" builtinId="36"/>
    <cellStyle name="Accent3" xfId="19" builtinId="37"/>
    <cellStyle name="40% - Accent2" xfId="20" builtinId="35"/>
    <cellStyle name="20% - Accent2" xfId="21" builtinId="34"/>
    <cellStyle name="Accent2" xfId="22" builtinId="33"/>
    <cellStyle name="標準 2" xfId="23"/>
    <cellStyle name="40% - Accent1" xfId="24" builtinId="31"/>
    <cellStyle name="20% - Accent1" xfId="25" builtinId="30"/>
    <cellStyle name="Accent1" xfId="26" builtinId="29"/>
    <cellStyle name="Neutral" xfId="27" builtinId="28"/>
    <cellStyle name="Normal 34" xfId="28"/>
    <cellStyle name="60% - Accent1" xfId="29" builtinId="32"/>
    <cellStyle name="Bad" xfId="30" builtinId="27"/>
    <cellStyle name="20% - Accent4" xfId="31" builtinId="42"/>
    <cellStyle name="Total" xfId="32" builtinId="25"/>
    <cellStyle name="Output" xfId="33" builtinId="21"/>
    <cellStyle name="Currency" xfId="34" builtinId="4"/>
    <cellStyle name="20% - Accent3" xfId="35" builtinId="38"/>
    <cellStyle name="Note" xfId="36" builtinId="10"/>
    <cellStyle name="Input" xfId="37" builtinId="20"/>
    <cellStyle name="Heading 4" xfId="38" builtinId="19"/>
    <cellStyle name="Calculation" xfId="39" builtinId="22"/>
    <cellStyle name="Good" xfId="40" builtinId="26"/>
    <cellStyle name="Normal 2 20" xfId="41"/>
    <cellStyle name="Heading 3" xfId="42" builtinId="18"/>
    <cellStyle name="CExplanatory Text" xfId="43" builtinId="53"/>
    <cellStyle name="Heading 1" xfId="44" builtinId="16"/>
    <cellStyle name="Comma [0]" xfId="45" builtinId="6"/>
    <cellStyle name="20% - Accent6" xfId="46" builtinId="50"/>
    <cellStyle name="Title" xfId="47" builtinId="15"/>
    <cellStyle name="Currency [0]" xfId="48" builtinId="7"/>
    <cellStyle name="Warning Text" xfId="49" builtinId="11"/>
    <cellStyle name="Followed Hyperlink" xfId="50" builtinId="9"/>
    <cellStyle name="Heading 2" xfId="51" builtinId="17"/>
    <cellStyle name="Comma" xfId="52" builtinId="3"/>
    <cellStyle name="Check Cell" xfId="53" builtinId="23"/>
    <cellStyle name="60% - Accent3" xfId="54" builtinId="40"/>
    <cellStyle name="Percent" xfId="55" builtinId="5"/>
    <cellStyle name="Hyperlink" xfId="56" builtinId="8"/>
  </cellStyles>
  <dxfs count="13">
    <dxf>
      <font>
        <b val="1"/>
        <i val="0"/>
        <color theme="0"/>
      </font>
      <fill>
        <patternFill patternType="solid">
          <bgColor theme="5"/>
        </patternFill>
      </fill>
      <border>
        <left style="thin">
          <color rgb="FFFF0000"/>
        </left>
        <right style="thin">
          <color rgb="FFFF0000"/>
        </right>
      </border>
    </dxf>
    <dxf>
      <font>
        <color auto="1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0" tint="-0.149937437055574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theme="0" tint="-0.249946592608417"/>
        </left>
      </border>
    </dxf>
    <dxf>
      <border>
        <left style="thin">
          <color theme="0" tint="-0.249946592608417"/>
        </left>
      </border>
    </dxf>
    <dxf>
      <border>
        <top style="thin">
          <color theme="4" tint="0.399945066682943"/>
        </top>
      </border>
    </dxf>
    <dxf>
      <fill>
        <patternFill patternType="solid">
          <bgColor theme="0" tint="-0.0499893185216834"/>
        </patternFill>
      </fill>
      <border>
        <top style="thin">
          <color theme="4" tint="0.399945066682943"/>
        </top>
      </border>
    </dxf>
    <dxf>
      <font>
        <b val="1"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U26"/>
  <sheetViews>
    <sheetView tabSelected="1" zoomScale="115" zoomScaleNormal="115" workbookViewId="0">
      <pane xSplit="8" ySplit="4" topLeftCell="H5" activePane="bottomRight" state="frozenSplit"/>
      <selection/>
      <selection pane="topRight"/>
      <selection pane="bottomLeft"/>
      <selection pane="bottomRight" activeCell="D9" sqref="D9"/>
    </sheetView>
  </sheetViews>
  <sheetFormatPr defaultColWidth="8.83333333333333" defaultRowHeight="14.25"/>
  <cols>
    <col min="1" max="1" width="8.83333333333333" style="2"/>
    <col min="2" max="2" width="47.5" style="3" customWidth="1"/>
    <col min="3" max="3" width="13.3333333333333" style="4" customWidth="1"/>
    <col min="4" max="4" width="15.3333333333333" style="2" customWidth="1"/>
    <col min="5" max="5" width="11.5" style="4" customWidth="1"/>
    <col min="6" max="6" width="11.1666666666667" style="4" customWidth="1"/>
    <col min="7" max="7" width="4.66666666666667" style="5" customWidth="1"/>
    <col min="8" max="8" width="11.25" style="2" customWidth="1"/>
    <col min="9" max="9" width="9.83333333333333" style="4" customWidth="1"/>
    <col min="10" max="10" width="8.5" style="6" hidden="1" customWidth="1"/>
    <col min="11" max="73" width="2.83333333333333" style="2" customWidth="1"/>
    <col min="74" max="16384" width="8.83333333333333" style="2"/>
  </cols>
  <sheetData>
    <row r="1" spans="2:73">
      <c r="B1" s="7" t="s">
        <v>0</v>
      </c>
      <c r="C1" s="7"/>
      <c r="D1" s="7"/>
      <c r="E1" s="22">
        <v>44690</v>
      </c>
      <c r="F1" s="22"/>
      <c r="G1" s="23"/>
      <c r="H1" s="24"/>
      <c r="I1" s="33"/>
      <c r="J1" s="34"/>
      <c r="K1" s="35" t="str">
        <f>"Week "&amp;(K4-($E$1-WEEKDAY($E$1,1)+2))/7+1</f>
        <v>Week 1</v>
      </c>
      <c r="L1" s="35"/>
      <c r="M1" s="35"/>
      <c r="N1" s="35"/>
      <c r="O1" s="35"/>
      <c r="P1" s="35"/>
      <c r="Q1" s="35"/>
      <c r="R1" s="35" t="str">
        <f>"Week "&amp;(R4-($E$1-WEEKDAY($E$1,1)+2))/7+1</f>
        <v>Week 2</v>
      </c>
      <c r="S1" s="35"/>
      <c r="T1" s="35"/>
      <c r="U1" s="35"/>
      <c r="V1" s="35"/>
      <c r="W1" s="35"/>
      <c r="X1" s="35"/>
      <c r="Y1" s="35" t="str">
        <f>"Week "&amp;(Y4-($E$1-WEEKDAY($E$1,1)+2))/7+1</f>
        <v>Week 3</v>
      </c>
      <c r="Z1" s="35"/>
      <c r="AA1" s="35"/>
      <c r="AB1" s="35"/>
      <c r="AC1" s="35"/>
      <c r="AD1" s="35"/>
      <c r="AE1" s="35"/>
      <c r="AF1" s="35" t="str">
        <f>"Week "&amp;(AF4-($E$1-WEEKDAY($E$1,1)+2))/7+1</f>
        <v>Week 4</v>
      </c>
      <c r="AG1" s="35"/>
      <c r="AH1" s="35"/>
      <c r="AI1" s="35"/>
      <c r="AJ1" s="35"/>
      <c r="AK1" s="35"/>
      <c r="AL1" s="35"/>
      <c r="AM1" s="35" t="str">
        <f>"Week "&amp;(AM4-($E$1-WEEKDAY($E$1,1)+2))/7+1</f>
        <v>Week 5</v>
      </c>
      <c r="AN1" s="35"/>
      <c r="AO1" s="35"/>
      <c r="AP1" s="35"/>
      <c r="AQ1" s="35"/>
      <c r="AR1" s="35"/>
      <c r="AS1" s="35"/>
      <c r="AT1" s="35" t="str">
        <f>"Week "&amp;(AT4-($E$1-WEEKDAY($E$1,1)+2))/7+1</f>
        <v>Week 6</v>
      </c>
      <c r="AU1" s="35"/>
      <c r="AV1" s="35"/>
      <c r="AW1" s="35"/>
      <c r="AX1" s="35"/>
      <c r="AY1" s="35"/>
      <c r="AZ1" s="35"/>
      <c r="BA1" s="35" t="str">
        <f>"Week "&amp;(BA4-($E$1-WEEKDAY($E$1,1)+2))/7+1</f>
        <v>Week 7</v>
      </c>
      <c r="BB1" s="35"/>
      <c r="BC1" s="35"/>
      <c r="BD1" s="35"/>
      <c r="BE1" s="35"/>
      <c r="BF1" s="35"/>
      <c r="BG1" s="35"/>
      <c r="BH1" s="35" t="str">
        <f>"Week "&amp;(BH4-($E$1-WEEKDAY($E$1,1)+2))/7+1</f>
        <v>Week 8</v>
      </c>
      <c r="BI1" s="35"/>
      <c r="BJ1" s="35"/>
      <c r="BK1" s="35"/>
      <c r="BL1" s="35"/>
      <c r="BM1" s="35"/>
      <c r="BN1" s="35"/>
      <c r="BO1" s="35" t="str">
        <f>"Week "&amp;(BO4-($E$1-WEEKDAY($E$1,1)+2))/7+1</f>
        <v>Week 9</v>
      </c>
      <c r="BP1" s="35"/>
      <c r="BQ1" s="35"/>
      <c r="BR1" s="35"/>
      <c r="BS1" s="35"/>
      <c r="BT1" s="35"/>
      <c r="BU1" s="35"/>
    </row>
    <row r="2" spans="2:73">
      <c r="B2" s="7"/>
      <c r="C2" s="7"/>
      <c r="D2" s="7"/>
      <c r="E2" s="25">
        <v>1</v>
      </c>
      <c r="F2" s="25"/>
      <c r="G2" s="23"/>
      <c r="H2" s="24"/>
      <c r="I2" s="36"/>
      <c r="J2" s="34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</row>
    <row r="3" ht="27" customHeight="1" spans="2:73">
      <c r="B3" s="8" t="s">
        <v>1</v>
      </c>
      <c r="C3" s="9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38" t="e">
        <f>AVERAGE(#REF!,#REF!,#REF!,#REF!,#REF!,#REF!,#REF!,#REF!,#REF!,#REF!,#REF!,#REF!,#REF!)</f>
        <v>#REF!</v>
      </c>
      <c r="J3" s="39" t="s">
        <v>8</v>
      </c>
      <c r="K3" s="40">
        <v>2</v>
      </c>
      <c r="L3" s="40">
        <v>3</v>
      </c>
      <c r="M3" s="40">
        <v>4</v>
      </c>
      <c r="N3" s="40">
        <v>5</v>
      </c>
      <c r="O3" s="40">
        <v>6</v>
      </c>
      <c r="P3" s="51" t="s">
        <v>9</v>
      </c>
      <c r="Q3" s="40" t="s">
        <v>10</v>
      </c>
      <c r="R3" s="40">
        <v>2</v>
      </c>
      <c r="S3" s="40">
        <v>3</v>
      </c>
      <c r="T3" s="40">
        <v>4</v>
      </c>
      <c r="U3" s="40">
        <v>5</v>
      </c>
      <c r="V3" s="40">
        <v>6</v>
      </c>
      <c r="W3" s="51" t="s">
        <v>9</v>
      </c>
      <c r="X3" s="40" t="s">
        <v>10</v>
      </c>
      <c r="Y3" s="40">
        <v>2</v>
      </c>
      <c r="Z3" s="40">
        <v>3</v>
      </c>
      <c r="AA3" s="40">
        <v>4</v>
      </c>
      <c r="AB3" s="40">
        <v>5</v>
      </c>
      <c r="AC3" s="40">
        <v>6</v>
      </c>
      <c r="AD3" s="51" t="s">
        <v>9</v>
      </c>
      <c r="AE3" s="40" t="s">
        <v>10</v>
      </c>
      <c r="AF3" s="40">
        <v>2</v>
      </c>
      <c r="AG3" s="40">
        <v>3</v>
      </c>
      <c r="AH3" s="40">
        <v>4</v>
      </c>
      <c r="AI3" s="40">
        <v>5</v>
      </c>
      <c r="AJ3" s="40">
        <v>6</v>
      </c>
      <c r="AK3" s="51" t="s">
        <v>9</v>
      </c>
      <c r="AL3" s="40" t="s">
        <v>10</v>
      </c>
      <c r="AM3" s="40">
        <v>2</v>
      </c>
      <c r="AN3" s="40">
        <v>3</v>
      </c>
      <c r="AO3" s="40">
        <v>4</v>
      </c>
      <c r="AP3" s="40">
        <v>5</v>
      </c>
      <c r="AQ3" s="40">
        <v>6</v>
      </c>
      <c r="AR3" s="51" t="s">
        <v>9</v>
      </c>
      <c r="AS3" s="40" t="s">
        <v>10</v>
      </c>
      <c r="AT3" s="40">
        <v>2</v>
      </c>
      <c r="AU3" s="40">
        <v>3</v>
      </c>
      <c r="AV3" s="40">
        <v>4</v>
      </c>
      <c r="AW3" s="40">
        <v>5</v>
      </c>
      <c r="AX3" s="40">
        <v>6</v>
      </c>
      <c r="AY3" s="51" t="s">
        <v>9</v>
      </c>
      <c r="AZ3" s="40" t="s">
        <v>10</v>
      </c>
      <c r="BA3" s="40">
        <v>2</v>
      </c>
      <c r="BB3" s="40">
        <v>3</v>
      </c>
      <c r="BC3" s="40">
        <v>4</v>
      </c>
      <c r="BD3" s="40">
        <v>5</v>
      </c>
      <c r="BE3" s="40">
        <v>6</v>
      </c>
      <c r="BF3" s="51" t="s">
        <v>9</v>
      </c>
      <c r="BG3" s="40" t="s">
        <v>10</v>
      </c>
      <c r="BH3" s="40">
        <v>2</v>
      </c>
      <c r="BI3" s="40">
        <v>3</v>
      </c>
      <c r="BJ3" s="40">
        <v>4</v>
      </c>
      <c r="BK3" s="40">
        <v>5</v>
      </c>
      <c r="BL3" s="40">
        <v>6</v>
      </c>
      <c r="BM3" s="51" t="s">
        <v>9</v>
      </c>
      <c r="BN3" s="40" t="s">
        <v>10</v>
      </c>
      <c r="BO3" s="40">
        <v>2</v>
      </c>
      <c r="BP3" s="40">
        <v>3</v>
      </c>
      <c r="BQ3" s="40">
        <v>4</v>
      </c>
      <c r="BR3" s="40">
        <v>5</v>
      </c>
      <c r="BS3" s="40">
        <v>6</v>
      </c>
      <c r="BT3" s="51" t="s">
        <v>9</v>
      </c>
      <c r="BU3" s="40" t="s">
        <v>10</v>
      </c>
    </row>
    <row r="4" spans="2:73">
      <c r="B4" s="10"/>
      <c r="C4" s="11"/>
      <c r="D4" s="12"/>
      <c r="E4" s="11"/>
      <c r="F4" s="11"/>
      <c r="G4" s="26"/>
      <c r="H4" s="12"/>
      <c r="I4" s="41"/>
      <c r="J4" s="42"/>
      <c r="K4" s="43">
        <f>E1-WEEKDAY(E1,1)+2+7*(E2-1)</f>
        <v>44690</v>
      </c>
      <c r="L4" s="43">
        <f t="shared" ref="L4:X4" si="0">K4+1</f>
        <v>44691</v>
      </c>
      <c r="M4" s="43">
        <f t="shared" si="0"/>
        <v>44692</v>
      </c>
      <c r="N4" s="43">
        <f t="shared" si="0"/>
        <v>44693</v>
      </c>
      <c r="O4" s="43">
        <f t="shared" si="0"/>
        <v>44694</v>
      </c>
      <c r="P4" s="43">
        <f t="shared" si="0"/>
        <v>44695</v>
      </c>
      <c r="Q4" s="43">
        <f t="shared" si="0"/>
        <v>44696</v>
      </c>
      <c r="R4" s="43">
        <f t="shared" si="0"/>
        <v>44697</v>
      </c>
      <c r="S4" s="43">
        <f t="shared" si="0"/>
        <v>44698</v>
      </c>
      <c r="T4" s="43">
        <f t="shared" si="0"/>
        <v>44699</v>
      </c>
      <c r="U4" s="43">
        <f t="shared" si="0"/>
        <v>44700</v>
      </c>
      <c r="V4" s="43">
        <f t="shared" si="0"/>
        <v>44701</v>
      </c>
      <c r="W4" s="43">
        <f t="shared" si="0"/>
        <v>44702</v>
      </c>
      <c r="X4" s="43">
        <f t="shared" si="0"/>
        <v>44703</v>
      </c>
      <c r="Y4" s="43">
        <f t="shared" ref="Y4:BD4" si="1">X4+1</f>
        <v>44704</v>
      </c>
      <c r="Z4" s="43">
        <f t="shared" si="1"/>
        <v>44705</v>
      </c>
      <c r="AA4" s="43">
        <f t="shared" si="1"/>
        <v>44706</v>
      </c>
      <c r="AB4" s="43">
        <f t="shared" si="1"/>
        <v>44707</v>
      </c>
      <c r="AC4" s="43">
        <f t="shared" si="1"/>
        <v>44708</v>
      </c>
      <c r="AD4" s="43">
        <f t="shared" si="1"/>
        <v>44709</v>
      </c>
      <c r="AE4" s="43">
        <f t="shared" si="1"/>
        <v>44710</v>
      </c>
      <c r="AF4" s="43">
        <f t="shared" si="1"/>
        <v>44711</v>
      </c>
      <c r="AG4" s="43">
        <f t="shared" si="1"/>
        <v>44712</v>
      </c>
      <c r="AH4" s="43">
        <f t="shared" si="1"/>
        <v>44713</v>
      </c>
      <c r="AI4" s="43">
        <f t="shared" si="1"/>
        <v>44714</v>
      </c>
      <c r="AJ4" s="43">
        <f t="shared" si="1"/>
        <v>44715</v>
      </c>
      <c r="AK4" s="43">
        <f t="shared" si="1"/>
        <v>44716</v>
      </c>
      <c r="AL4" s="43">
        <f t="shared" si="1"/>
        <v>44717</v>
      </c>
      <c r="AM4" s="43">
        <f t="shared" si="1"/>
        <v>44718</v>
      </c>
      <c r="AN4" s="43">
        <f t="shared" si="1"/>
        <v>44719</v>
      </c>
      <c r="AO4" s="43">
        <f t="shared" si="1"/>
        <v>44720</v>
      </c>
      <c r="AP4" s="43">
        <f t="shared" si="1"/>
        <v>44721</v>
      </c>
      <c r="AQ4" s="43">
        <f t="shared" si="1"/>
        <v>44722</v>
      </c>
      <c r="AR4" s="43">
        <f t="shared" si="1"/>
        <v>44723</v>
      </c>
      <c r="AS4" s="43">
        <f t="shared" si="1"/>
        <v>44724</v>
      </c>
      <c r="AT4" s="43">
        <f t="shared" si="1"/>
        <v>44725</v>
      </c>
      <c r="AU4" s="43">
        <f t="shared" si="1"/>
        <v>44726</v>
      </c>
      <c r="AV4" s="43">
        <f t="shared" si="1"/>
        <v>44727</v>
      </c>
      <c r="AW4" s="43">
        <f t="shared" si="1"/>
        <v>44728</v>
      </c>
      <c r="AX4" s="43">
        <f t="shared" si="1"/>
        <v>44729</v>
      </c>
      <c r="AY4" s="50">
        <f t="shared" si="1"/>
        <v>44730</v>
      </c>
      <c r="AZ4" s="50">
        <f t="shared" si="1"/>
        <v>44731</v>
      </c>
      <c r="BA4" s="50">
        <f t="shared" si="1"/>
        <v>44732</v>
      </c>
      <c r="BB4" s="50">
        <f t="shared" si="1"/>
        <v>44733</v>
      </c>
      <c r="BC4" s="50">
        <f t="shared" si="1"/>
        <v>44734</v>
      </c>
      <c r="BD4" s="50">
        <f t="shared" si="1"/>
        <v>44735</v>
      </c>
      <c r="BE4" s="50">
        <f t="shared" ref="BE4:BU4" si="2">BD4+1</f>
        <v>44736</v>
      </c>
      <c r="BF4" s="50">
        <f t="shared" si="2"/>
        <v>44737</v>
      </c>
      <c r="BG4" s="50">
        <f t="shared" si="2"/>
        <v>44738</v>
      </c>
      <c r="BH4" s="50">
        <f t="shared" si="2"/>
        <v>44739</v>
      </c>
      <c r="BI4" s="50">
        <f t="shared" si="2"/>
        <v>44740</v>
      </c>
      <c r="BJ4" s="50">
        <f t="shared" si="2"/>
        <v>44741</v>
      </c>
      <c r="BK4" s="50">
        <f t="shared" si="2"/>
        <v>44742</v>
      </c>
      <c r="BL4" s="50">
        <f t="shared" si="2"/>
        <v>44743</v>
      </c>
      <c r="BM4" s="50">
        <f t="shared" si="2"/>
        <v>44744</v>
      </c>
      <c r="BN4" s="50">
        <f t="shared" si="2"/>
        <v>44745</v>
      </c>
      <c r="BO4" s="50">
        <f t="shared" si="2"/>
        <v>44746</v>
      </c>
      <c r="BP4" s="50">
        <f t="shared" si="2"/>
        <v>44747</v>
      </c>
      <c r="BQ4" s="50">
        <f t="shared" si="2"/>
        <v>44748</v>
      </c>
      <c r="BR4" s="50">
        <f t="shared" si="2"/>
        <v>44749</v>
      </c>
      <c r="BS4" s="50">
        <f t="shared" si="2"/>
        <v>44750</v>
      </c>
      <c r="BT4" s="50">
        <f t="shared" si="2"/>
        <v>44751</v>
      </c>
      <c r="BU4" s="50">
        <f t="shared" si="2"/>
        <v>44752</v>
      </c>
    </row>
    <row r="5" s="1" customFormat="1" ht="16.5" spans="2:52">
      <c r="B5" s="13" t="s">
        <v>11</v>
      </c>
      <c r="C5" s="14"/>
      <c r="D5" s="15"/>
      <c r="E5" s="27"/>
      <c r="F5" s="27"/>
      <c r="G5" s="28">
        <v>1</v>
      </c>
      <c r="H5" s="28">
        <v>1</v>
      </c>
      <c r="I5" s="44">
        <v>1</v>
      </c>
      <c r="J5" s="31"/>
      <c r="M5" s="47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</row>
    <row r="6" s="1" customFormat="1" ht="16.5" spans="2:52">
      <c r="B6" s="13"/>
      <c r="C6" s="14"/>
      <c r="D6" s="14"/>
      <c r="E6" s="27"/>
      <c r="F6" s="27"/>
      <c r="G6" s="28">
        <v>2</v>
      </c>
      <c r="H6" s="28">
        <v>2</v>
      </c>
      <c r="I6" s="44">
        <v>1</v>
      </c>
      <c r="J6" s="31"/>
      <c r="M6" s="15"/>
      <c r="N6" s="47"/>
      <c r="O6" s="47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</row>
    <row r="7" s="1" customFormat="1" ht="16.5" spans="2:52">
      <c r="B7" s="13"/>
      <c r="C7" s="14"/>
      <c r="D7" s="14"/>
      <c r="E7" s="15"/>
      <c r="F7" s="15"/>
      <c r="G7" s="28"/>
      <c r="H7" s="28"/>
      <c r="I7" s="44">
        <f>I12</f>
        <v>0</v>
      </c>
      <c r="J7" s="31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</row>
    <row r="8" s="1" customFormat="1" spans="2:54">
      <c r="B8" s="16"/>
      <c r="C8" s="17"/>
      <c r="D8" s="17"/>
      <c r="E8" s="27"/>
      <c r="F8" s="27"/>
      <c r="G8" s="28">
        <v>2</v>
      </c>
      <c r="H8" s="28">
        <v>2</v>
      </c>
      <c r="I8" s="44">
        <v>1</v>
      </c>
      <c r="J8" s="31"/>
      <c r="M8" s="15"/>
      <c r="N8" s="15"/>
      <c r="O8" s="15"/>
      <c r="R8" s="47"/>
      <c r="S8" s="47"/>
      <c r="T8" s="15"/>
      <c r="U8" s="15"/>
      <c r="V8" s="48"/>
      <c r="W8" s="48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="1" customFormat="1" spans="2:54">
      <c r="B9" s="16"/>
      <c r="C9" s="17"/>
      <c r="D9" s="17"/>
      <c r="E9" s="27"/>
      <c r="F9" s="27"/>
      <c r="G9" s="28">
        <v>1</v>
      </c>
      <c r="H9" s="28">
        <v>1</v>
      </c>
      <c r="I9" s="44">
        <v>1</v>
      </c>
      <c r="J9" s="31"/>
      <c r="M9" s="15"/>
      <c r="N9" s="15"/>
      <c r="O9" s="15"/>
      <c r="R9" s="15"/>
      <c r="S9" s="15"/>
      <c r="T9" s="47"/>
      <c r="U9" s="49"/>
      <c r="V9" s="49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</row>
    <row r="10" s="1" customFormat="1" spans="2:56">
      <c r="B10" s="16"/>
      <c r="C10" s="17"/>
      <c r="D10" s="17"/>
      <c r="E10" s="27"/>
      <c r="F10" s="27"/>
      <c r="G10" s="28">
        <v>3</v>
      </c>
      <c r="H10" s="28">
        <v>3</v>
      </c>
      <c r="I10" s="44">
        <v>1</v>
      </c>
      <c r="J10" s="31"/>
      <c r="M10" s="15"/>
      <c r="N10" s="15"/>
      <c r="O10" s="15"/>
      <c r="R10" s="15"/>
      <c r="S10" s="15"/>
      <c r="T10" s="15"/>
      <c r="U10" s="47"/>
      <c r="V10" s="47"/>
      <c r="Y10" s="47"/>
      <c r="Z10" s="49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</row>
    <row r="11" s="1" customFormat="1" spans="2:56">
      <c r="B11" s="16"/>
      <c r="C11" s="17"/>
      <c r="D11" s="17"/>
      <c r="E11" s="27"/>
      <c r="F11" s="27"/>
      <c r="G11" s="28">
        <v>2</v>
      </c>
      <c r="H11" s="28">
        <v>2</v>
      </c>
      <c r="I11" s="44">
        <v>0.5</v>
      </c>
      <c r="J11" s="31"/>
      <c r="M11" s="15"/>
      <c r="N11" s="15"/>
      <c r="O11" s="15"/>
      <c r="R11" s="15"/>
      <c r="S11" s="15"/>
      <c r="T11" s="15"/>
      <c r="U11" s="15"/>
      <c r="V11" s="15"/>
      <c r="Y11" s="49"/>
      <c r="Z11" s="47"/>
      <c r="AA11" s="47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</row>
    <row r="12" s="1" customFormat="1" ht="16.5" spans="2:56">
      <c r="B12" s="13"/>
      <c r="C12" s="14"/>
      <c r="D12" s="14"/>
      <c r="E12" s="27"/>
      <c r="F12" s="29"/>
      <c r="G12" s="28"/>
      <c r="H12" s="28"/>
      <c r="I12" s="44">
        <f>AVERAGE(I13:I15)</f>
        <v>0</v>
      </c>
      <c r="J12" s="31"/>
      <c r="M12" s="15"/>
      <c r="N12" s="15"/>
      <c r="O12" s="15"/>
      <c r="R12" s="15"/>
      <c r="S12" s="15"/>
      <c r="T12" s="15"/>
      <c r="U12" s="15"/>
      <c r="V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</row>
    <row r="13" s="1" customFormat="1" spans="2:56">
      <c r="B13" s="16"/>
      <c r="C13" s="17"/>
      <c r="D13" s="17"/>
      <c r="E13" s="27"/>
      <c r="F13" s="27"/>
      <c r="G13" s="28">
        <v>2</v>
      </c>
      <c r="H13" s="28">
        <v>2</v>
      </c>
      <c r="I13" s="44">
        <v>0</v>
      </c>
      <c r="J13" s="31"/>
      <c r="M13" s="15"/>
      <c r="N13" s="15"/>
      <c r="O13" s="15"/>
      <c r="R13" s="15"/>
      <c r="S13" s="15"/>
      <c r="T13" s="15"/>
      <c r="U13" s="15"/>
      <c r="V13" s="15"/>
      <c r="Y13" s="15"/>
      <c r="Z13" s="15"/>
      <c r="AA13" s="48"/>
      <c r="AB13" s="47"/>
      <c r="AC13" s="47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</row>
    <row r="14" s="1" customFormat="1" spans="2:56">
      <c r="B14" s="16"/>
      <c r="C14" s="17"/>
      <c r="D14" s="17"/>
      <c r="E14" s="27"/>
      <c r="F14" s="27"/>
      <c r="G14" s="30">
        <v>2</v>
      </c>
      <c r="H14" s="31">
        <v>2</v>
      </c>
      <c r="I14" s="44">
        <v>0</v>
      </c>
      <c r="J14" s="31"/>
      <c r="M14" s="15"/>
      <c r="N14" s="15"/>
      <c r="O14" s="15"/>
      <c r="R14" s="15"/>
      <c r="S14" s="15"/>
      <c r="T14" s="15"/>
      <c r="U14" s="15"/>
      <c r="V14" s="15"/>
      <c r="Y14" s="15"/>
      <c r="Z14" s="15"/>
      <c r="AA14" s="48"/>
      <c r="AB14" s="48"/>
      <c r="AC14" s="48"/>
      <c r="AF14" s="47"/>
      <c r="AG14" s="47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</row>
    <row r="15" s="1" customFormat="1" spans="2:56">
      <c r="B15" s="16"/>
      <c r="C15" s="17"/>
      <c r="D15" s="17"/>
      <c r="E15" s="27"/>
      <c r="F15" s="27"/>
      <c r="G15" s="30">
        <v>1</v>
      </c>
      <c r="H15" s="31">
        <v>1</v>
      </c>
      <c r="I15" s="44">
        <v>0</v>
      </c>
      <c r="J15" s="31"/>
      <c r="M15" s="15"/>
      <c r="N15" s="15"/>
      <c r="O15" s="15"/>
      <c r="R15" s="15"/>
      <c r="S15" s="15"/>
      <c r="T15" s="15"/>
      <c r="U15" s="15"/>
      <c r="V15" s="15"/>
      <c r="Y15" s="15"/>
      <c r="Z15" s="15"/>
      <c r="AA15" s="48"/>
      <c r="AB15" s="48"/>
      <c r="AC15" s="48"/>
      <c r="AD15" s="48"/>
      <c r="AE15" s="48"/>
      <c r="AF15" s="48"/>
      <c r="AG15" s="48"/>
      <c r="AH15" s="47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</row>
    <row r="16" s="1" customFormat="1" ht="16.5" spans="2:56">
      <c r="B16" s="13"/>
      <c r="C16" s="14"/>
      <c r="D16" s="14"/>
      <c r="E16" s="29"/>
      <c r="F16" s="29"/>
      <c r="G16" s="30"/>
      <c r="H16" s="31"/>
      <c r="I16" s="44">
        <f>AVERAGEA(I17:I19)</f>
        <v>0</v>
      </c>
      <c r="J16" s="31"/>
      <c r="M16" s="15"/>
      <c r="N16" s="15"/>
      <c r="O16" s="15"/>
      <c r="R16" s="15"/>
      <c r="S16" s="15"/>
      <c r="T16" s="15"/>
      <c r="U16" s="15"/>
      <c r="V16" s="15"/>
      <c r="Y16" s="15"/>
      <c r="Z16" s="15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</row>
    <row r="17" s="1" customFormat="1" spans="2:56">
      <c r="B17" s="16"/>
      <c r="C17" s="17"/>
      <c r="D17" s="17"/>
      <c r="E17" s="27"/>
      <c r="F17" s="27"/>
      <c r="G17" s="30">
        <v>1</v>
      </c>
      <c r="H17" s="31">
        <v>1</v>
      </c>
      <c r="I17" s="44">
        <v>0</v>
      </c>
      <c r="J17" s="31"/>
      <c r="M17" s="15"/>
      <c r="N17" s="15"/>
      <c r="O17" s="15"/>
      <c r="R17" s="15"/>
      <c r="S17" s="15"/>
      <c r="T17" s="15"/>
      <c r="U17" s="15"/>
      <c r="V17" s="15"/>
      <c r="Y17" s="15"/>
      <c r="Z17" s="15"/>
      <c r="AA17" s="48"/>
      <c r="AB17" s="48"/>
      <c r="AC17" s="48"/>
      <c r="AD17" s="48"/>
      <c r="AE17" s="48"/>
      <c r="AF17" s="48"/>
      <c r="AG17" s="48"/>
      <c r="AH17" s="48"/>
      <c r="AI17" s="47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</row>
    <row r="18" s="1" customFormat="1" spans="2:56">
      <c r="B18" s="16"/>
      <c r="C18" s="17"/>
      <c r="D18" s="17"/>
      <c r="E18" s="27"/>
      <c r="F18" s="27"/>
      <c r="G18" s="30">
        <v>3</v>
      </c>
      <c r="H18" s="31">
        <v>3</v>
      </c>
      <c r="I18" s="44">
        <v>0</v>
      </c>
      <c r="J18" s="31"/>
      <c r="M18" s="15"/>
      <c r="N18" s="15"/>
      <c r="O18" s="15"/>
      <c r="R18" s="15"/>
      <c r="S18" s="15"/>
      <c r="T18" s="15"/>
      <c r="U18" s="15"/>
      <c r="V18" s="15"/>
      <c r="Y18" s="15"/>
      <c r="Z18" s="15"/>
      <c r="AA18" s="48"/>
      <c r="AB18" s="48"/>
      <c r="AC18" s="48"/>
      <c r="AD18" s="48"/>
      <c r="AE18" s="48"/>
      <c r="AF18" s="48"/>
      <c r="AG18" s="48"/>
      <c r="AH18" s="48"/>
      <c r="AI18" s="48"/>
      <c r="AJ18" s="47"/>
      <c r="AM18" s="47"/>
      <c r="AN18" s="47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</row>
    <row r="19" s="1" customFormat="1" spans="2:56">
      <c r="B19" s="16"/>
      <c r="C19" s="17"/>
      <c r="D19" s="17"/>
      <c r="E19" s="27"/>
      <c r="F19" s="27"/>
      <c r="G19" s="30">
        <v>1</v>
      </c>
      <c r="H19" s="31">
        <v>1</v>
      </c>
      <c r="I19" s="44">
        <v>0</v>
      </c>
      <c r="J19" s="31"/>
      <c r="M19" s="15"/>
      <c r="N19" s="15"/>
      <c r="O19" s="15"/>
      <c r="R19" s="15"/>
      <c r="S19" s="15"/>
      <c r="T19" s="15"/>
      <c r="U19" s="15"/>
      <c r="V19" s="15"/>
      <c r="Y19" s="15"/>
      <c r="Z19" s="15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7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</row>
    <row r="20" s="1" customFormat="1" ht="16.5" spans="2:56">
      <c r="B20" s="13"/>
      <c r="C20" s="14"/>
      <c r="D20" s="14"/>
      <c r="E20" s="29"/>
      <c r="F20" s="29"/>
      <c r="G20" s="30"/>
      <c r="H20" s="31"/>
      <c r="I20" s="44">
        <f>AVERAGEA(I21:I23)</f>
        <v>0</v>
      </c>
      <c r="J20" s="31"/>
      <c r="M20" s="15"/>
      <c r="N20" s="15"/>
      <c r="O20" s="15"/>
      <c r="R20" s="15"/>
      <c r="S20" s="15"/>
      <c r="T20" s="15"/>
      <c r="U20" s="15"/>
      <c r="V20" s="15"/>
      <c r="Y20" s="15"/>
      <c r="Z20" s="15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</row>
    <row r="21" s="1" customFormat="1" spans="2:56">
      <c r="B21" s="16"/>
      <c r="C21" s="17"/>
      <c r="D21" s="17"/>
      <c r="E21" s="27"/>
      <c r="F21" s="27"/>
      <c r="G21" s="30">
        <v>1</v>
      </c>
      <c r="H21" s="31">
        <v>1</v>
      </c>
      <c r="I21" s="44">
        <v>0</v>
      </c>
      <c r="J21" s="31"/>
      <c r="M21" s="15"/>
      <c r="N21" s="15"/>
      <c r="O21" s="15"/>
      <c r="R21" s="15"/>
      <c r="S21" s="15"/>
      <c r="T21" s="15"/>
      <c r="U21" s="15"/>
      <c r="V21" s="15"/>
      <c r="Y21" s="15"/>
      <c r="Z21" s="15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7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</row>
    <row r="22" s="1" customFormat="1" spans="2:56">
      <c r="B22" s="16"/>
      <c r="C22" s="17"/>
      <c r="D22" s="17"/>
      <c r="E22" s="27"/>
      <c r="F22" s="27"/>
      <c r="G22" s="30">
        <v>5</v>
      </c>
      <c r="H22" s="31">
        <v>5</v>
      </c>
      <c r="I22" s="44">
        <v>0</v>
      </c>
      <c r="J22" s="31"/>
      <c r="M22" s="15"/>
      <c r="N22" s="15"/>
      <c r="O22" s="15"/>
      <c r="R22" s="15"/>
      <c r="S22" s="15"/>
      <c r="T22" s="15"/>
      <c r="U22" s="15"/>
      <c r="V22" s="15"/>
      <c r="Y22" s="15"/>
      <c r="Z22" s="15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T22" s="47"/>
      <c r="AU22" s="47"/>
      <c r="AV22" s="47"/>
      <c r="AW22" s="47"/>
      <c r="AX22" s="47"/>
      <c r="AY22" s="48"/>
      <c r="AZ22" s="48"/>
      <c r="BA22" s="48"/>
      <c r="BB22" s="48"/>
      <c r="BC22" s="48"/>
      <c r="BD22" s="48"/>
    </row>
    <row r="23" s="1" customFormat="1" spans="2:56">
      <c r="B23" s="16"/>
      <c r="C23" s="17"/>
      <c r="D23" s="17"/>
      <c r="E23" s="27"/>
      <c r="F23" s="27"/>
      <c r="G23" s="30">
        <v>1</v>
      </c>
      <c r="H23" s="31">
        <v>1</v>
      </c>
      <c r="I23" s="44">
        <v>0</v>
      </c>
      <c r="J23" s="31"/>
      <c r="M23" s="15"/>
      <c r="N23" s="15"/>
      <c r="O23" s="15"/>
      <c r="R23" s="15"/>
      <c r="S23" s="15"/>
      <c r="T23" s="15"/>
      <c r="U23" s="15"/>
      <c r="V23" s="15"/>
      <c r="Y23" s="15"/>
      <c r="Z23" s="15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15"/>
      <c r="AZ23" s="15"/>
      <c r="BA23" s="47"/>
      <c r="BB23" s="48"/>
      <c r="BC23" s="15"/>
      <c r="BD23" s="15"/>
    </row>
    <row r="24" s="1" customFormat="1" ht="16.5" spans="2:56">
      <c r="B24" s="13"/>
      <c r="C24" s="14"/>
      <c r="D24" s="17"/>
      <c r="E24" s="27"/>
      <c r="F24" s="27"/>
      <c r="G24" s="30">
        <v>1</v>
      </c>
      <c r="H24" s="31">
        <v>1</v>
      </c>
      <c r="I24" s="44">
        <v>0</v>
      </c>
      <c r="J24" s="31"/>
      <c r="M24" s="15"/>
      <c r="N24" s="15"/>
      <c r="O24" s="15"/>
      <c r="R24" s="15"/>
      <c r="S24" s="15"/>
      <c r="T24" s="15"/>
      <c r="U24" s="15"/>
      <c r="V24" s="15"/>
      <c r="Y24" s="15"/>
      <c r="Z24" s="15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15"/>
      <c r="AZ24" s="15"/>
      <c r="BA24" s="48"/>
      <c r="BB24" s="47"/>
      <c r="BC24" s="15"/>
      <c r="BD24" s="15"/>
    </row>
    <row r="25" s="1" customFormat="1" spans="2:10">
      <c r="B25" s="18"/>
      <c r="C25" s="19"/>
      <c r="D25" s="19"/>
      <c r="E25" s="32"/>
      <c r="F25" s="32"/>
      <c r="I25" s="45"/>
      <c r="J25" s="46"/>
    </row>
    <row r="26" s="1" customFormat="1" spans="2:10">
      <c r="B26" s="20"/>
      <c r="C26" s="21"/>
      <c r="E26" s="21"/>
      <c r="F26" s="21"/>
      <c r="I26" s="21"/>
      <c r="J26" s="46"/>
    </row>
  </sheetData>
  <mergeCells count="22">
    <mergeCell ref="B1:D1"/>
    <mergeCell ref="E1:F1"/>
    <mergeCell ref="K1:Q1"/>
    <mergeCell ref="R1:X1"/>
    <mergeCell ref="Y1:AE1"/>
    <mergeCell ref="AF1:AL1"/>
    <mergeCell ref="AM1:AS1"/>
    <mergeCell ref="AT1:AZ1"/>
    <mergeCell ref="BA1:BG1"/>
    <mergeCell ref="BH1:BN1"/>
    <mergeCell ref="BO1:BU1"/>
    <mergeCell ref="B2:D2"/>
    <mergeCell ref="E2:F2"/>
    <mergeCell ref="K2:Q2"/>
    <mergeCell ref="R2:X2"/>
    <mergeCell ref="Y2:AE2"/>
    <mergeCell ref="AF2:AL2"/>
    <mergeCell ref="AM2:AS2"/>
    <mergeCell ref="AT2:AZ2"/>
    <mergeCell ref="BA2:BG2"/>
    <mergeCell ref="BH2:BN2"/>
    <mergeCell ref="BO2:BU2"/>
  </mergeCells>
  <conditionalFormatting sqref="K3:Q3">
    <cfRule type="expression" dxfId="0" priority="1023">
      <formula>K$4=TODAY()</formula>
    </cfRule>
    <cfRule type="expression" dxfId="1" priority="1025">
      <formula>MATCH(K$4,mHoliday,0)</formula>
    </cfRule>
    <cfRule type="expression" dxfId="2" priority="1026">
      <formula>OR(K$3="日",K$3="土")</formula>
    </cfRule>
  </conditionalFormatting>
  <conditionalFormatting sqref="R3:AS3">
    <cfRule type="expression" dxfId="0" priority="938">
      <formula>R$4=TODAY()</formula>
    </cfRule>
    <cfRule type="expression" dxfId="1" priority="939">
      <formula>MATCH(R$4,mHoliday,0)</formula>
    </cfRule>
    <cfRule type="expression" dxfId="2" priority="940">
      <formula>OR(R$3="日",R$3="土")</formula>
    </cfRule>
  </conditionalFormatting>
  <conditionalFormatting sqref="AT3:AZ3">
    <cfRule type="expression" dxfId="0" priority="835">
      <formula>AT$4=TODAY()</formula>
    </cfRule>
    <cfRule type="expression" dxfId="1" priority="836">
      <formula>MATCH(AT$4,mHoliday,0)</formula>
    </cfRule>
    <cfRule type="expression" dxfId="2" priority="837">
      <formula>OR(AT$3="日",AT$3="土")</formula>
    </cfRule>
  </conditionalFormatting>
  <conditionalFormatting sqref="BA3:BG3">
    <cfRule type="expression" dxfId="0" priority="812">
      <formula>BA$4=TODAY()</formula>
    </cfRule>
    <cfRule type="expression" dxfId="1" priority="813">
      <formula>MATCH(BA$4,mHoliday,0)</formula>
    </cfRule>
    <cfRule type="expression" dxfId="2" priority="814">
      <formula>OR(BA$3="日",BA$3="土")</formula>
    </cfRule>
  </conditionalFormatting>
  <conditionalFormatting sqref="BH3:BN3">
    <cfRule type="expression" dxfId="0" priority="789">
      <formula>BH$4=TODAY()</formula>
    </cfRule>
    <cfRule type="expression" dxfId="1" priority="790">
      <formula>MATCH(BH$4,mHoliday,0)</formula>
    </cfRule>
    <cfRule type="expression" dxfId="2" priority="791">
      <formula>OR(BH$3="日",BH$3="土")</formula>
    </cfRule>
  </conditionalFormatting>
  <conditionalFormatting sqref="BO3:BU3">
    <cfRule type="expression" dxfId="0" priority="766">
      <formula>BO$4=TODAY()</formula>
    </cfRule>
    <cfRule type="expression" dxfId="1" priority="767">
      <formula>MATCH(BO$4,mHoliday,0)</formula>
    </cfRule>
    <cfRule type="expression" dxfId="2" priority="768">
      <formula>OR(BO$3="日",BO$3="土")</formula>
    </cfRule>
  </conditionalFormatting>
  <conditionalFormatting sqref="F5">
    <cfRule type="expression" dxfId="3" priority="4">
      <formula>MATCH($E5,mHoliday,0)</formula>
    </cfRule>
  </conditionalFormatting>
  <conditionalFormatting sqref="F13">
    <cfRule type="expression" dxfId="3" priority="3">
      <formula>MATCH($E13,mHoliday,0)</formula>
    </cfRule>
  </conditionalFormatting>
  <conditionalFormatting sqref="F14">
    <cfRule type="expression" dxfId="3" priority="2">
      <formula>MATCH($E14,mHoliday,0)</formula>
    </cfRule>
  </conditionalFormatting>
  <conditionalFormatting sqref="I5:I25 I1">
    <cfRule type="dataBar" priority="101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{d0612160-1e40-4c8c-9126-2feca54d3b71}</x14:id>
        </ext>
      </extLst>
    </cfRule>
  </conditionalFormatting>
  <conditionalFormatting sqref="E5:E6 E8:E14 F6 F8:F11">
    <cfRule type="expression" dxfId="3" priority="1016">
      <formula>MATCH($E5,mHoliday,0)</formula>
    </cfRule>
  </conditionalFormatting>
  <pageMargins left="0.7" right="0.7" top="0.75" bottom="0.75" header="0.3" footer="0.3"/>
  <pageSetup paperSize="1" orientation="portrait" horizontalDpi="3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612160-1e40-4c8c-9126-2feca54d3b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I5:I25 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B5"/>
  <sheetViews>
    <sheetView workbookViewId="0">
      <selection activeCell="B5" sqref="B5"/>
    </sheetView>
  </sheetViews>
  <sheetFormatPr defaultColWidth="8.83333333333333" defaultRowHeight="14.25" outlineLevelRow="4" outlineLevelCol="1"/>
  <cols>
    <col min="2" max="2" width="11.5" customWidth="1"/>
  </cols>
  <sheetData>
    <row r="4" spans="2:2">
      <c r="B4" t="s">
        <v>12</v>
      </c>
    </row>
    <row r="5" spans="2:2">
      <c r="B5" t="s">
        <v>13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Project Plan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Kandukuri Srikanth Raju (QAI.AIO)</dc:creator>
  <cp:lastModifiedBy>trong</cp:lastModifiedBy>
  <dcterms:created xsi:type="dcterms:W3CDTF">2017-01-02T16:55:00Z</dcterms:created>
  <dcterms:modified xsi:type="dcterms:W3CDTF">2023-10-11T15:01:30Z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