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11670" windowWidth="14805" windowHeight="8010" tabRatio="697" activeTab="8"/>
  </bookViews>
  <sheets>
    <sheet name="1.Highlight" sheetId="1" r:id="rId1"/>
    <sheet name="1.Fianancial perofrmance" sheetId="24" r:id="rId2"/>
    <sheet name="2.originating earning" sheetId="23" r:id="rId3"/>
    <sheet name="3.vigilance cases" sheetId="22" r:id="rId4"/>
    <sheet name="4.PEI %" sheetId="2" r:id="rId5"/>
    <sheet name="5.Mou performance" sheetId="36" r:id="rId6"/>
    <sheet name="REFORMS" sheetId="25" r:id="rId7"/>
    <sheet name="Breif of new references" sheetId="26" r:id="rId8"/>
    <sheet name="Sheet1" sheetId="27" r:id="rId9"/>
    <sheet name="Sheet2" sheetId="28" r:id="rId10"/>
    <sheet name="Sheet4" sheetId="30" r:id="rId11"/>
    <sheet name="Sheet10" sheetId="37" r:id="rId12"/>
  </sheets>
  <definedNames>
    <definedName name="_xlnm.Print_Area" localSheetId="1">'1.Fianancial perofrmance'!$A$1:$L$15</definedName>
    <definedName name="_xlnm.Print_Area" localSheetId="5">'5.Mou performance'!$A$14:$F$23</definedName>
  </definedNames>
  <calcPr calcId="124519"/>
</workbook>
</file>

<file path=xl/calcChain.xml><?xml version="1.0" encoding="utf-8"?>
<calcChain xmlns="http://schemas.openxmlformats.org/spreadsheetml/2006/main">
  <c r="E14" i="24"/>
  <c r="D24" i="1" l="1"/>
  <c r="E30"/>
  <c r="C9" i="24" l="1"/>
  <c r="K6"/>
  <c r="K7" l="1"/>
  <c r="K8"/>
  <c r="K5"/>
  <c r="F6"/>
  <c r="F7"/>
  <c r="F8"/>
  <c r="F5"/>
  <c r="G5" l="1"/>
  <c r="L5"/>
  <c r="G6"/>
  <c r="L6"/>
  <c r="G7"/>
  <c r="L7"/>
  <c r="G8"/>
  <c r="L8"/>
  <c r="F12" l="1"/>
  <c r="F13"/>
  <c r="G12"/>
  <c r="G13"/>
  <c r="D9" i="23"/>
  <c r="C14" i="24" l="1"/>
  <c r="H9" i="36"/>
  <c r="K12" i="24"/>
  <c r="K13"/>
  <c r="D6" i="23" l="1"/>
  <c r="D7"/>
  <c r="D8"/>
  <c r="J9" i="24" l="1"/>
  <c r="I9"/>
  <c r="I14" s="1"/>
  <c r="D9"/>
  <c r="D11" s="1"/>
  <c r="B10" i="23"/>
  <c r="I7" i="28"/>
  <c r="F15" i="30"/>
  <c r="E5"/>
  <c r="E6"/>
  <c r="E7"/>
  <c r="E8"/>
  <c r="E9"/>
  <c r="E10"/>
  <c r="E11"/>
  <c r="E12"/>
  <c r="E13"/>
  <c r="E14"/>
  <c r="E4"/>
  <c r="C15"/>
  <c r="B15"/>
  <c r="H9" i="28"/>
  <c r="G9"/>
  <c r="F9"/>
  <c r="E9"/>
  <c r="D9"/>
  <c r="C9"/>
  <c r="J8"/>
  <c r="I8"/>
  <c r="J7"/>
  <c r="J6"/>
  <c r="I6"/>
  <c r="J5"/>
  <c r="I5"/>
  <c r="J9" l="1"/>
  <c r="I9"/>
  <c r="D15" i="30"/>
  <c r="E15" s="1"/>
  <c r="L12" i="24" l="1"/>
  <c r="L13"/>
  <c r="G7" i="23" l="1"/>
  <c r="G8"/>
  <c r="G9"/>
  <c r="G6"/>
  <c r="H9" i="24" l="1"/>
  <c r="D14"/>
  <c r="E9"/>
  <c r="F9" s="1"/>
  <c r="F10" i="23"/>
  <c r="E10"/>
  <c r="C10"/>
  <c r="K9" i="24" l="1"/>
  <c r="H14"/>
  <c r="G9"/>
  <c r="C11"/>
  <c r="J14"/>
  <c r="J11"/>
  <c r="D10" i="23"/>
  <c r="G10"/>
  <c r="I11" i="24"/>
  <c r="L9"/>
  <c r="L14" s="1"/>
  <c r="H11"/>
  <c r="E11"/>
  <c r="K11" l="1"/>
  <c r="G14"/>
  <c r="F14"/>
  <c r="F11"/>
  <c r="G11"/>
  <c r="L11"/>
</calcChain>
</file>

<file path=xl/sharedStrings.xml><?xml version="1.0" encoding="utf-8"?>
<sst xmlns="http://schemas.openxmlformats.org/spreadsheetml/2006/main" count="243" uniqueCount="200">
  <si>
    <t>North Western Railway</t>
  </si>
  <si>
    <t>*******</t>
  </si>
  <si>
    <t>Bikaner Division</t>
  </si>
  <si>
    <t>S.No.</t>
  </si>
  <si>
    <t>Division</t>
  </si>
  <si>
    <t>BKN</t>
  </si>
  <si>
    <t>Item</t>
  </si>
  <si>
    <t>Particulars</t>
  </si>
  <si>
    <t>Total</t>
  </si>
  <si>
    <t>Remarks</t>
  </si>
  <si>
    <t>SF-5</t>
  </si>
  <si>
    <t>SF-11</t>
  </si>
  <si>
    <t>% var.w.r.t. PRYR</t>
  </si>
  <si>
    <t>% var. w.r.t. Budget prop.</t>
  </si>
  <si>
    <t>REFORMS</t>
  </si>
  <si>
    <t>Details</t>
  </si>
  <si>
    <t>Major process Reform, delegation and simplification initiatives adopted on the Zonal Railways during the month</t>
  </si>
  <si>
    <t>No. of meetings held by PHODs and /or Transformation cell of the Zonal Railway with field staff for process reforms during the month</t>
  </si>
  <si>
    <t xml:space="preserve">No. of instructions by transformation Directorate of Railway Board  yet to be implemeted on the Zonal Railways. </t>
  </si>
  <si>
    <t>Activities under "Mission Satyanistha" during the  month</t>
  </si>
  <si>
    <t xml:space="preserve">Total number of nominated/scheduled training missed by staff/officers on the Zonal Railways during the month and three major category of such training programme. </t>
  </si>
  <si>
    <t>10. Breif of new references sent to Railway Board in the month ( as per Annexure-J)</t>
  </si>
  <si>
    <t>Railway</t>
  </si>
  <si>
    <t>Subject matter in brief</t>
  </si>
  <si>
    <t>GM's DO/Railway's letter with date</t>
  </si>
  <si>
    <t>Addressed to Whom</t>
  </si>
  <si>
    <t>Concerned Board Member/DG</t>
  </si>
  <si>
    <t>Implications of delay in response, if any</t>
  </si>
  <si>
    <t>Annexure-J</t>
  </si>
  <si>
    <t>NIL</t>
  </si>
  <si>
    <t>S.N.</t>
  </si>
  <si>
    <t>For the previous year corresponding month</t>
  </si>
  <si>
    <t>For the month of current year</t>
  </si>
  <si>
    <t>Cumm. Up to previous year corresponding month</t>
  </si>
  <si>
    <t>Cumm.up to month of current year</t>
  </si>
  <si>
    <t>(Figures in thousand)</t>
  </si>
  <si>
    <t>items</t>
  </si>
  <si>
    <t>Amt.</t>
  </si>
  <si>
    <t>Int &amp; maintenance charges of siding</t>
  </si>
  <si>
    <t>Rent of Building</t>
  </si>
  <si>
    <t>Land Licensing</t>
  </si>
  <si>
    <t>Staff cost</t>
  </si>
  <si>
    <t>Grand Total</t>
  </si>
  <si>
    <t>Department</t>
  </si>
  <si>
    <t>Opening Balance 01.04.18</t>
  </si>
  <si>
    <t>Accretion Up to the Month</t>
  </si>
  <si>
    <t>Clearance Up to the Mont</t>
  </si>
  <si>
    <t xml:space="preserve">Closing Balance </t>
  </si>
  <si>
    <t>Over six month old Stock Sheet</t>
  </si>
  <si>
    <t>Engineering</t>
  </si>
  <si>
    <t>S &amp; T</t>
  </si>
  <si>
    <t>Electrical</t>
  </si>
  <si>
    <t>Mechanical (P)</t>
  </si>
  <si>
    <t>Mechanical (C&amp;W)</t>
  </si>
  <si>
    <t>Commercial</t>
  </si>
  <si>
    <t>Operating</t>
  </si>
  <si>
    <t>Medical</t>
  </si>
  <si>
    <t>Security/RPF</t>
  </si>
  <si>
    <t>Perssonel</t>
  </si>
  <si>
    <t>Raj.Bhasha</t>
  </si>
  <si>
    <t>MOU Peformance</t>
  </si>
  <si>
    <t>Key performance indicators</t>
  </si>
  <si>
    <t>Target</t>
  </si>
  <si>
    <t>Operational and Financial Performance</t>
  </si>
  <si>
    <t>Unit of Measurement</t>
  </si>
  <si>
    <t>Performance up to the Month</t>
  </si>
  <si>
    <t>Performance for the month</t>
  </si>
  <si>
    <t>A</t>
  </si>
  <si>
    <t>Magnitude (Rs. Cr.</t>
  </si>
  <si>
    <t>B</t>
  </si>
  <si>
    <t>Original Working Expenses</t>
  </si>
  <si>
    <t>E</t>
  </si>
  <si>
    <t>Rs. Cr.</t>
  </si>
  <si>
    <t>F</t>
  </si>
  <si>
    <t>Capital Expendiutre</t>
  </si>
  <si>
    <t>Annexure-G   (Figures in Crores)</t>
  </si>
  <si>
    <t>Revenue/Earning</t>
  </si>
  <si>
    <t>for the month</t>
  </si>
  <si>
    <t>Performance Efficiency Indices for the month Jan.-2018</t>
  </si>
  <si>
    <t>Digitization of Pension Records of 24,743 pensioners of Bikaner Division has been completed making their records easily searchable and updatable from a desktop</t>
  </si>
  <si>
    <t>Digitization of Service Records and Leave Accounts of Accounts office staff has also been completed along with the Service Records of Gazetted officers of Bikaner Division</t>
  </si>
  <si>
    <t>Initiative has been taken as (i) Know your employee information– KYEI -for observation of Ghost employee (ii) Fuel bill system:- Actual accountability of fuel</t>
  </si>
  <si>
    <t>Record management system introduce and updation in progress</t>
  </si>
  <si>
    <t xml:space="preserve">Implementation of Budget &amp; Work Register module in IPAS system </t>
  </si>
  <si>
    <t>MIS reports are collected from admin user and compliance of PAN registration and PRAN registration is 98.58% and 96.30% respectively and will be sanitized 100% by next month</t>
  </si>
  <si>
    <t>Service record verification of all newly appointed employees joined after 01.01.2016 will be done by 31.03.2019</t>
  </si>
  <si>
    <t>A special drive is planned for all bill units of BKN Div for checking of Leave account, Transportation Allowance and recovery of Quarter Rent to employee. This will be complete by end of May 2019</t>
  </si>
  <si>
    <t>Review on the basis of exception report generated by IPAS of staff claiming high amount of OT/TA and result of the review has been sent to DRM/BKN for perusal and further necessary action.</t>
  </si>
  <si>
    <t>The internal audit on “Revision of flat rate of licence fee for residential accommodation” is in progress as per  Rly Brd revised policy letter f(x)1-2002/11/2 Dt. 26.12.2017</t>
  </si>
  <si>
    <t>Highlights / Achievements of Financial Year 2018-19</t>
  </si>
  <si>
    <t>Opening Balance as on 01.04.2019</t>
  </si>
  <si>
    <t>Position of Bills Recoverable as on 31.12.2019</t>
  </si>
  <si>
    <t>Bills issued up to Dec.-2019</t>
  </si>
  <si>
    <t>Cleared up to    Dec.-2019</t>
  </si>
  <si>
    <t>Closing balance as on  31.12.2019</t>
  </si>
  <si>
    <t>Position of Stock Sheets  as on 31.12.2019</t>
  </si>
  <si>
    <t>Sundry Revenue</t>
  </si>
  <si>
    <t>NA</t>
  </si>
  <si>
    <t>2022-23(%)</t>
  </si>
  <si>
    <t>Annual performance Agreement (MOU) performance for the month of August- 2022 (2022-23)</t>
  </si>
  <si>
    <t>H</t>
  </si>
  <si>
    <t>K</t>
  </si>
  <si>
    <t>राशि</t>
  </si>
  <si>
    <t>(आंकड़े हजार में)</t>
  </si>
  <si>
    <t>(अ)</t>
  </si>
  <si>
    <t>(ब)</t>
  </si>
  <si>
    <t>(स)</t>
  </si>
  <si>
    <t>(द)</t>
  </si>
  <si>
    <t xml:space="preserve">उत्तर पश्चिम रेलवे बीकानेर </t>
  </si>
  <si>
    <t xml:space="preserve">वरिष्ठ मंडल परिचालन प्रबंधक </t>
  </si>
  <si>
    <t xml:space="preserve">उत्तर पश्चिम रेलवे  </t>
  </si>
  <si>
    <t xml:space="preserve"> बीकानेर </t>
  </si>
  <si>
    <t>हाउसकीपिंग की सारी मदें मौजूद हैं I</t>
  </si>
  <si>
    <t xml:space="preserve">वसूली योग्य बिल (Bills Recoverable): -                                                                             </t>
  </si>
  <si>
    <t xml:space="preserve">                                    उत्तर पश्चिम रेलवे बीकानेर</t>
  </si>
  <si>
    <t xml:space="preserve">                                   वरिष्ठ मंडल वित्त प्रबंधक </t>
  </si>
  <si>
    <t>विवरण</t>
  </si>
  <si>
    <r>
      <t>Cumulative up to the month (</t>
    </r>
    <r>
      <rPr>
        <sz val="10"/>
        <color theme="1"/>
        <rFont val="Calibri"/>
        <family val="2"/>
        <scheme val="minor"/>
      </rPr>
      <t>महीने तक संचयी</t>
    </r>
    <r>
      <rPr>
        <sz val="11"/>
        <color theme="1"/>
        <rFont val="Calibri"/>
        <family val="2"/>
        <scheme val="minor"/>
      </rPr>
      <t>)</t>
    </r>
  </si>
  <si>
    <r>
      <t>For the month (</t>
    </r>
    <r>
      <rPr>
        <sz val="10"/>
        <color theme="1"/>
        <rFont val="Calibri"/>
        <family val="2"/>
        <scheme val="minor"/>
      </rPr>
      <t>महीने के लिए)</t>
    </r>
  </si>
  <si>
    <r>
      <t>Previous year/ Last Year (</t>
    </r>
    <r>
      <rPr>
        <sz val="10"/>
        <color theme="1"/>
        <rFont val="Calibri"/>
        <family val="2"/>
        <scheme val="minor"/>
      </rPr>
      <t>पिछला वर्ष</t>
    </r>
    <r>
      <rPr>
        <sz val="11"/>
        <color theme="1"/>
        <rFont val="Calibri"/>
        <family val="2"/>
        <scheme val="minor"/>
      </rPr>
      <t>)</t>
    </r>
  </si>
  <si>
    <r>
      <t>Current year     (</t>
    </r>
    <r>
      <rPr>
        <sz val="10"/>
        <color theme="1"/>
        <rFont val="Calibri"/>
        <family val="2"/>
        <scheme val="minor"/>
      </rPr>
      <t>चालू वर्ष</t>
    </r>
    <r>
      <rPr>
        <sz val="11"/>
        <color theme="1"/>
        <rFont val="Calibri"/>
        <family val="2"/>
        <scheme val="minor"/>
      </rPr>
      <t>)</t>
    </r>
  </si>
  <si>
    <t>बजट प्रस्ताव चालू माह के लिए बजट अनुमान के आधार पर</t>
  </si>
  <si>
    <r>
      <t>Passenger Revenue (</t>
    </r>
    <r>
      <rPr>
        <sz val="9"/>
        <color theme="1"/>
        <rFont val="Calibri"/>
        <family val="2"/>
        <scheme val="minor"/>
      </rPr>
      <t>यात्री राजस्व</t>
    </r>
    <r>
      <rPr>
        <sz val="11"/>
        <color theme="1"/>
        <rFont val="Calibri"/>
        <family val="2"/>
        <scheme val="minor"/>
      </rPr>
      <t>)</t>
    </r>
  </si>
  <si>
    <r>
      <t>Other Coaching Revenue (</t>
    </r>
    <r>
      <rPr>
        <sz val="9"/>
        <color theme="1"/>
        <rFont val="Calibri"/>
        <family val="2"/>
        <scheme val="minor"/>
      </rPr>
      <t>अन्य कोचिंग राजस्व</t>
    </r>
    <r>
      <rPr>
        <sz val="11"/>
        <color theme="1"/>
        <rFont val="Calibri"/>
        <family val="2"/>
        <scheme val="minor"/>
      </rPr>
      <t>)</t>
    </r>
  </si>
  <si>
    <r>
      <t>Goods Revenue (</t>
    </r>
    <r>
      <rPr>
        <sz val="9"/>
        <color theme="1"/>
        <rFont val="Calibri"/>
        <family val="2"/>
        <scheme val="minor"/>
      </rPr>
      <t>माल राजस्व</t>
    </r>
    <r>
      <rPr>
        <sz val="11"/>
        <color theme="1"/>
        <rFont val="Calibri"/>
        <family val="2"/>
        <scheme val="minor"/>
      </rPr>
      <t>)</t>
    </r>
  </si>
  <si>
    <r>
      <t>Sundry Revenue (</t>
    </r>
    <r>
      <rPr>
        <sz val="9"/>
        <color theme="1"/>
        <rFont val="Calibri"/>
        <family val="2"/>
        <scheme val="minor"/>
      </rPr>
      <t>विविध राजस्व</t>
    </r>
    <r>
      <rPr>
        <sz val="11"/>
        <color theme="1"/>
        <rFont val="Calibri"/>
        <family val="2"/>
        <scheme val="minor"/>
      </rPr>
      <t>)</t>
    </r>
  </si>
  <si>
    <r>
      <t>Total Earning/</t>
    </r>
    <r>
      <rPr>
        <sz val="9"/>
        <color theme="1"/>
        <rFont val="Calibri"/>
        <family val="2"/>
        <scheme val="minor"/>
      </rPr>
      <t xml:space="preserve">कुल आय </t>
    </r>
    <r>
      <rPr>
        <sz val="11"/>
        <color theme="1"/>
        <rFont val="Calibri"/>
        <family val="2"/>
        <scheme val="minor"/>
      </rPr>
      <t xml:space="preserve"> (1+2+3+4) </t>
    </r>
  </si>
  <si>
    <r>
      <t>Suspense (</t>
    </r>
    <r>
      <rPr>
        <sz val="8"/>
        <color theme="1"/>
        <rFont val="Calibri"/>
        <family val="2"/>
        <scheme val="minor"/>
      </rPr>
      <t>उचंत</t>
    </r>
    <r>
      <rPr>
        <sz val="11"/>
        <color theme="1"/>
        <rFont val="Calibri"/>
        <family val="2"/>
        <scheme val="minor"/>
      </rPr>
      <t xml:space="preserve"> )</t>
    </r>
  </si>
  <si>
    <r>
      <t>Gross Traffic Receipt/</t>
    </r>
    <r>
      <rPr>
        <sz val="9"/>
        <color theme="1"/>
        <rFont val="Calibri"/>
        <family val="2"/>
        <scheme val="minor"/>
      </rPr>
      <t>सकल यातायात प्राप्ति</t>
    </r>
    <r>
      <rPr>
        <sz val="11"/>
        <color theme="1"/>
        <rFont val="Calibri"/>
        <family val="2"/>
        <scheme val="minor"/>
      </rPr>
      <t xml:space="preserve">  (5+6)</t>
    </r>
  </si>
  <si>
    <r>
      <t>Ord. Working Expenses (</t>
    </r>
    <r>
      <rPr>
        <sz val="9"/>
        <color theme="1"/>
        <rFont val="Calibri"/>
        <family val="2"/>
        <scheme val="minor"/>
      </rPr>
      <t>साधारण कार्य व्यय</t>
    </r>
    <r>
      <rPr>
        <sz val="11"/>
        <color theme="1"/>
        <rFont val="Calibri"/>
        <family val="2"/>
        <scheme val="minor"/>
      </rPr>
      <t>)</t>
    </r>
  </si>
  <si>
    <r>
      <t>Total Working expenses/</t>
    </r>
    <r>
      <rPr>
        <sz val="9"/>
        <rFont val="Calibri"/>
        <family val="2"/>
        <scheme val="minor"/>
      </rPr>
      <t xml:space="preserve">कुल कार्य व्यय </t>
    </r>
    <r>
      <rPr>
        <sz val="11"/>
        <rFont val="Calibri"/>
        <family val="2"/>
        <scheme val="minor"/>
      </rPr>
      <t>(Incl. App.DRF+App.PF)</t>
    </r>
  </si>
  <si>
    <r>
      <t>Operating Ratio/</t>
    </r>
    <r>
      <rPr>
        <sz val="9"/>
        <rFont val="Calibri"/>
        <family val="2"/>
        <scheme val="minor"/>
      </rPr>
      <t>परिचालन अनुपात</t>
    </r>
    <r>
      <rPr>
        <sz val="11"/>
        <rFont val="Calibri"/>
        <family val="2"/>
        <scheme val="minor"/>
      </rPr>
      <t xml:space="preserve"> (%) (8/5)</t>
    </r>
  </si>
  <si>
    <r>
      <t xml:space="preserve">% var with last year/ </t>
    </r>
    <r>
      <rPr>
        <sz val="9"/>
        <color theme="1"/>
        <rFont val="Calibri"/>
        <family val="2"/>
        <scheme val="minor"/>
      </rPr>
      <t>पिछले वर्ष के साथ अंतर</t>
    </r>
  </si>
  <si>
    <t xml:space="preserve">क्रम संख्या </t>
  </si>
  <si>
    <r>
      <t>(</t>
    </r>
    <r>
      <rPr>
        <sz val="10"/>
        <color theme="1"/>
        <rFont val="Calibri"/>
        <family val="2"/>
        <scheme val="minor"/>
      </rPr>
      <t>आंकड़े करोड़ में</t>
    </r>
    <r>
      <rPr>
        <sz val="11"/>
        <color theme="1"/>
        <rFont val="Calibri"/>
        <family val="2"/>
        <scheme val="minor"/>
      </rPr>
      <t>)</t>
    </r>
  </si>
  <si>
    <t xml:space="preserve">आय </t>
  </si>
  <si>
    <t xml:space="preserve">Total/कुल </t>
  </si>
  <si>
    <r>
      <t>(</t>
    </r>
    <r>
      <rPr>
        <sz val="10"/>
        <rFont val="Calibri"/>
        <family val="2"/>
        <scheme val="minor"/>
      </rPr>
      <t>आंकड़े करोड़ में</t>
    </r>
    <r>
      <rPr>
        <sz val="11"/>
        <rFont val="Calibri"/>
        <family val="2"/>
        <scheme val="minor"/>
      </rPr>
      <t>)</t>
    </r>
  </si>
  <si>
    <r>
      <t>Last year (</t>
    </r>
    <r>
      <rPr>
        <sz val="8"/>
        <rFont val="Calibri"/>
        <family val="2"/>
        <scheme val="minor"/>
      </rPr>
      <t>पिछला वर्ष</t>
    </r>
    <r>
      <rPr>
        <sz val="12"/>
        <rFont val="Calibri"/>
        <family val="2"/>
        <scheme val="minor"/>
      </rPr>
      <t>)</t>
    </r>
  </si>
  <si>
    <r>
      <t>Current year (</t>
    </r>
    <r>
      <rPr>
        <sz val="10"/>
        <rFont val="Calibri"/>
        <family val="2"/>
        <scheme val="minor"/>
      </rPr>
      <t>चालू वर्ष</t>
    </r>
    <r>
      <rPr>
        <sz val="12"/>
        <rFont val="Calibri"/>
        <family val="2"/>
        <scheme val="minor"/>
      </rPr>
      <t>)</t>
    </r>
  </si>
  <si>
    <r>
      <t>Passenger Revenue (</t>
    </r>
    <r>
      <rPr>
        <sz val="9"/>
        <rFont val="Calibri"/>
        <family val="2"/>
        <scheme val="minor"/>
      </rPr>
      <t>यात्री राजस्व</t>
    </r>
    <r>
      <rPr>
        <sz val="11"/>
        <rFont val="Calibri"/>
        <family val="2"/>
        <scheme val="minor"/>
      </rPr>
      <t>)</t>
    </r>
  </si>
  <si>
    <r>
      <t>Other Coaching Revenue (</t>
    </r>
    <r>
      <rPr>
        <sz val="9"/>
        <rFont val="Calibri"/>
        <family val="2"/>
        <scheme val="minor"/>
      </rPr>
      <t>अन्य कोचिंग राजस्व</t>
    </r>
    <r>
      <rPr>
        <sz val="11"/>
        <rFont val="Calibri"/>
        <family val="2"/>
        <scheme val="minor"/>
      </rPr>
      <t>)</t>
    </r>
  </si>
  <si>
    <r>
      <t>Goods Revenue (</t>
    </r>
    <r>
      <rPr>
        <sz val="9"/>
        <rFont val="Calibri"/>
        <family val="2"/>
        <scheme val="minor"/>
      </rPr>
      <t>माल राजस्व</t>
    </r>
    <r>
      <rPr>
        <sz val="11"/>
        <rFont val="Calibri"/>
        <family val="2"/>
        <scheme val="minor"/>
      </rPr>
      <t>)</t>
    </r>
  </si>
  <si>
    <r>
      <t>Sundry Revenue (</t>
    </r>
    <r>
      <rPr>
        <sz val="9"/>
        <rFont val="Calibri"/>
        <family val="2"/>
        <scheme val="minor"/>
      </rPr>
      <t>विविध राजस्व</t>
    </r>
    <r>
      <rPr>
        <sz val="11"/>
        <rFont val="Calibri"/>
        <family val="2"/>
        <scheme val="minor"/>
      </rPr>
      <t>)</t>
    </r>
  </si>
  <si>
    <t>उत्तर पश्चिम रेलवे (बीकानेर मंडल)</t>
  </si>
  <si>
    <t>श्रेणी</t>
  </si>
  <si>
    <t xml:space="preserve">केसों की कुल संख्या </t>
  </si>
  <si>
    <r>
      <t>Disposal awaited (beyond prescribed period)/</t>
    </r>
    <r>
      <rPr>
        <b/>
        <sz val="8"/>
        <rFont val="Times New Roman"/>
        <family val="1"/>
      </rPr>
      <t>निपटान प्रतीक्षित (निर्धारित अवधि से परे)</t>
    </r>
  </si>
  <si>
    <r>
      <t>Disposal during the month/</t>
    </r>
    <r>
      <rPr>
        <b/>
        <sz val="8"/>
        <rFont val="Times New Roman"/>
        <family val="1"/>
      </rPr>
      <t>महीने के दौरान निस्तारण</t>
    </r>
  </si>
  <si>
    <r>
      <t xml:space="preserve">Total no. of remaining cases/बकाया केसों की </t>
    </r>
    <r>
      <rPr>
        <b/>
        <sz val="8"/>
        <rFont val="Times New Roman"/>
        <family val="1"/>
      </rPr>
      <t xml:space="preserve">कुल संख्या </t>
    </r>
  </si>
  <si>
    <t xml:space="preserve">उत्तर पश्चिम रेलवे </t>
  </si>
  <si>
    <t xml:space="preserve">बीकानेर मंडल </t>
  </si>
  <si>
    <t>एनेक्चर-एच</t>
  </si>
  <si>
    <t xml:space="preserve">मंडल </t>
  </si>
  <si>
    <r>
      <t>For the month/</t>
    </r>
    <r>
      <rPr>
        <b/>
        <sz val="10"/>
        <rFont val="Times New Roman"/>
        <family val="1"/>
      </rPr>
      <t>महीने के लिए</t>
    </r>
    <r>
      <rPr>
        <b/>
        <sz val="12"/>
        <rFont val="Times New Roman"/>
        <family val="1"/>
      </rPr>
      <t xml:space="preserve"> </t>
    </r>
  </si>
  <si>
    <r>
      <t>Up to month/</t>
    </r>
    <r>
      <rPr>
        <b/>
        <sz val="9"/>
        <rFont val="Times New Roman"/>
        <family val="1"/>
      </rPr>
      <t xml:space="preserve">महीने तक </t>
    </r>
  </si>
  <si>
    <t xml:space="preserve">MOU Peformance/एमओयू परफॉरमेंस </t>
  </si>
  <si>
    <t>एनेक्चर - जी (आंकड़े करोड़ में)</t>
  </si>
  <si>
    <t>1. Operational, Finanical &amp; Efficiency Improvement Parameters
 परिचालन, वित्तीय और दक्षता सुधार मानदंड</t>
  </si>
  <si>
    <r>
      <t>Key Performance Indicators/</t>
    </r>
    <r>
      <rPr>
        <sz val="10"/>
        <color theme="1"/>
        <rFont val="Calibri"/>
        <family val="2"/>
        <scheme val="minor"/>
      </rPr>
      <t>मुख्य परफॉरमेंस इंडिकेटर</t>
    </r>
    <r>
      <rPr>
        <sz val="11"/>
        <color theme="1"/>
        <rFont val="Calibri"/>
        <family val="2"/>
        <scheme val="minor"/>
      </rPr>
      <t xml:space="preserve"> </t>
    </r>
  </si>
  <si>
    <r>
      <t>Unit of Measurement/</t>
    </r>
    <r>
      <rPr>
        <sz val="9"/>
        <color theme="1"/>
        <rFont val="Calibri"/>
        <family val="2"/>
        <scheme val="minor"/>
      </rPr>
      <t>माप की इकाई</t>
    </r>
  </si>
  <si>
    <t xml:space="preserve">Performance for the month/महीने का परफॉरमेंस </t>
  </si>
  <si>
    <t>Cummulative Performance up to the Month/महीने तक संचयी परफॉरमेंस</t>
  </si>
  <si>
    <t>Capital Expendiutre/पूंजीगत व्यय</t>
  </si>
  <si>
    <t>Scrap disposal/स्क्रैप निपटान</t>
  </si>
  <si>
    <t>2023-24(%)</t>
  </si>
  <si>
    <t>Annual Target/वार्षिक लक्ष्य  2023-24</t>
  </si>
  <si>
    <r>
      <rPr>
        <sz val="12"/>
        <rFont val="DevLys 010 "/>
      </rPr>
      <t>संख्या</t>
    </r>
    <r>
      <rPr>
        <sz val="14"/>
        <rFont val="DevLys 010 "/>
      </rPr>
      <t xml:space="preserve"> </t>
    </r>
    <r>
      <rPr>
        <sz val="12"/>
        <rFont val="Times New Roman"/>
        <family val="1"/>
      </rPr>
      <t>017/PCDO/Highlitgh/DFM/BKN.</t>
    </r>
  </si>
  <si>
    <t>Target 2023-24</t>
  </si>
  <si>
    <t>01.04.2023 को प्रारंभिक शेष</t>
  </si>
  <si>
    <t>मार्च 2023 तक पी एफ का मासिक मिलान एवं वर्ष 2022-23 के पी एफ खातों का वार्षिक मिलान का कार्य पूरा हो चूका है I</t>
  </si>
  <si>
    <t>Ordinary Working Expenses (OWE)</t>
  </si>
  <si>
    <t>अगस्त   2023</t>
  </si>
  <si>
    <t>प्रारंभिक राजस्व (संलग्न एनेक्चर 'बी' के अनुसार) अगस्त   2023</t>
  </si>
  <si>
    <r>
      <t xml:space="preserve">Cumulative up to the month/ </t>
    </r>
    <r>
      <rPr>
        <sz val="10"/>
        <rFont val="Calibri"/>
        <family val="2"/>
        <scheme val="minor"/>
      </rPr>
      <t>महीने तक संचयी</t>
    </r>
    <r>
      <rPr>
        <sz val="12"/>
        <rFont val="Calibri"/>
        <family val="2"/>
        <scheme val="minor"/>
      </rPr>
      <t xml:space="preserve"> (अगस्त  -23)</t>
    </r>
  </si>
  <si>
    <r>
      <t>For the month/</t>
    </r>
    <r>
      <rPr>
        <sz val="10"/>
        <rFont val="Calibri"/>
        <family val="2"/>
        <scheme val="minor"/>
      </rPr>
      <t>महीने के लिए</t>
    </r>
    <r>
      <rPr>
        <sz val="12"/>
        <rFont val="Calibri"/>
        <family val="2"/>
        <scheme val="minor"/>
      </rPr>
      <t xml:space="preserve"> (अगस्त  -23)</t>
    </r>
  </si>
  <si>
    <t xml:space="preserve"> 6. संलग्नक एनेक्चर 'एफ' के अनुसार लंबित विजिलेंस केस (एसएफ-5 और एसएफ-11) अगस्त   2023</t>
  </si>
  <si>
    <t xml:space="preserve">Loose PCDO file se feed karna hai annexure G </t>
  </si>
  <si>
    <t xml:space="preserve">Annual performance Agreement (MOU) performance for the month of August - 2023 (2023-24) अगस्त - 2023 (2023-24) महीने के लिए वार्षिक परफॉरमेंस एग्रीमेंट (एमओयू) </t>
  </si>
  <si>
    <t xml:space="preserve">D5 TO D8 </t>
  </si>
  <si>
    <t>C</t>
  </si>
  <si>
    <t>E5 TO E8</t>
  </si>
  <si>
    <t>I5 TO I 10</t>
  </si>
  <si>
    <t>J5 TO J10</t>
  </si>
  <si>
    <t xml:space="preserve">Transfer the data of 1. Fianancial perofrmance file  </t>
  </si>
  <si>
    <r>
      <rPr>
        <sz val="12"/>
        <rFont val="DevLys 010"/>
      </rPr>
      <t>दिनांक</t>
    </r>
    <r>
      <rPr>
        <sz val="14"/>
        <rFont val="DevLys 010"/>
      </rPr>
      <t xml:space="preserve"> </t>
    </r>
    <r>
      <rPr>
        <sz val="12"/>
        <rFont val="DevLys 010"/>
      </rPr>
      <t xml:space="preserve"> </t>
    </r>
    <r>
      <rPr>
        <sz val="12"/>
        <rFont val="Times New Roman"/>
        <family val="1"/>
      </rPr>
      <t>05.10.2023</t>
    </r>
  </si>
  <si>
    <t xml:space="preserve">विषय :- अगस्त 2023 को समाप्त होने वाली अवधि के लिए PCDO की मुख्य विशेषताएँ  </t>
  </si>
  <si>
    <t xml:space="preserve">MPR PAGE 1 ACTUAL LAST YEAR DATA </t>
  </si>
  <si>
    <t>मंडल का PEI अगस्त 2022 तक 94.63%  की तुलना में अगस्त 2023 तक का 144.44 % है I</t>
  </si>
  <si>
    <t>अगस्त 2022 तक मंडल के प्रारंभिक राजस्व अर्जन 535.32 करोड़ की तुलना में अगस्त 2023 तक मंडल का  प्रारंभिक राजस्व अर्जन 545.00 करोड़ है I</t>
  </si>
  <si>
    <r>
      <rPr>
        <sz val="14"/>
        <rFont val="DevLys 010"/>
      </rPr>
      <t>सितम्बर 2023</t>
    </r>
    <r>
      <rPr>
        <sz val="12"/>
        <rFont val="DevLys 010"/>
      </rPr>
      <t xml:space="preserve"> माह के अंत तक </t>
    </r>
    <r>
      <rPr>
        <sz val="16"/>
        <rFont val="DevLys 010"/>
      </rPr>
      <t>20</t>
    </r>
    <r>
      <rPr>
        <sz val="12"/>
        <rFont val="DevLys 010"/>
      </rPr>
      <t xml:space="preserve"> स्टॉक शीट में से</t>
    </r>
    <r>
      <rPr>
        <sz val="14"/>
        <rFont val="DevLys 010"/>
      </rPr>
      <t xml:space="preserve"> </t>
    </r>
    <r>
      <rPr>
        <sz val="12"/>
        <rFont val="DevLys 010"/>
      </rPr>
      <t>कोई</t>
    </r>
    <r>
      <rPr>
        <sz val="14"/>
        <rFont val="DevLys 010"/>
      </rPr>
      <t xml:space="preserve"> </t>
    </r>
    <r>
      <rPr>
        <sz val="12"/>
        <rFont val="DevLys 010"/>
      </rPr>
      <t>भी</t>
    </r>
    <r>
      <rPr>
        <sz val="14"/>
        <rFont val="DevLys 010"/>
      </rPr>
      <t xml:space="preserve"> </t>
    </r>
    <r>
      <rPr>
        <sz val="12"/>
        <rFont val="DevLys 010"/>
      </rPr>
      <t xml:space="preserve">स्टॉक शीट छह महीने से कम पुरानी बकाया नहीं है </t>
    </r>
  </si>
  <si>
    <t>MPR PAGE 10</t>
  </si>
  <si>
    <t>महीने के दौरान 35 पेंशन केसों को एवं  सितम्बर 2023 तक कुल 12396 पेंशन केसों को सातवें वेतन आयोग के अनुसार संसोधित किया गया है I</t>
  </si>
  <si>
    <t xml:space="preserve">सितम्बर 2023 के महीने में कुल 33.940 मीट्रिक टन रेलवे स्क्रैप की नीलामी की गई है तथा नीलाम की गई सामग्री से 13,65,490- रूपये एकत्र किये गये I  अगस्त 2023 तक कुल 1439.575 मीट्रिक टन स्क्रैप नीलाम किया जा चुका है तथा रेलवे राजस्व के रूप में  7,00,33,027/- रुपए एकत्र किये गये हैं  I </t>
  </si>
  <si>
    <t>सितम्बर 2023 तक जारी किए गए बिल</t>
  </si>
  <si>
    <t>सितम्बर  2023 तक की राशि समाशोधित</t>
  </si>
  <si>
    <t>MPR PAGE NO 4</t>
  </si>
  <si>
    <t xml:space="preserve">31 august ya 30 september aayega </t>
  </si>
  <si>
    <r>
      <t xml:space="preserve">8. Performance Efficiency Index for the month August-2023
अगस्त   </t>
    </r>
    <r>
      <rPr>
        <sz val="11"/>
        <rFont val="Times New Roman"/>
        <family val="1"/>
      </rPr>
      <t xml:space="preserve"> 2023 के लिए</t>
    </r>
    <r>
      <rPr>
        <sz val="14"/>
        <rFont val="Times New Roman"/>
        <family val="1"/>
      </rPr>
      <t xml:space="preserve"> </t>
    </r>
    <r>
      <rPr>
        <sz val="11"/>
        <rFont val="Times New Roman"/>
        <family val="1"/>
      </rPr>
      <t xml:space="preserve">परफॉरमेंस दक्षता सूचकांक </t>
    </r>
  </si>
  <si>
    <t>30.09.2023 को अंतिम शेष</t>
  </si>
</sst>
</file>

<file path=xl/styles.xml><?xml version="1.0" encoding="utf-8"?>
<styleSheet xmlns="http://schemas.openxmlformats.org/spreadsheetml/2006/main">
  <numFmts count="1">
    <numFmt numFmtId="164" formatCode="0.000"/>
  </numFmts>
  <fonts count="40">
    <font>
      <sz val="11"/>
      <color theme="1"/>
      <name val="Calibri"/>
      <family val="2"/>
      <scheme val="minor"/>
    </font>
    <font>
      <sz val="12"/>
      <name val="Times New Roman"/>
      <family val="1"/>
    </font>
    <font>
      <sz val="14"/>
      <name val="Times New Roman"/>
      <family val="1"/>
    </font>
    <font>
      <sz val="11"/>
      <name val="Times New Roman"/>
      <family val="1"/>
    </font>
    <font>
      <b/>
      <sz val="11"/>
      <name val="Times New Roman"/>
      <family val="1"/>
    </font>
    <font>
      <b/>
      <sz val="10"/>
      <name val="Times New Roman"/>
      <family val="1"/>
    </font>
    <font>
      <sz val="11"/>
      <color theme="1"/>
      <name val="Times New Roman"/>
      <family val="1"/>
    </font>
    <font>
      <b/>
      <sz val="12"/>
      <name val="Times New Roman"/>
      <family val="1"/>
    </font>
    <font>
      <sz val="12"/>
      <color theme="1"/>
      <name val="Calibri"/>
      <family val="2"/>
      <scheme val="minor"/>
    </font>
    <font>
      <sz val="14"/>
      <color theme="1"/>
      <name val="Calibri"/>
      <family val="2"/>
      <scheme val="minor"/>
    </font>
    <font>
      <b/>
      <sz val="11"/>
      <color theme="1"/>
      <name val="Calibri"/>
      <family val="2"/>
      <scheme val="minor"/>
    </font>
    <font>
      <b/>
      <sz val="12"/>
      <color theme="1"/>
      <name val="Calibri"/>
      <family val="2"/>
      <scheme val="minor"/>
    </font>
    <font>
      <b/>
      <sz val="14"/>
      <name val="Times New Roman"/>
      <family val="1"/>
    </font>
    <font>
      <b/>
      <sz val="11"/>
      <color theme="1"/>
      <name val="Times New Roman"/>
      <family val="1"/>
    </font>
    <font>
      <sz val="16"/>
      <name val="Times New Roman"/>
      <family val="1"/>
    </font>
    <font>
      <sz val="11"/>
      <name val="Calibri"/>
      <family val="2"/>
      <scheme val="minor"/>
    </font>
    <font>
      <u/>
      <sz val="16"/>
      <color theme="1"/>
      <name val="Calibri"/>
      <family val="2"/>
      <scheme val="minor"/>
    </font>
    <font>
      <sz val="14"/>
      <color theme="1"/>
      <name val="Cambria"/>
      <family val="1"/>
      <scheme val="major"/>
    </font>
    <font>
      <sz val="11"/>
      <color theme="1"/>
      <name val="Cambria"/>
      <family val="1"/>
      <scheme val="major"/>
    </font>
    <font>
      <sz val="12"/>
      <color theme="1"/>
      <name val="Cambria"/>
      <family val="1"/>
      <scheme val="major"/>
    </font>
    <font>
      <b/>
      <u/>
      <sz val="12"/>
      <color theme="1"/>
      <name val="Cambria"/>
      <family val="1"/>
      <scheme val="major"/>
    </font>
    <font>
      <sz val="12"/>
      <name val="Calibri"/>
      <family val="2"/>
      <scheme val="minor"/>
    </font>
    <font>
      <b/>
      <sz val="9"/>
      <name val="Times New Roman"/>
      <family val="1"/>
    </font>
    <font>
      <b/>
      <sz val="11"/>
      <name val="Tahoma"/>
      <family val="2"/>
    </font>
    <font>
      <sz val="10"/>
      <color theme="1"/>
      <name val="Calibri"/>
      <family val="2"/>
      <scheme val="minor"/>
    </font>
    <font>
      <sz val="9"/>
      <color theme="1"/>
      <name val="Calibri"/>
      <family val="2"/>
      <scheme val="minor"/>
    </font>
    <font>
      <sz val="8"/>
      <color theme="1"/>
      <name val="Calibri"/>
      <family val="2"/>
      <scheme val="minor"/>
    </font>
    <font>
      <sz val="9"/>
      <name val="Calibri"/>
      <family val="2"/>
      <scheme val="minor"/>
    </font>
    <font>
      <sz val="10"/>
      <name val="Calibri"/>
      <family val="2"/>
      <scheme val="minor"/>
    </font>
    <font>
      <sz val="8"/>
      <name val="Calibri"/>
      <family val="2"/>
      <scheme val="minor"/>
    </font>
    <font>
      <b/>
      <sz val="8"/>
      <name val="Times New Roman"/>
      <family val="1"/>
    </font>
    <font>
      <sz val="12"/>
      <name val="Arial"/>
      <family val="2"/>
    </font>
    <font>
      <sz val="9"/>
      <name val="Times New Roman"/>
      <family val="1"/>
    </font>
    <font>
      <b/>
      <u/>
      <sz val="14"/>
      <name val="DevLys 010 "/>
    </font>
    <font>
      <sz val="12"/>
      <name val="DevLys 010 "/>
    </font>
    <font>
      <sz val="14"/>
      <name val="DevLys 010 "/>
    </font>
    <font>
      <sz val="12"/>
      <name val="DevLys 010"/>
    </font>
    <font>
      <sz val="14"/>
      <name val="DevLys 010"/>
    </font>
    <font>
      <sz val="11"/>
      <name val="DevLys 010"/>
    </font>
    <font>
      <sz val="16"/>
      <name val="DevLys 010"/>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157">
    <xf numFmtId="0" fontId="0" fillId="0" borderId="0" xfId="0"/>
    <xf numFmtId="0" fontId="6" fillId="0" borderId="0" xfId="0" applyFont="1" applyFill="1"/>
    <xf numFmtId="0" fontId="6" fillId="0" borderId="0" xfId="0" applyFont="1" applyFill="1" applyAlignment="1">
      <alignment vertical="top" wrapText="1"/>
    </xf>
    <xf numFmtId="0" fontId="6" fillId="0" borderId="0" xfId="0" applyFont="1" applyFill="1" applyAlignment="1">
      <alignment vertical="top"/>
    </xf>
    <xf numFmtId="0" fontId="3" fillId="0" borderId="0" xfId="0" applyFont="1" applyFill="1" applyAlignment="1">
      <alignment vertical="top"/>
    </xf>
    <xf numFmtId="164" fontId="6" fillId="0" borderId="0" xfId="0" applyNumberFormat="1" applyFont="1" applyFill="1"/>
    <xf numFmtId="0" fontId="0" fillId="0" borderId="1" xfId="0" applyBorder="1"/>
    <xf numFmtId="0" fontId="0" fillId="0" borderId="1" xfId="0" applyBorder="1" applyAlignment="1">
      <alignment vertical="top"/>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horizontal="center" vertical="center"/>
    </xf>
    <xf numFmtId="0" fontId="0" fillId="0" borderId="0" xfId="0" applyAlignment="1">
      <alignment horizontal="center" wrapText="1"/>
    </xf>
    <xf numFmtId="0" fontId="10" fillId="0" borderId="0" xfId="0" applyFont="1"/>
    <xf numFmtId="0" fontId="1" fillId="0" borderId="0" xfId="0" applyFont="1" applyFill="1" applyAlignment="1">
      <alignment vertical="top"/>
    </xf>
    <xf numFmtId="0" fontId="4" fillId="0" borderId="0" xfId="0" applyFont="1" applyFill="1" applyAlignment="1">
      <alignment horizontal="center" vertical="top"/>
    </xf>
    <xf numFmtId="0" fontId="0" fillId="0" borderId="0" xfId="0" applyFill="1" applyAlignment="1">
      <alignment vertical="top"/>
    </xf>
    <xf numFmtId="0" fontId="0" fillId="0" borderId="0" xfId="0" applyFill="1"/>
    <xf numFmtId="0" fontId="0" fillId="0" borderId="0" xfId="0" applyAlignment="1">
      <alignment horizontal="center" wrapText="1"/>
    </xf>
    <xf numFmtId="0" fontId="7" fillId="2" borderId="0" xfId="0" applyFont="1" applyFill="1" applyAlignment="1">
      <alignment vertical="top"/>
    </xf>
    <xf numFmtId="0" fontId="3" fillId="2" borderId="0" xfId="0" applyFont="1" applyFill="1" applyAlignment="1">
      <alignment vertical="top"/>
    </xf>
    <xf numFmtId="0" fontId="7" fillId="2" borderId="1" xfId="0" applyFont="1" applyFill="1" applyBorder="1" applyAlignment="1">
      <alignment horizontal="center" vertical="top" wrapText="1"/>
    </xf>
    <xf numFmtId="0" fontId="1" fillId="2" borderId="6" xfId="0" applyFont="1" applyFill="1" applyBorder="1" applyAlignment="1">
      <alignment horizontal="center" vertical="center" wrapText="1"/>
    </xf>
    <xf numFmtId="10" fontId="2" fillId="2" borderId="6" xfId="0" applyNumberFormat="1" applyFont="1" applyFill="1" applyBorder="1" applyAlignment="1">
      <alignment horizontal="center" vertical="center" wrapText="1"/>
    </xf>
    <xf numFmtId="0" fontId="16" fillId="0" borderId="0" xfId="0" applyFont="1"/>
    <xf numFmtId="0" fontId="17" fillId="0" borderId="0" xfId="0" applyFont="1"/>
    <xf numFmtId="0" fontId="18" fillId="0" borderId="0" xfId="0" applyFont="1"/>
    <xf numFmtId="0" fontId="19" fillId="0" borderId="0" xfId="0" applyFont="1" applyAlignment="1">
      <alignment horizontal="center" vertical="top"/>
    </xf>
    <xf numFmtId="0" fontId="19" fillId="0" borderId="0" xfId="0" applyFont="1" applyAlignment="1">
      <alignment vertical="top"/>
    </xf>
    <xf numFmtId="0" fontId="20" fillId="0" borderId="0" xfId="0" applyFont="1"/>
    <xf numFmtId="0" fontId="7" fillId="0" borderId="1" xfId="0" applyFont="1" applyFill="1" applyBorder="1" applyAlignment="1">
      <alignment horizontal="center" vertical="top" wrapText="1"/>
    </xf>
    <xf numFmtId="0" fontId="5" fillId="2" borderId="1" xfId="0" applyFont="1" applyFill="1" applyBorder="1" applyAlignment="1">
      <alignment horizontal="center" vertical="top" wrapText="1"/>
    </xf>
    <xf numFmtId="0" fontId="1" fillId="0" borderId="1" xfId="0" applyFont="1" applyFill="1" applyBorder="1" applyAlignment="1">
      <alignment horizontal="center" vertical="top" wrapText="1"/>
    </xf>
    <xf numFmtId="0" fontId="1" fillId="0" borderId="1" xfId="0" applyFont="1" applyFill="1" applyBorder="1" applyAlignment="1">
      <alignment vertical="top" wrapText="1"/>
    </xf>
    <xf numFmtId="0" fontId="1" fillId="2" borderId="1" xfId="0" applyFont="1" applyFill="1" applyBorder="1" applyAlignment="1">
      <alignment horizontal="center" vertical="top" wrapText="1"/>
    </xf>
    <xf numFmtId="0" fontId="1" fillId="2" borderId="1" xfId="0" applyFont="1" applyFill="1" applyBorder="1" applyAlignment="1">
      <alignment horizontal="left" vertical="top" wrapText="1"/>
    </xf>
    <xf numFmtId="0" fontId="1" fillId="2" borderId="3" xfId="0" applyFont="1" applyFill="1" applyBorder="1" applyAlignment="1">
      <alignment horizontal="center" vertical="top" wrapText="1"/>
    </xf>
    <xf numFmtId="1" fontId="1" fillId="2" borderId="1" xfId="0" applyNumberFormat="1"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1" fontId="7" fillId="2" borderId="1" xfId="0" applyNumberFormat="1" applyFont="1" applyFill="1" applyBorder="1" applyAlignment="1">
      <alignment horizontal="center" vertical="top" wrapText="1"/>
    </xf>
    <xf numFmtId="0" fontId="1" fillId="2" borderId="8" xfId="0" applyFont="1" applyFill="1" applyBorder="1" applyAlignment="1">
      <alignment vertical="center" wrapText="1"/>
    </xf>
    <xf numFmtId="0" fontId="1" fillId="2" borderId="0" xfId="0" applyFont="1" applyFill="1" applyBorder="1" applyAlignment="1">
      <alignment horizontal="left" wrapText="1"/>
    </xf>
    <xf numFmtId="0" fontId="0" fillId="3" borderId="0" xfId="0" applyFill="1"/>
    <xf numFmtId="0" fontId="6" fillId="3" borderId="0" xfId="0" applyFont="1" applyFill="1" applyAlignment="1">
      <alignment vertical="top"/>
    </xf>
    <xf numFmtId="0" fontId="6" fillId="3" borderId="0" xfId="0" applyFont="1" applyFill="1"/>
    <xf numFmtId="0" fontId="0" fillId="3" borderId="1" xfId="0" applyFill="1" applyBorder="1" applyAlignment="1">
      <alignment vertical="top"/>
    </xf>
    <xf numFmtId="0" fontId="0" fillId="3" borderId="1" xfId="0" applyFill="1" applyBorder="1" applyAlignment="1">
      <alignment horizontal="center" vertical="top" wrapText="1"/>
    </xf>
    <xf numFmtId="0" fontId="0" fillId="3" borderId="1" xfId="0" applyFill="1" applyBorder="1" applyAlignment="1">
      <alignment horizontal="center" vertical="center"/>
    </xf>
    <xf numFmtId="0" fontId="0" fillId="3" borderId="1" xfId="0" applyFill="1" applyBorder="1" applyAlignment="1">
      <alignment horizontal="left" vertical="top" wrapText="1"/>
    </xf>
    <xf numFmtId="0" fontId="0" fillId="3" borderId="1" xfId="0" applyFill="1" applyBorder="1" applyAlignment="1">
      <alignment horizontal="center" vertical="center" wrapText="1"/>
    </xf>
    <xf numFmtId="0" fontId="0" fillId="3" borderId="1" xfId="0" applyFill="1" applyBorder="1" applyAlignment="1">
      <alignment horizontal="left" vertical="center"/>
    </xf>
    <xf numFmtId="2"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xf>
    <xf numFmtId="2" fontId="15" fillId="3" borderId="1" xfId="0" applyNumberFormat="1" applyFont="1" applyFill="1" applyBorder="1" applyAlignment="1">
      <alignment horizontal="center" vertical="center"/>
    </xf>
    <xf numFmtId="0" fontId="0" fillId="3" borderId="1" xfId="0" applyFill="1" applyBorder="1"/>
    <xf numFmtId="0" fontId="0" fillId="3" borderId="0" xfId="0" applyFill="1" applyBorder="1" applyAlignment="1">
      <alignment wrapText="1"/>
    </xf>
    <xf numFmtId="0" fontId="0" fillId="3" borderId="0" xfId="0" applyFill="1" applyAlignment="1">
      <alignment vertical="center"/>
    </xf>
    <xf numFmtId="0" fontId="15" fillId="3" borderId="1" xfId="0" applyFont="1" applyFill="1" applyBorder="1" applyAlignment="1">
      <alignment vertical="center"/>
    </xf>
    <xf numFmtId="0" fontId="0" fillId="3" borderId="0" xfId="0" applyFill="1" applyAlignment="1">
      <alignment horizontal="center" vertical="center"/>
    </xf>
    <xf numFmtId="0" fontId="1" fillId="3" borderId="0" xfId="0" applyFont="1" applyFill="1" applyAlignment="1">
      <alignment horizontal="right" vertical="top" wrapText="1"/>
    </xf>
    <xf numFmtId="0" fontId="1" fillId="3" borderId="0" xfId="0" applyFont="1" applyFill="1" applyAlignment="1">
      <alignment vertical="top" wrapText="1"/>
    </xf>
    <xf numFmtId="0" fontId="3" fillId="3" borderId="0" xfId="0" applyFont="1" applyFill="1" applyAlignment="1">
      <alignment vertical="top" wrapText="1"/>
    </xf>
    <xf numFmtId="0" fontId="36" fillId="3" borderId="0" xfId="0" applyFont="1" applyFill="1" applyAlignment="1">
      <alignment vertical="top" wrapText="1"/>
    </xf>
    <xf numFmtId="0" fontId="1" fillId="3" borderId="0" xfId="0" applyFont="1" applyFill="1" applyAlignment="1">
      <alignment horizontal="center" vertical="top" wrapText="1"/>
    </xf>
    <xf numFmtId="0" fontId="1" fillId="3" borderId="0" xfId="0" applyFont="1" applyFill="1" applyBorder="1" applyAlignment="1">
      <alignment horizontal="center" vertical="top" wrapText="1"/>
    </xf>
    <xf numFmtId="0" fontId="31" fillId="3" borderId="0" xfId="0" applyFont="1" applyFill="1"/>
    <xf numFmtId="0" fontId="32" fillId="3" borderId="0" xfId="0" applyFont="1" applyFill="1" applyAlignment="1">
      <alignment horizontal="justify" vertical="top" wrapText="1"/>
    </xf>
    <xf numFmtId="0" fontId="1" fillId="3" borderId="0" xfId="0" applyFont="1" applyFill="1" applyAlignment="1">
      <alignment horizontal="justify" vertical="top" wrapText="1"/>
    </xf>
    <xf numFmtId="0" fontId="1" fillId="3" borderId="0" xfId="0" applyFont="1" applyFill="1" applyAlignment="1">
      <alignment horizontal="right"/>
    </xf>
    <xf numFmtId="0" fontId="1" fillId="3" borderId="0" xfId="0" applyFont="1" applyFill="1" applyAlignment="1">
      <alignment horizontal="left" vertical="top" wrapText="1"/>
    </xf>
    <xf numFmtId="1" fontId="1" fillId="3" borderId="0" xfId="0" applyNumberFormat="1" applyFont="1" applyFill="1" applyAlignment="1">
      <alignment horizontal="justify" vertical="top" wrapText="1"/>
    </xf>
    <xf numFmtId="0" fontId="1" fillId="3" borderId="0" xfId="0" applyNumberFormat="1" applyFont="1" applyFill="1" applyAlignment="1">
      <alignment horizontal="justify" vertical="top" wrapText="1"/>
    </xf>
    <xf numFmtId="0" fontId="1" fillId="3" borderId="0" xfId="0" applyFont="1" applyFill="1" applyAlignment="1">
      <alignment horizontal="left"/>
    </xf>
    <xf numFmtId="0" fontId="1" fillId="3" borderId="0" xfId="0" applyFont="1" applyFill="1"/>
    <xf numFmtId="0" fontId="23" fillId="3" borderId="0" xfId="0" applyFont="1" applyFill="1" applyAlignment="1">
      <alignment vertical="top" wrapText="1"/>
    </xf>
    <xf numFmtId="0" fontId="11" fillId="3" borderId="0" xfId="0" applyFont="1" applyFill="1" applyAlignment="1">
      <alignment vertical="center"/>
    </xf>
    <xf numFmtId="0" fontId="24" fillId="3" borderId="1" xfId="0" applyFont="1" applyFill="1" applyBorder="1" applyAlignment="1">
      <alignment vertical="top" wrapText="1"/>
    </xf>
    <xf numFmtId="0" fontId="24" fillId="3" borderId="1" xfId="0" applyFont="1" applyFill="1" applyBorder="1" applyAlignment="1">
      <alignment horizontal="center" vertical="top"/>
    </xf>
    <xf numFmtId="0" fontId="25" fillId="3" borderId="1" xfId="0" applyFont="1" applyFill="1" applyBorder="1" applyAlignment="1">
      <alignment horizontal="center" vertical="top" wrapText="1"/>
    </xf>
    <xf numFmtId="0" fontId="0" fillId="3" borderId="1" xfId="0" applyFill="1" applyBorder="1" applyAlignment="1">
      <alignment vertical="top" wrapText="1"/>
    </xf>
    <xf numFmtId="0" fontId="0" fillId="3" borderId="1" xfId="0" applyFill="1" applyBorder="1" applyAlignment="1">
      <alignment vertical="center"/>
    </xf>
    <xf numFmtId="0" fontId="0" fillId="3" borderId="1" xfId="0" quotePrefix="1" applyFill="1" applyBorder="1" applyAlignment="1">
      <alignment horizontal="center" vertical="center"/>
    </xf>
    <xf numFmtId="0" fontId="7" fillId="3" borderId="0" xfId="0" applyFont="1" applyFill="1" applyAlignment="1">
      <alignment vertical="top"/>
    </xf>
    <xf numFmtId="0" fontId="3" fillId="3" borderId="0" xfId="0" applyFont="1" applyFill="1" applyAlignment="1">
      <alignment vertical="top"/>
    </xf>
    <xf numFmtId="0" fontId="13" fillId="3" borderId="0" xfId="0" applyFont="1" applyFill="1" applyAlignment="1">
      <alignment vertical="top"/>
    </xf>
    <xf numFmtId="0" fontId="7" fillId="3" borderId="1" xfId="0" applyFont="1" applyFill="1" applyBorder="1" applyAlignment="1">
      <alignment horizontal="center" vertical="top" wrapText="1"/>
    </xf>
    <xf numFmtId="9" fontId="7" fillId="3" borderId="1" xfId="0" applyNumberFormat="1" applyFont="1" applyFill="1" applyBorder="1" applyAlignment="1">
      <alignment horizontal="center" vertical="top" wrapText="1"/>
    </xf>
    <xf numFmtId="0" fontId="1" fillId="3" borderId="1" xfId="0" applyFont="1" applyFill="1" applyBorder="1" applyAlignment="1">
      <alignment horizontal="center" vertical="center" wrapText="1"/>
    </xf>
    <xf numFmtId="2" fontId="9" fillId="3" borderId="1" xfId="0" applyNumberFormat="1" applyFont="1" applyFill="1" applyBorder="1" applyAlignment="1">
      <alignment horizontal="center" vertical="center" wrapText="1"/>
    </xf>
    <xf numFmtId="2" fontId="9" fillId="3" borderId="1" xfId="0" applyNumberFormat="1" applyFont="1" applyFill="1" applyBorder="1" applyAlignment="1">
      <alignment horizontal="center" vertical="center"/>
    </xf>
    <xf numFmtId="0" fontId="1" fillId="3" borderId="0" xfId="0" applyFont="1" applyFill="1" applyAlignment="1">
      <alignment vertical="top"/>
    </xf>
    <xf numFmtId="0" fontId="4" fillId="3" borderId="0" xfId="0" applyFont="1" applyFill="1" applyAlignment="1">
      <alignment horizontal="center" vertical="top"/>
    </xf>
    <xf numFmtId="0" fontId="0" fillId="2" borderId="0" xfId="0" applyFill="1" applyBorder="1" applyAlignment="1">
      <alignment horizontal="center" vertical="center" wrapText="1"/>
    </xf>
    <xf numFmtId="2" fontId="0" fillId="3" borderId="1" xfId="0" applyNumberFormat="1" applyFill="1" applyBorder="1" applyAlignment="1">
      <alignment vertical="center" wrapText="1"/>
    </xf>
    <xf numFmtId="2" fontId="15" fillId="3" borderId="1" xfId="0" applyNumberFormat="1" applyFont="1" applyFill="1" applyBorder="1" applyAlignment="1">
      <alignment vertical="center"/>
    </xf>
    <xf numFmtId="2" fontId="15" fillId="3" borderId="1" xfId="0" quotePrefix="1" applyNumberFormat="1" applyFont="1" applyFill="1" applyBorder="1" applyAlignment="1">
      <alignment horizontal="center" vertical="center"/>
    </xf>
    <xf numFmtId="0" fontId="15" fillId="3" borderId="1" xfId="0" applyFont="1" applyFill="1" applyBorder="1" applyAlignment="1">
      <alignment horizontal="center" vertical="center" wrapText="1"/>
    </xf>
    <xf numFmtId="0" fontId="21" fillId="3" borderId="0" xfId="0" applyFont="1" applyFill="1"/>
    <xf numFmtId="0" fontId="21" fillId="3" borderId="1" xfId="0" applyFont="1" applyFill="1" applyBorder="1" applyAlignment="1">
      <alignment horizontal="center" vertical="center" wrapText="1"/>
    </xf>
    <xf numFmtId="0" fontId="21" fillId="3" borderId="1" xfId="0" applyFont="1" applyFill="1" applyBorder="1" applyAlignment="1">
      <alignment horizontal="center" wrapText="1"/>
    </xf>
    <xf numFmtId="0" fontId="10" fillId="3" borderId="1" xfId="0" applyFont="1" applyFill="1" applyBorder="1" applyAlignment="1">
      <alignment horizontal="center" vertical="center"/>
    </xf>
    <xf numFmtId="0" fontId="21" fillId="3" borderId="1" xfId="0" applyFont="1" applyFill="1" applyBorder="1" applyAlignment="1">
      <alignment horizontal="right" vertical="center"/>
    </xf>
    <xf numFmtId="0" fontId="21" fillId="3" borderId="1" xfId="0" applyFont="1" applyFill="1" applyBorder="1" applyAlignment="1">
      <alignment vertical="center"/>
    </xf>
    <xf numFmtId="2" fontId="21" fillId="3" borderId="1" xfId="0" applyNumberFormat="1" applyFont="1" applyFill="1" applyBorder="1" applyAlignment="1">
      <alignment horizontal="right" vertical="center"/>
    </xf>
    <xf numFmtId="0" fontId="8" fillId="3" borderId="0" xfId="0" applyFont="1" applyFill="1" applyBorder="1"/>
    <xf numFmtId="0" fontId="5" fillId="3" borderId="1" xfId="0" applyFont="1" applyFill="1" applyBorder="1" applyAlignment="1">
      <alignment horizontal="center" vertical="top" wrapText="1"/>
    </xf>
    <xf numFmtId="0" fontId="5" fillId="3" borderId="1" xfId="0" applyFont="1" applyFill="1" applyBorder="1" applyAlignment="1">
      <alignment vertical="top" wrapText="1"/>
    </xf>
    <xf numFmtId="0" fontId="0" fillId="3" borderId="1" xfId="0" applyFill="1" applyBorder="1" applyAlignment="1">
      <alignment horizontal="center"/>
    </xf>
    <xf numFmtId="0" fontId="1" fillId="3" borderId="0" xfId="0" applyFont="1" applyFill="1" applyAlignment="1">
      <alignment horizontal="justify" vertical="top" wrapText="1"/>
    </xf>
    <xf numFmtId="0" fontId="1" fillId="3" borderId="0" xfId="0" applyFont="1" applyFill="1" applyAlignment="1">
      <alignment horizontal="left" vertical="top" wrapText="1"/>
    </xf>
    <xf numFmtId="0" fontId="23" fillId="3" borderId="0" xfId="0" applyFont="1" applyFill="1" applyAlignment="1">
      <alignment horizontal="center" vertical="top" wrapText="1"/>
    </xf>
    <xf numFmtId="0" fontId="1" fillId="3" borderId="0" xfId="0" applyFont="1" applyFill="1" applyAlignment="1">
      <alignment horizontal="center"/>
    </xf>
    <xf numFmtId="0" fontId="33" fillId="3" borderId="0" xfId="0" applyFont="1" applyFill="1" applyAlignment="1">
      <alignment horizontal="center" wrapText="1"/>
    </xf>
    <xf numFmtId="0" fontId="22" fillId="3" borderId="0" xfId="0" applyFont="1" applyFill="1" applyAlignment="1">
      <alignment horizontal="right" vertical="top" wrapText="1"/>
    </xf>
    <xf numFmtId="0" fontId="38" fillId="3" borderId="0" xfId="0" applyFont="1" applyFill="1" applyAlignment="1">
      <alignment wrapText="1"/>
    </xf>
    <xf numFmtId="0" fontId="1" fillId="3" borderId="0" xfId="0" applyFont="1" applyFill="1" applyAlignment="1">
      <alignment horizontal="center" vertical="top" wrapText="1"/>
    </xf>
    <xf numFmtId="0" fontId="36" fillId="3" borderId="0" xfId="0" applyFont="1" applyFill="1" applyAlignment="1">
      <alignment horizontal="left" vertical="top" wrapText="1"/>
    </xf>
    <xf numFmtId="0" fontId="0" fillId="3" borderId="1" xfId="0" applyFill="1" applyBorder="1" applyAlignment="1">
      <alignment horizontal="center" vertical="top"/>
    </xf>
    <xf numFmtId="0" fontId="0" fillId="3" borderId="2" xfId="0" applyFill="1" applyBorder="1" applyAlignment="1">
      <alignment horizontal="center" wrapText="1"/>
    </xf>
    <xf numFmtId="0" fontId="0" fillId="3" borderId="3" xfId="0" applyFill="1" applyBorder="1" applyAlignment="1">
      <alignment horizontal="center" vertical="top"/>
    </xf>
    <xf numFmtId="0" fontId="0" fillId="3" borderId="4" xfId="0" applyFill="1" applyBorder="1" applyAlignment="1">
      <alignment horizontal="center" vertical="top"/>
    </xf>
    <xf numFmtId="0" fontId="0" fillId="3" borderId="5" xfId="0" applyFill="1" applyBorder="1" applyAlignment="1">
      <alignment horizontal="center" vertical="top"/>
    </xf>
    <xf numFmtId="0" fontId="21" fillId="3" borderId="0" xfId="0" applyFont="1" applyFill="1" applyAlignment="1">
      <alignment horizontal="center" wrapText="1"/>
    </xf>
    <xf numFmtId="0" fontId="10" fillId="3" borderId="7" xfId="0" applyFont="1" applyFill="1" applyBorder="1" applyAlignment="1">
      <alignment horizontal="center" vertical="top" wrapText="1"/>
    </xf>
    <xf numFmtId="0" fontId="10" fillId="3" borderId="6" xfId="0" applyFont="1" applyFill="1" applyBorder="1" applyAlignment="1">
      <alignment horizontal="center" vertical="top" wrapText="1"/>
    </xf>
    <xf numFmtId="0" fontId="21" fillId="3" borderId="3" xfId="0" applyFont="1" applyFill="1" applyBorder="1" applyAlignment="1">
      <alignment horizontal="center" vertical="top" wrapText="1"/>
    </xf>
    <xf numFmtId="0" fontId="21" fillId="3" borderId="4" xfId="0" applyFont="1" applyFill="1" applyBorder="1" applyAlignment="1">
      <alignment horizontal="center" vertical="top" wrapText="1"/>
    </xf>
    <xf numFmtId="0" fontId="21" fillId="3" borderId="5" xfId="0" applyFont="1" applyFill="1" applyBorder="1" applyAlignment="1">
      <alignment horizontal="center" vertical="top" wrapText="1"/>
    </xf>
    <xf numFmtId="0" fontId="21" fillId="3" borderId="1" xfId="0" applyFont="1" applyFill="1" applyBorder="1" applyAlignment="1">
      <alignment horizontal="center" vertical="top" wrapText="1"/>
    </xf>
    <xf numFmtId="0" fontId="15" fillId="3" borderId="2" xfId="0" applyFont="1" applyFill="1" applyBorder="1" applyAlignment="1">
      <alignment horizontal="center" wrapText="1"/>
    </xf>
    <xf numFmtId="49" fontId="3" fillId="3" borderId="2" xfId="0" applyNumberFormat="1" applyFont="1" applyFill="1" applyBorder="1" applyAlignment="1">
      <alignment horizontal="center" vertical="center" wrapText="1"/>
    </xf>
    <xf numFmtId="0" fontId="0" fillId="3" borderId="0" xfId="0" applyFill="1" applyAlignment="1">
      <alignment horizontal="center" wrapText="1"/>
    </xf>
    <xf numFmtId="0" fontId="7" fillId="3" borderId="1" xfId="0" applyFont="1" applyFill="1" applyBorder="1" applyAlignment="1">
      <alignment horizontal="center" vertical="center" wrapText="1"/>
    </xf>
    <xf numFmtId="0" fontId="7" fillId="3" borderId="1" xfId="0" applyFont="1" applyFill="1" applyBorder="1" applyAlignment="1">
      <alignment vertical="center" wrapText="1"/>
    </xf>
    <xf numFmtId="0" fontId="7" fillId="3" borderId="0" xfId="0" applyFont="1" applyFill="1" applyAlignment="1">
      <alignment horizontal="center" vertical="top"/>
    </xf>
    <xf numFmtId="0" fontId="2" fillId="3" borderId="0" xfId="0" applyFont="1" applyFill="1" applyAlignment="1">
      <alignment horizontal="left" vertical="top" wrapText="1"/>
    </xf>
    <xf numFmtId="0" fontId="0" fillId="3" borderId="2" xfId="0" applyFill="1" applyBorder="1" applyAlignment="1">
      <alignment horizontal="left" wrapText="1"/>
    </xf>
    <xf numFmtId="0" fontId="10" fillId="3" borderId="2" xfId="0" applyFont="1" applyFill="1" applyBorder="1" applyAlignment="1">
      <alignment horizontal="center" vertical="center" wrapText="1"/>
    </xf>
    <xf numFmtId="0" fontId="0" fillId="3" borderId="0" xfId="0" applyFill="1" applyAlignment="1">
      <alignment horizontal="left" wrapText="1"/>
    </xf>
    <xf numFmtId="0" fontId="0" fillId="3" borderId="0" xfId="0" applyFill="1" applyAlignment="1">
      <alignment horizontal="center"/>
    </xf>
    <xf numFmtId="0" fontId="9" fillId="0" borderId="0" xfId="0" applyFont="1" applyAlignment="1">
      <alignment horizontal="center" wrapText="1"/>
    </xf>
    <xf numFmtId="0" fontId="0" fillId="0" borderId="0" xfId="0" applyAlignment="1">
      <alignment horizontal="center" wrapText="1"/>
    </xf>
    <xf numFmtId="0" fontId="7" fillId="2" borderId="0" xfId="0" applyFont="1" applyFill="1" applyAlignment="1">
      <alignment horizontal="center" vertical="top"/>
    </xf>
    <xf numFmtId="0" fontId="2" fillId="2" borderId="0" xfId="0" applyFont="1" applyFill="1" applyAlignment="1">
      <alignment horizontal="center" vertical="top"/>
    </xf>
    <xf numFmtId="0" fontId="1" fillId="2" borderId="8" xfId="0" applyFont="1" applyFill="1" applyBorder="1" applyAlignment="1">
      <alignment horizontal="left" vertical="top" wrapText="1"/>
    </xf>
    <xf numFmtId="0" fontId="1" fillId="2" borderId="0" xfId="0" applyFont="1" applyFill="1" applyBorder="1" applyAlignment="1">
      <alignment horizontal="left" wrapText="1"/>
    </xf>
    <xf numFmtId="0" fontId="1" fillId="2" borderId="0" xfId="0" applyFont="1" applyFill="1" applyBorder="1" applyAlignment="1">
      <alignment horizontal="center" vertical="top" wrapText="1"/>
    </xf>
    <xf numFmtId="0" fontId="14" fillId="2" borderId="0" xfId="0" applyFont="1" applyFill="1" applyBorder="1" applyAlignment="1">
      <alignment horizontal="center" vertical="top"/>
    </xf>
    <xf numFmtId="0" fontId="3" fillId="2" borderId="0" xfId="0" applyFont="1" applyFill="1" applyBorder="1" applyAlignment="1">
      <alignment horizontal="right" vertical="top"/>
    </xf>
    <xf numFmtId="0" fontId="5" fillId="2" borderId="7" xfId="0" applyFont="1" applyFill="1" applyBorder="1" applyAlignment="1">
      <alignment horizontal="center" vertical="top" wrapText="1"/>
    </xf>
    <xf numFmtId="0" fontId="5" fillId="2" borderId="6" xfId="0" applyFont="1" applyFill="1" applyBorder="1" applyAlignment="1">
      <alignment horizontal="center" vertical="top" wrapText="1"/>
    </xf>
    <xf numFmtId="0" fontId="4" fillId="2" borderId="3" xfId="0" applyFont="1" applyFill="1" applyBorder="1" applyAlignment="1">
      <alignment horizontal="center" vertical="top" wrapText="1"/>
    </xf>
    <xf numFmtId="0" fontId="4" fillId="2" borderId="5" xfId="0" applyFont="1" applyFill="1" applyBorder="1" applyAlignment="1">
      <alignment horizontal="center" vertical="top" wrapText="1"/>
    </xf>
    <xf numFmtId="0" fontId="4" fillId="0" borderId="8" xfId="0" applyFont="1" applyFill="1" applyBorder="1" applyAlignment="1">
      <alignment horizontal="center" wrapText="1"/>
    </xf>
    <xf numFmtId="0" fontId="12" fillId="0" borderId="2" xfId="0" applyFont="1" applyFill="1" applyBorder="1" applyAlignment="1">
      <alignment horizontal="center" vertical="top" wrapText="1"/>
    </xf>
    <xf numFmtId="0" fontId="5" fillId="0" borderId="1" xfId="0" applyFont="1" applyFill="1" applyBorder="1" applyAlignment="1">
      <alignment horizontal="center" vertical="top" wrapText="1"/>
    </xf>
    <xf numFmtId="0" fontId="19" fillId="0" borderId="0" xfId="0" applyFont="1"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J30"/>
  <sheetViews>
    <sheetView workbookViewId="0">
      <selection activeCell="M7" sqref="M7"/>
    </sheetView>
  </sheetViews>
  <sheetFormatPr defaultRowHeight="15"/>
  <cols>
    <col min="1" max="1" width="4.7109375" style="1" customWidth="1"/>
    <col min="2" max="3" width="19.28515625" style="1" customWidth="1"/>
    <col min="4" max="4" width="26" style="1" customWidth="1"/>
    <col min="5" max="5" width="19.28515625" style="1" customWidth="1"/>
    <col min="6" max="6" width="9.140625" style="1"/>
    <col min="7" max="7" width="13.140625" style="1" customWidth="1"/>
    <col min="8" max="8" width="17" style="1" customWidth="1"/>
    <col min="9" max="9" width="9.140625" style="1"/>
    <col min="10" max="10" width="12.5703125" style="1" bestFit="1" customWidth="1"/>
    <col min="11" max="11" width="10" style="1" bestFit="1" customWidth="1"/>
    <col min="12" max="16384" width="9.140625" style="1"/>
  </cols>
  <sheetData>
    <row r="1" spans="1:8" ht="29.25" customHeight="1">
      <c r="A1" s="112" t="s">
        <v>110</v>
      </c>
      <c r="B1" s="112"/>
      <c r="C1" s="112"/>
      <c r="D1" s="112"/>
      <c r="E1" s="112"/>
    </row>
    <row r="2" spans="1:8" ht="26.25" customHeight="1">
      <c r="A2" s="112" t="s">
        <v>111</v>
      </c>
      <c r="B2" s="112"/>
      <c r="C2" s="112"/>
      <c r="D2" s="112"/>
      <c r="E2" s="112"/>
    </row>
    <row r="3" spans="1:8">
      <c r="A3" s="113"/>
      <c r="B3" s="113"/>
      <c r="C3" s="113"/>
      <c r="D3" s="113"/>
      <c r="E3" s="113"/>
    </row>
    <row r="4" spans="1:8" ht="15.75">
      <c r="A4" s="59"/>
      <c r="B4" s="59"/>
      <c r="C4" s="59"/>
      <c r="D4" s="59"/>
      <c r="E4" s="59"/>
    </row>
    <row r="5" spans="1:8" ht="22.5" customHeight="1">
      <c r="A5" s="109" t="s">
        <v>167</v>
      </c>
      <c r="B5" s="109"/>
      <c r="C5" s="109"/>
      <c r="D5" s="109"/>
      <c r="E5" s="59" t="s">
        <v>185</v>
      </c>
    </row>
    <row r="6" spans="1:8" ht="15.75">
      <c r="A6" s="60"/>
      <c r="B6" s="61"/>
      <c r="C6" s="61"/>
      <c r="D6" s="61"/>
      <c r="E6" s="61"/>
    </row>
    <row r="7" spans="1:8" ht="18.75" customHeight="1">
      <c r="A7" s="114" t="s">
        <v>109</v>
      </c>
      <c r="B7" s="114"/>
      <c r="C7" s="114"/>
      <c r="D7" s="61"/>
      <c r="E7" s="61"/>
    </row>
    <row r="8" spans="1:8" ht="20.25" customHeight="1">
      <c r="A8" s="114" t="s">
        <v>108</v>
      </c>
      <c r="B8" s="114"/>
      <c r="C8" s="114"/>
      <c r="D8" s="61"/>
      <c r="E8" s="61"/>
      <c r="H8" s="3"/>
    </row>
    <row r="9" spans="1:8" ht="20.25" customHeight="1">
      <c r="A9" s="62"/>
      <c r="B9" s="62"/>
      <c r="C9" s="62"/>
      <c r="D9" s="61"/>
      <c r="E9" s="61"/>
      <c r="H9" s="3"/>
    </row>
    <row r="10" spans="1:8" ht="20.25" customHeight="1">
      <c r="A10" s="62"/>
      <c r="B10" s="109" t="s">
        <v>186</v>
      </c>
      <c r="C10" s="116"/>
      <c r="D10" s="116"/>
      <c r="E10" s="116"/>
      <c r="H10" s="3"/>
    </row>
    <row r="11" spans="1:8" ht="17.25" customHeight="1">
      <c r="A11" s="115" t="s">
        <v>1</v>
      </c>
      <c r="B11" s="115"/>
      <c r="C11" s="115"/>
      <c r="D11" s="115"/>
      <c r="E11" s="115"/>
    </row>
    <row r="12" spans="1:8" ht="17.25" customHeight="1">
      <c r="A12" s="63">
        <v>1</v>
      </c>
      <c r="B12" s="109" t="s">
        <v>188</v>
      </c>
      <c r="C12" s="109"/>
      <c r="D12" s="109"/>
      <c r="E12" s="109"/>
      <c r="H12" s="1" t="s">
        <v>187</v>
      </c>
    </row>
    <row r="13" spans="1:8" ht="34.5" customHeight="1">
      <c r="A13" s="63">
        <v>2</v>
      </c>
      <c r="B13" s="109" t="s">
        <v>189</v>
      </c>
      <c r="C13" s="109"/>
      <c r="D13" s="109"/>
      <c r="E13" s="109"/>
      <c r="H13" s="1" t="s">
        <v>187</v>
      </c>
    </row>
    <row r="14" spans="1:8" ht="18" customHeight="1">
      <c r="A14" s="63">
        <v>3</v>
      </c>
      <c r="B14" s="109" t="s">
        <v>112</v>
      </c>
      <c r="C14" s="109"/>
      <c r="D14" s="109"/>
      <c r="E14" s="109"/>
    </row>
    <row r="15" spans="1:8" ht="32.25" customHeight="1">
      <c r="A15" s="63">
        <v>4</v>
      </c>
      <c r="B15" s="109" t="s">
        <v>170</v>
      </c>
      <c r="C15" s="109"/>
      <c r="D15" s="109"/>
      <c r="E15" s="109"/>
    </row>
    <row r="16" spans="1:8" ht="44.25" customHeight="1">
      <c r="A16" s="63">
        <v>5</v>
      </c>
      <c r="B16" s="116" t="s">
        <v>190</v>
      </c>
      <c r="C16" s="116"/>
      <c r="D16" s="116"/>
      <c r="E16" s="116"/>
      <c r="H16" s="1" t="s">
        <v>191</v>
      </c>
    </row>
    <row r="17" spans="1:10" ht="34.5" customHeight="1">
      <c r="A17" s="63">
        <v>6</v>
      </c>
      <c r="B17" s="108" t="s">
        <v>192</v>
      </c>
      <c r="C17" s="108"/>
      <c r="D17" s="108"/>
      <c r="E17" s="108"/>
    </row>
    <row r="18" spans="1:10" ht="62.25" customHeight="1">
      <c r="A18" s="63">
        <v>7</v>
      </c>
      <c r="B18" s="109" t="s">
        <v>193</v>
      </c>
      <c r="C18" s="109"/>
      <c r="D18" s="109"/>
      <c r="E18" s="109"/>
    </row>
    <row r="19" spans="1:10" ht="20.25" customHeight="1">
      <c r="A19" s="64">
        <v>8</v>
      </c>
      <c r="B19" s="108" t="s">
        <v>113</v>
      </c>
      <c r="C19" s="108"/>
      <c r="D19" s="65" t="s">
        <v>102</v>
      </c>
      <c r="E19" s="66"/>
      <c r="J19" s="5"/>
    </row>
    <row r="20" spans="1:10" ht="15" customHeight="1">
      <c r="A20" s="64"/>
      <c r="B20" s="67"/>
      <c r="C20" s="67"/>
      <c r="D20" s="68" t="s">
        <v>103</v>
      </c>
      <c r="E20" s="66"/>
      <c r="J20" s="5"/>
    </row>
    <row r="21" spans="1:10" ht="19.5" customHeight="1">
      <c r="A21" s="67" t="s">
        <v>104</v>
      </c>
      <c r="B21" s="109" t="s">
        <v>169</v>
      </c>
      <c r="C21" s="109"/>
      <c r="D21" s="69">
        <v>134376</v>
      </c>
      <c r="E21" s="70"/>
      <c r="H21" s="1" t="s">
        <v>196</v>
      </c>
    </row>
    <row r="22" spans="1:10" ht="18" customHeight="1">
      <c r="A22" s="69" t="s">
        <v>105</v>
      </c>
      <c r="B22" s="109" t="s">
        <v>194</v>
      </c>
      <c r="C22" s="109"/>
      <c r="D22" s="69">
        <v>99332</v>
      </c>
      <c r="E22" s="70"/>
    </row>
    <row r="23" spans="1:10" ht="18.75" customHeight="1">
      <c r="A23" s="67" t="s">
        <v>106</v>
      </c>
      <c r="B23" s="109" t="s">
        <v>195</v>
      </c>
      <c r="C23" s="109"/>
      <c r="D23" s="69">
        <v>14548</v>
      </c>
      <c r="E23" s="71"/>
      <c r="F23" s="44"/>
    </row>
    <row r="24" spans="1:10" ht="18" customHeight="1">
      <c r="A24" s="67" t="s">
        <v>107</v>
      </c>
      <c r="B24" s="109" t="s">
        <v>199</v>
      </c>
      <c r="C24" s="109"/>
      <c r="D24" s="72">
        <f>D21+D22-D23</f>
        <v>219160</v>
      </c>
      <c r="E24" s="70"/>
      <c r="H24" s="1" t="s">
        <v>197</v>
      </c>
    </row>
    <row r="25" spans="1:10" ht="20.25" customHeight="1">
      <c r="A25" s="67"/>
      <c r="B25" s="109"/>
      <c r="C25" s="109"/>
      <c r="D25" s="109"/>
      <c r="E25" s="109"/>
    </row>
    <row r="26" spans="1:10" ht="34.5" customHeight="1">
      <c r="A26" s="67"/>
      <c r="B26" s="109"/>
      <c r="C26" s="109"/>
      <c r="D26" s="109"/>
      <c r="E26" s="109"/>
    </row>
    <row r="27" spans="1:10" ht="15.75">
      <c r="A27" s="73"/>
      <c r="B27" s="73"/>
      <c r="C27" s="73"/>
      <c r="D27" s="111" t="s">
        <v>115</v>
      </c>
      <c r="E27" s="111"/>
    </row>
    <row r="28" spans="1:10">
      <c r="A28" s="74"/>
      <c r="B28" s="74"/>
      <c r="C28" s="74"/>
      <c r="D28" s="110" t="s">
        <v>114</v>
      </c>
      <c r="E28" s="110"/>
    </row>
    <row r="30" spans="1:10">
      <c r="E30" s="1">
        <f>1405.629+33.94</f>
        <v>1439.569</v>
      </c>
    </row>
  </sheetData>
  <mergeCells count="24">
    <mergeCell ref="B18:E18"/>
    <mergeCell ref="A8:C8"/>
    <mergeCell ref="A11:E11"/>
    <mergeCell ref="B17:E17"/>
    <mergeCell ref="B10:E10"/>
    <mergeCell ref="B12:E12"/>
    <mergeCell ref="B13:E13"/>
    <mergeCell ref="B14:E14"/>
    <mergeCell ref="B15:E15"/>
    <mergeCell ref="B16:E16"/>
    <mergeCell ref="A1:E1"/>
    <mergeCell ref="A2:E2"/>
    <mergeCell ref="A3:E3"/>
    <mergeCell ref="A7:C7"/>
    <mergeCell ref="A5:D5"/>
    <mergeCell ref="B19:C19"/>
    <mergeCell ref="B21:C21"/>
    <mergeCell ref="B22:C22"/>
    <mergeCell ref="B23:C23"/>
    <mergeCell ref="B24:C24"/>
    <mergeCell ref="B25:E25"/>
    <mergeCell ref="B26:E26"/>
    <mergeCell ref="D28:E28"/>
    <mergeCell ref="D27:E27"/>
  </mergeCells>
  <printOptions horizontalCentered="1"/>
  <pageMargins left="0.59055118110236204" right="0.39370078740157499" top="0.39370078740157499" bottom="0.39370078740157499" header="0.31496062992126" footer="0.31496062992126"/>
  <pageSetup paperSize="9" orientation="portrait" r:id="rId1"/>
</worksheet>
</file>

<file path=xl/worksheets/sheet10.xml><?xml version="1.0" encoding="utf-8"?>
<worksheet xmlns="http://schemas.openxmlformats.org/spreadsheetml/2006/main" xmlns:r="http://schemas.openxmlformats.org/officeDocument/2006/relationships">
  <sheetPr>
    <tabColor rgb="FFFFFF00"/>
  </sheetPr>
  <dimension ref="A1:J12"/>
  <sheetViews>
    <sheetView workbookViewId="0">
      <selection activeCell="P8" sqref="P8"/>
    </sheetView>
  </sheetViews>
  <sheetFormatPr defaultRowHeight="15"/>
  <cols>
    <col min="1" max="1" width="6.140625" style="15" customWidth="1"/>
    <col min="2" max="2" width="16.85546875" style="15" customWidth="1"/>
    <col min="3" max="3" width="7.140625" style="15" customWidth="1"/>
    <col min="4" max="4" width="8.140625" style="15" customWidth="1"/>
    <col min="5" max="5" width="6.140625" style="15" customWidth="1"/>
    <col min="6" max="6" width="8.28515625" style="15" customWidth="1"/>
    <col min="7" max="7" width="6.28515625" style="15" customWidth="1"/>
    <col min="8" max="8" width="8.5703125" style="15" customWidth="1"/>
    <col min="9" max="9" width="6.85546875" style="15" customWidth="1"/>
    <col min="10" max="16384" width="9.140625" style="15"/>
  </cols>
  <sheetData>
    <row r="1" spans="1:10" ht="30" customHeight="1">
      <c r="A1" s="147" t="s">
        <v>91</v>
      </c>
      <c r="B1" s="147"/>
      <c r="C1" s="147"/>
      <c r="D1" s="147"/>
      <c r="E1" s="147"/>
      <c r="F1" s="147"/>
      <c r="G1" s="147"/>
      <c r="H1" s="147"/>
      <c r="I1" s="147"/>
      <c r="J1" s="147"/>
    </row>
    <row r="2" spans="1:10" ht="18" customHeight="1">
      <c r="A2" s="148" t="s">
        <v>35</v>
      </c>
      <c r="B2" s="148"/>
      <c r="C2" s="148"/>
      <c r="D2" s="148"/>
      <c r="E2" s="148"/>
      <c r="F2" s="148"/>
      <c r="G2" s="148"/>
      <c r="H2" s="148"/>
      <c r="I2" s="148"/>
      <c r="J2" s="148"/>
    </row>
    <row r="3" spans="1:10" ht="43.5" customHeight="1">
      <c r="A3" s="149" t="s">
        <v>30</v>
      </c>
      <c r="B3" s="149" t="s">
        <v>7</v>
      </c>
      <c r="C3" s="151" t="s">
        <v>90</v>
      </c>
      <c r="D3" s="152"/>
      <c r="E3" s="151" t="s">
        <v>92</v>
      </c>
      <c r="F3" s="152"/>
      <c r="G3" s="151" t="s">
        <v>93</v>
      </c>
      <c r="H3" s="152"/>
      <c r="I3" s="151" t="s">
        <v>94</v>
      </c>
      <c r="J3" s="152"/>
    </row>
    <row r="4" spans="1:10" ht="26.25" customHeight="1">
      <c r="A4" s="150"/>
      <c r="B4" s="150"/>
      <c r="C4" s="30" t="s">
        <v>36</v>
      </c>
      <c r="D4" s="30" t="s">
        <v>37</v>
      </c>
      <c r="E4" s="30" t="s">
        <v>36</v>
      </c>
      <c r="F4" s="30" t="s">
        <v>37</v>
      </c>
      <c r="G4" s="30" t="s">
        <v>36</v>
      </c>
      <c r="H4" s="30" t="s">
        <v>37</v>
      </c>
      <c r="I4" s="30" t="s">
        <v>36</v>
      </c>
      <c r="J4" s="30" t="s">
        <v>37</v>
      </c>
    </row>
    <row r="5" spans="1:10" ht="55.5" customHeight="1">
      <c r="A5" s="33">
        <v>1</v>
      </c>
      <c r="B5" s="34" t="s">
        <v>38</v>
      </c>
      <c r="C5" s="35">
        <v>0</v>
      </c>
      <c r="D5" s="35">
        <v>-1220</v>
      </c>
      <c r="E5" s="33">
        <v>46</v>
      </c>
      <c r="F5" s="33">
        <v>25805</v>
      </c>
      <c r="G5" s="36">
        <v>0</v>
      </c>
      <c r="H5" s="33">
        <v>0</v>
      </c>
      <c r="I5" s="36">
        <f>C5+E5-G5</f>
        <v>46</v>
      </c>
      <c r="J5" s="36">
        <f>D5+F5-H5</f>
        <v>24585</v>
      </c>
    </row>
    <row r="6" spans="1:10" ht="55.5" customHeight="1">
      <c r="A6" s="33">
        <v>2</v>
      </c>
      <c r="B6" s="34" t="s">
        <v>39</v>
      </c>
      <c r="C6" s="36">
        <v>91</v>
      </c>
      <c r="D6" s="36">
        <v>948</v>
      </c>
      <c r="E6" s="33">
        <v>55</v>
      </c>
      <c r="F6" s="33">
        <v>12763</v>
      </c>
      <c r="G6" s="33">
        <v>66</v>
      </c>
      <c r="H6" s="33">
        <v>92</v>
      </c>
      <c r="I6" s="36">
        <f t="shared" ref="I6:J8" si="0">C6+E6-G6</f>
        <v>80</v>
      </c>
      <c r="J6" s="36">
        <f t="shared" si="0"/>
        <v>13619</v>
      </c>
    </row>
    <row r="7" spans="1:10" ht="55.5" customHeight="1">
      <c r="A7" s="33">
        <v>3</v>
      </c>
      <c r="B7" s="34" t="s">
        <v>40</v>
      </c>
      <c r="C7" s="33">
        <v>16</v>
      </c>
      <c r="D7" s="33">
        <v>10838</v>
      </c>
      <c r="E7" s="33">
        <v>6</v>
      </c>
      <c r="F7" s="33">
        <v>16933</v>
      </c>
      <c r="G7" s="33">
        <v>1</v>
      </c>
      <c r="H7" s="36">
        <v>344</v>
      </c>
      <c r="I7" s="36">
        <f t="shared" si="0"/>
        <v>21</v>
      </c>
      <c r="J7" s="36">
        <f t="shared" si="0"/>
        <v>27427</v>
      </c>
    </row>
    <row r="8" spans="1:10" ht="55.5" customHeight="1">
      <c r="A8" s="33">
        <v>4</v>
      </c>
      <c r="B8" s="34" t="s">
        <v>41</v>
      </c>
      <c r="C8" s="33">
        <v>159</v>
      </c>
      <c r="D8" s="33">
        <v>84066</v>
      </c>
      <c r="E8" s="33">
        <v>43</v>
      </c>
      <c r="F8" s="33">
        <v>26133</v>
      </c>
      <c r="G8" s="33">
        <v>10</v>
      </c>
      <c r="H8" s="33">
        <v>18645</v>
      </c>
      <c r="I8" s="36">
        <f t="shared" si="0"/>
        <v>192</v>
      </c>
      <c r="J8" s="36">
        <f t="shared" si="0"/>
        <v>91554</v>
      </c>
    </row>
    <row r="9" spans="1:10" ht="55.5" customHeight="1">
      <c r="A9" s="37"/>
      <c r="B9" s="38" t="s">
        <v>42</v>
      </c>
      <c r="C9" s="39">
        <f>SUM(C5:C8)</f>
        <v>266</v>
      </c>
      <c r="D9" s="39">
        <f t="shared" ref="D9:J9" si="1">SUM(D5:D8)</f>
        <v>94632</v>
      </c>
      <c r="E9" s="39">
        <f t="shared" si="1"/>
        <v>150</v>
      </c>
      <c r="F9" s="39">
        <f t="shared" si="1"/>
        <v>81634</v>
      </c>
      <c r="G9" s="39">
        <f t="shared" si="1"/>
        <v>77</v>
      </c>
      <c r="H9" s="39">
        <f t="shared" si="1"/>
        <v>19081</v>
      </c>
      <c r="I9" s="39">
        <f t="shared" si="1"/>
        <v>339</v>
      </c>
      <c r="J9" s="39">
        <f t="shared" si="1"/>
        <v>157185</v>
      </c>
    </row>
    <row r="10" spans="1:10" ht="41.25" customHeight="1">
      <c r="A10" s="40"/>
      <c r="B10" s="144"/>
      <c r="C10" s="144"/>
      <c r="D10" s="144"/>
      <c r="E10" s="144"/>
      <c r="F10" s="144"/>
      <c r="G10" s="144"/>
      <c r="H10" s="144"/>
      <c r="I10" s="144"/>
      <c r="J10" s="144"/>
    </row>
    <row r="11" spans="1:10" ht="28.5" customHeight="1">
      <c r="A11" s="41"/>
      <c r="B11" s="145"/>
      <c r="C11" s="145"/>
      <c r="D11" s="145"/>
      <c r="E11" s="145"/>
      <c r="F11" s="145"/>
      <c r="G11" s="145"/>
      <c r="H11" s="145"/>
      <c r="I11" s="145"/>
      <c r="J11" s="145"/>
    </row>
    <row r="12" spans="1:10" ht="15.75">
      <c r="A12" s="146">
        <v>2</v>
      </c>
      <c r="B12" s="146"/>
      <c r="C12" s="146"/>
      <c r="D12" s="146"/>
      <c r="E12" s="146"/>
      <c r="F12" s="146"/>
      <c r="G12" s="146"/>
      <c r="H12" s="146"/>
      <c r="I12" s="146"/>
      <c r="J12" s="146"/>
    </row>
  </sheetData>
  <mergeCells count="11">
    <mergeCell ref="B10:J10"/>
    <mergeCell ref="B11:J11"/>
    <mergeCell ref="A12:J12"/>
    <mergeCell ref="A1:J1"/>
    <mergeCell ref="A2:J2"/>
    <mergeCell ref="A3:A4"/>
    <mergeCell ref="B3:B4"/>
    <mergeCell ref="C3:D3"/>
    <mergeCell ref="E3:F3"/>
    <mergeCell ref="G3:H3"/>
    <mergeCell ref="I3:J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F16"/>
  <sheetViews>
    <sheetView topLeftCell="A13" workbookViewId="0">
      <selection activeCell="J15" sqref="J15"/>
    </sheetView>
  </sheetViews>
  <sheetFormatPr defaultRowHeight="15"/>
  <cols>
    <col min="1" max="1" width="16.28515625" style="2" customWidth="1"/>
    <col min="2" max="2" width="14.85546875" style="2" customWidth="1"/>
    <col min="3" max="3" width="14" style="2" customWidth="1"/>
    <col min="4" max="4" width="12.7109375" style="2" customWidth="1"/>
    <col min="5" max="5" width="11" style="2" customWidth="1"/>
    <col min="6" max="6" width="16.5703125" style="2" customWidth="1"/>
    <col min="7" max="16384" width="9.140625" style="2"/>
  </cols>
  <sheetData>
    <row r="1" spans="1:6" ht="39.75" customHeight="1">
      <c r="A1" s="154" t="s">
        <v>95</v>
      </c>
      <c r="B1" s="154"/>
      <c r="C1" s="154"/>
      <c r="D1" s="154"/>
      <c r="E1" s="154"/>
      <c r="F1" s="154"/>
    </row>
    <row r="2" spans="1:6" ht="38.25" customHeight="1">
      <c r="A2" s="155" t="s">
        <v>43</v>
      </c>
      <c r="B2" s="155" t="s">
        <v>44</v>
      </c>
      <c r="C2" s="155" t="s">
        <v>45</v>
      </c>
      <c r="D2" s="155" t="s">
        <v>46</v>
      </c>
      <c r="E2" s="155" t="s">
        <v>47</v>
      </c>
      <c r="F2" s="155" t="s">
        <v>48</v>
      </c>
    </row>
    <row r="3" spans="1:6" ht="17.25" customHeight="1">
      <c r="A3" s="155"/>
      <c r="B3" s="155"/>
      <c r="C3" s="155"/>
      <c r="D3" s="155"/>
      <c r="E3" s="155"/>
      <c r="F3" s="155"/>
    </row>
    <row r="4" spans="1:6" ht="30" customHeight="1">
      <c r="A4" s="32" t="s">
        <v>49</v>
      </c>
      <c r="B4" s="31">
        <v>7</v>
      </c>
      <c r="C4" s="33">
        <v>11</v>
      </c>
      <c r="D4" s="33">
        <v>1</v>
      </c>
      <c r="E4" s="31">
        <f t="shared" ref="E4:E15" si="0">SUM(B4+C4-D4)</f>
        <v>17</v>
      </c>
      <c r="F4" s="33">
        <v>12</v>
      </c>
    </row>
    <row r="5" spans="1:6" ht="30" customHeight="1">
      <c r="A5" s="32" t="s">
        <v>50</v>
      </c>
      <c r="B5" s="31">
        <v>2</v>
      </c>
      <c r="C5" s="33">
        <v>4</v>
      </c>
      <c r="D5" s="33">
        <v>0</v>
      </c>
      <c r="E5" s="31">
        <f t="shared" si="0"/>
        <v>6</v>
      </c>
      <c r="F5" s="33">
        <v>5</v>
      </c>
    </row>
    <row r="6" spans="1:6" ht="30" customHeight="1">
      <c r="A6" s="32" t="s">
        <v>51</v>
      </c>
      <c r="B6" s="31">
        <v>8</v>
      </c>
      <c r="C6" s="33">
        <v>1</v>
      </c>
      <c r="D6" s="33">
        <v>0</v>
      </c>
      <c r="E6" s="31">
        <f t="shared" si="0"/>
        <v>9</v>
      </c>
      <c r="F6" s="33">
        <v>8</v>
      </c>
    </row>
    <row r="7" spans="1:6" ht="30" customHeight="1">
      <c r="A7" s="32" t="s">
        <v>52</v>
      </c>
      <c r="B7" s="31">
        <v>1</v>
      </c>
      <c r="C7" s="33">
        <v>3</v>
      </c>
      <c r="D7" s="33">
        <v>1</v>
      </c>
      <c r="E7" s="31">
        <f t="shared" si="0"/>
        <v>3</v>
      </c>
      <c r="F7" s="33">
        <v>1</v>
      </c>
    </row>
    <row r="8" spans="1:6" ht="30" customHeight="1">
      <c r="A8" s="32" t="s">
        <v>53</v>
      </c>
      <c r="B8" s="31">
        <v>5</v>
      </c>
      <c r="C8" s="33">
        <v>5</v>
      </c>
      <c r="D8" s="33">
        <v>0</v>
      </c>
      <c r="E8" s="31">
        <f t="shared" si="0"/>
        <v>10</v>
      </c>
      <c r="F8" s="33">
        <v>7</v>
      </c>
    </row>
    <row r="9" spans="1:6" ht="30" customHeight="1">
      <c r="A9" s="32" t="s">
        <v>54</v>
      </c>
      <c r="B9" s="31">
        <v>0</v>
      </c>
      <c r="C9" s="33">
        <v>0</v>
      </c>
      <c r="D9" s="33">
        <v>0</v>
      </c>
      <c r="E9" s="31">
        <f t="shared" si="0"/>
        <v>0</v>
      </c>
      <c r="F9" s="33">
        <v>0</v>
      </c>
    </row>
    <row r="10" spans="1:6" ht="30" customHeight="1">
      <c r="A10" s="32" t="s">
        <v>55</v>
      </c>
      <c r="B10" s="31">
        <v>4</v>
      </c>
      <c r="C10" s="33">
        <v>2</v>
      </c>
      <c r="D10" s="33">
        <v>4</v>
      </c>
      <c r="E10" s="31">
        <f t="shared" si="0"/>
        <v>2</v>
      </c>
      <c r="F10" s="33">
        <v>2</v>
      </c>
    </row>
    <row r="11" spans="1:6" ht="30" customHeight="1">
      <c r="A11" s="32" t="s">
        <v>56</v>
      </c>
      <c r="B11" s="31">
        <v>0</v>
      </c>
      <c r="C11" s="33">
        <v>3</v>
      </c>
      <c r="D11" s="33">
        <v>0</v>
      </c>
      <c r="E11" s="31">
        <f t="shared" si="0"/>
        <v>3</v>
      </c>
      <c r="F11" s="33">
        <v>3</v>
      </c>
    </row>
    <row r="12" spans="1:6" ht="30" customHeight="1">
      <c r="A12" s="32" t="s">
        <v>57</v>
      </c>
      <c r="B12" s="31">
        <v>0</v>
      </c>
      <c r="C12" s="33">
        <v>0</v>
      </c>
      <c r="D12" s="33">
        <v>0</v>
      </c>
      <c r="E12" s="31">
        <f t="shared" si="0"/>
        <v>0</v>
      </c>
      <c r="F12" s="33">
        <v>0</v>
      </c>
    </row>
    <row r="13" spans="1:6" ht="30" customHeight="1">
      <c r="A13" s="32" t="s">
        <v>58</v>
      </c>
      <c r="B13" s="31">
        <v>0</v>
      </c>
      <c r="C13" s="33">
        <v>0</v>
      </c>
      <c r="D13" s="33">
        <v>0</v>
      </c>
      <c r="E13" s="31">
        <f t="shared" si="0"/>
        <v>0</v>
      </c>
      <c r="F13" s="33">
        <v>0</v>
      </c>
    </row>
    <row r="14" spans="1:6" ht="30.75" customHeight="1">
      <c r="A14" s="32" t="s">
        <v>59</v>
      </c>
      <c r="B14" s="31">
        <v>0</v>
      </c>
      <c r="C14" s="33">
        <v>0</v>
      </c>
      <c r="D14" s="33">
        <v>0</v>
      </c>
      <c r="E14" s="31">
        <f t="shared" si="0"/>
        <v>0</v>
      </c>
      <c r="F14" s="33">
        <v>0</v>
      </c>
    </row>
    <row r="15" spans="1:6" ht="35.25" customHeight="1">
      <c r="A15" s="29" t="s">
        <v>8</v>
      </c>
      <c r="B15" s="29">
        <f>SUM(B4:B14)</f>
        <v>27</v>
      </c>
      <c r="C15" s="20">
        <f>SUM(C4:C14)</f>
        <v>29</v>
      </c>
      <c r="D15" s="20">
        <f>SUM(D4:D14)</f>
        <v>6</v>
      </c>
      <c r="E15" s="31">
        <f t="shared" si="0"/>
        <v>50</v>
      </c>
      <c r="F15" s="20">
        <f>SUM(F4:F14)</f>
        <v>38</v>
      </c>
    </row>
    <row r="16" spans="1:6" ht="25.5" customHeight="1">
      <c r="A16" s="153">
        <v>4</v>
      </c>
      <c r="B16" s="153"/>
      <c r="C16" s="153"/>
      <c r="D16" s="153"/>
      <c r="E16" s="153"/>
      <c r="F16" s="153"/>
    </row>
  </sheetData>
  <mergeCells count="8">
    <mergeCell ref="A16:F16"/>
    <mergeCell ref="A1:F1"/>
    <mergeCell ref="A2:A3"/>
    <mergeCell ref="B2:B3"/>
    <mergeCell ref="C2:C3"/>
    <mergeCell ref="D2:D3"/>
    <mergeCell ref="E2:E3"/>
    <mergeCell ref="F2:F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pageSetUpPr fitToPage="1"/>
  </sheetPr>
  <dimension ref="A1:K13"/>
  <sheetViews>
    <sheetView workbookViewId="0">
      <selection activeCell="N10" sqref="N10"/>
    </sheetView>
  </sheetViews>
  <sheetFormatPr defaultRowHeight="15"/>
  <cols>
    <col min="1" max="1" width="6.140625" customWidth="1"/>
  </cols>
  <sheetData>
    <row r="1" spans="1:11" ht="21">
      <c r="A1" s="23"/>
    </row>
    <row r="2" spans="1:11" ht="18">
      <c r="A2" s="24"/>
      <c r="B2" s="28" t="s">
        <v>89</v>
      </c>
      <c r="C2" s="25"/>
      <c r="D2" s="25"/>
      <c r="E2" s="25"/>
      <c r="F2" s="25"/>
      <c r="G2" s="25"/>
      <c r="H2" s="25"/>
      <c r="I2" s="25"/>
      <c r="J2" s="25"/>
      <c r="K2" s="25"/>
    </row>
    <row r="3" spans="1:11">
      <c r="A3" s="25"/>
      <c r="B3" s="25"/>
      <c r="C3" s="25"/>
      <c r="E3" s="25"/>
      <c r="F3" s="25"/>
      <c r="H3" s="25"/>
      <c r="I3" s="25"/>
      <c r="J3" s="25"/>
      <c r="K3" s="25"/>
    </row>
    <row r="4" spans="1:11" ht="36" customHeight="1">
      <c r="A4" s="26">
        <v>1</v>
      </c>
      <c r="B4" s="156" t="s">
        <v>79</v>
      </c>
      <c r="C4" s="156"/>
      <c r="D4" s="156"/>
      <c r="E4" s="156"/>
      <c r="F4" s="156"/>
      <c r="G4" s="156"/>
      <c r="H4" s="156"/>
      <c r="I4" s="156"/>
      <c r="J4" s="156"/>
      <c r="K4" s="156"/>
    </row>
    <row r="5" spans="1:11" ht="38.25" customHeight="1">
      <c r="A5" s="26">
        <v>2</v>
      </c>
      <c r="B5" s="156" t="s">
        <v>80</v>
      </c>
      <c r="C5" s="156"/>
      <c r="D5" s="156"/>
      <c r="E5" s="156"/>
      <c r="F5" s="156"/>
      <c r="G5" s="156"/>
      <c r="H5" s="156"/>
      <c r="I5" s="156"/>
      <c r="J5" s="156"/>
      <c r="K5" s="156"/>
    </row>
    <row r="6" spans="1:11" ht="36" customHeight="1">
      <c r="A6" s="26">
        <v>3</v>
      </c>
      <c r="B6" s="156" t="s">
        <v>81</v>
      </c>
      <c r="C6" s="156"/>
      <c r="D6" s="156"/>
      <c r="E6" s="156"/>
      <c r="F6" s="156"/>
      <c r="G6" s="156"/>
      <c r="H6" s="156"/>
      <c r="I6" s="156"/>
      <c r="J6" s="156"/>
      <c r="K6" s="156"/>
    </row>
    <row r="7" spans="1:11" ht="18.75" customHeight="1">
      <c r="A7" s="26">
        <v>4</v>
      </c>
      <c r="B7" s="27" t="s">
        <v>82</v>
      </c>
      <c r="C7" s="27"/>
      <c r="D7" s="27"/>
      <c r="E7" s="27"/>
      <c r="F7" s="27"/>
      <c r="G7" s="27"/>
      <c r="H7" s="27"/>
      <c r="I7" s="27"/>
      <c r="J7" s="27"/>
      <c r="K7" s="27"/>
    </row>
    <row r="8" spans="1:11" ht="21" customHeight="1">
      <c r="A8" s="26">
        <v>5</v>
      </c>
      <c r="B8" s="27" t="s">
        <v>83</v>
      </c>
      <c r="C8" s="27"/>
      <c r="D8" s="27"/>
      <c r="E8" s="27"/>
      <c r="F8" s="27"/>
      <c r="G8" s="27"/>
      <c r="H8" s="27"/>
      <c r="I8" s="27"/>
      <c r="J8" s="27"/>
      <c r="K8" s="27"/>
    </row>
    <row r="9" spans="1:11" ht="42" customHeight="1">
      <c r="A9" s="26">
        <v>6</v>
      </c>
      <c r="B9" s="156" t="s">
        <v>84</v>
      </c>
      <c r="C9" s="156"/>
      <c r="D9" s="156"/>
      <c r="E9" s="156"/>
      <c r="F9" s="156"/>
      <c r="G9" s="156"/>
      <c r="H9" s="156"/>
      <c r="I9" s="156"/>
      <c r="J9" s="156"/>
      <c r="K9" s="156"/>
    </row>
    <row r="10" spans="1:11" ht="39" customHeight="1">
      <c r="A10" s="26">
        <v>7</v>
      </c>
      <c r="B10" s="156" t="s">
        <v>85</v>
      </c>
      <c r="C10" s="156"/>
      <c r="D10" s="156"/>
      <c r="E10" s="156"/>
      <c r="F10" s="156"/>
      <c r="G10" s="156"/>
      <c r="H10" s="156"/>
      <c r="I10" s="156"/>
      <c r="J10" s="156"/>
      <c r="K10" s="156"/>
    </row>
    <row r="11" spans="1:11" ht="49.5" customHeight="1">
      <c r="A11" s="26">
        <v>8</v>
      </c>
      <c r="B11" s="156" t="s">
        <v>86</v>
      </c>
      <c r="C11" s="156"/>
      <c r="D11" s="156"/>
      <c r="E11" s="156"/>
      <c r="F11" s="156"/>
      <c r="G11" s="156"/>
      <c r="H11" s="156"/>
      <c r="I11" s="156"/>
      <c r="J11" s="156"/>
      <c r="K11" s="156"/>
    </row>
    <row r="12" spans="1:11" ht="50.25" customHeight="1">
      <c r="A12" s="26">
        <v>9</v>
      </c>
      <c r="B12" s="156" t="s">
        <v>87</v>
      </c>
      <c r="C12" s="156"/>
      <c r="D12" s="156"/>
      <c r="E12" s="156"/>
      <c r="F12" s="156"/>
      <c r="G12" s="156"/>
      <c r="H12" s="156"/>
      <c r="I12" s="156"/>
      <c r="J12" s="156"/>
      <c r="K12" s="156"/>
    </row>
    <row r="13" spans="1:11" ht="36.75" customHeight="1">
      <c r="A13" s="26">
        <v>10</v>
      </c>
      <c r="B13" s="156" t="s">
        <v>88</v>
      </c>
      <c r="C13" s="156"/>
      <c r="D13" s="156"/>
      <c r="E13" s="156"/>
      <c r="F13" s="156"/>
      <c r="G13" s="156"/>
      <c r="H13" s="156"/>
      <c r="I13" s="156"/>
      <c r="J13" s="156"/>
      <c r="K13" s="156"/>
    </row>
  </sheetData>
  <mergeCells count="8">
    <mergeCell ref="B12:K12"/>
    <mergeCell ref="B13:K13"/>
    <mergeCell ref="B4:K4"/>
    <mergeCell ref="B5:K5"/>
    <mergeCell ref="B6:K6"/>
    <mergeCell ref="B9:K9"/>
    <mergeCell ref="B10:K10"/>
    <mergeCell ref="B11:K11"/>
  </mergeCells>
  <pageMargins left="0.7" right="0.7" top="0.75" bottom="0.75" header="0.3" footer="0.3"/>
  <pageSetup scale="92" orientation="portrait" r:id="rId1"/>
</worksheet>
</file>

<file path=xl/worksheets/sheet2.xml><?xml version="1.0" encoding="utf-8"?>
<worksheet xmlns="http://schemas.openxmlformats.org/spreadsheetml/2006/main" xmlns:r="http://schemas.openxmlformats.org/officeDocument/2006/relationships">
  <sheetPr>
    <tabColor rgb="FFFFFF00"/>
  </sheetPr>
  <dimension ref="A1:L16"/>
  <sheetViews>
    <sheetView workbookViewId="0">
      <selection activeCell="E14" sqref="E14"/>
    </sheetView>
  </sheetViews>
  <sheetFormatPr defaultRowHeight="15"/>
  <cols>
    <col min="1" max="1" width="5.5703125" style="42" customWidth="1"/>
    <col min="2" max="2" width="22.140625" style="42" customWidth="1"/>
    <col min="3" max="4" width="9.140625" style="42"/>
    <col min="5" max="5" width="9.5703125" style="42" bestFit="1" customWidth="1"/>
    <col min="6" max="7" width="9.85546875" style="42" customWidth="1"/>
    <col min="8" max="9" width="10.140625" style="42" customWidth="1"/>
    <col min="10" max="10" width="10.7109375" style="42" customWidth="1"/>
    <col min="11" max="11" width="10.28515625" style="42" bestFit="1" customWidth="1"/>
    <col min="12" max="16384" width="9.140625" style="42"/>
  </cols>
  <sheetData>
    <row r="1" spans="1:12" ht="35.25" customHeight="1">
      <c r="A1" s="75" t="s">
        <v>172</v>
      </c>
      <c r="B1" s="56"/>
      <c r="C1" s="56"/>
      <c r="D1" s="56"/>
      <c r="E1" s="56"/>
      <c r="F1" s="56"/>
      <c r="G1" s="56"/>
      <c r="H1" s="56"/>
      <c r="I1" s="56"/>
      <c r="J1" s="56"/>
      <c r="K1" s="56"/>
      <c r="L1" s="56"/>
    </row>
    <row r="2" spans="1:12">
      <c r="J2" s="118" t="s">
        <v>134</v>
      </c>
      <c r="K2" s="118"/>
      <c r="L2" s="118"/>
    </row>
    <row r="3" spans="1:12" ht="25.5" customHeight="1">
      <c r="A3" s="76" t="s">
        <v>133</v>
      </c>
      <c r="B3" s="77" t="s">
        <v>116</v>
      </c>
      <c r="C3" s="119" t="s">
        <v>118</v>
      </c>
      <c r="D3" s="120"/>
      <c r="E3" s="120"/>
      <c r="F3" s="120"/>
      <c r="G3" s="121"/>
      <c r="H3" s="117" t="s">
        <v>117</v>
      </c>
      <c r="I3" s="117"/>
      <c r="J3" s="117"/>
      <c r="K3" s="117"/>
      <c r="L3" s="117"/>
    </row>
    <row r="4" spans="1:12" ht="75">
      <c r="A4" s="54"/>
      <c r="B4" s="54"/>
      <c r="C4" s="78" t="s">
        <v>121</v>
      </c>
      <c r="D4" s="79" t="s">
        <v>119</v>
      </c>
      <c r="E4" s="46" t="s">
        <v>120</v>
      </c>
      <c r="F4" s="46" t="s">
        <v>13</v>
      </c>
      <c r="G4" s="46" t="s">
        <v>132</v>
      </c>
      <c r="H4" s="78" t="s">
        <v>121</v>
      </c>
      <c r="I4" s="79" t="s">
        <v>119</v>
      </c>
      <c r="J4" s="46" t="s">
        <v>120</v>
      </c>
      <c r="K4" s="46" t="s">
        <v>13</v>
      </c>
      <c r="L4" s="46" t="s">
        <v>132</v>
      </c>
    </row>
    <row r="5" spans="1:12" ht="27.75" customHeight="1">
      <c r="A5" s="49">
        <v>1</v>
      </c>
      <c r="B5" s="49" t="s">
        <v>122</v>
      </c>
      <c r="C5" s="93">
        <v>55.96</v>
      </c>
      <c r="D5" s="94">
        <v>46.81</v>
      </c>
      <c r="E5" s="94">
        <v>51.89</v>
      </c>
      <c r="F5" s="95">
        <f>(E5-C5)/C5%</f>
        <v>-7.2730521801286638</v>
      </c>
      <c r="G5" s="57">
        <f>ROUND((E5-D5)/D5*100,2)</f>
        <v>10.85</v>
      </c>
      <c r="H5" s="93">
        <v>258.55</v>
      </c>
      <c r="I5" s="94">
        <v>216.28</v>
      </c>
      <c r="J5" s="94">
        <v>249.83</v>
      </c>
      <c r="K5" s="53">
        <f>(J5-H5)/H5%</f>
        <v>-3.3726551924192605</v>
      </c>
      <c r="L5" s="57">
        <f t="shared" ref="L5:L13" si="0">ROUND((J5-I5)/I5*100,2)</f>
        <v>15.51</v>
      </c>
    </row>
    <row r="6" spans="1:12" ht="43.5" customHeight="1">
      <c r="A6" s="49">
        <v>2</v>
      </c>
      <c r="B6" s="49" t="s">
        <v>123</v>
      </c>
      <c r="C6" s="93">
        <v>5.99</v>
      </c>
      <c r="D6" s="94">
        <v>3.77</v>
      </c>
      <c r="E6" s="94">
        <v>4.51</v>
      </c>
      <c r="F6" s="95">
        <f t="shared" ref="F6:F8" si="1">(E6-C6)/C6%</f>
        <v>-24.707846410684482</v>
      </c>
      <c r="G6" s="57">
        <f t="shared" ref="G6:G14" si="2">ROUND((E6-D6)/D6*100,2)</f>
        <v>19.63</v>
      </c>
      <c r="H6" s="93">
        <v>29.95</v>
      </c>
      <c r="I6" s="57">
        <v>24.03</v>
      </c>
      <c r="J6" s="94">
        <v>24.45</v>
      </c>
      <c r="K6" s="53">
        <f>(J6-H6)/H6%</f>
        <v>-18.363939899833056</v>
      </c>
      <c r="L6" s="57">
        <f t="shared" si="0"/>
        <v>1.75</v>
      </c>
    </row>
    <row r="7" spans="1:12" ht="28.5" customHeight="1">
      <c r="A7" s="49">
        <v>3</v>
      </c>
      <c r="B7" s="49" t="s">
        <v>124</v>
      </c>
      <c r="C7" s="93">
        <v>50.11</v>
      </c>
      <c r="D7" s="94">
        <v>36.89</v>
      </c>
      <c r="E7" s="94">
        <v>41.45</v>
      </c>
      <c r="F7" s="95">
        <f t="shared" si="1"/>
        <v>-17.281979644781476</v>
      </c>
      <c r="G7" s="57">
        <f t="shared" si="2"/>
        <v>12.36</v>
      </c>
      <c r="H7" s="93">
        <v>269.48</v>
      </c>
      <c r="I7" s="57">
        <v>243.6</v>
      </c>
      <c r="J7" s="94">
        <v>224.55</v>
      </c>
      <c r="K7" s="53">
        <f t="shared" ref="K7:K9" si="3">(J7-H7)/H7%</f>
        <v>-16.672851417544901</v>
      </c>
      <c r="L7" s="57">
        <f t="shared" si="0"/>
        <v>-7.82</v>
      </c>
    </row>
    <row r="8" spans="1:12" ht="27.75" customHeight="1">
      <c r="A8" s="49">
        <v>4</v>
      </c>
      <c r="B8" s="49" t="s">
        <v>125</v>
      </c>
      <c r="C8" s="93">
        <v>14.25</v>
      </c>
      <c r="D8" s="57">
        <v>1.03</v>
      </c>
      <c r="E8" s="94">
        <v>1.76</v>
      </c>
      <c r="F8" s="95">
        <f t="shared" si="1"/>
        <v>-87.649122807017548</v>
      </c>
      <c r="G8" s="57">
        <f t="shared" si="2"/>
        <v>70.87</v>
      </c>
      <c r="H8" s="93">
        <v>71.25</v>
      </c>
      <c r="I8" s="94">
        <v>51.41</v>
      </c>
      <c r="J8" s="94">
        <v>46.17</v>
      </c>
      <c r="K8" s="53">
        <f t="shared" si="3"/>
        <v>-35.199999999999996</v>
      </c>
      <c r="L8" s="57">
        <f t="shared" si="0"/>
        <v>-10.19</v>
      </c>
    </row>
    <row r="9" spans="1:12" ht="30">
      <c r="A9" s="49">
        <v>5</v>
      </c>
      <c r="B9" s="49" t="s">
        <v>126</v>
      </c>
      <c r="C9" s="94">
        <f>SUM(C5:C8)</f>
        <v>126.31</v>
      </c>
      <c r="D9" s="94">
        <f>SUM(D5:D8)</f>
        <v>88.5</v>
      </c>
      <c r="E9" s="94">
        <f>SUM(E5:E8)</f>
        <v>99.61</v>
      </c>
      <c r="F9" s="95">
        <f>(E9-C9)/C9%</f>
        <v>-21.138468846488799</v>
      </c>
      <c r="G9" s="57">
        <f t="shared" si="2"/>
        <v>12.55</v>
      </c>
      <c r="H9" s="94">
        <f>SUM(H5:H8)</f>
        <v>629.23</v>
      </c>
      <c r="I9" s="94">
        <f>SUM(I5:I8)</f>
        <v>535.31999999999994</v>
      </c>
      <c r="J9" s="94">
        <f>SUM(J5:J8)</f>
        <v>545</v>
      </c>
      <c r="K9" s="53">
        <f t="shared" si="3"/>
        <v>-13.386202183621254</v>
      </c>
      <c r="L9" s="57">
        <f t="shared" si="0"/>
        <v>1.81</v>
      </c>
    </row>
    <row r="10" spans="1:12" ht="19.5" customHeight="1">
      <c r="A10" s="49">
        <v>6</v>
      </c>
      <c r="B10" s="80" t="s">
        <v>127</v>
      </c>
      <c r="C10" s="57">
        <v>0</v>
      </c>
      <c r="D10" s="57">
        <v>0</v>
      </c>
      <c r="E10" s="57">
        <v>0</v>
      </c>
      <c r="F10" s="81">
        <v>0</v>
      </c>
      <c r="G10" s="57">
        <v>0</v>
      </c>
      <c r="H10" s="57">
        <v>0</v>
      </c>
      <c r="I10" s="57">
        <v>0</v>
      </c>
      <c r="J10" s="57">
        <v>0</v>
      </c>
      <c r="K10" s="47">
        <v>0</v>
      </c>
      <c r="L10" s="57">
        <v>0</v>
      </c>
    </row>
    <row r="11" spans="1:12" ht="43.5" customHeight="1">
      <c r="A11" s="49">
        <v>7</v>
      </c>
      <c r="B11" s="49" t="s">
        <v>128</v>
      </c>
      <c r="C11" s="94">
        <f>C9+C10</f>
        <v>126.31</v>
      </c>
      <c r="D11" s="94">
        <f>D9+D10</f>
        <v>88.5</v>
      </c>
      <c r="E11" s="94">
        <f>E9+E10</f>
        <v>99.61</v>
      </c>
      <c r="F11" s="95">
        <f t="shared" ref="F11" si="4">(E11-C11)/C11%</f>
        <v>-21.138468846488799</v>
      </c>
      <c r="G11" s="57">
        <f t="shared" si="2"/>
        <v>12.55</v>
      </c>
      <c r="H11" s="94">
        <f>H9+H10</f>
        <v>629.23</v>
      </c>
      <c r="I11" s="94">
        <f>I9+I10</f>
        <v>535.31999999999994</v>
      </c>
      <c r="J11" s="57">
        <f>J9+J10</f>
        <v>545</v>
      </c>
      <c r="K11" s="53">
        <f t="shared" ref="K11" si="5">(J11-H11)/H11%</f>
        <v>-13.386202183621254</v>
      </c>
      <c r="L11" s="57">
        <f t="shared" si="0"/>
        <v>1.81</v>
      </c>
    </row>
    <row r="12" spans="1:12" ht="43.5" customHeight="1">
      <c r="A12" s="49">
        <v>8</v>
      </c>
      <c r="B12" s="49" t="s">
        <v>129</v>
      </c>
      <c r="C12" s="94">
        <v>102.04</v>
      </c>
      <c r="D12" s="94">
        <v>103.26</v>
      </c>
      <c r="E12" s="94">
        <v>121.05</v>
      </c>
      <c r="F12" s="95">
        <f t="shared" ref="F12:F14" si="6">(E12-C12)/C12%</f>
        <v>18.629949039592308</v>
      </c>
      <c r="G12" s="57">
        <f t="shared" si="2"/>
        <v>17.23</v>
      </c>
      <c r="H12" s="94">
        <v>510.21</v>
      </c>
      <c r="I12" s="94">
        <v>505.14</v>
      </c>
      <c r="J12" s="94">
        <v>623.72299999999996</v>
      </c>
      <c r="K12" s="52">
        <f>ROUND((J12-H12)/H12*100,2)</f>
        <v>22.25</v>
      </c>
      <c r="L12" s="57">
        <f t="shared" si="0"/>
        <v>23.48</v>
      </c>
    </row>
    <row r="13" spans="1:12" ht="52.5" customHeight="1">
      <c r="A13" s="96">
        <v>9</v>
      </c>
      <c r="B13" s="96" t="s">
        <v>130</v>
      </c>
      <c r="C13" s="94">
        <v>101.38</v>
      </c>
      <c r="D13" s="94">
        <v>103.37</v>
      </c>
      <c r="E13" s="94">
        <v>121.65</v>
      </c>
      <c r="F13" s="95">
        <f t="shared" si="6"/>
        <v>19.994081672913801</v>
      </c>
      <c r="G13" s="57">
        <f t="shared" si="2"/>
        <v>17.68</v>
      </c>
      <c r="H13" s="94">
        <v>506.9</v>
      </c>
      <c r="I13" s="57">
        <v>562.21</v>
      </c>
      <c r="J13" s="94">
        <v>680.95</v>
      </c>
      <c r="K13" s="52">
        <f>ROUND((J13-H13)/H13*100,2)</f>
        <v>34.340000000000003</v>
      </c>
      <c r="L13" s="57">
        <f t="shared" si="0"/>
        <v>21.12</v>
      </c>
    </row>
    <row r="14" spans="1:12" ht="32.25" customHeight="1">
      <c r="A14" s="96">
        <v>10</v>
      </c>
      <c r="B14" s="96" t="s">
        <v>131</v>
      </c>
      <c r="C14" s="94">
        <f t="shared" ref="C14" si="7">C12/C9*100</f>
        <v>80.78536932942761</v>
      </c>
      <c r="D14" s="94">
        <f t="shared" ref="D14:L14" si="8">D12/D9*100</f>
        <v>116.67796610169492</v>
      </c>
      <c r="E14" s="94">
        <f t="shared" si="8"/>
        <v>121.5239433791788</v>
      </c>
      <c r="F14" s="95">
        <f t="shared" si="6"/>
        <v>50.42815844986351</v>
      </c>
      <c r="G14" s="57">
        <f t="shared" si="2"/>
        <v>4.1500000000000004</v>
      </c>
      <c r="H14" s="94">
        <f>H12/H9*100</f>
        <v>81.084817952100181</v>
      </c>
      <c r="I14" s="94">
        <f t="shared" si="8"/>
        <v>94.362250616453707</v>
      </c>
      <c r="J14" s="94">
        <f t="shared" si="8"/>
        <v>114.44458715596329</v>
      </c>
      <c r="K14" s="52" t="s">
        <v>97</v>
      </c>
      <c r="L14" s="94">
        <f t="shared" si="8"/>
        <v>1297.2375690607735</v>
      </c>
    </row>
    <row r="15" spans="1:12">
      <c r="B15" s="56"/>
      <c r="C15" s="56"/>
      <c r="D15" s="56"/>
      <c r="E15" s="58">
        <v>1</v>
      </c>
      <c r="F15" s="56"/>
      <c r="G15" s="56"/>
      <c r="H15" s="56"/>
      <c r="I15" s="56"/>
      <c r="J15" s="56"/>
      <c r="K15" s="56"/>
      <c r="L15" s="56"/>
    </row>
    <row r="16" spans="1:12">
      <c r="B16" s="56"/>
      <c r="C16" s="56"/>
      <c r="D16" s="56"/>
      <c r="F16" s="56"/>
      <c r="G16" s="56"/>
      <c r="H16" s="56"/>
      <c r="I16" s="56"/>
      <c r="J16" s="56"/>
      <c r="K16" s="56"/>
      <c r="L16" s="56"/>
    </row>
  </sheetData>
  <mergeCells count="3">
    <mergeCell ref="H3:L3"/>
    <mergeCell ref="J2:L2"/>
    <mergeCell ref="C3:G3"/>
  </mergeCells>
  <pageMargins left="1.2"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sheetPr>
    <tabColor rgb="FFFFFF00"/>
  </sheetPr>
  <dimension ref="A1:N12"/>
  <sheetViews>
    <sheetView topLeftCell="A10" workbookViewId="0">
      <selection sqref="A1:XFD1048576"/>
    </sheetView>
  </sheetViews>
  <sheetFormatPr defaultRowHeight="15"/>
  <cols>
    <col min="1" max="1" width="23.42578125" style="42" customWidth="1"/>
    <col min="2" max="2" width="9" style="42" customWidth="1"/>
    <col min="3" max="3" width="13" style="42" customWidth="1"/>
    <col min="4" max="4" width="9" style="42" customWidth="1"/>
    <col min="5" max="5" width="8.85546875" style="42" customWidth="1"/>
    <col min="6" max="6" width="13.42578125" style="42" customWidth="1"/>
    <col min="7" max="7" width="12.7109375" style="42" customWidth="1"/>
    <col min="8" max="13" width="9.140625" style="42"/>
    <col min="14" max="14" width="18" style="42" customWidth="1"/>
    <col min="15" max="16384" width="9.140625" style="42"/>
  </cols>
  <sheetData>
    <row r="1" spans="1:14" ht="15.75">
      <c r="A1" s="122" t="s">
        <v>173</v>
      </c>
      <c r="B1" s="122"/>
      <c r="C1" s="122"/>
      <c r="D1" s="122"/>
      <c r="E1" s="122"/>
      <c r="F1" s="122"/>
      <c r="G1" s="122"/>
    </row>
    <row r="2" spans="1:14" ht="15.75">
      <c r="A2" s="97"/>
      <c r="B2" s="97"/>
      <c r="C2" s="97"/>
      <c r="D2" s="97"/>
      <c r="E2" s="97"/>
      <c r="F2" s="97"/>
      <c r="G2" s="97"/>
    </row>
    <row r="3" spans="1:14" ht="15.75" customHeight="1">
      <c r="A3" s="97"/>
      <c r="B3" s="97"/>
      <c r="C3" s="97"/>
      <c r="D3" s="97"/>
      <c r="E3" s="97"/>
      <c r="F3" s="129" t="s">
        <v>137</v>
      </c>
      <c r="G3" s="129"/>
      <c r="H3" s="55"/>
    </row>
    <row r="4" spans="1:14" ht="29.25" customHeight="1">
      <c r="A4" s="128" t="s">
        <v>135</v>
      </c>
      <c r="B4" s="125" t="s">
        <v>175</v>
      </c>
      <c r="C4" s="126"/>
      <c r="D4" s="127"/>
      <c r="E4" s="125" t="s">
        <v>174</v>
      </c>
      <c r="F4" s="126"/>
      <c r="G4" s="127"/>
    </row>
    <row r="5" spans="1:14" ht="46.5" customHeight="1">
      <c r="A5" s="128"/>
      <c r="B5" s="98" t="s">
        <v>138</v>
      </c>
      <c r="C5" s="98" t="s">
        <v>139</v>
      </c>
      <c r="D5" s="99" t="s">
        <v>12</v>
      </c>
      <c r="E5" s="98" t="s">
        <v>138</v>
      </c>
      <c r="F5" s="98" t="s">
        <v>139</v>
      </c>
      <c r="G5" s="99" t="s">
        <v>12</v>
      </c>
      <c r="J5" s="100" t="s">
        <v>69</v>
      </c>
      <c r="K5" s="100" t="s">
        <v>180</v>
      </c>
      <c r="L5" s="100" t="s">
        <v>71</v>
      </c>
      <c r="M5" s="100" t="s">
        <v>73</v>
      </c>
      <c r="N5" s="123" t="s">
        <v>184</v>
      </c>
    </row>
    <row r="6" spans="1:14" ht="39" customHeight="1">
      <c r="A6" s="96" t="s">
        <v>140</v>
      </c>
      <c r="B6" s="94">
        <v>46.81</v>
      </c>
      <c r="C6" s="94">
        <v>51.89</v>
      </c>
      <c r="D6" s="101">
        <f>ROUND((C6-B6)/B6*100,2)</f>
        <v>10.85</v>
      </c>
      <c r="E6" s="94">
        <v>216.28</v>
      </c>
      <c r="F6" s="94">
        <v>249.83</v>
      </c>
      <c r="G6" s="101">
        <f>ROUND((F6-E6)/E6*100,2)</f>
        <v>15.51</v>
      </c>
      <c r="J6" s="100" t="s">
        <v>179</v>
      </c>
      <c r="K6" s="100" t="s">
        <v>181</v>
      </c>
      <c r="L6" s="100" t="s">
        <v>182</v>
      </c>
      <c r="M6" s="100" t="s">
        <v>183</v>
      </c>
      <c r="N6" s="124"/>
    </row>
    <row r="7" spans="1:14" ht="45" customHeight="1">
      <c r="A7" s="96" t="s">
        <v>141</v>
      </c>
      <c r="B7" s="94">
        <v>3.77</v>
      </c>
      <c r="C7" s="94">
        <v>4.51</v>
      </c>
      <c r="D7" s="101">
        <f>ROUND((C7-B7)/B7*100,2)</f>
        <v>19.63</v>
      </c>
      <c r="E7" s="57">
        <v>24.03</v>
      </c>
      <c r="F7" s="94">
        <v>24.45</v>
      </c>
      <c r="G7" s="101">
        <f>ROUND((F7-E7)/E7*100,2)</f>
        <v>1.75</v>
      </c>
    </row>
    <row r="8" spans="1:14" ht="41.25" customHeight="1">
      <c r="A8" s="96" t="s">
        <v>142</v>
      </c>
      <c r="B8" s="94">
        <v>36.89</v>
      </c>
      <c r="C8" s="94">
        <v>41.45</v>
      </c>
      <c r="D8" s="101">
        <f>ROUND((C8-B8)/B8*100,2)</f>
        <v>12.36</v>
      </c>
      <c r="E8" s="57">
        <v>243.6</v>
      </c>
      <c r="F8" s="94">
        <v>224.55</v>
      </c>
      <c r="G8" s="101">
        <f>ROUND((F8-E8)/E8*100,2)</f>
        <v>-7.82</v>
      </c>
    </row>
    <row r="9" spans="1:14" ht="44.25" customHeight="1">
      <c r="A9" s="96" t="s">
        <v>143</v>
      </c>
      <c r="B9" s="57">
        <v>1.03</v>
      </c>
      <c r="C9" s="94">
        <v>1.76</v>
      </c>
      <c r="D9" s="101">
        <f>ROUND((C9-B9)/B9*100,2)</f>
        <v>70.87</v>
      </c>
      <c r="E9" s="94">
        <v>51.41</v>
      </c>
      <c r="F9" s="94">
        <v>46.17</v>
      </c>
      <c r="G9" s="101">
        <f>ROUND((F9-E9)/E9*100,2)</f>
        <v>-10.19</v>
      </c>
    </row>
    <row r="10" spans="1:14" ht="50.25" customHeight="1">
      <c r="A10" s="102" t="s">
        <v>136</v>
      </c>
      <c r="B10" s="103">
        <f>SUM(B6:B9)</f>
        <v>88.5</v>
      </c>
      <c r="C10" s="103">
        <f>SUM(C6:C9)</f>
        <v>99.61</v>
      </c>
      <c r="D10" s="101">
        <f>ROUND((C10-B10)/B10*100,2)</f>
        <v>12.55</v>
      </c>
      <c r="E10" s="103">
        <f>SUM(E6:E9)</f>
        <v>535.31999999999994</v>
      </c>
      <c r="F10" s="103">
        <f>SUM(F6:F9)</f>
        <v>545</v>
      </c>
      <c r="G10" s="101">
        <f>ROUND((F10-E10)/E10*100,2)</f>
        <v>1.81</v>
      </c>
    </row>
    <row r="12" spans="1:14" ht="15.75">
      <c r="C12" s="104">
        <v>2</v>
      </c>
    </row>
  </sheetData>
  <mergeCells count="6">
    <mergeCell ref="A1:G1"/>
    <mergeCell ref="N5:N6"/>
    <mergeCell ref="B4:D4"/>
    <mergeCell ref="E4:G4"/>
    <mergeCell ref="A4:A5"/>
    <mergeCell ref="F3:G3"/>
  </mergeCells>
  <pageMargins left="0.70866141732283472" right="0.70866141732283472" top="0.74803149606299213" bottom="0.74803149606299213" header="0.31496062992125984" footer="0.31496062992125984"/>
  <pageSetup paperSize="9" scale="97" orientation="portrait" r:id="rId1"/>
</worksheet>
</file>

<file path=xl/worksheets/sheet4.xml><?xml version="1.0" encoding="utf-8"?>
<worksheet xmlns="http://schemas.openxmlformats.org/spreadsheetml/2006/main" xmlns:r="http://schemas.openxmlformats.org/officeDocument/2006/relationships">
  <sheetPr>
    <tabColor rgb="FFFFFF00"/>
  </sheetPr>
  <dimension ref="A1:E8"/>
  <sheetViews>
    <sheetView topLeftCell="A4" workbookViewId="0">
      <selection activeCell="F5" sqref="F5"/>
    </sheetView>
  </sheetViews>
  <sheetFormatPr defaultRowHeight="15"/>
  <cols>
    <col min="2" max="2" width="11.5703125" customWidth="1"/>
    <col min="3" max="3" width="20.5703125" customWidth="1"/>
    <col min="4" max="4" width="17.140625" customWidth="1"/>
    <col min="5" max="5" width="23.7109375" customWidth="1"/>
  </cols>
  <sheetData>
    <row r="1" spans="1:5" ht="15.75" customHeight="1">
      <c r="A1" s="131" t="s">
        <v>144</v>
      </c>
      <c r="B1" s="131"/>
      <c r="C1" s="131"/>
      <c r="D1" s="131"/>
      <c r="E1" s="131"/>
    </row>
    <row r="2" spans="1:5" ht="40.5" customHeight="1">
      <c r="A2" s="130" t="s">
        <v>176</v>
      </c>
      <c r="B2" s="130"/>
      <c r="C2" s="130"/>
      <c r="D2" s="130"/>
      <c r="E2" s="130"/>
    </row>
    <row r="3" spans="1:5" ht="48.75">
      <c r="A3" s="105" t="s">
        <v>145</v>
      </c>
      <c r="B3" s="105" t="s">
        <v>146</v>
      </c>
      <c r="C3" s="105" t="s">
        <v>147</v>
      </c>
      <c r="D3" s="105" t="s">
        <v>148</v>
      </c>
      <c r="E3" s="106" t="s">
        <v>149</v>
      </c>
    </row>
    <row r="4" spans="1:5" ht="99" customHeight="1">
      <c r="A4" s="47" t="s">
        <v>10</v>
      </c>
      <c r="B4" s="47" t="s">
        <v>29</v>
      </c>
      <c r="C4" s="47" t="s">
        <v>29</v>
      </c>
      <c r="D4" s="47" t="s">
        <v>29</v>
      </c>
      <c r="E4" s="47" t="s">
        <v>29</v>
      </c>
    </row>
    <row r="5" spans="1:5" ht="104.25" customHeight="1">
      <c r="A5" s="47" t="s">
        <v>11</v>
      </c>
      <c r="B5" s="47" t="s">
        <v>29</v>
      </c>
      <c r="C5" s="47" t="s">
        <v>29</v>
      </c>
      <c r="D5" s="47" t="s">
        <v>29</v>
      </c>
      <c r="E5" s="47" t="s">
        <v>29</v>
      </c>
    </row>
    <row r="6" spans="1:5">
      <c r="A6" s="42"/>
      <c r="B6" s="42"/>
      <c r="C6" s="42"/>
      <c r="D6" s="42"/>
      <c r="E6" s="42"/>
    </row>
    <row r="7" spans="1:5">
      <c r="A7" s="42"/>
      <c r="B7" s="42"/>
      <c r="C7" s="42">
        <v>3</v>
      </c>
      <c r="D7" s="42"/>
      <c r="E7" s="42"/>
    </row>
    <row r="8" spans="1:5">
      <c r="A8" s="16"/>
      <c r="B8" s="16"/>
      <c r="C8" s="16"/>
      <c r="D8" s="16"/>
      <c r="E8" s="16"/>
    </row>
  </sheetData>
  <mergeCells count="2">
    <mergeCell ref="A2:E2"/>
    <mergeCell ref="A1:E1"/>
  </mergeCells>
  <printOptions horizontalCentered="1"/>
  <pageMargins left="0.95"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tabColor rgb="FFFFFF00"/>
    <pageSetUpPr fitToPage="1"/>
  </sheetPr>
  <dimension ref="A1:H11"/>
  <sheetViews>
    <sheetView topLeftCell="A13" workbookViewId="0">
      <selection activeCell="G14" sqref="G14"/>
    </sheetView>
  </sheetViews>
  <sheetFormatPr defaultRowHeight="15"/>
  <cols>
    <col min="1" max="1" width="6.85546875" style="43" customWidth="1"/>
    <col min="2" max="2" width="9.7109375" style="43" customWidth="1"/>
    <col min="3" max="3" width="10.42578125" style="43" customWidth="1"/>
    <col min="4" max="4" width="13.42578125" style="43" customWidth="1"/>
    <col min="5" max="5" width="12" style="43" customWidth="1"/>
    <col min="6" max="6" width="10.5703125" style="43" customWidth="1"/>
    <col min="7" max="7" width="12.42578125" style="43" customWidth="1"/>
    <col min="8" max="8" width="12.140625" style="43" customWidth="1"/>
    <col min="9" max="16384" width="9.140625" style="43"/>
  </cols>
  <sheetData>
    <row r="1" spans="1:8" ht="15.75">
      <c r="A1" s="134" t="s">
        <v>150</v>
      </c>
      <c r="B1" s="134"/>
      <c r="C1" s="134"/>
      <c r="D1" s="134"/>
      <c r="E1" s="134"/>
      <c r="F1" s="134"/>
      <c r="G1" s="134"/>
      <c r="H1" s="134"/>
    </row>
    <row r="2" spans="1:8" ht="15.75">
      <c r="A2" s="134" t="s">
        <v>151</v>
      </c>
      <c r="B2" s="134"/>
      <c r="C2" s="134"/>
      <c r="D2" s="134"/>
      <c r="E2" s="134"/>
      <c r="F2" s="134"/>
      <c r="G2" s="134"/>
      <c r="H2" s="134"/>
    </row>
    <row r="3" spans="1:8" ht="15.75">
      <c r="A3" s="82"/>
      <c r="B3" s="83"/>
      <c r="C3" s="83"/>
      <c r="D3" s="83"/>
      <c r="E3" s="83"/>
      <c r="F3" s="83"/>
    </row>
    <row r="4" spans="1:8" ht="39" customHeight="1">
      <c r="A4" s="135" t="s">
        <v>198</v>
      </c>
      <c r="B4" s="135"/>
      <c r="C4" s="135"/>
      <c r="D4" s="135"/>
      <c r="E4" s="135"/>
      <c r="F4" s="135"/>
      <c r="G4" s="135"/>
      <c r="H4" s="135"/>
    </row>
    <row r="5" spans="1:8" ht="15.75">
      <c r="A5" s="82"/>
      <c r="B5" s="83"/>
      <c r="C5" s="83"/>
      <c r="D5" s="83"/>
      <c r="E5" s="83"/>
      <c r="F5" s="83"/>
    </row>
    <row r="6" spans="1:8" ht="15.75">
      <c r="A6" s="82"/>
      <c r="B6" s="83"/>
      <c r="C6" s="83"/>
      <c r="D6" s="83"/>
      <c r="E6" s="83"/>
      <c r="F6" s="83"/>
      <c r="G6" s="84" t="s">
        <v>152</v>
      </c>
    </row>
    <row r="7" spans="1:8" ht="70.5" customHeight="1">
      <c r="A7" s="133" t="s">
        <v>133</v>
      </c>
      <c r="B7" s="133" t="s">
        <v>153</v>
      </c>
      <c r="C7" s="132" t="s">
        <v>154</v>
      </c>
      <c r="D7" s="132"/>
      <c r="E7" s="132"/>
      <c r="F7" s="132" t="s">
        <v>155</v>
      </c>
      <c r="G7" s="132"/>
      <c r="H7" s="132"/>
    </row>
    <row r="8" spans="1:8" ht="40.5" customHeight="1">
      <c r="A8" s="133"/>
      <c r="B8" s="133"/>
      <c r="C8" s="85" t="s">
        <v>168</v>
      </c>
      <c r="D8" s="86" t="s">
        <v>98</v>
      </c>
      <c r="E8" s="86" t="s">
        <v>165</v>
      </c>
      <c r="F8" s="85" t="s">
        <v>168</v>
      </c>
      <c r="G8" s="86" t="s">
        <v>98</v>
      </c>
      <c r="H8" s="86" t="s">
        <v>165</v>
      </c>
    </row>
    <row r="9" spans="1:8" ht="55.5" customHeight="1">
      <c r="A9" s="87">
        <v>1</v>
      </c>
      <c r="B9" s="87" t="s">
        <v>5</v>
      </c>
      <c r="C9" s="88">
        <v>80.790000000000006</v>
      </c>
      <c r="D9" s="89">
        <v>121.53</v>
      </c>
      <c r="E9" s="89">
        <v>121.53</v>
      </c>
      <c r="F9" s="88">
        <v>81.08</v>
      </c>
      <c r="G9" s="89">
        <v>94.36</v>
      </c>
      <c r="H9" s="89">
        <v>114.44</v>
      </c>
    </row>
    <row r="10" spans="1:8" ht="15.75">
      <c r="A10" s="90"/>
      <c r="B10" s="83"/>
      <c r="C10" s="83"/>
      <c r="D10" s="83"/>
      <c r="E10" s="83"/>
      <c r="F10" s="83"/>
    </row>
    <row r="11" spans="1:8" ht="15.75">
      <c r="A11" s="90"/>
      <c r="B11" s="83"/>
      <c r="C11" s="83"/>
      <c r="D11" s="91">
        <v>4</v>
      </c>
      <c r="E11" s="83"/>
      <c r="F11" s="83"/>
    </row>
  </sheetData>
  <mergeCells count="7">
    <mergeCell ref="F7:H7"/>
    <mergeCell ref="C7:E7"/>
    <mergeCell ref="A7:A8"/>
    <mergeCell ref="B7:B8"/>
    <mergeCell ref="A1:H1"/>
    <mergeCell ref="A2:H2"/>
    <mergeCell ref="A4:H4"/>
  </mergeCells>
  <printOptions horizontalCentered="1"/>
  <pageMargins left="0.95" right="0.45" top="0.75" bottom="0.75" header="0.3" footer="0.3"/>
  <pageSetup paperSize="9" scale="57" orientation="portrait" r:id="rId1"/>
</worksheet>
</file>

<file path=xl/worksheets/sheet6.xml><?xml version="1.0" encoding="utf-8"?>
<worksheet xmlns="http://schemas.openxmlformats.org/spreadsheetml/2006/main" xmlns:r="http://schemas.openxmlformats.org/officeDocument/2006/relationships">
  <sheetPr>
    <tabColor rgb="FFFFFF00"/>
  </sheetPr>
  <dimension ref="A1:I23"/>
  <sheetViews>
    <sheetView topLeftCell="A16" workbookViewId="0">
      <selection activeCell="K20" sqref="K20"/>
    </sheetView>
  </sheetViews>
  <sheetFormatPr defaultRowHeight="15"/>
  <cols>
    <col min="1" max="1" width="4.5703125" customWidth="1"/>
    <col min="2" max="2" width="29.85546875" customWidth="1"/>
    <col min="3" max="3" width="17" customWidth="1"/>
    <col min="4" max="4" width="8.85546875" customWidth="1"/>
    <col min="5" max="5" width="12.7109375" customWidth="1"/>
    <col min="6" max="6" width="17.42578125" customWidth="1"/>
  </cols>
  <sheetData>
    <row r="1" spans="1:8">
      <c r="A1" s="42"/>
      <c r="B1" s="42"/>
      <c r="C1" s="42"/>
      <c r="D1" s="42" t="s">
        <v>60</v>
      </c>
      <c r="E1" s="42"/>
      <c r="F1" s="42"/>
    </row>
    <row r="2" spans="1:8">
      <c r="A2" s="131" t="s">
        <v>99</v>
      </c>
      <c r="B2" s="131"/>
      <c r="C2" s="131"/>
      <c r="D2" s="131"/>
      <c r="E2" s="131"/>
      <c r="F2" s="131"/>
    </row>
    <row r="3" spans="1:8" ht="35.25" customHeight="1">
      <c r="A3" s="42"/>
      <c r="B3" s="42"/>
      <c r="C3" s="42"/>
      <c r="D3" s="42"/>
      <c r="E3" s="137" t="s">
        <v>75</v>
      </c>
      <c r="F3" s="137"/>
    </row>
    <row r="4" spans="1:8" ht="39" customHeight="1">
      <c r="A4" s="45" t="s">
        <v>3</v>
      </c>
      <c r="B4" s="46" t="s">
        <v>61</v>
      </c>
      <c r="C4" s="46" t="s">
        <v>23</v>
      </c>
      <c r="D4" s="46" t="s">
        <v>62</v>
      </c>
      <c r="E4" s="46" t="s">
        <v>25</v>
      </c>
      <c r="F4" s="46" t="s">
        <v>26</v>
      </c>
      <c r="G4" s="17"/>
    </row>
    <row r="5" spans="1:8" ht="45">
      <c r="A5" s="47">
        <v>1</v>
      </c>
      <c r="B5" s="48" t="s">
        <v>63</v>
      </c>
      <c r="C5" s="49" t="s">
        <v>64</v>
      </c>
      <c r="D5" s="49" t="s">
        <v>77</v>
      </c>
      <c r="E5" s="49" t="s">
        <v>66</v>
      </c>
      <c r="F5" s="49" t="s">
        <v>65</v>
      </c>
    </row>
    <row r="6" spans="1:8" ht="42" customHeight="1">
      <c r="A6" s="47" t="s">
        <v>67</v>
      </c>
      <c r="B6" s="50" t="s">
        <v>76</v>
      </c>
      <c r="C6" s="47" t="s">
        <v>68</v>
      </c>
      <c r="D6" s="51" t="s">
        <v>97</v>
      </c>
      <c r="E6" s="52">
        <v>88.5</v>
      </c>
      <c r="F6" s="52">
        <v>535.32000000000005</v>
      </c>
    </row>
    <row r="7" spans="1:8" ht="53.25" customHeight="1">
      <c r="A7" s="47" t="s">
        <v>69</v>
      </c>
      <c r="B7" s="50" t="s">
        <v>70</v>
      </c>
      <c r="C7" s="47" t="s">
        <v>68</v>
      </c>
      <c r="D7" s="51">
        <v>80.61</v>
      </c>
      <c r="E7" s="53">
        <v>103.26</v>
      </c>
      <c r="F7" s="53">
        <v>505.15</v>
      </c>
    </row>
    <row r="8" spans="1:8">
      <c r="A8" s="47" t="s">
        <v>71</v>
      </c>
      <c r="B8" s="48" t="s">
        <v>96</v>
      </c>
      <c r="C8" s="47" t="s">
        <v>72</v>
      </c>
      <c r="D8" s="51">
        <v>16.899999999999999</v>
      </c>
      <c r="E8" s="53">
        <v>1.03</v>
      </c>
      <c r="F8" s="53">
        <v>51.41</v>
      </c>
    </row>
    <row r="9" spans="1:8" ht="41.25" customHeight="1">
      <c r="A9" s="47" t="s">
        <v>73</v>
      </c>
      <c r="B9" s="50" t="s">
        <v>74</v>
      </c>
      <c r="C9" s="47" t="s">
        <v>72</v>
      </c>
      <c r="D9" s="53">
        <v>18.3</v>
      </c>
      <c r="E9" s="52">
        <v>9.36</v>
      </c>
      <c r="F9" s="53">
        <v>62.59</v>
      </c>
      <c r="H9">
        <f>18.3*12</f>
        <v>219.60000000000002</v>
      </c>
    </row>
    <row r="10" spans="1:8">
      <c r="A10" s="54"/>
      <c r="B10" s="54"/>
      <c r="C10" s="54"/>
      <c r="D10" s="54"/>
      <c r="E10" s="54"/>
      <c r="F10" s="54"/>
    </row>
    <row r="11" spans="1:8">
      <c r="A11" s="42"/>
      <c r="B11" s="42"/>
      <c r="C11" s="42"/>
      <c r="D11" s="42"/>
      <c r="E11" s="42"/>
      <c r="F11" s="42"/>
    </row>
    <row r="12" spans="1:8">
      <c r="A12" s="42"/>
      <c r="B12" s="42"/>
      <c r="C12" s="42"/>
      <c r="D12" s="42">
        <v>5</v>
      </c>
      <c r="E12" s="42"/>
      <c r="F12" s="42"/>
    </row>
    <row r="13" spans="1:8">
      <c r="A13" s="42"/>
      <c r="B13" s="42"/>
      <c r="C13" s="42"/>
      <c r="D13" s="42"/>
      <c r="E13" s="42"/>
      <c r="F13" s="42"/>
    </row>
    <row r="14" spans="1:8">
      <c r="A14" s="139" t="s">
        <v>156</v>
      </c>
      <c r="B14" s="139"/>
      <c r="C14" s="139"/>
      <c r="D14" s="139"/>
      <c r="E14" s="139"/>
      <c r="F14" s="139"/>
    </row>
    <row r="15" spans="1:8" ht="33.75" customHeight="1">
      <c r="A15" s="138" t="s">
        <v>178</v>
      </c>
      <c r="B15" s="138"/>
      <c r="C15" s="138"/>
      <c r="D15" s="138"/>
      <c r="E15" s="138"/>
      <c r="F15" s="138"/>
    </row>
    <row r="16" spans="1:8">
      <c r="A16" s="42"/>
      <c r="B16" s="42"/>
      <c r="C16" s="42"/>
      <c r="D16" s="42"/>
      <c r="E16" s="137" t="s">
        <v>157</v>
      </c>
      <c r="F16" s="137"/>
    </row>
    <row r="17" spans="1:9" ht="39.75" customHeight="1">
      <c r="A17" s="136" t="s">
        <v>158</v>
      </c>
      <c r="B17" s="136"/>
      <c r="C17" s="136"/>
      <c r="D17" s="136"/>
      <c r="E17" s="136"/>
      <c r="F17" s="136"/>
    </row>
    <row r="18" spans="1:9" ht="120">
      <c r="A18" s="47"/>
      <c r="B18" s="48" t="s">
        <v>159</v>
      </c>
      <c r="C18" s="49" t="s">
        <v>160</v>
      </c>
      <c r="D18" s="49" t="s">
        <v>166</v>
      </c>
      <c r="E18" s="49" t="s">
        <v>161</v>
      </c>
      <c r="F18" s="49" t="s">
        <v>162</v>
      </c>
      <c r="I18" s="92" t="s">
        <v>177</v>
      </c>
    </row>
    <row r="19" spans="1:9" ht="45" customHeight="1">
      <c r="A19" s="47" t="s">
        <v>69</v>
      </c>
      <c r="B19" s="48" t="s">
        <v>171</v>
      </c>
      <c r="C19" s="47" t="s">
        <v>72</v>
      </c>
      <c r="D19" s="51">
        <v>1214.05</v>
      </c>
      <c r="E19" s="53">
        <v>121.05</v>
      </c>
      <c r="F19" s="53">
        <v>623.72</v>
      </c>
    </row>
    <row r="20" spans="1:9">
      <c r="A20" s="47" t="s">
        <v>100</v>
      </c>
      <c r="B20" s="50" t="s">
        <v>163</v>
      </c>
      <c r="C20" s="47" t="s">
        <v>72</v>
      </c>
      <c r="D20" s="53">
        <v>300.39</v>
      </c>
      <c r="E20" s="52">
        <v>31.65</v>
      </c>
      <c r="F20" s="53">
        <v>137.46</v>
      </c>
    </row>
    <row r="21" spans="1:9">
      <c r="A21" s="107" t="s">
        <v>101</v>
      </c>
      <c r="B21" s="54" t="s">
        <v>164</v>
      </c>
      <c r="C21" s="47" t="s">
        <v>72</v>
      </c>
      <c r="D21" s="107">
        <v>36</v>
      </c>
      <c r="E21" s="107">
        <v>0.43</v>
      </c>
      <c r="F21" s="107">
        <v>6.86</v>
      </c>
    </row>
    <row r="22" spans="1:9">
      <c r="A22" s="42"/>
      <c r="B22" s="42"/>
      <c r="C22" s="42"/>
      <c r="D22" s="42"/>
      <c r="E22" s="42"/>
      <c r="F22" s="42"/>
    </row>
    <row r="23" spans="1:9">
      <c r="A23" s="42"/>
      <c r="B23" s="42"/>
      <c r="C23" s="42"/>
      <c r="D23" s="42">
        <v>5</v>
      </c>
      <c r="E23" s="42"/>
      <c r="F23" s="42"/>
    </row>
  </sheetData>
  <mergeCells count="6">
    <mergeCell ref="A17:F17"/>
    <mergeCell ref="A2:F2"/>
    <mergeCell ref="E3:F3"/>
    <mergeCell ref="A15:F15"/>
    <mergeCell ref="E16:F16"/>
    <mergeCell ref="A14:F14"/>
  </mergeCells>
  <printOptions horizontalCentered="1"/>
  <pageMargins left="0.7" right="0.7" top="0.75" bottom="0.75" header="0.3" footer="0.3"/>
  <pageSetup paperSize="9" scale="96" orientation="portrait" r:id="rId1"/>
</worksheet>
</file>

<file path=xl/worksheets/sheet7.xml><?xml version="1.0" encoding="utf-8"?>
<worksheet xmlns="http://schemas.openxmlformats.org/spreadsheetml/2006/main" xmlns:r="http://schemas.openxmlformats.org/officeDocument/2006/relationships">
  <dimension ref="A1:D8"/>
  <sheetViews>
    <sheetView workbookViewId="0">
      <selection activeCell="G7" sqref="G7"/>
    </sheetView>
  </sheetViews>
  <sheetFormatPr defaultRowHeight="15"/>
  <cols>
    <col min="2" max="2" width="43" customWidth="1"/>
    <col min="3" max="3" width="37.28515625" customWidth="1"/>
    <col min="4" max="4" width="41.42578125" customWidth="1"/>
  </cols>
  <sheetData>
    <row r="1" spans="1:4" ht="15.75">
      <c r="A1" s="140" t="s">
        <v>14</v>
      </c>
      <c r="B1" s="141"/>
      <c r="C1" s="141"/>
      <c r="D1" s="141"/>
    </row>
    <row r="3" spans="1:4">
      <c r="A3" s="6" t="s">
        <v>3</v>
      </c>
      <c r="B3" s="6" t="s">
        <v>6</v>
      </c>
      <c r="C3" s="6" t="s">
        <v>15</v>
      </c>
      <c r="D3" s="6" t="s">
        <v>9</v>
      </c>
    </row>
    <row r="4" spans="1:4" ht="64.5" customHeight="1">
      <c r="A4" s="10">
        <v>1</v>
      </c>
      <c r="B4" s="9" t="s">
        <v>16</v>
      </c>
      <c r="C4" s="6"/>
      <c r="D4" s="6"/>
    </row>
    <row r="5" spans="1:4" ht="63" customHeight="1">
      <c r="A5" s="10">
        <v>2</v>
      </c>
      <c r="B5" s="9" t="s">
        <v>17</v>
      </c>
      <c r="C5" s="6"/>
      <c r="D5" s="6"/>
    </row>
    <row r="6" spans="1:4" ht="64.5" customHeight="1">
      <c r="A6" s="10">
        <v>3</v>
      </c>
      <c r="B6" s="9" t="s">
        <v>18</v>
      </c>
      <c r="C6" s="6"/>
      <c r="D6" s="6"/>
    </row>
    <row r="7" spans="1:4" ht="47.25" customHeight="1">
      <c r="A7" s="10">
        <v>4</v>
      </c>
      <c r="B7" s="9" t="s">
        <v>19</v>
      </c>
      <c r="C7" s="6"/>
      <c r="D7" s="6"/>
    </row>
    <row r="8" spans="1:4" ht="88.5" customHeight="1">
      <c r="A8" s="10">
        <v>5</v>
      </c>
      <c r="B8" s="9" t="s">
        <v>20</v>
      </c>
      <c r="C8" s="6"/>
      <c r="D8" s="6"/>
    </row>
  </sheetData>
  <mergeCells count="1">
    <mergeCell ref="A1:D1"/>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dimension ref="A1:H12"/>
  <sheetViews>
    <sheetView workbookViewId="0">
      <selection activeCell="I19" sqref="I19"/>
    </sheetView>
  </sheetViews>
  <sheetFormatPr defaultRowHeight="15"/>
  <cols>
    <col min="3" max="3" width="10.42578125" customWidth="1"/>
    <col min="4" max="4" width="11.5703125" customWidth="1"/>
    <col min="7" max="7" width="20" customWidth="1"/>
  </cols>
  <sheetData>
    <row r="1" spans="1:8">
      <c r="A1" t="s">
        <v>21</v>
      </c>
    </row>
    <row r="3" spans="1:8">
      <c r="G3" s="12" t="s">
        <v>28</v>
      </c>
    </row>
    <row r="4" spans="1:8" ht="75">
      <c r="A4" s="7" t="s">
        <v>3</v>
      </c>
      <c r="B4" s="7" t="s">
        <v>22</v>
      </c>
      <c r="C4" s="8" t="s">
        <v>23</v>
      </c>
      <c r="D4" s="8" t="s">
        <v>24</v>
      </c>
      <c r="E4" s="8" t="s">
        <v>25</v>
      </c>
      <c r="F4" s="8" t="s">
        <v>26</v>
      </c>
      <c r="G4" s="8" t="s">
        <v>27</v>
      </c>
      <c r="H4" s="11"/>
    </row>
    <row r="5" spans="1:8">
      <c r="A5" s="6"/>
      <c r="B5" s="6"/>
      <c r="C5" s="6"/>
      <c r="D5" s="6"/>
      <c r="E5" s="6"/>
      <c r="F5" s="6"/>
      <c r="G5" s="6"/>
    </row>
    <row r="6" spans="1:8">
      <c r="A6" s="6"/>
      <c r="B6" s="6"/>
      <c r="C6" s="6"/>
      <c r="D6" s="6"/>
      <c r="E6" s="6"/>
      <c r="F6" s="6"/>
      <c r="G6" s="6"/>
    </row>
    <row r="7" spans="1:8">
      <c r="A7" s="6"/>
      <c r="B7" s="6"/>
      <c r="C7" s="6"/>
      <c r="D7" s="6"/>
      <c r="E7" s="6"/>
      <c r="F7" s="6"/>
      <c r="G7" s="6"/>
    </row>
    <row r="8" spans="1:8">
      <c r="A8" s="6"/>
      <c r="B8" s="6"/>
      <c r="C8" s="6"/>
      <c r="D8" s="6"/>
      <c r="E8" s="6"/>
      <c r="F8" s="6"/>
      <c r="G8" s="6"/>
    </row>
    <row r="9" spans="1:8">
      <c r="A9" s="6"/>
      <c r="B9" s="6"/>
      <c r="C9" s="6"/>
      <c r="D9" s="6"/>
      <c r="E9" s="6"/>
      <c r="F9" s="6"/>
      <c r="G9" s="6"/>
    </row>
    <row r="10" spans="1:8">
      <c r="A10" s="6"/>
      <c r="B10" s="6"/>
      <c r="C10" s="6"/>
      <c r="D10" s="6"/>
      <c r="E10" s="6"/>
      <c r="F10" s="6"/>
      <c r="G10" s="6"/>
    </row>
    <row r="12" spans="1:8">
      <c r="D12">
        <v>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F10"/>
  <sheetViews>
    <sheetView tabSelected="1" workbookViewId="0">
      <selection activeCell="M14" sqref="M14"/>
    </sheetView>
  </sheetViews>
  <sheetFormatPr defaultRowHeight="15"/>
  <cols>
    <col min="1" max="1" width="10.140625" style="3" customWidth="1"/>
    <col min="2" max="2" width="11.42578125" style="3" customWidth="1"/>
    <col min="3" max="3" width="16.5703125" style="3" customWidth="1"/>
    <col min="4" max="4" width="16.85546875" style="3" customWidth="1"/>
    <col min="5" max="5" width="18.28515625" style="3" customWidth="1"/>
    <col min="6" max="6" width="16" style="3" customWidth="1"/>
    <col min="7" max="16384" width="9.140625" style="3"/>
  </cols>
  <sheetData>
    <row r="1" spans="1:6" ht="15.75">
      <c r="A1" s="142" t="s">
        <v>0</v>
      </c>
      <c r="B1" s="142"/>
      <c r="C1" s="142"/>
      <c r="D1" s="142"/>
      <c r="E1" s="142"/>
      <c r="F1" s="142"/>
    </row>
    <row r="2" spans="1:6" ht="15.75">
      <c r="A2" s="142" t="s">
        <v>2</v>
      </c>
      <c r="B2" s="142"/>
      <c r="C2" s="142"/>
      <c r="D2" s="142"/>
      <c r="E2" s="142"/>
      <c r="F2" s="142"/>
    </row>
    <row r="3" spans="1:6" ht="15.75">
      <c r="A3" s="18"/>
      <c r="B3" s="19"/>
      <c r="C3" s="19"/>
      <c r="D3" s="19"/>
      <c r="E3" s="19"/>
      <c r="F3" s="19"/>
    </row>
    <row r="4" spans="1:6" ht="18.75">
      <c r="A4" s="143" t="s">
        <v>78</v>
      </c>
      <c r="B4" s="143"/>
      <c r="C4" s="143"/>
      <c r="D4" s="143"/>
      <c r="E4" s="143"/>
      <c r="F4" s="143"/>
    </row>
    <row r="5" spans="1:6" ht="15.75">
      <c r="A5" s="18"/>
      <c r="B5" s="19"/>
      <c r="C5" s="19"/>
      <c r="D5" s="19"/>
      <c r="E5" s="19"/>
      <c r="F5" s="19"/>
    </row>
    <row r="6" spans="1:6" ht="15.75">
      <c r="A6" s="18"/>
      <c r="B6" s="19"/>
      <c r="C6" s="19"/>
      <c r="D6" s="19"/>
      <c r="E6" s="19"/>
      <c r="F6" s="19"/>
    </row>
    <row r="7" spans="1:6" ht="70.5" customHeight="1">
      <c r="A7" s="20" t="s">
        <v>30</v>
      </c>
      <c r="B7" s="20" t="s">
        <v>4</v>
      </c>
      <c r="C7" s="20" t="s">
        <v>31</v>
      </c>
      <c r="D7" s="20" t="s">
        <v>32</v>
      </c>
      <c r="E7" s="20" t="s">
        <v>33</v>
      </c>
      <c r="F7" s="20" t="s">
        <v>34</v>
      </c>
    </row>
    <row r="8" spans="1:6" ht="55.5" customHeight="1">
      <c r="A8" s="21">
        <v>1</v>
      </c>
      <c r="B8" s="21" t="s">
        <v>5</v>
      </c>
      <c r="C8" s="22">
        <v>0.84689999999999999</v>
      </c>
      <c r="D8" s="22">
        <v>0.77070000000000005</v>
      </c>
      <c r="E8" s="22">
        <v>0.87509999999999999</v>
      </c>
      <c r="F8" s="22">
        <v>0.77849999999999997</v>
      </c>
    </row>
    <row r="9" spans="1:6" ht="15.75">
      <c r="A9" s="13"/>
      <c r="B9" s="4"/>
      <c r="C9" s="4"/>
      <c r="D9" s="4"/>
      <c r="E9" s="4"/>
      <c r="F9" s="4"/>
    </row>
    <row r="10" spans="1:6" ht="15.75">
      <c r="A10" s="13"/>
      <c r="B10" s="4"/>
      <c r="C10" s="4"/>
      <c r="D10" s="14">
        <v>1</v>
      </c>
      <c r="E10" s="4"/>
      <c r="F10" s="4"/>
    </row>
  </sheetData>
  <mergeCells count="3">
    <mergeCell ref="A1:F1"/>
    <mergeCell ref="A2:F2"/>
    <mergeCell ref="A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1.Highlight</vt:lpstr>
      <vt:lpstr>1.Fianancial perofrmance</vt:lpstr>
      <vt:lpstr>2.originating earning</vt:lpstr>
      <vt:lpstr>3.vigilance cases</vt:lpstr>
      <vt:lpstr>4.PEI %</vt:lpstr>
      <vt:lpstr>5.Mou performance</vt:lpstr>
      <vt:lpstr>REFORMS</vt:lpstr>
      <vt:lpstr>Breif of new references</vt:lpstr>
      <vt:lpstr>Sheet1</vt:lpstr>
      <vt:lpstr>Sheet2</vt:lpstr>
      <vt:lpstr>Sheet4</vt:lpstr>
      <vt:lpstr>Sheet10</vt:lpstr>
      <vt:lpstr>'1.Fianancial perofrmance'!Print_Area</vt:lpstr>
      <vt:lpstr>'5.Mou performance'!Print_Area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2023-10-16T12:37:41Z</dcterms:modified>
</cp:coreProperties>
</file>