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ata-jalan/storage/master/"/>
    </mc:Choice>
  </mc:AlternateContent>
  <bookViews>
    <workbookView xWindow="0" yWindow="0" windowWidth="27320" windowHeight="15360" tabRatio="745" firstSheet="1" activeTab="1"/>
  </bookViews>
  <sheets>
    <sheet name="SUNGAI (2)" sheetId="39" state="hidden" r:id="rId1"/>
    <sheet name="irigasi" sheetId="44" r:id="rId2"/>
  </sheets>
  <externalReferences>
    <externalReference r:id="rId3"/>
  </externalReferences>
  <definedNames>
    <definedName name="_xlnm.Print_Area" localSheetId="1">irigasi!$A$1:$N$26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44" l="1"/>
  <c r="A3" i="44"/>
  <c r="A4" i="44"/>
  <c r="A5" i="44"/>
  <c r="A6" i="44"/>
  <c r="A7" i="44"/>
  <c r="A8" i="44"/>
  <c r="A9" i="44"/>
  <c r="A10" i="44"/>
  <c r="A11" i="44"/>
  <c r="A12" i="44"/>
  <c r="A13" i="44"/>
  <c r="A14" i="44"/>
  <c r="A15" i="44"/>
  <c r="A16" i="44"/>
  <c r="A17" i="44"/>
  <c r="A18" i="44"/>
  <c r="A19" i="44"/>
  <c r="A20" i="44"/>
  <c r="A21" i="44"/>
  <c r="A22" i="44"/>
  <c r="A23" i="44"/>
  <c r="A24" i="44"/>
  <c r="A25" i="44"/>
  <c r="A26" i="44"/>
  <c r="V219" i="39"/>
  <c r="P219" i="39"/>
  <c r="G219" i="39"/>
  <c r="F218" i="39"/>
  <c r="E217" i="39"/>
  <c r="X187" i="39"/>
  <c r="X173" i="39"/>
  <c r="X167" i="39"/>
  <c r="X165" i="39"/>
  <c r="X164" i="39"/>
  <c r="X163" i="39"/>
  <c r="X162" i="39"/>
  <c r="X152" i="39"/>
  <c r="X151" i="39"/>
  <c r="X142" i="39"/>
  <c r="X141" i="39"/>
  <c r="X120" i="39"/>
  <c r="X118" i="39"/>
  <c r="X100" i="39"/>
  <c r="X62" i="39"/>
  <c r="X219" i="39"/>
  <c r="B59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71" i="39"/>
  <c r="A72" i="39"/>
  <c r="A73" i="39"/>
  <c r="A74" i="39"/>
  <c r="A75" i="39"/>
  <c r="A76" i="39"/>
  <c r="A77" i="39"/>
  <c r="A78" i="39"/>
  <c r="A79" i="39"/>
  <c r="A80" i="39"/>
  <c r="A81" i="39"/>
  <c r="A82" i="39"/>
  <c r="A83" i="39"/>
  <c r="A84" i="39"/>
  <c r="A85" i="39"/>
  <c r="A86" i="39"/>
  <c r="A87" i="39"/>
  <c r="A88" i="39"/>
  <c r="A89" i="39"/>
  <c r="A90" i="39"/>
  <c r="A91" i="39"/>
  <c r="A92" i="39"/>
  <c r="A93" i="39"/>
  <c r="A94" i="39"/>
  <c r="A95" i="39"/>
  <c r="A96" i="39"/>
  <c r="A97" i="39"/>
  <c r="A98" i="39"/>
  <c r="A99" i="39"/>
  <c r="A100" i="39"/>
  <c r="A101" i="39"/>
  <c r="A102" i="39"/>
  <c r="A103" i="39"/>
  <c r="A104" i="39"/>
  <c r="A105" i="39"/>
  <c r="A106" i="39"/>
  <c r="A107" i="39"/>
  <c r="A108" i="39"/>
  <c r="A109" i="39"/>
  <c r="A110" i="39"/>
  <c r="A111" i="39"/>
  <c r="A112" i="39"/>
  <c r="A113" i="39"/>
  <c r="A114" i="39"/>
  <c r="A115" i="39"/>
  <c r="A116" i="39"/>
  <c r="A117" i="39"/>
  <c r="A118" i="39"/>
  <c r="A119" i="39"/>
  <c r="A120" i="39"/>
  <c r="A121" i="39"/>
  <c r="A122" i="39"/>
  <c r="A123" i="39"/>
  <c r="A124" i="39"/>
  <c r="A125" i="39"/>
  <c r="A126" i="39"/>
  <c r="A127" i="39"/>
  <c r="A128" i="39"/>
  <c r="A129" i="39"/>
  <c r="A130" i="39"/>
  <c r="A131" i="39"/>
  <c r="A132" i="39"/>
  <c r="A133" i="39"/>
  <c r="A134" i="39"/>
  <c r="A135" i="39"/>
  <c r="A136" i="39"/>
  <c r="A137" i="39"/>
  <c r="A138" i="39"/>
  <c r="A139" i="39"/>
  <c r="A140" i="39"/>
  <c r="A141" i="39"/>
  <c r="A142" i="39"/>
  <c r="A143" i="39"/>
  <c r="A144" i="39"/>
  <c r="A145" i="39"/>
  <c r="A146" i="39"/>
  <c r="A147" i="39"/>
  <c r="A148" i="39"/>
  <c r="A149" i="39"/>
  <c r="A150" i="39"/>
  <c r="A151" i="39"/>
  <c r="A152" i="39"/>
  <c r="A153" i="39"/>
  <c r="A154" i="39"/>
  <c r="A155" i="39"/>
  <c r="A156" i="39"/>
  <c r="A157" i="39"/>
  <c r="A158" i="39"/>
  <c r="A159" i="39"/>
  <c r="A160" i="39"/>
  <c r="A161" i="39"/>
  <c r="A162" i="39"/>
  <c r="A163" i="39"/>
  <c r="A164" i="39"/>
  <c r="A165" i="39"/>
  <c r="A166" i="39"/>
  <c r="A167" i="39"/>
  <c r="A168" i="39"/>
  <c r="A169" i="39"/>
  <c r="A170" i="39"/>
  <c r="A171" i="39"/>
  <c r="A172" i="39"/>
  <c r="A173" i="39"/>
  <c r="A174" i="39"/>
  <c r="A175" i="39"/>
  <c r="A176" i="39"/>
  <c r="A177" i="39"/>
  <c r="A178" i="39"/>
  <c r="A179" i="39"/>
  <c r="A180" i="39"/>
  <c r="A181" i="39"/>
  <c r="A182" i="39"/>
  <c r="A183" i="39"/>
  <c r="A184" i="39"/>
  <c r="A185" i="39"/>
  <c r="A186" i="39"/>
  <c r="A187" i="39"/>
  <c r="A188" i="39"/>
  <c r="A189" i="39"/>
  <c r="A190" i="39"/>
  <c r="A191" i="39"/>
  <c r="A192" i="39"/>
  <c r="A193" i="39"/>
  <c r="A194" i="39"/>
  <c r="A195" i="39"/>
  <c r="A196" i="39"/>
  <c r="A197" i="39"/>
  <c r="A198" i="39"/>
  <c r="A199" i="39"/>
  <c r="A200" i="39"/>
  <c r="A201" i="39"/>
  <c r="A202" i="39"/>
  <c r="A203" i="39"/>
  <c r="A204" i="39"/>
  <c r="A205" i="39"/>
  <c r="A206" i="39"/>
  <c r="A207" i="39"/>
  <c r="A208" i="39"/>
  <c r="A209" i="39"/>
  <c r="A210" i="39"/>
  <c r="A211" i="39"/>
  <c r="A212" i="39"/>
  <c r="A213" i="39"/>
  <c r="A214" i="39"/>
  <c r="A215" i="39"/>
  <c r="A216" i="39"/>
  <c r="U7" i="39"/>
  <c r="T7" i="39"/>
  <c r="S7" i="39"/>
  <c r="R7" i="39"/>
  <c r="Q7" i="39"/>
  <c r="P7" i="39"/>
  <c r="V6" i="39"/>
  <c r="U6" i="39"/>
  <c r="T6" i="39"/>
  <c r="S6" i="39"/>
  <c r="R6" i="39"/>
  <c r="Q6" i="39"/>
  <c r="P6" i="39"/>
</calcChain>
</file>

<file path=xl/sharedStrings.xml><?xml version="1.0" encoding="utf-8"?>
<sst xmlns="http://schemas.openxmlformats.org/spreadsheetml/2006/main" count="642" uniqueCount="331">
  <si>
    <t>NO</t>
  </si>
  <si>
    <t>SALURAN</t>
  </si>
  <si>
    <t>BENDUNG</t>
  </si>
  <si>
    <t>JEMBATAN</t>
  </si>
  <si>
    <t>DINAS BINA MARGA DAN PENGAIRAN KABUPATEN TANGERANG</t>
  </si>
  <si>
    <t>PINTU AIR</t>
  </si>
  <si>
    <t>KECAMATAN</t>
  </si>
  <si>
    <t>KETERANGAN</t>
  </si>
  <si>
    <t>BIDANG PENGAIRAN</t>
  </si>
  <si>
    <t>AREAL (Ha)</t>
  </si>
  <si>
    <t>M'</t>
  </si>
  <si>
    <t>Kali Cihuni</t>
  </si>
  <si>
    <t>Kali Cigalen</t>
  </si>
  <si>
    <t>Kali Kelapa Dua</t>
  </si>
  <si>
    <t>Kali Cigung</t>
  </si>
  <si>
    <t>Kali Cisodong</t>
  </si>
  <si>
    <t>Kali Cisabi</t>
  </si>
  <si>
    <t>Kali Medang</t>
  </si>
  <si>
    <t>Kali Cisalak</t>
  </si>
  <si>
    <t>Kali Jalitreng</t>
  </si>
  <si>
    <t>Kali Cisauk</t>
  </si>
  <si>
    <t>Kali Apur Bojong Renged</t>
  </si>
  <si>
    <t>Kali Apur Kebon Kuda</t>
  </si>
  <si>
    <t>Kali Utan Pari</t>
  </si>
  <si>
    <t>Kali Larangan</t>
  </si>
  <si>
    <t>Kali Deker</t>
  </si>
  <si>
    <t>Kali Pintu Air</t>
  </si>
  <si>
    <t>- Pagedangan</t>
  </si>
  <si>
    <t>- Kpt Pagedangan</t>
  </si>
  <si>
    <t>- Kelapa Dua</t>
  </si>
  <si>
    <t>- Kpt Pagedangan, Curug</t>
  </si>
  <si>
    <t>- Legok</t>
  </si>
  <si>
    <t>- Serpong</t>
  </si>
  <si>
    <t>- Serpong, Kpt Pagedangan</t>
  </si>
  <si>
    <t>- Kosambi, Teluk Naga</t>
  </si>
  <si>
    <t>- Teluk Naga</t>
  </si>
  <si>
    <t>- Sepatan</t>
  </si>
  <si>
    <t>- Pakuhaji</t>
  </si>
  <si>
    <t>Kali/Drainase ke Ciasin</t>
  </si>
  <si>
    <t>Ranca Sumur</t>
  </si>
  <si>
    <t>Kali Sulang</t>
  </si>
  <si>
    <t>Walungan</t>
  </si>
  <si>
    <t>Rw. Gunung Sari</t>
  </si>
  <si>
    <t>Gempol Sari</t>
  </si>
  <si>
    <t>Tenggulun</t>
  </si>
  <si>
    <t>Pelonco</t>
  </si>
  <si>
    <t>Tengkorak</t>
  </si>
  <si>
    <t>Kali/Drainase ke Cikepuh</t>
  </si>
  <si>
    <t>BL. II Kn.1 (Cikepuh)</t>
  </si>
  <si>
    <t>Apung</t>
  </si>
  <si>
    <t>Tulang Ayam</t>
  </si>
  <si>
    <t>Kemuning</t>
  </si>
  <si>
    <t>Kali/Drainase ke Muara Kramat</t>
  </si>
  <si>
    <t>Ciasin</t>
  </si>
  <si>
    <t>- Sepatan, Pakuhaji</t>
  </si>
  <si>
    <t>Cikepuh</t>
  </si>
  <si>
    <t>Kali Mati</t>
  </si>
  <si>
    <t>Gardu Kramat</t>
  </si>
  <si>
    <t>Kali Dalem</t>
  </si>
  <si>
    <t>Kali Alar</t>
  </si>
  <si>
    <t>Kali Jiban</t>
  </si>
  <si>
    <t>Kali Cituis</t>
  </si>
  <si>
    <t>Kali Tahang</t>
  </si>
  <si>
    <t>Salembaran</t>
  </si>
  <si>
    <t>Gelam</t>
  </si>
  <si>
    <t>Rawa Lumpang</t>
  </si>
  <si>
    <t>Salembaran Jaya</t>
  </si>
  <si>
    <t>Kali/Drainase ke Dadap</t>
  </si>
  <si>
    <t>Kali/Drainase ke Pecah</t>
  </si>
  <si>
    <t>Kali/Drainase ke Kurus</t>
  </si>
  <si>
    <t>Kali/Drainase ke Kaleng</t>
  </si>
  <si>
    <t>Kali/Drainase ke Gaga</t>
  </si>
  <si>
    <t>Kali/Drainase ke Empang</t>
  </si>
  <si>
    <t>Kali/Drainase ke Goba</t>
  </si>
  <si>
    <t>Turi</t>
  </si>
  <si>
    <t>Kali/Drainase ke Cirarab</t>
  </si>
  <si>
    <t>Cikeronjong</t>
  </si>
  <si>
    <t>Sasak</t>
  </si>
  <si>
    <t>Cilongok</t>
  </si>
  <si>
    <t>Cirewet</t>
  </si>
  <si>
    <t>Cibunder</t>
  </si>
  <si>
    <t>Pangodokan</t>
  </si>
  <si>
    <t>Kongsi Baru</t>
  </si>
  <si>
    <t>Cioja</t>
  </si>
  <si>
    <t>Lembang</t>
  </si>
  <si>
    <t>Apur Leading</t>
  </si>
  <si>
    <t>Cibende</t>
  </si>
  <si>
    <t>Cipabuaran</t>
  </si>
  <si>
    <t>Cicamurang</t>
  </si>
  <si>
    <t>Cianjing</t>
  </si>
  <si>
    <t>Ranca Lindung</t>
  </si>
  <si>
    <t>Ciawa Bule</t>
  </si>
  <si>
    <t>Kali/Drainase ke Cikarang</t>
  </si>
  <si>
    <t>Kali/Drainase ke Cirawa Gede</t>
  </si>
  <si>
    <t>Kali/Drainase ke Cikuil</t>
  </si>
  <si>
    <t>Cimurang</t>
  </si>
  <si>
    <t>Ciranca Panjang</t>
  </si>
  <si>
    <t>Pabuaran Asem</t>
  </si>
  <si>
    <t>Kali/Drainase ke Cibabulak</t>
  </si>
  <si>
    <t>Kali/Drainase ke Cimauk</t>
  </si>
  <si>
    <t>Cilongok I</t>
  </si>
  <si>
    <t>Cimata Lele</t>
  </si>
  <si>
    <t>Cimesir</t>
  </si>
  <si>
    <t>Cikaburan</t>
  </si>
  <si>
    <t>Anak Cimauk</t>
  </si>
  <si>
    <t>Ciketapang</t>
  </si>
  <si>
    <t>Cicaroge</t>
  </si>
  <si>
    <t>Kali/Drainase ke Cileuleus</t>
  </si>
  <si>
    <t>Cirarangan</t>
  </si>
  <si>
    <t>Cibolang</t>
  </si>
  <si>
    <t>Cigarura</t>
  </si>
  <si>
    <t>Rawa Pondok</t>
  </si>
  <si>
    <t>Cipangarengan</t>
  </si>
  <si>
    <t>Citanjakan I</t>
  </si>
  <si>
    <t xml:space="preserve">Citanjakan II </t>
  </si>
  <si>
    <t>Cisepat</t>
  </si>
  <si>
    <t>Cinamprak</t>
  </si>
  <si>
    <t xml:space="preserve">Kali/Drainase ke Ciselatif </t>
  </si>
  <si>
    <t>Kali/Drainase ke Muara Satu</t>
  </si>
  <si>
    <t>Muara Dua</t>
  </si>
  <si>
    <t>Kali/Drainase ke Cimanceuri</t>
  </si>
  <si>
    <t>Cipayaeun</t>
  </si>
  <si>
    <t>Cikolear</t>
  </si>
  <si>
    <t>Cibiuk</t>
  </si>
  <si>
    <t>Cimasuk</t>
  </si>
  <si>
    <t>Ranca Buaya</t>
  </si>
  <si>
    <t>Kadu Agung</t>
  </si>
  <si>
    <t>Pekong I</t>
  </si>
  <si>
    <t>Pekong II</t>
  </si>
  <si>
    <t>Cinangka</t>
  </si>
  <si>
    <t>Cimaneh</t>
  </si>
  <si>
    <t>Cikramat</t>
  </si>
  <si>
    <t>Cigaga</t>
  </si>
  <si>
    <t>Cikudrin</t>
  </si>
  <si>
    <t>Kali/Drainase ke Cipasilian</t>
  </si>
  <si>
    <t>Perahu</t>
  </si>
  <si>
    <t>Selon</t>
  </si>
  <si>
    <t>Gebang</t>
  </si>
  <si>
    <t>Merak</t>
  </si>
  <si>
    <t xml:space="preserve">Pabuaran </t>
  </si>
  <si>
    <t>Ciranca Ilat</t>
  </si>
  <si>
    <t>Cisiang</t>
  </si>
  <si>
    <t>Ciboro</t>
  </si>
  <si>
    <t>Ciklutuk</t>
  </si>
  <si>
    <t>Cikronjo</t>
  </si>
  <si>
    <t>Cikamuning</t>
  </si>
  <si>
    <t>Cipamong</t>
  </si>
  <si>
    <t>Cicayur</t>
  </si>
  <si>
    <t>Kali/Drainase ke Cidurian Lama</t>
  </si>
  <si>
    <t>Cikongsi Baru</t>
  </si>
  <si>
    <t>Cimuncung</t>
  </si>
  <si>
    <t>Cieungit</t>
  </si>
  <si>
    <t>Cijenggot</t>
  </si>
  <si>
    <t>Ciwaliwis</t>
  </si>
  <si>
    <t>Cipaeh</t>
  </si>
  <si>
    <t>Kali Baru</t>
  </si>
  <si>
    <t>Cibanteng</t>
  </si>
  <si>
    <t>Rawa Waluh</t>
  </si>
  <si>
    <t>Putu Anjing</t>
  </si>
  <si>
    <t>Citakim</t>
  </si>
  <si>
    <t>Cibeureum</t>
  </si>
  <si>
    <t>Segrok</t>
  </si>
  <si>
    <t>Ciapus</t>
  </si>
  <si>
    <t>Kali/Drainase ke Cidurian Baru</t>
  </si>
  <si>
    <t>Kali/Drainase ke Cidurian</t>
  </si>
  <si>
    <t>Solear</t>
  </si>
  <si>
    <t>Nyompok</t>
  </si>
  <si>
    <t>Cirabak</t>
  </si>
  <si>
    <t>Pajagan</t>
  </si>
  <si>
    <t>Kalong</t>
  </si>
  <si>
    <t>Koang</t>
  </si>
  <si>
    <t xml:space="preserve">Koper </t>
  </si>
  <si>
    <t>Gangsa</t>
  </si>
  <si>
    <t>Ebeg</t>
  </si>
  <si>
    <t>Kali/Drainase ke Kw. Soge</t>
  </si>
  <si>
    <t>Kali/Drainase ke Cikunir</t>
  </si>
  <si>
    <t>Saradan</t>
  </si>
  <si>
    <t>Sumur Bandung</t>
  </si>
  <si>
    <t>Bongborongan</t>
  </si>
  <si>
    <t>- Kosambi</t>
  </si>
  <si>
    <t>- Teluk Naga, Kosambi</t>
  </si>
  <si>
    <t>-cikupa,mauk,sepatan,skdiri</t>
  </si>
  <si>
    <t>- Curug</t>
  </si>
  <si>
    <t>- Ps. Kemis, Rajeg, Mauk</t>
  </si>
  <si>
    <t>- Cikupa</t>
  </si>
  <si>
    <t>- Rajeg</t>
  </si>
  <si>
    <t>- Sukadiri</t>
  </si>
  <si>
    <t>- Mauk</t>
  </si>
  <si>
    <t>- Rajeg, Mauk</t>
  </si>
  <si>
    <t>- Ps. Kemis</t>
  </si>
  <si>
    <t>- Ps. Kemis, Rajeg</t>
  </si>
  <si>
    <t>- Rajeg, Kemiri</t>
  </si>
  <si>
    <t>- Kemiri</t>
  </si>
  <si>
    <t>- Jambe,blrj,cikupa,rjeg,kronjo</t>
  </si>
  <si>
    <t>- Cisoka, Tigaraksa</t>
  </si>
  <si>
    <t>- Cisoka</t>
  </si>
  <si>
    <t>- Tigaraksa</t>
  </si>
  <si>
    <t>- Jambe</t>
  </si>
  <si>
    <t>- Jambe, Tigaraksa</t>
  </si>
  <si>
    <t>- Balaraja</t>
  </si>
  <si>
    <t>- Kronjo</t>
  </si>
  <si>
    <t>- Balaraja,ranjeg,kronjo</t>
  </si>
  <si>
    <t>- Kresek, Kronjo</t>
  </si>
  <si>
    <t>- Kresek</t>
  </si>
  <si>
    <t>- Tirtayasa</t>
  </si>
  <si>
    <t>- Cisoka, Kresek, Kronjo</t>
  </si>
  <si>
    <t>- Cisoka, Jayanti</t>
  </si>
  <si>
    <t>- Jayanti</t>
  </si>
  <si>
    <t>- Balaraja, Kresek</t>
  </si>
  <si>
    <t>PRIMER</t>
  </si>
  <si>
    <t>SEKUNDER</t>
  </si>
  <si>
    <t>TERSIER</t>
  </si>
  <si>
    <t>Jumlah Panjang Sungai</t>
  </si>
  <si>
    <t>Jumlah Panjang Anak Sungai 1</t>
  </si>
  <si>
    <t>Jumlah Panjang Anak Sungai 2</t>
  </si>
  <si>
    <t>Ciranjieun</t>
  </si>
  <si>
    <t>YANG SUDAH DI BANGUN</t>
  </si>
  <si>
    <t>SISA</t>
  </si>
  <si>
    <t>PANJANG SUNGAI</t>
  </si>
  <si>
    <t>BANGUNAN UTAMA</t>
  </si>
  <si>
    <t>BANGUNAN PELENGKAP</t>
  </si>
  <si>
    <t>DAFTAR KONDISI JARINGAN IRIGASI DAN SUNGAI TAHUN 2013</t>
  </si>
  <si>
    <t>PASANGAN</t>
  </si>
  <si>
    <t xml:space="preserve"> TANAH</t>
  </si>
  <si>
    <t>( Bh )</t>
  </si>
  <si>
    <t xml:space="preserve">SUNGAI </t>
  </si>
  <si>
    <t>D.I KECIL</t>
  </si>
  <si>
    <t>Cisauk</t>
  </si>
  <si>
    <t>Cisoka</t>
  </si>
  <si>
    <t>Jambe</t>
  </si>
  <si>
    <t>Tigaraksa</t>
  </si>
  <si>
    <t>Kelapa Dua</t>
  </si>
  <si>
    <t>Kronjo</t>
  </si>
  <si>
    <t>Kresek</t>
  </si>
  <si>
    <t>Kemeri</t>
  </si>
  <si>
    <t>Mauk</t>
  </si>
  <si>
    <t>Sindang Jaya</t>
  </si>
  <si>
    <t>Pasar Kemis</t>
  </si>
  <si>
    <t>Sepatan Timur</t>
  </si>
  <si>
    <t>Pakuhaji</t>
  </si>
  <si>
    <t>Kosambi</t>
  </si>
  <si>
    <t>Pete</t>
  </si>
  <si>
    <t>Pasir</t>
  </si>
  <si>
    <t>Cipasilian</t>
  </si>
  <si>
    <t>Banyuku</t>
  </si>
  <si>
    <t>Sususkan</t>
  </si>
  <si>
    <t>Cikait</t>
  </si>
  <si>
    <t>Ketapang</t>
  </si>
  <si>
    <t>Citanjakan</t>
  </si>
  <si>
    <t>Warung Rebo</t>
  </si>
  <si>
    <t>Jatimulya</t>
  </si>
  <si>
    <t>Laksana</t>
  </si>
  <si>
    <t>Kiara Payung</t>
  </si>
  <si>
    <t>Cituis</t>
  </si>
  <si>
    <t>Babakan Asem</t>
  </si>
  <si>
    <t>Cikolear I</t>
  </si>
  <si>
    <t>Cikolear II</t>
  </si>
  <si>
    <t>-</t>
  </si>
  <si>
    <t>GORONG2</t>
  </si>
  <si>
    <t xml:space="preserve">BOX TERSIER </t>
  </si>
  <si>
    <t>RAWA/ SITU</t>
  </si>
  <si>
    <t>Rawa Ranca Ilat</t>
  </si>
  <si>
    <t>Rawa Garugak</t>
  </si>
  <si>
    <t>Rawa Patrasana</t>
  </si>
  <si>
    <t>Rawa Gabus</t>
  </si>
  <si>
    <t>Rawa Genggong</t>
  </si>
  <si>
    <t>Rawa Setinggin</t>
  </si>
  <si>
    <t xml:space="preserve">Rawa Gede </t>
  </si>
  <si>
    <t>Rawa Sulang</t>
  </si>
  <si>
    <t>Rawa Koja</t>
  </si>
  <si>
    <t>Rawa Kepuh</t>
  </si>
  <si>
    <t>Rawa Gelam / Panggang</t>
  </si>
  <si>
    <t>Rawa Pangodokan</t>
  </si>
  <si>
    <t>Rawa Dadap</t>
  </si>
  <si>
    <t>Rawa Bojong</t>
  </si>
  <si>
    <t>Rawa Jambu</t>
  </si>
  <si>
    <t>Rawa  Rebo</t>
  </si>
  <si>
    <t>Situ Pondok</t>
  </si>
  <si>
    <t>Situ Cilongok</t>
  </si>
  <si>
    <t>Situ Pasir Gadung</t>
  </si>
  <si>
    <t>Situ Kelapa Dua</t>
  </si>
  <si>
    <t>Situ Cihuni</t>
  </si>
  <si>
    <t>Situ Jengkol</t>
  </si>
  <si>
    <t>Kemiri / Mauk</t>
  </si>
  <si>
    <t>Sepatan</t>
  </si>
  <si>
    <t>Cikupa</t>
  </si>
  <si>
    <t>Rajeg</t>
  </si>
  <si>
    <t>Legok</t>
  </si>
  <si>
    <t>DAERAH IRIGASI</t>
  </si>
  <si>
    <t>BANGUNAN  SADAP/BAGI SADAP</t>
  </si>
  <si>
    <t>Jengkol</t>
  </si>
  <si>
    <t>Kwaron</t>
  </si>
  <si>
    <t>Rawa Pondok I</t>
  </si>
  <si>
    <t>Rawa Pondok II</t>
  </si>
  <si>
    <t>Pasir Gadung</t>
  </si>
  <si>
    <t xml:space="preserve">Pete </t>
  </si>
  <si>
    <t>Kali Baru I Kn</t>
  </si>
  <si>
    <t>Kali Baru II Kr</t>
  </si>
  <si>
    <t xml:space="preserve">Warung Rebo </t>
  </si>
  <si>
    <t>Pasir I kr</t>
  </si>
  <si>
    <t>Pasir II kn</t>
  </si>
  <si>
    <t>Kosambi, Teluk Naga</t>
  </si>
  <si>
    <t>Saluran Pembuang Cituis</t>
  </si>
  <si>
    <t>Situ Kwaron</t>
  </si>
  <si>
    <t>Saluran Pembuang Citanjakan</t>
  </si>
  <si>
    <t>Sungai Cipayaeun</t>
  </si>
  <si>
    <t>Situ Warung Rebo</t>
  </si>
  <si>
    <t>Saluran Pembuang gelam</t>
  </si>
  <si>
    <t>Saluran Pembuang Salembaran</t>
  </si>
  <si>
    <t>Saluran Pembuang Cipangarengan</t>
  </si>
  <si>
    <t>Saluran Pembuang Cipasilian</t>
  </si>
  <si>
    <t>Saluran Pembuang Ciiasin</t>
  </si>
  <si>
    <t>Situ Ranca Ilat</t>
  </si>
  <si>
    <t>Situ Gede</t>
  </si>
  <si>
    <t>Saluran Pembuang Gelam</t>
  </si>
  <si>
    <t>Rawa Ranca Buaya</t>
  </si>
  <si>
    <t>Saluran Pembuang Banyuku</t>
  </si>
  <si>
    <t>no</t>
  </si>
  <si>
    <t>daerah_irigasi</t>
  </si>
  <si>
    <t>kecamatan</t>
  </si>
  <si>
    <t>primer</t>
  </si>
  <si>
    <t>sekunder</t>
  </si>
  <si>
    <t>tersier</t>
  </si>
  <si>
    <t>bendung</t>
  </si>
  <si>
    <t>pintu_air</t>
  </si>
  <si>
    <t>intake</t>
  </si>
  <si>
    <t>box_tersier</t>
  </si>
  <si>
    <t>gorong2</t>
  </si>
  <si>
    <t>jembatan</t>
  </si>
  <si>
    <t>sumber_air</t>
  </si>
  <si>
    <t>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</si>
</sst>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_);_(* \(#,##0.0\);_(* &quot;-&quot;_);_(@_)"/>
    <numFmt numFmtId="167" formatCode="_(* #,##0.00_);_(* \(#,##0.00\);_(* &quot;-&quot;_);_(@_)"/>
  </numFmts>
  <fonts count="14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31">
    <xf numFmtId="0" fontId="0" fillId="0" borderId="0" xfId="0"/>
    <xf numFmtId="0" fontId="10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10" fillId="0" borderId="6" xfId="0" applyFont="1" applyBorder="1"/>
    <xf numFmtId="0" fontId="2" fillId="0" borderId="1" xfId="0" quotePrefix="1" applyFont="1" applyBorder="1"/>
    <xf numFmtId="0" fontId="11" fillId="0" borderId="1" xfId="0" applyFont="1" applyBorder="1"/>
    <xf numFmtId="0" fontId="10" fillId="0" borderId="1" xfId="0" quotePrefix="1" applyFont="1" applyBorder="1"/>
    <xf numFmtId="43" fontId="2" fillId="0" borderId="1" xfId="1" applyNumberFormat="1" applyFont="1" applyBorder="1"/>
    <xf numFmtId="0" fontId="3" fillId="0" borderId="7" xfId="0" applyFont="1" applyBorder="1" applyAlignment="1">
      <alignment horizontal="center" vertical="center" wrapText="1"/>
    </xf>
    <xf numFmtId="0" fontId="11" fillId="0" borderId="6" xfId="0" applyFont="1" applyBorder="1"/>
    <xf numFmtId="0" fontId="2" fillId="0" borderId="8" xfId="0" quotePrefix="1" applyFont="1" applyBorder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64" fontId="2" fillId="0" borderId="1" xfId="1" applyNumberFormat="1" applyFont="1" applyBorder="1" applyAlignment="1">
      <alignment horizontal="right"/>
    </xf>
    <xf numFmtId="164" fontId="2" fillId="0" borderId="1" xfId="2" applyNumberFormat="1" applyFont="1" applyBorder="1" applyAlignment="1">
      <alignment horizontal="right"/>
    </xf>
    <xf numFmtId="43" fontId="2" fillId="0" borderId="1" xfId="1" applyNumberFormat="1" applyFont="1" applyBorder="1" applyAlignment="1">
      <alignment horizontal="right"/>
    </xf>
    <xf numFmtId="43" fontId="2" fillId="0" borderId="1" xfId="1" applyNumberFormat="1" applyFont="1" applyFill="1" applyBorder="1" applyAlignment="1">
      <alignment horizontal="right"/>
    </xf>
    <xf numFmtId="164" fontId="2" fillId="0" borderId="1" xfId="1" applyNumberFormat="1" applyFont="1" applyBorder="1"/>
    <xf numFmtId="167" fontId="2" fillId="0" borderId="1" xfId="2" applyNumberFormat="1" applyFont="1" applyBorder="1"/>
    <xf numFmtId="166" fontId="2" fillId="0" borderId="1" xfId="2" applyNumberFormat="1" applyFont="1" applyBorder="1"/>
    <xf numFmtId="43" fontId="2" fillId="0" borderId="1" xfId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43" fontId="10" fillId="0" borderId="1" xfId="1" applyFont="1" applyBorder="1"/>
    <xf numFmtId="43" fontId="10" fillId="0" borderId="1" xfId="1" applyNumberFormat="1" applyFont="1" applyBorder="1"/>
    <xf numFmtId="0" fontId="2" fillId="0" borderId="1" xfId="0" applyFont="1" applyBorder="1"/>
    <xf numFmtId="0" fontId="3" fillId="0" borderId="4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2" fillId="2" borderId="14" xfId="0" applyFont="1" applyFill="1" applyBorder="1"/>
    <xf numFmtId="0" fontId="2" fillId="2" borderId="1" xfId="0" applyFont="1" applyFill="1" applyBorder="1"/>
    <xf numFmtId="0" fontId="2" fillId="0" borderId="15" xfId="0" applyFont="1" applyBorder="1"/>
    <xf numFmtId="0" fontId="2" fillId="0" borderId="14" xfId="0" applyFont="1" applyBorder="1"/>
    <xf numFmtId="167" fontId="2" fillId="0" borderId="14" xfId="0" applyNumberFormat="1" applyFont="1" applyBorder="1"/>
    <xf numFmtId="167" fontId="2" fillId="0" borderId="1" xfId="0" applyNumberFormat="1" applyFont="1" applyBorder="1"/>
    <xf numFmtId="41" fontId="2" fillId="0" borderId="1" xfId="2" applyFont="1" applyBorder="1"/>
    <xf numFmtId="167" fontId="2" fillId="0" borderId="14" xfId="2" applyNumberFormat="1" applyFont="1" applyBorder="1"/>
    <xf numFmtId="167" fontId="2" fillId="0" borderId="1" xfId="2" quotePrefix="1" applyNumberFormat="1" applyFont="1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0" xfId="0" applyFont="1"/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0" fontId="2" fillId="0" borderId="16" xfId="0" applyFont="1" applyBorder="1"/>
    <xf numFmtId="0" fontId="2" fillId="0" borderId="19" xfId="0" applyFont="1" applyBorder="1"/>
    <xf numFmtId="167" fontId="2" fillId="2" borderId="14" xfId="2" applyNumberFormat="1" applyFont="1" applyFill="1" applyBorder="1"/>
    <xf numFmtId="167" fontId="2" fillId="2" borderId="1" xfId="2" applyNumberFormat="1" applyFont="1" applyFill="1" applyBorder="1"/>
    <xf numFmtId="43" fontId="2" fillId="0" borderId="1" xfId="0" applyNumberFormat="1" applyFont="1" applyBorder="1"/>
    <xf numFmtId="167" fontId="2" fillId="0" borderId="1" xfId="2" applyNumberFormat="1" applyFont="1" applyBorder="1" applyAlignment="1"/>
    <xf numFmtId="167" fontId="12" fillId="0" borderId="1" xfId="2" applyNumberFormat="1" applyFont="1" applyBorder="1"/>
    <xf numFmtId="0" fontId="12" fillId="0" borderId="1" xfId="0" applyFont="1" applyBorder="1"/>
    <xf numFmtId="43" fontId="12" fillId="0" borderId="1" xfId="0" applyNumberFormat="1" applyFont="1" applyBorder="1"/>
    <xf numFmtId="0" fontId="10" fillId="0" borderId="20" xfId="0" applyFont="1" applyBorder="1"/>
    <xf numFmtId="0" fontId="2" fillId="0" borderId="8" xfId="0" applyFont="1" applyBorder="1"/>
    <xf numFmtId="0" fontId="13" fillId="0" borderId="18" xfId="0" applyFont="1" applyBorder="1"/>
    <xf numFmtId="0" fontId="2" fillId="0" borderId="18" xfId="0" applyFont="1" applyBorder="1"/>
    <xf numFmtId="167" fontId="13" fillId="0" borderId="16" xfId="2" applyNumberFormat="1" applyFont="1" applyBorder="1"/>
    <xf numFmtId="167" fontId="2" fillId="0" borderId="16" xfId="2" applyNumberFormat="1" applyFont="1" applyBorder="1"/>
    <xf numFmtId="0" fontId="2" fillId="0" borderId="13" xfId="0" applyFont="1" applyBorder="1"/>
    <xf numFmtId="167" fontId="2" fillId="0" borderId="18" xfId="2" applyNumberFormat="1" applyFont="1" applyBorder="1"/>
    <xf numFmtId="0" fontId="2" fillId="0" borderId="17" xfId="0" applyFont="1" applyBorder="1"/>
    <xf numFmtId="167" fontId="2" fillId="0" borderId="7" xfId="2" applyNumberFormat="1" applyFont="1" applyBorder="1"/>
    <xf numFmtId="0" fontId="2" fillId="0" borderId="3" xfId="0" applyFont="1" applyBorder="1"/>
    <xf numFmtId="167" fontId="2" fillId="0" borderId="1" xfId="2" applyNumberFormat="1" applyFont="1" applyBorder="1" applyAlignment="1">
      <alignment horizontal="center" vertical="center"/>
    </xf>
    <xf numFmtId="167" fontId="2" fillId="0" borderId="1" xfId="2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8" fillId="0" borderId="1" xfId="0" applyFont="1" applyBorder="1"/>
    <xf numFmtId="167" fontId="2" fillId="0" borderId="0" xfId="0" applyNumberFormat="1" applyFont="1"/>
    <xf numFmtId="167" fontId="5" fillId="0" borderId="16" xfId="0" applyNumberFormat="1" applyFont="1" applyBorder="1" applyAlignment="1">
      <alignment horizontal="center"/>
    </xf>
    <xf numFmtId="167" fontId="2" fillId="0" borderId="10" xfId="0" applyNumberFormat="1" applyFont="1" applyBorder="1"/>
    <xf numFmtId="167" fontId="10" fillId="0" borderId="10" xfId="0" applyNumberFormat="1" applyFont="1" applyBorder="1"/>
    <xf numFmtId="167" fontId="2" fillId="0" borderId="21" xfId="0" applyNumberFormat="1" applyFont="1" applyBorder="1"/>
    <xf numFmtId="167" fontId="2" fillId="0" borderId="18" xfId="0" applyNumberFormat="1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167" fontId="2" fillId="0" borderId="0" xfId="2" applyNumberFormat="1" applyFont="1"/>
    <xf numFmtId="167" fontId="4" fillId="0" borderId="13" xfId="2" applyNumberFormat="1" applyFont="1" applyBorder="1"/>
    <xf numFmtId="167" fontId="3" fillId="0" borderId="7" xfId="2" applyNumberFormat="1" applyFont="1" applyBorder="1" applyAlignment="1">
      <alignment horizontal="center" vertical="center" wrapText="1"/>
    </xf>
    <xf numFmtId="167" fontId="2" fillId="0" borderId="19" xfId="2" applyNumberFormat="1" applyFont="1" applyBorder="1"/>
    <xf numFmtId="167" fontId="2" fillId="0" borderId="4" xfId="2" applyNumberFormat="1" applyFont="1" applyBorder="1"/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7" fontId="4" fillId="0" borderId="2" xfId="0" applyNumberFormat="1" applyFont="1" applyBorder="1" applyAlignment="1">
      <alignment horizontal="center" vertical="center" wrapText="1"/>
    </xf>
    <xf numFmtId="167" fontId="3" fillId="0" borderId="4" xfId="0" applyNumberFormat="1" applyFont="1" applyBorder="1" applyAlignment="1">
      <alignment horizontal="center" vertical="center" wrapText="1"/>
    </xf>
    <xf numFmtId="167" fontId="3" fillId="0" borderId="3" xfId="0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67" fontId="3" fillId="0" borderId="16" xfId="0" applyNumberFormat="1" applyFont="1" applyBorder="1" applyAlignment="1">
      <alignment horizontal="center" vertical="center" wrapText="1"/>
    </xf>
    <xf numFmtId="0" fontId="2" fillId="2" borderId="16" xfId="0" applyFont="1" applyFill="1" applyBorder="1"/>
    <xf numFmtId="43" fontId="2" fillId="0" borderId="16" xfId="1" applyFont="1" applyBorder="1"/>
    <xf numFmtId="165" fontId="2" fillId="0" borderId="16" xfId="1" quotePrefix="1" applyNumberFormat="1" applyFont="1" applyBorder="1" applyAlignment="1">
      <alignment horizontal="center"/>
    </xf>
    <xf numFmtId="165" fontId="2" fillId="0" borderId="16" xfId="1" applyNumberFormat="1" applyFont="1" applyBorder="1"/>
    <xf numFmtId="43" fontId="2" fillId="0" borderId="16" xfId="1" quotePrefix="1" applyFont="1" applyBorder="1" applyAlignment="1">
      <alignment horizontal="center"/>
    </xf>
    <xf numFmtId="43" fontId="2" fillId="0" borderId="16" xfId="1" applyFont="1" applyBorder="1" applyAlignment="1">
      <alignment horizontal="center"/>
    </xf>
    <xf numFmtId="43" fontId="2" fillId="0" borderId="16" xfId="1" applyFont="1" applyBorder="1" applyAlignment="1">
      <alignment horizontal="left"/>
    </xf>
    <xf numFmtId="43" fontId="2" fillId="2" borderId="16" xfId="1" applyFont="1" applyFill="1" applyBorder="1"/>
    <xf numFmtId="43" fontId="2" fillId="2" borderId="16" xfId="1" quotePrefix="1" applyFont="1" applyFill="1" applyBorder="1" applyAlignment="1">
      <alignment horizontal="center"/>
    </xf>
    <xf numFmtId="43" fontId="2" fillId="2" borderId="16" xfId="1" applyFont="1" applyFill="1" applyBorder="1" applyAlignment="1">
      <alignment horizontal="center"/>
    </xf>
    <xf numFmtId="43" fontId="2" fillId="2" borderId="16" xfId="1" applyFont="1" applyFill="1" applyBorder="1" applyAlignment="1">
      <alignment horizontal="left"/>
    </xf>
    <xf numFmtId="43" fontId="2" fillId="0" borderId="16" xfId="1" quotePrefix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</cellXfs>
  <cellStyles count="5">
    <cellStyle name="Comma" xfId="1" builtinId="3"/>
    <cellStyle name="Comma [0]" xfId="2" builtinId="6"/>
    <cellStyle name="Comma [0] 2" xfId="3"/>
    <cellStyle name="Comma 2" xf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ata%20Base%20S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igasi"/>
      <sheetName val="Sungai"/>
      <sheetName val="Situ"/>
      <sheetName val="P3A"/>
      <sheetName val="Data Areal2009"/>
      <sheetName val="DI.Kecil"/>
      <sheetName val="Kondisi"/>
      <sheetName val="Format RPJM"/>
      <sheetName val="Sheet3"/>
      <sheetName val="Sheet1"/>
      <sheetName val="Pembiayaan"/>
      <sheetName val="Matrik"/>
      <sheetName val="Inven Kegiatan"/>
      <sheetName val="Harga"/>
      <sheetName val="Cisadane"/>
      <sheetName val="Cidurian"/>
      <sheetName val="Sheet2"/>
    </sheetNames>
    <sheetDataSet>
      <sheetData sheetId="0" refreshError="1"/>
      <sheetData sheetId="1" refreshError="1">
        <row r="29">
          <cell r="C29" t="str">
            <v>Kali/Drainase ke Cisadane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F19" sqref="F19"/>
    </sheetView>
  </sheetViews>
  <sheetFormatPr baseColWidth="10" defaultColWidth="9.1640625" defaultRowHeight="13" x14ac:dyDescent="0.15"/>
  <cols>
    <col min="1" max="1" width="5" style="80" customWidth="1"/>
    <col min="2" max="2" width="31.1640625" style="52" customWidth="1"/>
    <col min="3" max="3" width="26.5" style="52" customWidth="1"/>
    <col min="4" max="4" width="11.33203125" style="84" customWidth="1"/>
    <col min="5" max="5" width="11.83203125" style="52" customWidth="1"/>
    <col min="6" max="6" width="11" style="52" customWidth="1"/>
    <col min="7" max="7" width="12.5" style="52" customWidth="1"/>
    <col min="8" max="8" width="9.5" style="52" customWidth="1"/>
    <col min="9" max="9" width="10.5" style="52" customWidth="1"/>
    <col min="10" max="10" width="26.5" style="52" customWidth="1"/>
    <col min="11" max="11" width="16.1640625" style="52" customWidth="1"/>
    <col min="12" max="13" width="10.5" style="52" customWidth="1"/>
    <col min="14" max="14" width="11.33203125" style="52" customWidth="1"/>
    <col min="15" max="15" width="8.6640625" style="52" customWidth="1"/>
    <col min="16" max="16" width="10.5" style="52" customWidth="1"/>
    <col min="17" max="17" width="11" style="52" customWidth="1"/>
    <col min="18" max="18" width="27.83203125" style="52" customWidth="1"/>
    <col min="19" max="19" width="16.5" style="52" customWidth="1"/>
    <col min="20" max="20" width="10.33203125" style="52" customWidth="1"/>
    <col min="21" max="21" width="11.1640625" style="52" customWidth="1"/>
    <col min="22" max="22" width="9.6640625" style="93" customWidth="1"/>
    <col min="23" max="23" width="8.5" style="52" customWidth="1"/>
    <col min="24" max="24" width="10.1640625" style="52" customWidth="1"/>
    <col min="25" max="25" width="14.83203125" style="52" customWidth="1"/>
    <col min="26" max="16384" width="9.1640625" style="52"/>
  </cols>
  <sheetData>
    <row r="1" spans="1:25" ht="23" x14ac:dyDescent="0.25">
      <c r="A1" s="100" t="s">
        <v>221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</row>
    <row r="2" spans="1:25" ht="18" x14ac:dyDescent="0.2">
      <c r="A2" s="101" t="s">
        <v>4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</row>
    <row r="3" spans="1:25" ht="18" x14ac:dyDescent="0.2">
      <c r="A3" s="101" t="s">
        <v>8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</row>
    <row r="4" spans="1:25" ht="14" thickBot="1" x14ac:dyDescent="0.2"/>
    <row r="5" spans="1:25" s="2" customFormat="1" ht="14" thickTop="1" x14ac:dyDescent="0.15">
      <c r="A5" s="102" t="s">
        <v>0</v>
      </c>
      <c r="B5" s="105" t="s">
        <v>288</v>
      </c>
      <c r="C5" s="3"/>
      <c r="D5" s="108" t="s">
        <v>9</v>
      </c>
      <c r="E5" s="111" t="s">
        <v>218</v>
      </c>
      <c r="F5" s="112"/>
      <c r="G5" s="112"/>
      <c r="H5" s="113" t="s">
        <v>219</v>
      </c>
      <c r="I5" s="98"/>
      <c r="J5" s="98"/>
      <c r="K5" s="113" t="s">
        <v>220</v>
      </c>
      <c r="L5" s="98"/>
      <c r="M5" s="98"/>
      <c r="N5" s="114" t="s">
        <v>1</v>
      </c>
      <c r="O5" s="115"/>
      <c r="P5" s="16"/>
      <c r="Q5" s="98" t="s">
        <v>216</v>
      </c>
      <c r="R5" s="98"/>
      <c r="S5" s="98"/>
      <c r="T5" s="98"/>
      <c r="U5" s="98"/>
      <c r="V5" s="98"/>
      <c r="W5" s="99"/>
      <c r="X5" s="90"/>
      <c r="Y5" s="91"/>
    </row>
    <row r="6" spans="1:25" s="2" customFormat="1" ht="12.75" customHeight="1" x14ac:dyDescent="0.15">
      <c r="A6" s="103"/>
      <c r="B6" s="106"/>
      <c r="C6" s="5" t="s">
        <v>6</v>
      </c>
      <c r="D6" s="109"/>
      <c r="E6" s="20" t="s">
        <v>209</v>
      </c>
      <c r="F6" s="20" t="s">
        <v>210</v>
      </c>
      <c r="G6" s="6" t="s">
        <v>211</v>
      </c>
      <c r="H6" s="38" t="s">
        <v>2</v>
      </c>
      <c r="I6" s="39" t="s">
        <v>5</v>
      </c>
      <c r="J6" s="23" t="s">
        <v>289</v>
      </c>
      <c r="K6" s="50" t="s">
        <v>259</v>
      </c>
      <c r="L6" s="6" t="s">
        <v>258</v>
      </c>
      <c r="M6" s="23" t="s">
        <v>3</v>
      </c>
      <c r="N6" s="6" t="s">
        <v>222</v>
      </c>
      <c r="O6" s="22" t="s">
        <v>223</v>
      </c>
      <c r="P6" s="22" t="str">
        <f t="shared" ref="P6:V6" si="0">H6</f>
        <v>BENDUNG</v>
      </c>
      <c r="Q6" s="21" t="str">
        <f t="shared" si="0"/>
        <v>PINTU AIR</v>
      </c>
      <c r="R6" s="21" t="str">
        <f t="shared" si="0"/>
        <v>BANGUNAN  SADAP/BAGI SADAP</v>
      </c>
      <c r="S6" s="23" t="str">
        <f t="shared" si="0"/>
        <v xml:space="preserve">BOX TERSIER </v>
      </c>
      <c r="T6" s="21" t="str">
        <f t="shared" si="0"/>
        <v>GORONG2</v>
      </c>
      <c r="U6" s="23" t="str">
        <f t="shared" si="0"/>
        <v>JEMBATAN</v>
      </c>
      <c r="V6" s="94" t="str">
        <f t="shared" si="0"/>
        <v>PASANGAN</v>
      </c>
      <c r="W6" s="37" t="s">
        <v>223</v>
      </c>
      <c r="X6" s="21" t="s">
        <v>217</v>
      </c>
      <c r="Y6" s="17" t="s">
        <v>7</v>
      </c>
    </row>
    <row r="7" spans="1:25" s="2" customFormat="1" x14ac:dyDescent="0.15">
      <c r="A7" s="104"/>
      <c r="B7" s="107"/>
      <c r="C7" s="4"/>
      <c r="D7" s="110"/>
      <c r="E7" s="12" t="s">
        <v>10</v>
      </c>
      <c r="F7" s="12" t="s">
        <v>10</v>
      </c>
      <c r="G7" s="12" t="s">
        <v>10</v>
      </c>
      <c r="H7" s="40" t="s">
        <v>224</v>
      </c>
      <c r="I7" s="40" t="s">
        <v>224</v>
      </c>
      <c r="J7" s="40" t="s">
        <v>224</v>
      </c>
      <c r="K7" s="92" t="s">
        <v>224</v>
      </c>
      <c r="L7" s="40" t="s">
        <v>224</v>
      </c>
      <c r="M7" s="40" t="s">
        <v>224</v>
      </c>
      <c r="N7" s="12" t="s">
        <v>10</v>
      </c>
      <c r="O7" s="12" t="s">
        <v>10</v>
      </c>
      <c r="P7" s="15" t="str">
        <f t="shared" ref="P7:U7" si="1">H7</f>
        <v>( Bh )</v>
      </c>
      <c r="Q7" s="15" t="str">
        <f t="shared" si="1"/>
        <v>( Bh )</v>
      </c>
      <c r="R7" s="15" t="str">
        <f t="shared" si="1"/>
        <v>( Bh )</v>
      </c>
      <c r="S7" s="15" t="str">
        <f t="shared" si="1"/>
        <v>( Bh )</v>
      </c>
      <c r="T7" s="15" t="str">
        <f t="shared" si="1"/>
        <v>( Bh )</v>
      </c>
      <c r="U7" s="15" t="str">
        <f t="shared" si="1"/>
        <v>( Bh )</v>
      </c>
      <c r="V7" s="95" t="s">
        <v>10</v>
      </c>
      <c r="W7" s="12" t="s">
        <v>10</v>
      </c>
      <c r="X7" s="12" t="s">
        <v>10</v>
      </c>
      <c r="Y7" s="36"/>
    </row>
    <row r="8" spans="1:25" x14ac:dyDescent="0.15">
      <c r="A8" s="53"/>
      <c r="B8" s="53"/>
      <c r="C8" s="53"/>
      <c r="D8" s="85"/>
      <c r="E8" s="54"/>
      <c r="F8" s="53"/>
      <c r="G8" s="55"/>
      <c r="H8" s="56"/>
      <c r="I8" s="56"/>
      <c r="J8" s="56"/>
      <c r="K8" s="53"/>
      <c r="L8" s="53"/>
      <c r="M8" s="53"/>
      <c r="N8" s="53"/>
      <c r="O8" s="57"/>
      <c r="P8" s="57"/>
      <c r="Q8" s="58"/>
      <c r="R8" s="58"/>
      <c r="S8" s="58"/>
      <c r="T8" s="58"/>
      <c r="U8" s="58"/>
      <c r="V8" s="72"/>
      <c r="W8" s="58"/>
      <c r="X8" s="58"/>
      <c r="Y8" s="58"/>
    </row>
    <row r="9" spans="1:25" ht="16" x14ac:dyDescent="0.2">
      <c r="A9" s="81"/>
      <c r="B9" s="83" t="s">
        <v>226</v>
      </c>
      <c r="C9" s="35"/>
      <c r="D9" s="46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96"/>
      <c r="W9" s="59"/>
      <c r="X9" s="59"/>
      <c r="Y9" s="59"/>
    </row>
    <row r="10" spans="1:25" x14ac:dyDescent="0.15">
      <c r="A10" s="81">
        <v>1</v>
      </c>
      <c r="B10" s="35" t="s">
        <v>227</v>
      </c>
      <c r="C10" s="41" t="s">
        <v>227</v>
      </c>
      <c r="D10" s="29">
        <v>100</v>
      </c>
      <c r="E10" s="48"/>
      <c r="F10" s="48"/>
      <c r="G10" s="48">
        <v>3000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60"/>
      <c r="W10" s="44"/>
      <c r="X10" s="45">
        <v>3000</v>
      </c>
      <c r="Y10" s="44"/>
    </row>
    <row r="11" spans="1:25" x14ac:dyDescent="0.15">
      <c r="A11" s="81">
        <v>2</v>
      </c>
      <c r="B11" s="35" t="s">
        <v>255</v>
      </c>
      <c r="C11" s="35" t="s">
        <v>228</v>
      </c>
      <c r="D11" s="29">
        <v>500</v>
      </c>
      <c r="E11" s="48"/>
      <c r="F11" s="48"/>
      <c r="G11" s="48">
        <v>200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29">
        <v>100</v>
      </c>
      <c r="W11" s="44"/>
      <c r="X11" s="45">
        <v>100</v>
      </c>
      <c r="Y11" s="44"/>
    </row>
    <row r="12" spans="1:25" x14ac:dyDescent="0.15">
      <c r="A12" s="81">
        <v>3</v>
      </c>
      <c r="B12" s="35" t="s">
        <v>256</v>
      </c>
      <c r="C12" s="35" t="s">
        <v>228</v>
      </c>
      <c r="D12" s="29">
        <v>700</v>
      </c>
      <c r="E12" s="48"/>
      <c r="F12" s="48"/>
      <c r="G12" s="48">
        <v>400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29">
        <v>400</v>
      </c>
      <c r="W12" s="44"/>
      <c r="X12" s="45" t="s">
        <v>257</v>
      </c>
      <c r="Y12" s="44"/>
    </row>
    <row r="13" spans="1:25" x14ac:dyDescent="0.15">
      <c r="A13" s="81">
        <v>4</v>
      </c>
      <c r="B13" s="35" t="s">
        <v>125</v>
      </c>
      <c r="C13" s="42" t="s">
        <v>229</v>
      </c>
      <c r="D13" s="29">
        <v>100</v>
      </c>
      <c r="E13" s="48"/>
      <c r="F13" s="48"/>
      <c r="G13" s="48">
        <v>1030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61">
        <v>200</v>
      </c>
      <c r="W13" s="44"/>
      <c r="X13" s="45">
        <v>830</v>
      </c>
      <c r="Y13" s="44"/>
    </row>
    <row r="14" spans="1:25" x14ac:dyDescent="0.15">
      <c r="A14" s="81">
        <v>5</v>
      </c>
      <c r="B14" s="35" t="s">
        <v>241</v>
      </c>
      <c r="C14" s="35" t="s">
        <v>230</v>
      </c>
      <c r="D14" s="29">
        <v>110</v>
      </c>
      <c r="E14" s="48"/>
      <c r="F14" s="48"/>
      <c r="G14" s="48">
        <v>2658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29">
        <v>300</v>
      </c>
      <c r="W14" s="44"/>
      <c r="X14" s="45">
        <v>2358</v>
      </c>
      <c r="Y14" s="44"/>
    </row>
    <row r="15" spans="1:25" x14ac:dyDescent="0.15">
      <c r="A15" s="81">
        <v>6</v>
      </c>
      <c r="B15" s="35" t="s">
        <v>231</v>
      </c>
      <c r="C15" s="35" t="s">
        <v>231</v>
      </c>
      <c r="D15" s="49" t="s">
        <v>257</v>
      </c>
      <c r="E15" s="48"/>
      <c r="F15" s="48"/>
      <c r="G15" s="48">
        <v>424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29"/>
      <c r="W15" s="44"/>
      <c r="X15" s="45">
        <v>424</v>
      </c>
      <c r="Y15" s="44"/>
    </row>
    <row r="16" spans="1:25" x14ac:dyDescent="0.15">
      <c r="A16" s="81">
        <v>7</v>
      </c>
      <c r="B16" s="35" t="s">
        <v>242</v>
      </c>
      <c r="C16" s="42" t="s">
        <v>232</v>
      </c>
      <c r="D16" s="29">
        <v>100</v>
      </c>
      <c r="E16" s="48"/>
      <c r="F16" s="48"/>
      <c r="G16" s="48">
        <v>1621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61">
        <v>900</v>
      </c>
      <c r="W16" s="44"/>
      <c r="X16" s="45">
        <v>721</v>
      </c>
      <c r="Y16" s="44"/>
    </row>
    <row r="17" spans="1:25" x14ac:dyDescent="0.15">
      <c r="A17" s="81">
        <v>8</v>
      </c>
      <c r="B17" s="35" t="s">
        <v>243</v>
      </c>
      <c r="C17" s="42" t="s">
        <v>232</v>
      </c>
      <c r="D17" s="29">
        <v>100</v>
      </c>
      <c r="E17" s="48"/>
      <c r="F17" s="48"/>
      <c r="G17" s="48">
        <v>1370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61">
        <v>400</v>
      </c>
      <c r="W17" s="44"/>
      <c r="X17" s="45">
        <v>970</v>
      </c>
      <c r="Y17" s="44"/>
    </row>
    <row r="18" spans="1:25" x14ac:dyDescent="0.15">
      <c r="A18" s="81">
        <v>9</v>
      </c>
      <c r="B18" s="35" t="s">
        <v>244</v>
      </c>
      <c r="C18" s="35" t="s">
        <v>233</v>
      </c>
      <c r="D18" s="29">
        <v>700</v>
      </c>
      <c r="E18" s="48"/>
      <c r="F18" s="48"/>
      <c r="G18" s="48">
        <v>630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29"/>
      <c r="W18" s="44"/>
      <c r="X18" s="45">
        <v>630</v>
      </c>
      <c r="Y18" s="44"/>
    </row>
    <row r="19" spans="1:25" x14ac:dyDescent="0.15">
      <c r="A19" s="81">
        <v>10</v>
      </c>
      <c r="B19" s="35" t="s">
        <v>245</v>
      </c>
      <c r="C19" s="42" t="s">
        <v>234</v>
      </c>
      <c r="D19" s="29">
        <v>600</v>
      </c>
      <c r="E19" s="48"/>
      <c r="F19" s="48"/>
      <c r="G19" s="48">
        <v>3900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61">
        <v>400</v>
      </c>
      <c r="W19" s="44"/>
      <c r="X19" s="45">
        <v>3500</v>
      </c>
      <c r="Y19" s="44"/>
    </row>
    <row r="20" spans="1:25" x14ac:dyDescent="0.15">
      <c r="A20" s="81">
        <v>11</v>
      </c>
      <c r="B20" s="35" t="s">
        <v>112</v>
      </c>
      <c r="C20" s="42" t="s">
        <v>234</v>
      </c>
      <c r="D20" s="29">
        <v>100</v>
      </c>
      <c r="E20" s="48"/>
      <c r="F20" s="48"/>
      <c r="G20" s="48">
        <v>500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61">
        <v>200</v>
      </c>
      <c r="W20" s="44"/>
      <c r="X20" s="45">
        <v>300</v>
      </c>
      <c r="Y20" s="44"/>
    </row>
    <row r="21" spans="1:25" x14ac:dyDescent="0.15">
      <c r="A21" s="81">
        <v>12</v>
      </c>
      <c r="B21" s="35" t="s">
        <v>246</v>
      </c>
      <c r="C21" s="35" t="s">
        <v>235</v>
      </c>
      <c r="D21" s="29">
        <v>750</v>
      </c>
      <c r="E21" s="48"/>
      <c r="F21" s="48"/>
      <c r="G21" s="48">
        <v>3390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29">
        <v>500</v>
      </c>
      <c r="W21" s="44"/>
      <c r="X21" s="45">
        <v>2890</v>
      </c>
      <c r="Y21" s="44"/>
    </row>
    <row r="22" spans="1:25" x14ac:dyDescent="0.15">
      <c r="A22" s="81">
        <v>13</v>
      </c>
      <c r="B22" s="35" t="s">
        <v>247</v>
      </c>
      <c r="C22" s="35" t="s">
        <v>235</v>
      </c>
      <c r="D22" s="29">
        <v>1000</v>
      </c>
      <c r="E22" s="48"/>
      <c r="F22" s="48"/>
      <c r="G22" s="48">
        <v>4180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29">
        <v>250</v>
      </c>
      <c r="W22" s="44"/>
      <c r="X22" s="45">
        <v>3930</v>
      </c>
      <c r="Y22" s="44"/>
    </row>
    <row r="23" spans="1:25" x14ac:dyDescent="0.15">
      <c r="A23" s="81">
        <v>14</v>
      </c>
      <c r="B23" s="35" t="s">
        <v>248</v>
      </c>
      <c r="C23" s="35" t="s">
        <v>235</v>
      </c>
      <c r="D23" s="29">
        <v>1000</v>
      </c>
      <c r="E23" s="48"/>
      <c r="F23" s="48"/>
      <c r="G23" s="48">
        <v>4000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29">
        <v>400</v>
      </c>
      <c r="W23" s="44"/>
      <c r="X23" s="45">
        <v>3600</v>
      </c>
      <c r="Y23" s="44"/>
    </row>
    <row r="24" spans="1:25" x14ac:dyDescent="0.15">
      <c r="A24" s="81">
        <v>15</v>
      </c>
      <c r="B24" s="35" t="s">
        <v>249</v>
      </c>
      <c r="C24" s="35" t="s">
        <v>236</v>
      </c>
      <c r="D24" s="29">
        <v>500</v>
      </c>
      <c r="E24" s="48"/>
      <c r="F24" s="48"/>
      <c r="G24" s="48">
        <v>2730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29"/>
      <c r="W24" s="44"/>
      <c r="X24" s="45">
        <v>2730</v>
      </c>
      <c r="Y24" s="44"/>
    </row>
    <row r="25" spans="1:25" x14ac:dyDescent="0.15">
      <c r="A25" s="81">
        <v>16</v>
      </c>
      <c r="B25" s="35" t="s">
        <v>111</v>
      </c>
      <c r="C25" s="35" t="s">
        <v>237</v>
      </c>
      <c r="D25" s="29">
        <v>100</v>
      </c>
      <c r="E25" s="48"/>
      <c r="F25" s="48"/>
      <c r="G25" s="48">
        <v>6470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29">
        <v>1000</v>
      </c>
      <c r="W25" s="44"/>
      <c r="X25" s="45">
        <v>5470</v>
      </c>
      <c r="Y25" s="44"/>
    </row>
    <row r="26" spans="1:25" x14ac:dyDescent="0.15">
      <c r="A26" s="81">
        <v>17</v>
      </c>
      <c r="B26" s="35" t="s">
        <v>250</v>
      </c>
      <c r="C26" s="35" t="s">
        <v>238</v>
      </c>
      <c r="D26" s="29">
        <v>250</v>
      </c>
      <c r="E26" s="48"/>
      <c r="F26" s="48"/>
      <c r="G26" s="48">
        <v>800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29">
        <v>800</v>
      </c>
      <c r="W26" s="44"/>
      <c r="X26" s="45">
        <v>0</v>
      </c>
      <c r="Y26" s="44"/>
    </row>
    <row r="27" spans="1:25" x14ac:dyDescent="0.15">
      <c r="A27" s="81">
        <v>18</v>
      </c>
      <c r="B27" s="35" t="s">
        <v>155</v>
      </c>
      <c r="C27" s="35" t="s">
        <v>239</v>
      </c>
      <c r="D27" s="29">
        <v>100</v>
      </c>
      <c r="E27" s="48"/>
      <c r="F27" s="48"/>
      <c r="G27" s="48">
        <v>730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29">
        <v>400</v>
      </c>
      <c r="W27" s="44"/>
      <c r="X27" s="45">
        <v>330</v>
      </c>
      <c r="Y27" s="44"/>
    </row>
    <row r="28" spans="1:25" x14ac:dyDescent="0.15">
      <c r="A28" s="81">
        <v>19</v>
      </c>
      <c r="B28" s="35" t="s">
        <v>251</v>
      </c>
      <c r="C28" s="35" t="s">
        <v>239</v>
      </c>
      <c r="D28" s="29">
        <v>1000</v>
      </c>
      <c r="E28" s="48"/>
      <c r="F28" s="48"/>
      <c r="G28" s="48">
        <v>1500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29"/>
      <c r="W28" s="44"/>
      <c r="X28" s="45">
        <v>1500</v>
      </c>
      <c r="Y28" s="44"/>
    </row>
    <row r="29" spans="1:25" x14ac:dyDescent="0.15">
      <c r="A29" s="81">
        <v>20</v>
      </c>
      <c r="B29" s="35" t="s">
        <v>252</v>
      </c>
      <c r="C29" s="35" t="s">
        <v>239</v>
      </c>
      <c r="D29" s="29">
        <v>1000</v>
      </c>
      <c r="E29" s="48"/>
      <c r="F29" s="48"/>
      <c r="G29" s="48">
        <v>1500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29"/>
      <c r="W29" s="44"/>
      <c r="X29" s="45">
        <v>1500</v>
      </c>
      <c r="Y29" s="44"/>
    </row>
    <row r="30" spans="1:25" x14ac:dyDescent="0.15">
      <c r="A30" s="81">
        <v>21</v>
      </c>
      <c r="B30" s="35" t="s">
        <v>253</v>
      </c>
      <c r="C30" s="35" t="s">
        <v>239</v>
      </c>
      <c r="D30" s="29">
        <v>800</v>
      </c>
      <c r="E30" s="48"/>
      <c r="F30" s="48"/>
      <c r="G30" s="48">
        <v>1348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29">
        <v>300</v>
      </c>
      <c r="W30" s="44"/>
      <c r="X30" s="45">
        <v>1048</v>
      </c>
      <c r="Y30" s="44"/>
    </row>
    <row r="31" spans="1:25" x14ac:dyDescent="0.15">
      <c r="A31" s="81">
        <v>22</v>
      </c>
      <c r="B31" s="35" t="s">
        <v>254</v>
      </c>
      <c r="C31" s="42" t="s">
        <v>240</v>
      </c>
      <c r="D31" s="29">
        <v>50</v>
      </c>
      <c r="E31" s="48"/>
      <c r="F31" s="48"/>
      <c r="G31" s="48">
        <v>263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61">
        <v>263</v>
      </c>
      <c r="W31" s="44"/>
      <c r="X31" s="45">
        <v>0</v>
      </c>
      <c r="Y31" s="44"/>
    </row>
    <row r="32" spans="1:25" x14ac:dyDescent="0.15">
      <c r="A32" s="81">
        <v>23</v>
      </c>
      <c r="B32" s="35" t="s">
        <v>63</v>
      </c>
      <c r="C32" s="42" t="s">
        <v>240</v>
      </c>
      <c r="D32" s="29">
        <v>100</v>
      </c>
      <c r="E32" s="48"/>
      <c r="F32" s="48"/>
      <c r="G32" s="48">
        <v>1190</v>
      </c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61">
        <v>500</v>
      </c>
      <c r="W32" s="44"/>
      <c r="X32" s="45">
        <v>690</v>
      </c>
      <c r="Y32" s="44"/>
    </row>
    <row r="33" spans="1:25" x14ac:dyDescent="0.15">
      <c r="A33" s="81">
        <v>24</v>
      </c>
      <c r="B33" s="35" t="s">
        <v>55</v>
      </c>
      <c r="C33" s="43" t="s">
        <v>239</v>
      </c>
      <c r="D33" s="29">
        <v>350</v>
      </c>
      <c r="E33" s="48"/>
      <c r="F33" s="48"/>
      <c r="G33" s="48">
        <v>400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8"/>
      <c r="W33" s="44"/>
      <c r="X33" s="44"/>
      <c r="Y33" s="44"/>
    </row>
    <row r="34" spans="1:25" ht="16" x14ac:dyDescent="0.2">
      <c r="A34" s="81"/>
      <c r="B34" s="83" t="s">
        <v>260</v>
      </c>
      <c r="C34" s="43"/>
      <c r="D34" s="29"/>
      <c r="E34" s="48"/>
      <c r="F34" s="48"/>
      <c r="G34" s="48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8"/>
      <c r="W34" s="44"/>
      <c r="X34" s="44"/>
      <c r="Y34" s="44"/>
    </row>
    <row r="35" spans="1:25" x14ac:dyDescent="0.15">
      <c r="A35" s="81">
        <v>25</v>
      </c>
      <c r="B35" s="35" t="s">
        <v>261</v>
      </c>
      <c r="C35" s="43" t="s">
        <v>232</v>
      </c>
      <c r="D35" s="78">
        <v>63</v>
      </c>
      <c r="E35" s="48"/>
      <c r="F35" s="48"/>
      <c r="G35" s="48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8"/>
      <c r="W35" s="44"/>
      <c r="X35" s="44"/>
      <c r="Y35" s="44"/>
    </row>
    <row r="36" spans="1:25" x14ac:dyDescent="0.15">
      <c r="A36" s="81">
        <v>26</v>
      </c>
      <c r="B36" s="35" t="s">
        <v>157</v>
      </c>
      <c r="C36" s="43" t="s">
        <v>232</v>
      </c>
      <c r="D36" s="78">
        <v>35</v>
      </c>
      <c r="E36" s="48"/>
      <c r="F36" s="48"/>
      <c r="G36" s="48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8"/>
      <c r="W36" s="44"/>
      <c r="X36" s="44"/>
      <c r="Y36" s="44"/>
    </row>
    <row r="37" spans="1:25" x14ac:dyDescent="0.15">
      <c r="A37" s="81">
        <v>27</v>
      </c>
      <c r="B37" s="35" t="s">
        <v>262</v>
      </c>
      <c r="C37" s="43" t="s">
        <v>233</v>
      </c>
      <c r="D37" s="79" t="s">
        <v>257</v>
      </c>
      <c r="E37" s="48"/>
      <c r="F37" s="48"/>
      <c r="G37" s="48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8"/>
      <c r="W37" s="44"/>
      <c r="X37" s="44"/>
      <c r="Y37" s="44"/>
    </row>
    <row r="38" spans="1:25" x14ac:dyDescent="0.15">
      <c r="A38" s="81">
        <v>28</v>
      </c>
      <c r="B38" s="35" t="s">
        <v>263</v>
      </c>
      <c r="C38" s="43" t="s">
        <v>233</v>
      </c>
      <c r="D38" s="78">
        <v>245</v>
      </c>
      <c r="E38" s="48"/>
      <c r="F38" s="48"/>
      <c r="G38" s="48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8"/>
      <c r="W38" s="44"/>
      <c r="X38" s="44"/>
      <c r="Y38" s="44"/>
    </row>
    <row r="39" spans="1:25" x14ac:dyDescent="0.15">
      <c r="A39" s="81">
        <v>29</v>
      </c>
      <c r="B39" s="35" t="s">
        <v>264</v>
      </c>
      <c r="C39" s="43" t="s">
        <v>233</v>
      </c>
      <c r="D39" s="78">
        <v>8.4</v>
      </c>
      <c r="E39" s="48"/>
      <c r="F39" s="48"/>
      <c r="G39" s="48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8"/>
      <c r="W39" s="44"/>
      <c r="X39" s="44"/>
      <c r="Y39" s="44"/>
    </row>
    <row r="40" spans="1:25" x14ac:dyDescent="0.15">
      <c r="A40" s="81">
        <v>30</v>
      </c>
      <c r="B40" s="35" t="s">
        <v>265</v>
      </c>
      <c r="C40" s="43" t="s">
        <v>233</v>
      </c>
      <c r="D40" s="78">
        <v>8.4</v>
      </c>
      <c r="E40" s="48"/>
      <c r="F40" s="48"/>
      <c r="G40" s="48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8"/>
      <c r="W40" s="44"/>
      <c r="X40" s="44"/>
      <c r="Y40" s="44"/>
    </row>
    <row r="41" spans="1:25" x14ac:dyDescent="0.15">
      <c r="A41" s="81">
        <v>31</v>
      </c>
      <c r="B41" s="35" t="s">
        <v>266</v>
      </c>
      <c r="C41" s="43" t="s">
        <v>283</v>
      </c>
      <c r="D41" s="78">
        <v>26.41</v>
      </c>
      <c r="E41" s="48"/>
      <c r="F41" s="48"/>
      <c r="G41" s="48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8"/>
      <c r="W41" s="44"/>
      <c r="X41" s="44"/>
      <c r="Y41" s="44"/>
    </row>
    <row r="42" spans="1:25" x14ac:dyDescent="0.15">
      <c r="A42" s="81">
        <v>32</v>
      </c>
      <c r="B42" s="35" t="s">
        <v>267</v>
      </c>
      <c r="C42" s="43" t="s">
        <v>235</v>
      </c>
      <c r="D42" s="78">
        <v>2.5</v>
      </c>
      <c r="E42" s="48"/>
      <c r="F42" s="48"/>
      <c r="G42" s="48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8"/>
      <c r="W42" s="44"/>
      <c r="X42" s="44"/>
      <c r="Y42" s="44"/>
    </row>
    <row r="43" spans="1:25" x14ac:dyDescent="0.15">
      <c r="A43" s="81">
        <v>33</v>
      </c>
      <c r="B43" s="35" t="s">
        <v>268</v>
      </c>
      <c r="C43" s="43" t="s">
        <v>284</v>
      </c>
      <c r="D43" s="78">
        <v>8</v>
      </c>
      <c r="E43" s="48"/>
      <c r="F43" s="48"/>
      <c r="G43" s="48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8"/>
      <c r="W43" s="44"/>
      <c r="X43" s="44"/>
      <c r="Y43" s="44"/>
    </row>
    <row r="44" spans="1:25" x14ac:dyDescent="0.15">
      <c r="A44" s="81">
        <v>34</v>
      </c>
      <c r="B44" s="35" t="s">
        <v>269</v>
      </c>
      <c r="C44" s="43" t="s">
        <v>284</v>
      </c>
      <c r="D44" s="79" t="s">
        <v>257</v>
      </c>
      <c r="E44" s="48"/>
      <c r="F44" s="48"/>
      <c r="G44" s="48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8"/>
      <c r="W44" s="44"/>
      <c r="X44" s="44"/>
      <c r="Y44" s="44"/>
    </row>
    <row r="45" spans="1:25" x14ac:dyDescent="0.15">
      <c r="A45" s="81">
        <v>35</v>
      </c>
      <c r="B45" s="35" t="s">
        <v>270</v>
      </c>
      <c r="C45" s="43" t="s">
        <v>239</v>
      </c>
      <c r="D45" s="78">
        <v>45</v>
      </c>
      <c r="E45" s="48"/>
      <c r="F45" s="48"/>
      <c r="G45" s="48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8"/>
      <c r="W45" s="44"/>
      <c r="X45" s="44"/>
      <c r="Y45" s="44"/>
    </row>
    <row r="46" spans="1:25" x14ac:dyDescent="0.15">
      <c r="A46" s="81">
        <v>36</v>
      </c>
      <c r="B46" s="35" t="s">
        <v>271</v>
      </c>
      <c r="C46" s="43" t="s">
        <v>237</v>
      </c>
      <c r="D46" s="78">
        <v>11.7</v>
      </c>
      <c r="E46" s="48"/>
      <c r="F46" s="48"/>
      <c r="G46" s="48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8"/>
      <c r="W46" s="44"/>
      <c r="X46" s="44"/>
      <c r="Y46" s="44"/>
    </row>
    <row r="47" spans="1:25" x14ac:dyDescent="0.15">
      <c r="A47" s="81">
        <v>37</v>
      </c>
      <c r="B47" s="35" t="s">
        <v>272</v>
      </c>
      <c r="C47" s="43" t="s">
        <v>237</v>
      </c>
      <c r="D47" s="78">
        <v>15</v>
      </c>
      <c r="E47" s="48"/>
      <c r="F47" s="48"/>
      <c r="G47" s="48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8"/>
      <c r="W47" s="44"/>
      <c r="X47" s="44"/>
      <c r="Y47" s="44"/>
    </row>
    <row r="48" spans="1:25" x14ac:dyDescent="0.15">
      <c r="A48" s="81">
        <v>38</v>
      </c>
      <c r="B48" s="35" t="s">
        <v>273</v>
      </c>
      <c r="C48" s="43" t="s">
        <v>237</v>
      </c>
      <c r="D48" s="79" t="s">
        <v>257</v>
      </c>
      <c r="E48" s="48"/>
      <c r="F48" s="48"/>
      <c r="G48" s="48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8"/>
      <c r="W48" s="44"/>
      <c r="X48" s="44"/>
      <c r="Y48" s="44"/>
    </row>
    <row r="49" spans="1:25" x14ac:dyDescent="0.15">
      <c r="A49" s="81">
        <v>39</v>
      </c>
      <c r="B49" s="35" t="s">
        <v>274</v>
      </c>
      <c r="C49" s="43" t="s">
        <v>285</v>
      </c>
      <c r="D49" s="78">
        <v>1</v>
      </c>
      <c r="E49" s="48"/>
      <c r="F49" s="48"/>
      <c r="G49" s="48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8"/>
      <c r="W49" s="44"/>
      <c r="X49" s="44"/>
      <c r="Y49" s="44"/>
    </row>
    <row r="50" spans="1:25" x14ac:dyDescent="0.15">
      <c r="A50" s="81">
        <v>40</v>
      </c>
      <c r="B50" s="35" t="s">
        <v>275</v>
      </c>
      <c r="C50" s="43" t="s">
        <v>286</v>
      </c>
      <c r="D50" s="79" t="s">
        <v>257</v>
      </c>
      <c r="E50" s="48"/>
      <c r="F50" s="48"/>
      <c r="G50" s="48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8"/>
      <c r="W50" s="44"/>
      <c r="X50" s="44"/>
      <c r="Y50" s="44"/>
    </row>
    <row r="51" spans="1:25" x14ac:dyDescent="0.15">
      <c r="A51" s="81">
        <v>41</v>
      </c>
      <c r="B51" s="35" t="s">
        <v>276</v>
      </c>
      <c r="C51" s="43" t="s">
        <v>237</v>
      </c>
      <c r="D51" s="78">
        <v>7.98</v>
      </c>
      <c r="E51" s="48"/>
      <c r="F51" s="48"/>
      <c r="G51" s="48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8"/>
      <c r="W51" s="44"/>
      <c r="X51" s="44"/>
      <c r="Y51" s="44"/>
    </row>
    <row r="52" spans="1:25" x14ac:dyDescent="0.15">
      <c r="A52" s="81">
        <v>42</v>
      </c>
      <c r="B52" s="35" t="s">
        <v>277</v>
      </c>
      <c r="C52" s="43" t="s">
        <v>237</v>
      </c>
      <c r="D52" s="78">
        <v>27.7</v>
      </c>
      <c r="E52" s="48"/>
      <c r="F52" s="48"/>
      <c r="G52" s="48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8"/>
      <c r="W52" s="44"/>
      <c r="X52" s="44"/>
      <c r="Y52" s="44"/>
    </row>
    <row r="53" spans="1:25" x14ac:dyDescent="0.15">
      <c r="A53" s="81">
        <v>43</v>
      </c>
      <c r="B53" s="35" t="s">
        <v>278</v>
      </c>
      <c r="C53" s="43" t="s">
        <v>237</v>
      </c>
      <c r="D53" s="78">
        <v>23</v>
      </c>
      <c r="E53" s="48"/>
      <c r="F53" s="48"/>
      <c r="G53" s="48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8"/>
      <c r="W53" s="44"/>
      <c r="X53" s="44"/>
      <c r="Y53" s="44"/>
    </row>
    <row r="54" spans="1:25" x14ac:dyDescent="0.15">
      <c r="A54" s="81">
        <v>44</v>
      </c>
      <c r="B54" s="35" t="s">
        <v>279</v>
      </c>
      <c r="C54" s="43" t="s">
        <v>285</v>
      </c>
      <c r="D54" s="78">
        <v>7.3</v>
      </c>
      <c r="E54" s="48"/>
      <c r="F54" s="48"/>
      <c r="G54" s="48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8"/>
      <c r="W54" s="44"/>
      <c r="X54" s="44"/>
      <c r="Y54" s="44"/>
    </row>
    <row r="55" spans="1:25" x14ac:dyDescent="0.15">
      <c r="A55" s="81">
        <v>45</v>
      </c>
      <c r="B55" s="35" t="s">
        <v>280</v>
      </c>
      <c r="C55" s="43" t="s">
        <v>231</v>
      </c>
      <c r="D55" s="78">
        <v>37.5</v>
      </c>
      <c r="E55" s="48"/>
      <c r="F55" s="48"/>
      <c r="G55" s="48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8"/>
      <c r="W55" s="44"/>
      <c r="X55" s="44"/>
      <c r="Y55" s="44"/>
    </row>
    <row r="56" spans="1:25" x14ac:dyDescent="0.15">
      <c r="A56" s="81">
        <v>46</v>
      </c>
      <c r="B56" s="35" t="s">
        <v>281</v>
      </c>
      <c r="C56" s="43" t="s">
        <v>287</v>
      </c>
      <c r="D56" s="78">
        <v>32.4</v>
      </c>
      <c r="E56" s="48"/>
      <c r="F56" s="48"/>
      <c r="G56" s="48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8"/>
      <c r="W56" s="44"/>
      <c r="X56" s="44"/>
      <c r="Y56" s="44"/>
    </row>
    <row r="57" spans="1:25" x14ac:dyDescent="0.15">
      <c r="A57" s="81">
        <v>47</v>
      </c>
      <c r="B57" s="35" t="s">
        <v>282</v>
      </c>
      <c r="C57" s="43" t="s">
        <v>228</v>
      </c>
      <c r="D57" s="78">
        <v>4.0999999999999996</v>
      </c>
      <c r="E57" s="48"/>
      <c r="F57" s="48"/>
      <c r="G57" s="48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8"/>
      <c r="W57" s="44"/>
      <c r="X57" s="44"/>
      <c r="Y57" s="44"/>
    </row>
    <row r="58" spans="1:25" ht="16" x14ac:dyDescent="0.2">
      <c r="A58" s="81"/>
      <c r="B58" s="83" t="s">
        <v>225</v>
      </c>
      <c r="C58" s="18"/>
      <c r="D58" s="46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8"/>
      <c r="W58" s="44"/>
      <c r="X58" s="44"/>
      <c r="Y58" s="44"/>
    </row>
    <row r="59" spans="1:25" x14ac:dyDescent="0.15">
      <c r="A59" s="81">
        <f>A57</f>
        <v>47</v>
      </c>
      <c r="B59" s="35" t="str">
        <f>[1]Sungai!$C$29</f>
        <v>Kali/Drainase ke Cisadane</v>
      </c>
      <c r="C59" s="18"/>
      <c r="D59" s="46"/>
      <c r="E59" s="29">
        <v>73000</v>
      </c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29"/>
      <c r="W59" s="35"/>
      <c r="X59" s="35"/>
      <c r="Y59" s="35"/>
    </row>
    <row r="60" spans="1:25" x14ac:dyDescent="0.15">
      <c r="A60" s="81">
        <f>A59+1</f>
        <v>48</v>
      </c>
      <c r="B60" s="1" t="s">
        <v>11</v>
      </c>
      <c r="C60" s="8" t="s">
        <v>27</v>
      </c>
      <c r="D60" s="46"/>
      <c r="E60" s="35"/>
      <c r="F60" s="11"/>
      <c r="G60" s="11">
        <v>1200</v>
      </c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29"/>
      <c r="W60" s="35"/>
      <c r="X60" s="35"/>
      <c r="Y60" s="35"/>
    </row>
    <row r="61" spans="1:25" x14ac:dyDescent="0.15">
      <c r="A61" s="81">
        <f t="shared" ref="A61:A124" si="2">A60+1</f>
        <v>49</v>
      </c>
      <c r="B61" s="1" t="s">
        <v>12</v>
      </c>
      <c r="C61" s="8" t="s">
        <v>28</v>
      </c>
      <c r="D61" s="46"/>
      <c r="E61" s="35"/>
      <c r="F61" s="11"/>
      <c r="G61" s="11">
        <v>3150</v>
      </c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29"/>
      <c r="W61" s="35"/>
      <c r="X61" s="35"/>
      <c r="Y61" s="35"/>
    </row>
    <row r="62" spans="1:25" x14ac:dyDescent="0.15">
      <c r="A62" s="81">
        <f t="shared" si="2"/>
        <v>50</v>
      </c>
      <c r="B62" s="1" t="s">
        <v>13</v>
      </c>
      <c r="C62" s="8" t="s">
        <v>29</v>
      </c>
      <c r="D62" s="46"/>
      <c r="E62" s="35"/>
      <c r="F62" s="11"/>
      <c r="G62" s="11">
        <v>2800</v>
      </c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29">
        <v>150</v>
      </c>
      <c r="W62" s="35"/>
      <c r="X62" s="62">
        <f>G62-V62</f>
        <v>2650</v>
      </c>
      <c r="Y62" s="35"/>
    </row>
    <row r="63" spans="1:25" x14ac:dyDescent="0.15">
      <c r="A63" s="81">
        <f t="shared" si="2"/>
        <v>51</v>
      </c>
      <c r="B63" s="1" t="s">
        <v>14</v>
      </c>
      <c r="C63" s="8" t="s">
        <v>30</v>
      </c>
      <c r="D63" s="46"/>
      <c r="E63" s="35"/>
      <c r="F63" s="11"/>
      <c r="G63" s="11">
        <v>9670</v>
      </c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29"/>
      <c r="W63" s="35"/>
      <c r="X63" s="35"/>
      <c r="Y63" s="35"/>
    </row>
    <row r="64" spans="1:25" x14ac:dyDescent="0.15">
      <c r="A64" s="81">
        <f t="shared" si="2"/>
        <v>52</v>
      </c>
      <c r="B64" s="1" t="s">
        <v>15</v>
      </c>
      <c r="C64" s="8" t="s">
        <v>30</v>
      </c>
      <c r="D64" s="46"/>
      <c r="E64" s="35"/>
      <c r="F64" s="11"/>
      <c r="G64" s="11">
        <v>10280</v>
      </c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29"/>
      <c r="W64" s="35"/>
      <c r="X64" s="35"/>
      <c r="Y64" s="35"/>
    </row>
    <row r="65" spans="1:25" x14ac:dyDescent="0.15">
      <c r="A65" s="81">
        <f t="shared" si="2"/>
        <v>53</v>
      </c>
      <c r="B65" s="1" t="s">
        <v>16</v>
      </c>
      <c r="C65" s="8" t="s">
        <v>31</v>
      </c>
      <c r="D65" s="46"/>
      <c r="E65" s="35"/>
      <c r="F65" s="11"/>
      <c r="G65" s="11">
        <v>1500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29"/>
      <c r="W65" s="35"/>
      <c r="X65" s="35"/>
      <c r="Y65" s="35"/>
    </row>
    <row r="66" spans="1:25" x14ac:dyDescent="0.15">
      <c r="A66" s="81">
        <f t="shared" si="2"/>
        <v>54</v>
      </c>
      <c r="B66" s="1" t="s">
        <v>17</v>
      </c>
      <c r="C66" s="8" t="s">
        <v>32</v>
      </c>
      <c r="D66" s="46"/>
      <c r="E66" s="35"/>
      <c r="F66" s="11"/>
      <c r="G66" s="11">
        <v>1680</v>
      </c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29"/>
      <c r="W66" s="35"/>
      <c r="X66" s="35"/>
      <c r="Y66" s="35"/>
    </row>
    <row r="67" spans="1:25" x14ac:dyDescent="0.15">
      <c r="A67" s="81">
        <f t="shared" si="2"/>
        <v>55</v>
      </c>
      <c r="B67" s="1" t="s">
        <v>18</v>
      </c>
      <c r="C67" s="8" t="s">
        <v>32</v>
      </c>
      <c r="D67" s="46"/>
      <c r="E67" s="35"/>
      <c r="F67" s="11"/>
      <c r="G67" s="11">
        <v>2540</v>
      </c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29"/>
      <c r="W67" s="35"/>
      <c r="X67" s="35"/>
      <c r="Y67" s="35"/>
    </row>
    <row r="68" spans="1:25" x14ac:dyDescent="0.15">
      <c r="A68" s="81">
        <f t="shared" si="2"/>
        <v>56</v>
      </c>
      <c r="B68" s="1" t="s">
        <v>19</v>
      </c>
      <c r="C68" s="8" t="s">
        <v>32</v>
      </c>
      <c r="D68" s="46"/>
      <c r="E68" s="35"/>
      <c r="F68" s="11"/>
      <c r="G68" s="11">
        <v>4860</v>
      </c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29"/>
      <c r="W68" s="35"/>
      <c r="X68" s="35"/>
      <c r="Y68" s="35"/>
    </row>
    <row r="69" spans="1:25" x14ac:dyDescent="0.15">
      <c r="A69" s="81">
        <f t="shared" si="2"/>
        <v>57</v>
      </c>
      <c r="B69" s="1" t="s">
        <v>20</v>
      </c>
      <c r="C69" s="8" t="s">
        <v>33</v>
      </c>
      <c r="D69" s="46"/>
      <c r="E69" s="35"/>
      <c r="F69" s="11"/>
      <c r="G69" s="11">
        <v>3150</v>
      </c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29"/>
      <c r="W69" s="35"/>
      <c r="X69" s="35"/>
      <c r="Y69" s="35"/>
    </row>
    <row r="70" spans="1:25" x14ac:dyDescent="0.15">
      <c r="A70" s="81">
        <f t="shared" si="2"/>
        <v>58</v>
      </c>
      <c r="B70" s="1" t="s">
        <v>21</v>
      </c>
      <c r="C70" s="8" t="s">
        <v>34</v>
      </c>
      <c r="D70" s="46"/>
      <c r="E70" s="35"/>
      <c r="F70" s="11"/>
      <c r="G70" s="11">
        <v>1000</v>
      </c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29"/>
      <c r="W70" s="35"/>
      <c r="X70" s="35"/>
      <c r="Y70" s="35"/>
    </row>
    <row r="71" spans="1:25" x14ac:dyDescent="0.15">
      <c r="A71" s="81">
        <f t="shared" si="2"/>
        <v>59</v>
      </c>
      <c r="B71" s="1" t="s">
        <v>22</v>
      </c>
      <c r="C71" s="8" t="s">
        <v>35</v>
      </c>
      <c r="D71" s="46"/>
      <c r="E71" s="35"/>
      <c r="F71" s="11"/>
      <c r="G71" s="11">
        <v>800</v>
      </c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29"/>
      <c r="W71" s="35"/>
      <c r="X71" s="35"/>
      <c r="Y71" s="35"/>
    </row>
    <row r="72" spans="1:25" x14ac:dyDescent="0.15">
      <c r="A72" s="81">
        <f t="shared" si="2"/>
        <v>60</v>
      </c>
      <c r="B72" s="1" t="s">
        <v>23</v>
      </c>
      <c r="C72" s="8" t="s">
        <v>36</v>
      </c>
      <c r="D72" s="46"/>
      <c r="E72" s="35"/>
      <c r="F72" s="11"/>
      <c r="G72" s="11">
        <v>2000</v>
      </c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29"/>
      <c r="W72" s="35"/>
      <c r="X72" s="35"/>
      <c r="Y72" s="35"/>
    </row>
    <row r="73" spans="1:25" x14ac:dyDescent="0.15">
      <c r="A73" s="81">
        <f t="shared" si="2"/>
        <v>61</v>
      </c>
      <c r="B73" s="1" t="s">
        <v>24</v>
      </c>
      <c r="C73" s="8" t="s">
        <v>36</v>
      </c>
      <c r="D73" s="46"/>
      <c r="E73" s="35"/>
      <c r="F73" s="11"/>
      <c r="G73" s="11">
        <v>3000</v>
      </c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29"/>
      <c r="W73" s="35"/>
      <c r="X73" s="35"/>
      <c r="Y73" s="35"/>
    </row>
    <row r="74" spans="1:25" x14ac:dyDescent="0.15">
      <c r="A74" s="81">
        <f t="shared" si="2"/>
        <v>62</v>
      </c>
      <c r="B74" s="1" t="s">
        <v>25</v>
      </c>
      <c r="C74" s="8" t="s">
        <v>36</v>
      </c>
      <c r="D74" s="46"/>
      <c r="E74" s="35"/>
      <c r="F74" s="11"/>
      <c r="G74" s="11">
        <v>1000</v>
      </c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29"/>
      <c r="W74" s="35"/>
      <c r="X74" s="35"/>
      <c r="Y74" s="35"/>
    </row>
    <row r="75" spans="1:25" x14ac:dyDescent="0.15">
      <c r="A75" s="81">
        <f t="shared" si="2"/>
        <v>63</v>
      </c>
      <c r="B75" s="1" t="s">
        <v>26</v>
      </c>
      <c r="C75" s="8" t="s">
        <v>37</v>
      </c>
      <c r="D75" s="46"/>
      <c r="E75" s="35"/>
      <c r="F75" s="11"/>
      <c r="G75" s="11">
        <v>1000</v>
      </c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29"/>
      <c r="W75" s="35"/>
      <c r="X75" s="35"/>
      <c r="Y75" s="35"/>
    </row>
    <row r="76" spans="1:25" x14ac:dyDescent="0.15">
      <c r="A76" s="81">
        <f t="shared" si="2"/>
        <v>64</v>
      </c>
      <c r="B76" s="9" t="s">
        <v>38</v>
      </c>
      <c r="C76" s="10"/>
      <c r="D76" s="46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29"/>
      <c r="W76" s="35"/>
      <c r="X76" s="35"/>
      <c r="Y76" s="35"/>
    </row>
    <row r="77" spans="1:25" x14ac:dyDescent="0.15">
      <c r="A77" s="81">
        <f t="shared" si="2"/>
        <v>65</v>
      </c>
      <c r="B77" s="1" t="s">
        <v>39</v>
      </c>
      <c r="C77" s="10" t="s">
        <v>36</v>
      </c>
      <c r="D77" s="46"/>
      <c r="E77" s="35"/>
      <c r="F77" s="35"/>
      <c r="G77" s="11">
        <v>2000</v>
      </c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29"/>
      <c r="W77" s="35"/>
      <c r="X77" s="35"/>
      <c r="Y77" s="35"/>
    </row>
    <row r="78" spans="1:25" x14ac:dyDescent="0.15">
      <c r="A78" s="81">
        <f t="shared" si="2"/>
        <v>66</v>
      </c>
      <c r="B78" s="1" t="s">
        <v>40</v>
      </c>
      <c r="C78" s="10" t="s">
        <v>36</v>
      </c>
      <c r="D78" s="46"/>
      <c r="E78" s="35"/>
      <c r="F78" s="35"/>
      <c r="G78" s="11">
        <v>2000</v>
      </c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29"/>
      <c r="W78" s="35"/>
      <c r="X78" s="35"/>
      <c r="Y78" s="35"/>
    </row>
    <row r="79" spans="1:25" x14ac:dyDescent="0.15">
      <c r="A79" s="81">
        <f t="shared" si="2"/>
        <v>67</v>
      </c>
      <c r="B79" s="1" t="s">
        <v>41</v>
      </c>
      <c r="C79" s="10" t="s">
        <v>36</v>
      </c>
      <c r="D79" s="46"/>
      <c r="E79" s="35"/>
      <c r="F79" s="35"/>
      <c r="G79" s="11">
        <v>2500</v>
      </c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29"/>
      <c r="W79" s="35"/>
      <c r="X79" s="35"/>
      <c r="Y79" s="35"/>
    </row>
    <row r="80" spans="1:25" x14ac:dyDescent="0.15">
      <c r="A80" s="81">
        <f t="shared" si="2"/>
        <v>68</v>
      </c>
      <c r="B80" s="1" t="s">
        <v>42</v>
      </c>
      <c r="C80" s="10" t="s">
        <v>36</v>
      </c>
      <c r="D80" s="46"/>
      <c r="E80" s="35"/>
      <c r="F80" s="35"/>
      <c r="G80" s="11">
        <v>3000</v>
      </c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29"/>
      <c r="W80" s="35"/>
      <c r="X80" s="35"/>
      <c r="Y80" s="35"/>
    </row>
    <row r="81" spans="1:25" x14ac:dyDescent="0.15">
      <c r="A81" s="81">
        <f t="shared" si="2"/>
        <v>69</v>
      </c>
      <c r="B81" s="1" t="s">
        <v>43</v>
      </c>
      <c r="C81" s="10" t="s">
        <v>36</v>
      </c>
      <c r="D81" s="46"/>
      <c r="E81" s="35"/>
      <c r="F81" s="35"/>
      <c r="G81" s="11">
        <v>2000</v>
      </c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29"/>
      <c r="W81" s="35"/>
      <c r="X81" s="35"/>
      <c r="Y81" s="35"/>
    </row>
    <row r="82" spans="1:25" x14ac:dyDescent="0.15">
      <c r="A82" s="81">
        <f t="shared" si="2"/>
        <v>70</v>
      </c>
      <c r="B82" s="1" t="s">
        <v>44</v>
      </c>
      <c r="C82" s="10" t="s">
        <v>36</v>
      </c>
      <c r="D82" s="46"/>
      <c r="E82" s="35"/>
      <c r="F82" s="35"/>
      <c r="G82" s="11">
        <v>3200</v>
      </c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29"/>
      <c r="W82" s="35"/>
      <c r="X82" s="35"/>
      <c r="Y82" s="35"/>
    </row>
    <row r="83" spans="1:25" x14ac:dyDescent="0.15">
      <c r="A83" s="81">
        <f t="shared" si="2"/>
        <v>71</v>
      </c>
      <c r="B83" s="1" t="s">
        <v>45</v>
      </c>
      <c r="C83" s="10" t="s">
        <v>37</v>
      </c>
      <c r="D83" s="46"/>
      <c r="E83" s="35"/>
      <c r="F83" s="35"/>
      <c r="G83" s="11">
        <v>1100</v>
      </c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29"/>
      <c r="W83" s="35"/>
      <c r="X83" s="35"/>
      <c r="Y83" s="35"/>
    </row>
    <row r="84" spans="1:25" x14ac:dyDescent="0.15">
      <c r="A84" s="81">
        <f t="shared" si="2"/>
        <v>72</v>
      </c>
      <c r="B84" s="1" t="s">
        <v>46</v>
      </c>
      <c r="C84" s="10" t="s">
        <v>37</v>
      </c>
      <c r="D84" s="46"/>
      <c r="E84" s="35"/>
      <c r="F84" s="35"/>
      <c r="G84" s="11">
        <v>1200</v>
      </c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29"/>
      <c r="W84" s="35"/>
      <c r="X84" s="35"/>
      <c r="Y84" s="35"/>
    </row>
    <row r="85" spans="1:25" x14ac:dyDescent="0.15">
      <c r="A85" s="81">
        <f t="shared" si="2"/>
        <v>73</v>
      </c>
      <c r="B85" s="9" t="s">
        <v>47</v>
      </c>
      <c r="C85" s="8"/>
      <c r="D85" s="46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29"/>
      <c r="W85" s="35"/>
      <c r="X85" s="35"/>
      <c r="Y85" s="35"/>
    </row>
    <row r="86" spans="1:25" x14ac:dyDescent="0.15">
      <c r="A86" s="81">
        <f t="shared" si="2"/>
        <v>74</v>
      </c>
      <c r="B86" s="1" t="s">
        <v>48</v>
      </c>
      <c r="C86" s="8" t="s">
        <v>36</v>
      </c>
      <c r="D86" s="46"/>
      <c r="E86" s="35"/>
      <c r="F86" s="35"/>
      <c r="G86" s="11">
        <v>1700</v>
      </c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29"/>
      <c r="W86" s="35"/>
      <c r="X86" s="35"/>
      <c r="Y86" s="35"/>
    </row>
    <row r="87" spans="1:25" x14ac:dyDescent="0.15">
      <c r="A87" s="81">
        <f t="shared" si="2"/>
        <v>75</v>
      </c>
      <c r="B87" s="1" t="s">
        <v>49</v>
      </c>
      <c r="C87" s="8" t="s">
        <v>36</v>
      </c>
      <c r="D87" s="46"/>
      <c r="E87" s="35"/>
      <c r="F87" s="35"/>
      <c r="G87" s="11">
        <v>1730</v>
      </c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29"/>
      <c r="W87" s="35"/>
      <c r="X87" s="35"/>
      <c r="Y87" s="35"/>
    </row>
    <row r="88" spans="1:25" x14ac:dyDescent="0.15">
      <c r="A88" s="81">
        <f t="shared" si="2"/>
        <v>76</v>
      </c>
      <c r="B88" s="1" t="s">
        <v>50</v>
      </c>
      <c r="C88" s="8" t="s">
        <v>37</v>
      </c>
      <c r="D88" s="46"/>
      <c r="E88" s="35"/>
      <c r="F88" s="35"/>
      <c r="G88" s="11">
        <v>1700</v>
      </c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29"/>
      <c r="W88" s="35"/>
      <c r="X88" s="35"/>
      <c r="Y88" s="35"/>
    </row>
    <row r="89" spans="1:25" x14ac:dyDescent="0.15">
      <c r="A89" s="81">
        <f t="shared" si="2"/>
        <v>77</v>
      </c>
      <c r="B89" s="1" t="s">
        <v>51</v>
      </c>
      <c r="C89" s="8" t="s">
        <v>37</v>
      </c>
      <c r="D89" s="46"/>
      <c r="E89" s="35"/>
      <c r="F89" s="35"/>
      <c r="G89" s="11">
        <v>2200</v>
      </c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29"/>
      <c r="W89" s="35"/>
      <c r="X89" s="35"/>
      <c r="Y89" s="35"/>
    </row>
    <row r="90" spans="1:25" x14ac:dyDescent="0.15">
      <c r="A90" s="81">
        <f t="shared" si="2"/>
        <v>78</v>
      </c>
      <c r="B90" s="9" t="s">
        <v>52</v>
      </c>
      <c r="C90" s="8"/>
      <c r="D90" s="46"/>
      <c r="E90" s="35"/>
      <c r="F90" s="29">
        <v>3100</v>
      </c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29"/>
      <c r="W90" s="35"/>
      <c r="X90" s="35"/>
      <c r="Y90" s="35"/>
    </row>
    <row r="91" spans="1:25" x14ac:dyDescent="0.15">
      <c r="A91" s="81">
        <f t="shared" si="2"/>
        <v>79</v>
      </c>
      <c r="B91" s="1" t="s">
        <v>53</v>
      </c>
      <c r="C91" s="8" t="s">
        <v>54</v>
      </c>
      <c r="D91" s="46"/>
      <c r="E91" s="35"/>
      <c r="F91" s="35"/>
      <c r="G91" s="11">
        <v>15550</v>
      </c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29"/>
      <c r="W91" s="35"/>
      <c r="X91" s="35"/>
      <c r="Y91" s="35"/>
    </row>
    <row r="92" spans="1:25" x14ac:dyDescent="0.15">
      <c r="A92" s="81">
        <f t="shared" si="2"/>
        <v>80</v>
      </c>
      <c r="B92" s="1" t="s">
        <v>55</v>
      </c>
      <c r="C92" s="8" t="s">
        <v>54</v>
      </c>
      <c r="D92" s="46"/>
      <c r="E92" s="35"/>
      <c r="F92" s="35"/>
      <c r="G92" s="11">
        <v>12100</v>
      </c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29"/>
      <c r="W92" s="35"/>
      <c r="X92" s="35"/>
      <c r="Y92" s="35"/>
    </row>
    <row r="93" spans="1:25" x14ac:dyDescent="0.15">
      <c r="A93" s="81">
        <f t="shared" si="2"/>
        <v>81</v>
      </c>
      <c r="B93" s="1" t="s">
        <v>56</v>
      </c>
      <c r="C93" s="8" t="s">
        <v>37</v>
      </c>
      <c r="D93" s="46"/>
      <c r="E93" s="35"/>
      <c r="F93" s="35"/>
      <c r="G93" s="11">
        <v>850</v>
      </c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29"/>
      <c r="W93" s="35"/>
      <c r="X93" s="35"/>
      <c r="Y93" s="35"/>
    </row>
    <row r="94" spans="1:25" x14ac:dyDescent="0.15">
      <c r="A94" s="81">
        <f t="shared" si="2"/>
        <v>82</v>
      </c>
      <c r="B94" s="1" t="s">
        <v>57</v>
      </c>
      <c r="C94" s="8" t="s">
        <v>37</v>
      </c>
      <c r="D94" s="46"/>
      <c r="E94" s="35"/>
      <c r="F94" s="35"/>
      <c r="G94" s="11">
        <v>1800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29"/>
      <c r="W94" s="35"/>
      <c r="X94" s="35"/>
      <c r="Y94" s="35"/>
    </row>
    <row r="95" spans="1:25" x14ac:dyDescent="0.15">
      <c r="A95" s="81">
        <f t="shared" si="2"/>
        <v>83</v>
      </c>
      <c r="B95" s="1" t="s">
        <v>58</v>
      </c>
      <c r="C95" s="8" t="s">
        <v>37</v>
      </c>
      <c r="D95" s="46"/>
      <c r="E95" s="35"/>
      <c r="F95" s="24">
        <v>4800</v>
      </c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29"/>
      <c r="W95" s="35"/>
      <c r="X95" s="35"/>
      <c r="Y95" s="35"/>
    </row>
    <row r="96" spans="1:25" x14ac:dyDescent="0.15">
      <c r="A96" s="81">
        <f t="shared" si="2"/>
        <v>84</v>
      </c>
      <c r="B96" s="1" t="s">
        <v>59</v>
      </c>
      <c r="C96" s="8" t="s">
        <v>37</v>
      </c>
      <c r="D96" s="46"/>
      <c r="E96" s="35"/>
      <c r="F96" s="24">
        <v>4500</v>
      </c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29"/>
      <c r="W96" s="35"/>
      <c r="X96" s="35"/>
      <c r="Y96" s="35"/>
    </row>
    <row r="97" spans="1:25" x14ac:dyDescent="0.15">
      <c r="A97" s="81">
        <f t="shared" si="2"/>
        <v>85</v>
      </c>
      <c r="B97" s="1" t="s">
        <v>60</v>
      </c>
      <c r="C97" s="8" t="s">
        <v>37</v>
      </c>
      <c r="D97" s="46"/>
      <c r="E97" s="35"/>
      <c r="F97" s="25">
        <v>3800</v>
      </c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29"/>
      <c r="W97" s="35"/>
      <c r="X97" s="35"/>
      <c r="Y97" s="35"/>
    </row>
    <row r="98" spans="1:25" x14ac:dyDescent="0.15">
      <c r="A98" s="81">
        <f t="shared" si="2"/>
        <v>86</v>
      </c>
      <c r="B98" s="1" t="s">
        <v>61</v>
      </c>
      <c r="C98" s="8" t="s">
        <v>37</v>
      </c>
      <c r="D98" s="46"/>
      <c r="E98" s="35"/>
      <c r="F98" s="25">
        <v>7700</v>
      </c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29"/>
      <c r="W98" s="35"/>
      <c r="X98" s="35"/>
      <c r="Y98" s="35"/>
    </row>
    <row r="99" spans="1:25" x14ac:dyDescent="0.15">
      <c r="A99" s="81">
        <f t="shared" si="2"/>
        <v>87</v>
      </c>
      <c r="B99" s="1" t="s">
        <v>62</v>
      </c>
      <c r="C99" s="8" t="s">
        <v>179</v>
      </c>
      <c r="D99" s="46"/>
      <c r="E99" s="35"/>
      <c r="F99" s="24">
        <v>3000</v>
      </c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29"/>
      <c r="W99" s="35"/>
      <c r="X99" s="35"/>
      <c r="Y99" s="35"/>
    </row>
    <row r="100" spans="1:25" x14ac:dyDescent="0.15">
      <c r="A100" s="81">
        <f t="shared" si="2"/>
        <v>88</v>
      </c>
      <c r="B100" s="7" t="s">
        <v>63</v>
      </c>
      <c r="C100" s="8" t="s">
        <v>180</v>
      </c>
      <c r="D100" s="46"/>
      <c r="E100" s="35"/>
      <c r="F100" s="35"/>
      <c r="G100" s="11">
        <v>7000</v>
      </c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29">
        <v>700</v>
      </c>
      <c r="W100" s="35"/>
      <c r="X100" s="62">
        <f>G100-V100</f>
        <v>6300</v>
      </c>
      <c r="Y100" s="35"/>
    </row>
    <row r="101" spans="1:25" x14ac:dyDescent="0.15">
      <c r="A101" s="81">
        <f t="shared" si="2"/>
        <v>89</v>
      </c>
      <c r="B101" s="7" t="s">
        <v>64</v>
      </c>
      <c r="C101" s="8" t="s">
        <v>179</v>
      </c>
      <c r="D101" s="46"/>
      <c r="E101" s="35"/>
      <c r="F101" s="35"/>
      <c r="G101" s="11">
        <v>900</v>
      </c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29"/>
      <c r="W101" s="35"/>
      <c r="X101" s="35"/>
      <c r="Y101" s="35"/>
    </row>
    <row r="102" spans="1:25" x14ac:dyDescent="0.15">
      <c r="A102" s="81">
        <f t="shared" si="2"/>
        <v>90</v>
      </c>
      <c r="B102" s="7" t="s">
        <v>65</v>
      </c>
      <c r="C102" s="8" t="s">
        <v>179</v>
      </c>
      <c r="D102" s="46"/>
      <c r="E102" s="35"/>
      <c r="F102" s="35"/>
      <c r="G102" s="11">
        <v>3000</v>
      </c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29"/>
      <c r="W102" s="35"/>
      <c r="X102" s="35"/>
      <c r="Y102" s="35"/>
    </row>
    <row r="103" spans="1:25" x14ac:dyDescent="0.15">
      <c r="A103" s="81">
        <f t="shared" si="2"/>
        <v>91</v>
      </c>
      <c r="B103" s="7" t="s">
        <v>66</v>
      </c>
      <c r="C103" s="8" t="s">
        <v>179</v>
      </c>
      <c r="D103" s="46"/>
      <c r="E103" s="35"/>
      <c r="F103" s="35"/>
      <c r="G103" s="11">
        <v>1500</v>
      </c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29"/>
      <c r="W103" s="35"/>
      <c r="X103" s="35"/>
      <c r="Y103" s="35"/>
    </row>
    <row r="104" spans="1:25" x14ac:dyDescent="0.15">
      <c r="A104" s="81">
        <f t="shared" si="2"/>
        <v>92</v>
      </c>
      <c r="B104" s="1" t="s">
        <v>67</v>
      </c>
      <c r="C104" s="8" t="s">
        <v>179</v>
      </c>
      <c r="D104" s="46"/>
      <c r="E104" s="35"/>
      <c r="F104" s="11">
        <v>6000</v>
      </c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29"/>
      <c r="W104" s="35"/>
      <c r="X104" s="35"/>
      <c r="Y104" s="35"/>
    </row>
    <row r="105" spans="1:25" x14ac:dyDescent="0.15">
      <c r="A105" s="81">
        <f t="shared" si="2"/>
        <v>93</v>
      </c>
      <c r="B105" s="1" t="s">
        <v>68</v>
      </c>
      <c r="C105" s="8" t="s">
        <v>35</v>
      </c>
      <c r="D105" s="46"/>
      <c r="E105" s="35"/>
      <c r="F105" s="11">
        <v>5000</v>
      </c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29"/>
      <c r="W105" s="35"/>
      <c r="X105" s="35"/>
      <c r="Y105" s="35"/>
    </row>
    <row r="106" spans="1:25" x14ac:dyDescent="0.15">
      <c r="A106" s="81">
        <f t="shared" si="2"/>
        <v>94</v>
      </c>
      <c r="B106" s="1" t="s">
        <v>69</v>
      </c>
      <c r="C106" s="8" t="s">
        <v>35</v>
      </c>
      <c r="D106" s="46"/>
      <c r="E106" s="35"/>
      <c r="F106" s="26">
        <v>2000</v>
      </c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29"/>
      <c r="W106" s="35"/>
      <c r="X106" s="35"/>
      <c r="Y106" s="35"/>
    </row>
    <row r="107" spans="1:25" x14ac:dyDescent="0.15">
      <c r="A107" s="81">
        <f t="shared" si="2"/>
        <v>95</v>
      </c>
      <c r="B107" s="1" t="s">
        <v>70</v>
      </c>
      <c r="C107" s="8" t="s">
        <v>35</v>
      </c>
      <c r="D107" s="46"/>
      <c r="E107" s="35"/>
      <c r="F107" s="27">
        <v>4500</v>
      </c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29"/>
      <c r="W107" s="35"/>
      <c r="X107" s="35"/>
      <c r="Y107" s="35"/>
    </row>
    <row r="108" spans="1:25" x14ac:dyDescent="0.15">
      <c r="A108" s="81">
        <f t="shared" si="2"/>
        <v>96</v>
      </c>
      <c r="B108" s="1" t="s">
        <v>71</v>
      </c>
      <c r="C108" s="8" t="s">
        <v>35</v>
      </c>
      <c r="D108" s="46"/>
      <c r="E108" s="35"/>
      <c r="F108" s="24">
        <v>2000</v>
      </c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29"/>
      <c r="W108" s="35"/>
      <c r="X108" s="35"/>
      <c r="Y108" s="35"/>
    </row>
    <row r="109" spans="1:25" x14ac:dyDescent="0.15">
      <c r="A109" s="81">
        <f t="shared" si="2"/>
        <v>97</v>
      </c>
      <c r="B109" s="1" t="s">
        <v>72</v>
      </c>
      <c r="C109" s="8" t="s">
        <v>35</v>
      </c>
      <c r="D109" s="46"/>
      <c r="E109" s="35"/>
      <c r="F109" s="24">
        <v>4000</v>
      </c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29"/>
      <c r="W109" s="35"/>
      <c r="X109" s="35"/>
      <c r="Y109" s="35"/>
    </row>
    <row r="110" spans="1:25" x14ac:dyDescent="0.15">
      <c r="A110" s="81">
        <f t="shared" si="2"/>
        <v>98</v>
      </c>
      <c r="B110" s="1" t="s">
        <v>73</v>
      </c>
      <c r="C110" s="8" t="s">
        <v>35</v>
      </c>
      <c r="D110" s="46"/>
      <c r="E110" s="35"/>
      <c r="F110" s="24">
        <v>700</v>
      </c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29"/>
      <c r="W110" s="35"/>
      <c r="X110" s="35"/>
      <c r="Y110" s="35"/>
    </row>
    <row r="111" spans="1:25" x14ac:dyDescent="0.15">
      <c r="A111" s="81">
        <f t="shared" si="2"/>
        <v>99</v>
      </c>
      <c r="B111" s="7" t="s">
        <v>74</v>
      </c>
      <c r="C111" s="8" t="s">
        <v>35</v>
      </c>
      <c r="D111" s="46"/>
      <c r="E111" s="35"/>
      <c r="F111" s="35"/>
      <c r="G111" s="29">
        <v>2000</v>
      </c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29"/>
      <c r="W111" s="35"/>
      <c r="X111" s="35"/>
      <c r="Y111" s="35"/>
    </row>
    <row r="112" spans="1:25" x14ac:dyDescent="0.15">
      <c r="A112" s="81">
        <f t="shared" si="2"/>
        <v>100</v>
      </c>
      <c r="B112" s="9" t="s">
        <v>75</v>
      </c>
      <c r="C112" s="8" t="s">
        <v>181</v>
      </c>
      <c r="D112" s="46"/>
      <c r="E112" s="29">
        <v>20970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29"/>
      <c r="W112" s="35"/>
      <c r="X112" s="35"/>
      <c r="Y112" s="35"/>
    </row>
    <row r="113" spans="1:25" x14ac:dyDescent="0.15">
      <c r="A113" s="81">
        <f t="shared" si="2"/>
        <v>101</v>
      </c>
      <c r="B113" s="7" t="s">
        <v>76</v>
      </c>
      <c r="C113" s="8" t="s">
        <v>182</v>
      </c>
      <c r="D113" s="46"/>
      <c r="E113" s="35"/>
      <c r="F113" s="35"/>
      <c r="G113" s="11">
        <v>2500</v>
      </c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29"/>
      <c r="W113" s="35"/>
      <c r="X113" s="35"/>
      <c r="Y113" s="35"/>
    </row>
    <row r="114" spans="1:25" x14ac:dyDescent="0.15">
      <c r="A114" s="81">
        <f t="shared" si="2"/>
        <v>102</v>
      </c>
      <c r="B114" s="7" t="s">
        <v>77</v>
      </c>
      <c r="C114" s="8" t="s">
        <v>182</v>
      </c>
      <c r="D114" s="46"/>
      <c r="E114" s="35"/>
      <c r="F114" s="35"/>
      <c r="G114" s="11">
        <v>2000</v>
      </c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29"/>
      <c r="W114" s="35"/>
      <c r="X114" s="35"/>
      <c r="Y114" s="35"/>
    </row>
    <row r="115" spans="1:25" x14ac:dyDescent="0.15">
      <c r="A115" s="81">
        <f t="shared" si="2"/>
        <v>103</v>
      </c>
      <c r="B115" s="7" t="s">
        <v>78</v>
      </c>
      <c r="C115" s="8" t="s">
        <v>183</v>
      </c>
      <c r="D115" s="46"/>
      <c r="E115" s="35"/>
      <c r="F115" s="35"/>
      <c r="G115" s="11">
        <v>10000</v>
      </c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29"/>
      <c r="W115" s="35"/>
      <c r="X115" s="35"/>
      <c r="Y115" s="35"/>
    </row>
    <row r="116" spans="1:25" x14ac:dyDescent="0.15">
      <c r="A116" s="81">
        <f t="shared" si="2"/>
        <v>104</v>
      </c>
      <c r="B116" s="7" t="s">
        <v>79</v>
      </c>
      <c r="C116" s="8" t="s">
        <v>184</v>
      </c>
      <c r="D116" s="46"/>
      <c r="E116" s="35"/>
      <c r="F116" s="35"/>
      <c r="G116" s="11">
        <v>3500</v>
      </c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29"/>
      <c r="W116" s="35"/>
      <c r="X116" s="35"/>
      <c r="Y116" s="35"/>
    </row>
    <row r="117" spans="1:25" x14ac:dyDescent="0.15">
      <c r="A117" s="81">
        <f t="shared" si="2"/>
        <v>105</v>
      </c>
      <c r="B117" s="7" t="s">
        <v>80</v>
      </c>
      <c r="C117" s="8" t="s">
        <v>184</v>
      </c>
      <c r="D117" s="46"/>
      <c r="E117" s="35"/>
      <c r="F117" s="35"/>
      <c r="G117" s="11">
        <v>5500</v>
      </c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29"/>
      <c r="W117" s="35"/>
      <c r="X117" s="35"/>
      <c r="Y117" s="35"/>
    </row>
    <row r="118" spans="1:25" x14ac:dyDescent="0.15">
      <c r="A118" s="81">
        <f t="shared" si="2"/>
        <v>106</v>
      </c>
      <c r="B118" s="7" t="s">
        <v>81</v>
      </c>
      <c r="C118" s="8" t="s">
        <v>183</v>
      </c>
      <c r="D118" s="46"/>
      <c r="E118" s="35"/>
      <c r="F118" s="35"/>
      <c r="G118" s="11">
        <v>5500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29">
        <v>300</v>
      </c>
      <c r="W118" s="35"/>
      <c r="X118" s="62">
        <f>G118-V118</f>
        <v>5200</v>
      </c>
      <c r="Y118" s="35"/>
    </row>
    <row r="119" spans="1:25" x14ac:dyDescent="0.15">
      <c r="A119" s="81">
        <f t="shared" si="2"/>
        <v>107</v>
      </c>
      <c r="B119" s="7" t="s">
        <v>82</v>
      </c>
      <c r="C119" s="8" t="s">
        <v>185</v>
      </c>
      <c r="D119" s="46"/>
      <c r="E119" s="35"/>
      <c r="F119" s="35"/>
      <c r="G119" s="11">
        <v>1000</v>
      </c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29"/>
      <c r="W119" s="35"/>
      <c r="X119" s="35"/>
      <c r="Y119" s="35"/>
    </row>
    <row r="120" spans="1:25" x14ac:dyDescent="0.15">
      <c r="A120" s="81">
        <f t="shared" si="2"/>
        <v>108</v>
      </c>
      <c r="B120" s="7" t="s">
        <v>83</v>
      </c>
      <c r="C120" s="8" t="s">
        <v>36</v>
      </c>
      <c r="D120" s="46"/>
      <c r="E120" s="35"/>
      <c r="F120" s="35"/>
      <c r="G120" s="11">
        <v>1600</v>
      </c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29">
        <v>600</v>
      </c>
      <c r="W120" s="35"/>
      <c r="X120" s="62">
        <f>G120-V120</f>
        <v>1000</v>
      </c>
      <c r="Y120" s="35"/>
    </row>
    <row r="121" spans="1:25" x14ac:dyDescent="0.15">
      <c r="A121" s="81">
        <f t="shared" si="2"/>
        <v>109</v>
      </c>
      <c r="B121" s="7" t="s">
        <v>84</v>
      </c>
      <c r="C121" s="8" t="s">
        <v>36</v>
      </c>
      <c r="D121" s="46"/>
      <c r="E121" s="35"/>
      <c r="F121" s="35"/>
      <c r="G121" s="11">
        <v>1500</v>
      </c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29"/>
      <c r="W121" s="35"/>
      <c r="X121" s="35"/>
      <c r="Y121" s="35"/>
    </row>
    <row r="122" spans="1:25" x14ac:dyDescent="0.15">
      <c r="A122" s="81">
        <f t="shared" si="2"/>
        <v>110</v>
      </c>
      <c r="B122" s="7" t="s">
        <v>85</v>
      </c>
      <c r="C122" s="8" t="s">
        <v>186</v>
      </c>
      <c r="D122" s="46"/>
      <c r="E122" s="35"/>
      <c r="F122" s="35"/>
      <c r="G122" s="11">
        <v>3550</v>
      </c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29"/>
      <c r="W122" s="35"/>
      <c r="X122" s="35"/>
      <c r="Y122" s="35"/>
    </row>
    <row r="123" spans="1:25" x14ac:dyDescent="0.15">
      <c r="A123" s="81">
        <f t="shared" si="2"/>
        <v>111</v>
      </c>
      <c r="B123" s="7" t="s">
        <v>86</v>
      </c>
      <c r="C123" s="8" t="s">
        <v>186</v>
      </c>
      <c r="D123" s="46"/>
      <c r="E123" s="35"/>
      <c r="F123" s="35"/>
      <c r="G123" s="11">
        <v>1000</v>
      </c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29"/>
      <c r="W123" s="35"/>
      <c r="X123" s="35"/>
      <c r="Y123" s="35"/>
    </row>
    <row r="124" spans="1:25" x14ac:dyDescent="0.15">
      <c r="A124" s="81">
        <f t="shared" si="2"/>
        <v>112</v>
      </c>
      <c r="B124" s="7" t="s">
        <v>87</v>
      </c>
      <c r="C124" s="8" t="s">
        <v>186</v>
      </c>
      <c r="D124" s="46"/>
      <c r="E124" s="35"/>
      <c r="F124" s="35"/>
      <c r="G124" s="11">
        <v>1000</v>
      </c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29"/>
      <c r="W124" s="35"/>
      <c r="X124" s="35"/>
      <c r="Y124" s="35"/>
    </row>
    <row r="125" spans="1:25" x14ac:dyDescent="0.15">
      <c r="A125" s="81">
        <f t="shared" ref="A125:A188" si="3">A124+1</f>
        <v>113</v>
      </c>
      <c r="B125" s="7" t="s">
        <v>88</v>
      </c>
      <c r="C125" s="8" t="s">
        <v>186</v>
      </c>
      <c r="D125" s="46"/>
      <c r="E125" s="35"/>
      <c r="F125" s="35"/>
      <c r="G125" s="11">
        <v>1000</v>
      </c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29"/>
      <c r="W125" s="35"/>
      <c r="X125" s="35"/>
      <c r="Y125" s="35"/>
    </row>
    <row r="126" spans="1:25" x14ac:dyDescent="0.15">
      <c r="A126" s="81">
        <f t="shared" si="3"/>
        <v>114</v>
      </c>
      <c r="B126" s="7" t="s">
        <v>89</v>
      </c>
      <c r="C126" s="8" t="s">
        <v>186</v>
      </c>
      <c r="D126" s="46"/>
      <c r="E126" s="35"/>
      <c r="F126" s="35"/>
      <c r="G126" s="11">
        <v>500</v>
      </c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29"/>
      <c r="W126" s="35"/>
      <c r="X126" s="35"/>
      <c r="Y126" s="35"/>
    </row>
    <row r="127" spans="1:25" x14ac:dyDescent="0.15">
      <c r="A127" s="81">
        <f t="shared" si="3"/>
        <v>115</v>
      </c>
      <c r="B127" s="7" t="s">
        <v>90</v>
      </c>
      <c r="C127" s="8" t="s">
        <v>186</v>
      </c>
      <c r="D127" s="46"/>
      <c r="E127" s="35"/>
      <c r="F127" s="35"/>
      <c r="G127" s="11">
        <v>750</v>
      </c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29"/>
      <c r="W127" s="35"/>
      <c r="X127" s="35"/>
      <c r="Y127" s="35"/>
    </row>
    <row r="128" spans="1:25" x14ac:dyDescent="0.15">
      <c r="A128" s="81">
        <f t="shared" si="3"/>
        <v>116</v>
      </c>
      <c r="B128" s="7" t="s">
        <v>91</v>
      </c>
      <c r="C128" s="8" t="s">
        <v>186</v>
      </c>
      <c r="D128" s="46"/>
      <c r="E128" s="35"/>
      <c r="F128" s="35"/>
      <c r="G128" s="11">
        <v>1000</v>
      </c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29"/>
      <c r="W128" s="35"/>
      <c r="X128" s="35"/>
      <c r="Y128" s="35"/>
    </row>
    <row r="129" spans="1:25" x14ac:dyDescent="0.15">
      <c r="A129" s="81">
        <f t="shared" si="3"/>
        <v>117</v>
      </c>
      <c r="B129" s="9" t="s">
        <v>92</v>
      </c>
      <c r="C129" s="8" t="s">
        <v>186</v>
      </c>
      <c r="D129" s="46"/>
      <c r="E129" s="35"/>
      <c r="F129" s="24">
        <v>1500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29"/>
      <c r="W129" s="35"/>
      <c r="X129" s="35"/>
      <c r="Y129" s="35"/>
    </row>
    <row r="130" spans="1:25" x14ac:dyDescent="0.15">
      <c r="A130" s="81">
        <f t="shared" si="3"/>
        <v>118</v>
      </c>
      <c r="B130" s="9" t="s">
        <v>93</v>
      </c>
      <c r="C130" s="8" t="s">
        <v>186</v>
      </c>
      <c r="D130" s="46"/>
      <c r="E130" s="35"/>
      <c r="F130" s="24">
        <v>800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29"/>
      <c r="W130" s="35"/>
      <c r="X130" s="35"/>
      <c r="Y130" s="35"/>
    </row>
    <row r="131" spans="1:25" x14ac:dyDescent="0.15">
      <c r="A131" s="81">
        <f t="shared" si="3"/>
        <v>119</v>
      </c>
      <c r="B131" s="9" t="s">
        <v>94</v>
      </c>
      <c r="C131" s="8" t="s">
        <v>187</v>
      </c>
      <c r="D131" s="46"/>
      <c r="E131" s="35"/>
      <c r="F131" s="24">
        <v>6400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29"/>
      <c r="W131" s="35"/>
      <c r="X131" s="35"/>
      <c r="Y131" s="35"/>
    </row>
    <row r="132" spans="1:25" x14ac:dyDescent="0.15">
      <c r="A132" s="81">
        <f t="shared" si="3"/>
        <v>120</v>
      </c>
      <c r="B132" s="7" t="s">
        <v>95</v>
      </c>
      <c r="C132" s="8" t="s">
        <v>187</v>
      </c>
      <c r="D132" s="46"/>
      <c r="E132" s="35"/>
      <c r="F132" s="35"/>
      <c r="G132" s="11">
        <v>2200</v>
      </c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29"/>
      <c r="W132" s="35"/>
      <c r="X132" s="35"/>
      <c r="Y132" s="35"/>
    </row>
    <row r="133" spans="1:25" x14ac:dyDescent="0.15">
      <c r="A133" s="81">
        <f t="shared" si="3"/>
        <v>121</v>
      </c>
      <c r="B133" s="7" t="s">
        <v>96</v>
      </c>
      <c r="C133" s="8" t="s">
        <v>187</v>
      </c>
      <c r="D133" s="46"/>
      <c r="E133" s="35"/>
      <c r="F133" s="35"/>
      <c r="G133" s="11">
        <v>800</v>
      </c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29"/>
      <c r="W133" s="35"/>
      <c r="X133" s="35"/>
      <c r="Y133" s="35"/>
    </row>
    <row r="134" spans="1:25" x14ac:dyDescent="0.15">
      <c r="A134" s="81">
        <f t="shared" si="3"/>
        <v>122</v>
      </c>
      <c r="B134" s="7" t="s">
        <v>97</v>
      </c>
      <c r="C134" s="8" t="s">
        <v>187</v>
      </c>
      <c r="D134" s="46"/>
      <c r="E134" s="35"/>
      <c r="F134" s="35"/>
      <c r="G134" s="11">
        <v>2000</v>
      </c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29"/>
      <c r="W134" s="35"/>
      <c r="X134" s="35"/>
      <c r="Y134" s="35"/>
    </row>
    <row r="135" spans="1:25" x14ac:dyDescent="0.15">
      <c r="A135" s="81">
        <f t="shared" si="3"/>
        <v>123</v>
      </c>
      <c r="B135" s="9" t="s">
        <v>98</v>
      </c>
      <c r="C135" s="8" t="s">
        <v>187</v>
      </c>
      <c r="D135" s="46"/>
      <c r="E135" s="35"/>
      <c r="F135" s="28">
        <v>2000</v>
      </c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29"/>
      <c r="W135" s="35"/>
      <c r="X135" s="35"/>
      <c r="Y135" s="35"/>
    </row>
    <row r="136" spans="1:25" x14ac:dyDescent="0.15">
      <c r="A136" s="81">
        <f t="shared" si="3"/>
        <v>124</v>
      </c>
      <c r="B136" s="9" t="s">
        <v>99</v>
      </c>
      <c r="C136" s="8" t="s">
        <v>187</v>
      </c>
      <c r="D136" s="46"/>
      <c r="E136" s="35"/>
      <c r="F136" s="29">
        <v>10690</v>
      </c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29"/>
      <c r="W136" s="35"/>
      <c r="X136" s="35"/>
      <c r="Y136" s="35"/>
    </row>
    <row r="137" spans="1:25" x14ac:dyDescent="0.15">
      <c r="A137" s="81">
        <f t="shared" si="3"/>
        <v>125</v>
      </c>
      <c r="B137" s="7" t="s">
        <v>100</v>
      </c>
      <c r="C137" s="8" t="s">
        <v>188</v>
      </c>
      <c r="D137" s="46"/>
      <c r="E137" s="35"/>
      <c r="F137" s="35"/>
      <c r="G137" s="11">
        <v>2500</v>
      </c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29"/>
      <c r="W137" s="35"/>
      <c r="X137" s="35"/>
      <c r="Y137" s="35"/>
    </row>
    <row r="138" spans="1:25" x14ac:dyDescent="0.15">
      <c r="A138" s="81">
        <f t="shared" si="3"/>
        <v>126</v>
      </c>
      <c r="B138" s="7" t="s">
        <v>101</v>
      </c>
      <c r="C138" s="8" t="s">
        <v>187</v>
      </c>
      <c r="D138" s="46"/>
      <c r="E138" s="35"/>
      <c r="F138" s="35"/>
      <c r="G138" s="11">
        <v>1000</v>
      </c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29"/>
      <c r="W138" s="35"/>
      <c r="X138" s="35"/>
      <c r="Y138" s="35"/>
    </row>
    <row r="139" spans="1:25" x14ac:dyDescent="0.15">
      <c r="A139" s="81">
        <f t="shared" si="3"/>
        <v>127</v>
      </c>
      <c r="B139" s="7" t="s">
        <v>102</v>
      </c>
      <c r="C139" s="8" t="s">
        <v>187</v>
      </c>
      <c r="D139" s="46"/>
      <c r="E139" s="35"/>
      <c r="F139" s="35"/>
      <c r="G139" s="11">
        <v>1100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29"/>
      <c r="W139" s="35"/>
      <c r="X139" s="35"/>
      <c r="Y139" s="35"/>
    </row>
    <row r="140" spans="1:25" x14ac:dyDescent="0.15">
      <c r="A140" s="81">
        <f t="shared" si="3"/>
        <v>128</v>
      </c>
      <c r="B140" s="7" t="s">
        <v>103</v>
      </c>
      <c r="C140" s="8" t="s">
        <v>187</v>
      </c>
      <c r="D140" s="46"/>
      <c r="E140" s="35"/>
      <c r="F140" s="35"/>
      <c r="G140" s="11">
        <v>50</v>
      </c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29"/>
      <c r="W140" s="35"/>
      <c r="X140" s="35"/>
      <c r="Y140" s="35"/>
    </row>
    <row r="141" spans="1:25" x14ac:dyDescent="0.15">
      <c r="A141" s="81">
        <f t="shared" si="3"/>
        <v>129</v>
      </c>
      <c r="B141" s="7" t="s">
        <v>104</v>
      </c>
      <c r="C141" s="8" t="s">
        <v>187</v>
      </c>
      <c r="D141" s="46"/>
      <c r="E141" s="35"/>
      <c r="F141" s="35"/>
      <c r="G141" s="11">
        <v>1500</v>
      </c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29">
        <v>100</v>
      </c>
      <c r="W141" s="35"/>
      <c r="X141" s="62">
        <f>G141-V141</f>
        <v>1400</v>
      </c>
      <c r="Y141" s="35"/>
    </row>
    <row r="142" spans="1:25" x14ac:dyDescent="0.15">
      <c r="A142" s="81">
        <f t="shared" si="3"/>
        <v>130</v>
      </c>
      <c r="B142" s="7" t="s">
        <v>105</v>
      </c>
      <c r="C142" s="8" t="s">
        <v>187</v>
      </c>
      <c r="D142" s="46"/>
      <c r="E142" s="35"/>
      <c r="F142" s="35"/>
      <c r="G142" s="11">
        <v>2870</v>
      </c>
      <c r="H142" s="35"/>
      <c r="I142" s="35"/>
      <c r="J142" s="35"/>
      <c r="K142" s="35"/>
      <c r="L142" s="35"/>
      <c r="M142" s="35"/>
      <c r="N142" s="35"/>
      <c r="O142" s="35"/>
      <c r="P142" s="29">
        <v>1</v>
      </c>
      <c r="Q142" s="35"/>
      <c r="R142" s="35"/>
      <c r="S142" s="35"/>
      <c r="T142" s="35"/>
      <c r="U142" s="35"/>
      <c r="V142" s="29">
        <v>200</v>
      </c>
      <c r="W142" s="35"/>
      <c r="X142" s="62">
        <f>G142-V142</f>
        <v>2670</v>
      </c>
      <c r="Y142" s="35"/>
    </row>
    <row r="143" spans="1:25" x14ac:dyDescent="0.15">
      <c r="A143" s="81">
        <f t="shared" si="3"/>
        <v>131</v>
      </c>
      <c r="B143" s="9" t="s">
        <v>106</v>
      </c>
      <c r="C143" s="8"/>
      <c r="D143" s="46"/>
      <c r="E143" s="35"/>
      <c r="F143" s="30">
        <v>2880</v>
      </c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29"/>
      <c r="W143" s="35"/>
      <c r="X143" s="35"/>
      <c r="Y143" s="35"/>
    </row>
    <row r="144" spans="1:25" x14ac:dyDescent="0.15">
      <c r="A144" s="81">
        <f t="shared" si="3"/>
        <v>132</v>
      </c>
      <c r="B144" s="9" t="s">
        <v>107</v>
      </c>
      <c r="C144" s="8" t="s">
        <v>189</v>
      </c>
      <c r="D144" s="46"/>
      <c r="E144" s="35"/>
      <c r="F144" s="24">
        <v>22600</v>
      </c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29"/>
      <c r="W144" s="35"/>
      <c r="X144" s="35"/>
      <c r="Y144" s="35"/>
    </row>
    <row r="145" spans="1:25" x14ac:dyDescent="0.15">
      <c r="A145" s="81">
        <f t="shared" si="3"/>
        <v>133</v>
      </c>
      <c r="B145" s="7" t="s">
        <v>108</v>
      </c>
      <c r="C145" s="8" t="s">
        <v>185</v>
      </c>
      <c r="D145" s="46"/>
      <c r="E145" s="35"/>
      <c r="F145" s="35"/>
      <c r="G145" s="11">
        <v>2750</v>
      </c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29"/>
      <c r="W145" s="35"/>
      <c r="X145" s="35"/>
      <c r="Y145" s="35"/>
    </row>
    <row r="146" spans="1:25" x14ac:dyDescent="0.15">
      <c r="A146" s="81">
        <f t="shared" si="3"/>
        <v>134</v>
      </c>
      <c r="B146" s="7" t="s">
        <v>109</v>
      </c>
      <c r="C146" s="8" t="s">
        <v>190</v>
      </c>
      <c r="D146" s="46"/>
      <c r="E146" s="35"/>
      <c r="F146" s="35"/>
      <c r="G146" s="11">
        <v>5000</v>
      </c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29"/>
      <c r="W146" s="35"/>
      <c r="X146" s="35"/>
      <c r="Y146" s="35"/>
    </row>
    <row r="147" spans="1:25" x14ac:dyDescent="0.15">
      <c r="A147" s="81">
        <f t="shared" si="3"/>
        <v>135</v>
      </c>
      <c r="B147" s="7" t="s">
        <v>110</v>
      </c>
      <c r="C147" s="8" t="s">
        <v>189</v>
      </c>
      <c r="D147" s="46"/>
      <c r="E147" s="35"/>
      <c r="F147" s="35"/>
      <c r="G147" s="11">
        <v>3000</v>
      </c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29"/>
      <c r="W147" s="35"/>
      <c r="X147" s="35"/>
      <c r="Y147" s="35"/>
    </row>
    <row r="148" spans="1:25" x14ac:dyDescent="0.15">
      <c r="A148" s="81">
        <f t="shared" si="3"/>
        <v>136</v>
      </c>
      <c r="B148" s="7" t="s">
        <v>111</v>
      </c>
      <c r="C148" s="8" t="s">
        <v>189</v>
      </c>
      <c r="D148" s="46"/>
      <c r="E148" s="35"/>
      <c r="F148" s="35"/>
      <c r="G148" s="11">
        <v>3000</v>
      </c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29"/>
      <c r="W148" s="35"/>
      <c r="X148" s="35"/>
      <c r="Y148" s="35"/>
    </row>
    <row r="149" spans="1:25" x14ac:dyDescent="0.15">
      <c r="A149" s="81">
        <f t="shared" si="3"/>
        <v>137</v>
      </c>
      <c r="B149" s="7" t="s">
        <v>112</v>
      </c>
      <c r="C149" s="8" t="s">
        <v>191</v>
      </c>
      <c r="D149" s="46"/>
      <c r="E149" s="35"/>
      <c r="F149" s="35"/>
      <c r="G149" s="11">
        <v>5000</v>
      </c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29"/>
      <c r="W149" s="35"/>
      <c r="X149" s="35"/>
      <c r="Y149" s="35"/>
    </row>
    <row r="150" spans="1:25" x14ac:dyDescent="0.15">
      <c r="A150" s="81">
        <f t="shared" si="3"/>
        <v>138</v>
      </c>
      <c r="B150" s="7" t="s">
        <v>113</v>
      </c>
      <c r="C150" s="8" t="s">
        <v>188</v>
      </c>
      <c r="D150" s="46"/>
      <c r="E150" s="35"/>
      <c r="F150" s="35"/>
      <c r="G150" s="11">
        <v>5000</v>
      </c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29"/>
      <c r="W150" s="35"/>
      <c r="X150" s="35"/>
      <c r="Y150" s="35"/>
    </row>
    <row r="151" spans="1:25" x14ac:dyDescent="0.15">
      <c r="A151" s="81">
        <f t="shared" si="3"/>
        <v>139</v>
      </c>
      <c r="B151" s="7" t="s">
        <v>114</v>
      </c>
      <c r="C151" s="8" t="s">
        <v>188</v>
      </c>
      <c r="D151" s="46"/>
      <c r="E151" s="35"/>
      <c r="F151" s="35"/>
      <c r="G151" s="11">
        <v>5500</v>
      </c>
      <c r="H151" s="35"/>
      <c r="I151" s="35"/>
      <c r="J151" s="35"/>
      <c r="K151" s="35"/>
      <c r="L151" s="35"/>
      <c r="M151" s="35"/>
      <c r="N151" s="35"/>
      <c r="O151" s="35"/>
      <c r="P151" s="29">
        <v>1</v>
      </c>
      <c r="Q151" s="35"/>
      <c r="R151" s="35"/>
      <c r="S151" s="35"/>
      <c r="T151" s="35"/>
      <c r="U151" s="35"/>
      <c r="V151" s="29">
        <v>150</v>
      </c>
      <c r="W151" s="35"/>
      <c r="X151" s="62">
        <f>G151-V151</f>
        <v>5350</v>
      </c>
      <c r="Y151" s="35"/>
    </row>
    <row r="152" spans="1:25" x14ac:dyDescent="0.15">
      <c r="A152" s="81">
        <f t="shared" si="3"/>
        <v>140</v>
      </c>
      <c r="B152" s="7" t="s">
        <v>115</v>
      </c>
      <c r="C152" s="8" t="s">
        <v>187</v>
      </c>
      <c r="D152" s="46"/>
      <c r="E152" s="35"/>
      <c r="F152" s="35"/>
      <c r="G152" s="11">
        <v>2000</v>
      </c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29">
        <v>200</v>
      </c>
      <c r="W152" s="35"/>
      <c r="X152" s="62">
        <f>G152-V152</f>
        <v>1800</v>
      </c>
      <c r="Y152" s="35"/>
    </row>
    <row r="153" spans="1:25" x14ac:dyDescent="0.15">
      <c r="A153" s="81">
        <f t="shared" si="3"/>
        <v>141</v>
      </c>
      <c r="B153" s="7" t="s">
        <v>116</v>
      </c>
      <c r="C153" s="8" t="s">
        <v>187</v>
      </c>
      <c r="D153" s="46"/>
      <c r="E153" s="35"/>
      <c r="F153" s="35"/>
      <c r="G153" s="11">
        <v>2000</v>
      </c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29"/>
      <c r="W153" s="35"/>
      <c r="X153" s="35"/>
      <c r="Y153" s="35"/>
    </row>
    <row r="154" spans="1:25" x14ac:dyDescent="0.15">
      <c r="A154" s="81">
        <f t="shared" si="3"/>
        <v>142</v>
      </c>
      <c r="B154" s="9" t="s">
        <v>117</v>
      </c>
      <c r="C154" s="8" t="s">
        <v>192</v>
      </c>
      <c r="D154" s="46"/>
      <c r="E154" s="35"/>
      <c r="F154" s="31">
        <v>4000</v>
      </c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29"/>
      <c r="W154" s="35"/>
      <c r="X154" s="35"/>
      <c r="Y154" s="35"/>
    </row>
    <row r="155" spans="1:25" x14ac:dyDescent="0.15">
      <c r="A155" s="81">
        <f t="shared" si="3"/>
        <v>143</v>
      </c>
      <c r="B155" s="9" t="s">
        <v>118</v>
      </c>
      <c r="C155" s="8" t="s">
        <v>192</v>
      </c>
      <c r="D155" s="46"/>
      <c r="E155" s="35"/>
      <c r="F155" s="32">
        <v>500</v>
      </c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29"/>
      <c r="W155" s="35"/>
      <c r="X155" s="35"/>
      <c r="Y155" s="35"/>
    </row>
    <row r="156" spans="1:25" x14ac:dyDescent="0.15">
      <c r="A156" s="81">
        <f t="shared" si="3"/>
        <v>144</v>
      </c>
      <c r="B156" s="7" t="s">
        <v>119</v>
      </c>
      <c r="C156" s="8" t="s">
        <v>192</v>
      </c>
      <c r="D156" s="46"/>
      <c r="E156" s="35"/>
      <c r="F156" s="35"/>
      <c r="G156" s="11">
        <v>3500</v>
      </c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29"/>
      <c r="W156" s="35"/>
      <c r="X156" s="35"/>
      <c r="Y156" s="35"/>
    </row>
    <row r="157" spans="1:25" x14ac:dyDescent="0.15">
      <c r="A157" s="81">
        <f t="shared" si="3"/>
        <v>145</v>
      </c>
      <c r="B157" s="9" t="s">
        <v>120</v>
      </c>
      <c r="C157" s="8" t="s">
        <v>193</v>
      </c>
      <c r="D157" s="46"/>
      <c r="E157" s="33">
        <v>77000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29"/>
      <c r="W157" s="35"/>
      <c r="X157" s="35"/>
      <c r="Y157" s="35"/>
    </row>
    <row r="158" spans="1:25" x14ac:dyDescent="0.15">
      <c r="A158" s="81">
        <f t="shared" si="3"/>
        <v>146</v>
      </c>
      <c r="B158" s="1" t="s">
        <v>121</v>
      </c>
      <c r="C158" s="8" t="s">
        <v>194</v>
      </c>
      <c r="D158" s="46"/>
      <c r="E158" s="35"/>
      <c r="F158" s="35"/>
      <c r="G158" s="11">
        <v>14680</v>
      </c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29"/>
      <c r="W158" s="35"/>
      <c r="X158" s="35"/>
      <c r="Y158" s="35"/>
    </row>
    <row r="159" spans="1:25" x14ac:dyDescent="0.15">
      <c r="A159" s="81">
        <f t="shared" si="3"/>
        <v>147</v>
      </c>
      <c r="B159" s="1" t="s">
        <v>122</v>
      </c>
      <c r="C159" s="8" t="s">
        <v>195</v>
      </c>
      <c r="D159" s="86"/>
      <c r="E159" s="35"/>
      <c r="F159" s="35"/>
      <c r="G159" s="11">
        <v>1500</v>
      </c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29"/>
      <c r="W159" s="35"/>
      <c r="X159" s="35"/>
      <c r="Y159" s="35"/>
    </row>
    <row r="160" spans="1:25" x14ac:dyDescent="0.15">
      <c r="A160" s="81">
        <f t="shared" si="3"/>
        <v>148</v>
      </c>
      <c r="B160" s="1" t="s">
        <v>123</v>
      </c>
      <c r="C160" s="8" t="s">
        <v>196</v>
      </c>
      <c r="D160" s="86"/>
      <c r="E160" s="35"/>
      <c r="F160" s="35"/>
      <c r="G160" s="11">
        <v>2200</v>
      </c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29"/>
      <c r="W160" s="35"/>
      <c r="X160" s="35"/>
      <c r="Y160" s="35"/>
    </row>
    <row r="161" spans="1:25" x14ac:dyDescent="0.15">
      <c r="A161" s="81">
        <f t="shared" si="3"/>
        <v>149</v>
      </c>
      <c r="B161" s="1" t="s">
        <v>124</v>
      </c>
      <c r="C161" s="8" t="s">
        <v>197</v>
      </c>
      <c r="D161" s="86"/>
      <c r="E161" s="35"/>
      <c r="F161" s="35"/>
      <c r="G161" s="11">
        <v>1250</v>
      </c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29"/>
      <c r="W161" s="35"/>
      <c r="X161" s="35"/>
      <c r="Y161" s="35"/>
    </row>
    <row r="162" spans="1:25" x14ac:dyDescent="0.15">
      <c r="A162" s="81">
        <f t="shared" si="3"/>
        <v>150</v>
      </c>
      <c r="B162" s="1" t="s">
        <v>125</v>
      </c>
      <c r="C162" s="8" t="s">
        <v>197</v>
      </c>
      <c r="D162" s="86"/>
      <c r="E162" s="35"/>
      <c r="F162" s="35"/>
      <c r="G162" s="11">
        <v>1160</v>
      </c>
      <c r="H162" s="35"/>
      <c r="I162" s="35"/>
      <c r="J162" s="29"/>
      <c r="K162" s="35"/>
      <c r="L162" s="29"/>
      <c r="M162" s="35"/>
      <c r="N162" s="35"/>
      <c r="O162" s="62"/>
      <c r="P162" s="62"/>
      <c r="Q162" s="35"/>
      <c r="R162" s="35"/>
      <c r="S162" s="35"/>
      <c r="T162" s="35"/>
      <c r="U162" s="35"/>
      <c r="V162" s="29">
        <v>200</v>
      </c>
      <c r="W162" s="35"/>
      <c r="X162" s="62">
        <f>G162-V162</f>
        <v>960</v>
      </c>
      <c r="Y162" s="35"/>
    </row>
    <row r="163" spans="1:25" x14ac:dyDescent="0.15">
      <c r="A163" s="81">
        <f t="shared" si="3"/>
        <v>151</v>
      </c>
      <c r="B163" s="1" t="s">
        <v>126</v>
      </c>
      <c r="C163" s="8" t="s">
        <v>198</v>
      </c>
      <c r="D163" s="86"/>
      <c r="E163" s="35"/>
      <c r="F163" s="35"/>
      <c r="G163" s="11">
        <v>2700</v>
      </c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29">
        <v>150</v>
      </c>
      <c r="W163" s="35"/>
      <c r="X163" s="62">
        <f>G163-V163</f>
        <v>2550</v>
      </c>
      <c r="Y163" s="35"/>
    </row>
    <row r="164" spans="1:25" x14ac:dyDescent="0.15">
      <c r="A164" s="81">
        <f t="shared" si="3"/>
        <v>152</v>
      </c>
      <c r="B164" s="1" t="s">
        <v>127</v>
      </c>
      <c r="C164" s="8" t="s">
        <v>199</v>
      </c>
      <c r="D164" s="86"/>
      <c r="E164" s="35"/>
      <c r="F164" s="35"/>
      <c r="G164" s="11">
        <v>6000</v>
      </c>
      <c r="H164" s="35"/>
      <c r="I164" s="35"/>
      <c r="J164" s="29"/>
      <c r="K164" s="35"/>
      <c r="L164" s="29"/>
      <c r="M164" s="35"/>
      <c r="N164" s="35"/>
      <c r="O164" s="62"/>
      <c r="P164" s="62"/>
      <c r="Q164" s="35"/>
      <c r="R164" s="35"/>
      <c r="S164" s="35"/>
      <c r="T164" s="35"/>
      <c r="U164" s="35"/>
      <c r="V164" s="29">
        <v>1500</v>
      </c>
      <c r="W164" s="35"/>
      <c r="X164" s="62">
        <f>G164-V164</f>
        <v>4500</v>
      </c>
      <c r="Y164" s="35"/>
    </row>
    <row r="165" spans="1:25" x14ac:dyDescent="0.15">
      <c r="A165" s="81">
        <f t="shared" si="3"/>
        <v>153</v>
      </c>
      <c r="B165" s="1" t="s">
        <v>128</v>
      </c>
      <c r="C165" s="8" t="s">
        <v>199</v>
      </c>
      <c r="D165" s="86"/>
      <c r="E165" s="35"/>
      <c r="F165" s="35"/>
      <c r="G165" s="11">
        <v>3500</v>
      </c>
      <c r="H165" s="35"/>
      <c r="I165" s="35"/>
      <c r="J165" s="29"/>
      <c r="K165" s="35"/>
      <c r="L165" s="47"/>
      <c r="M165" s="35"/>
      <c r="N165" s="35"/>
      <c r="O165" s="62"/>
      <c r="P165" s="62"/>
      <c r="Q165" s="35"/>
      <c r="R165" s="35"/>
      <c r="S165" s="35"/>
      <c r="T165" s="35"/>
      <c r="U165" s="35"/>
      <c r="V165" s="29">
        <v>1000</v>
      </c>
      <c r="W165" s="35"/>
      <c r="X165" s="62">
        <f>G165-V165</f>
        <v>2500</v>
      </c>
      <c r="Y165" s="35"/>
    </row>
    <row r="166" spans="1:25" x14ac:dyDescent="0.15">
      <c r="A166" s="81">
        <f t="shared" si="3"/>
        <v>154</v>
      </c>
      <c r="B166" s="1" t="s">
        <v>129</v>
      </c>
      <c r="C166" s="8" t="s">
        <v>196</v>
      </c>
      <c r="D166" s="86"/>
      <c r="E166" s="35"/>
      <c r="F166" s="35"/>
      <c r="G166" s="11">
        <v>2000</v>
      </c>
      <c r="H166" s="35"/>
      <c r="I166" s="29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29"/>
      <c r="W166" s="35"/>
      <c r="X166" s="35"/>
      <c r="Y166" s="35"/>
    </row>
    <row r="167" spans="1:25" x14ac:dyDescent="0.15">
      <c r="A167" s="81">
        <f t="shared" si="3"/>
        <v>155</v>
      </c>
      <c r="B167" s="1" t="s">
        <v>215</v>
      </c>
      <c r="C167" s="10" t="s">
        <v>196</v>
      </c>
      <c r="D167" s="87"/>
      <c r="E167" s="1"/>
      <c r="F167" s="1"/>
      <c r="G167" s="34">
        <v>5000</v>
      </c>
      <c r="H167" s="63"/>
      <c r="I167" s="35"/>
      <c r="J167" s="64"/>
      <c r="K167" s="65"/>
      <c r="L167" s="65"/>
      <c r="M167" s="65"/>
      <c r="N167" s="65"/>
      <c r="O167" s="66"/>
      <c r="P167" s="66"/>
      <c r="Q167" s="35"/>
      <c r="R167" s="35"/>
      <c r="S167" s="35"/>
      <c r="T167" s="35"/>
      <c r="U167" s="35"/>
      <c r="V167" s="29">
        <v>500</v>
      </c>
      <c r="W167" s="35"/>
      <c r="X167" s="62">
        <f>G167-V167</f>
        <v>4500</v>
      </c>
      <c r="Y167" s="35"/>
    </row>
    <row r="168" spans="1:25" x14ac:dyDescent="0.15">
      <c r="A168" s="81">
        <f t="shared" si="3"/>
        <v>156</v>
      </c>
      <c r="B168" s="1" t="s">
        <v>130</v>
      </c>
      <c r="C168" s="8" t="s">
        <v>189</v>
      </c>
      <c r="D168" s="86"/>
      <c r="E168" s="35"/>
      <c r="F168" s="35"/>
      <c r="G168" s="11">
        <v>6000</v>
      </c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29"/>
      <c r="W168" s="35"/>
      <c r="X168" s="35"/>
      <c r="Y168" s="35"/>
    </row>
    <row r="169" spans="1:25" x14ac:dyDescent="0.15">
      <c r="A169" s="81">
        <f t="shared" si="3"/>
        <v>157</v>
      </c>
      <c r="B169" s="1" t="s">
        <v>131</v>
      </c>
      <c r="C169" s="8" t="s">
        <v>200</v>
      </c>
      <c r="D169" s="86"/>
      <c r="E169" s="35"/>
      <c r="F169" s="35"/>
      <c r="G169" s="11">
        <v>1000</v>
      </c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29"/>
      <c r="W169" s="35"/>
      <c r="X169" s="35"/>
      <c r="Y169" s="35"/>
    </row>
    <row r="170" spans="1:25" x14ac:dyDescent="0.15">
      <c r="A170" s="81">
        <f t="shared" si="3"/>
        <v>158</v>
      </c>
      <c r="B170" s="1" t="s">
        <v>132</v>
      </c>
      <c r="C170" s="8" t="s">
        <v>200</v>
      </c>
      <c r="D170" s="86"/>
      <c r="E170" s="35"/>
      <c r="F170" s="35"/>
      <c r="G170" s="11">
        <v>4000</v>
      </c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29"/>
      <c r="W170" s="35"/>
      <c r="X170" s="35"/>
      <c r="Y170" s="35"/>
    </row>
    <row r="171" spans="1:25" x14ac:dyDescent="0.15">
      <c r="A171" s="81">
        <f t="shared" si="3"/>
        <v>159</v>
      </c>
      <c r="B171" s="1" t="s">
        <v>133</v>
      </c>
      <c r="C171" s="8" t="s">
        <v>200</v>
      </c>
      <c r="D171" s="86"/>
      <c r="E171" s="35"/>
      <c r="F171" s="35"/>
      <c r="G171" s="11">
        <v>3000</v>
      </c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29"/>
      <c r="W171" s="35"/>
      <c r="X171" s="35"/>
      <c r="Y171" s="35"/>
    </row>
    <row r="172" spans="1:25" x14ac:dyDescent="0.15">
      <c r="A172" s="81">
        <f t="shared" si="3"/>
        <v>160</v>
      </c>
      <c r="B172" s="9" t="s">
        <v>134</v>
      </c>
      <c r="C172" s="8" t="s">
        <v>201</v>
      </c>
      <c r="D172" s="86"/>
      <c r="E172" s="35"/>
      <c r="F172" s="11">
        <v>14000</v>
      </c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29"/>
      <c r="W172" s="35"/>
      <c r="X172" s="35"/>
      <c r="Y172" s="35"/>
    </row>
    <row r="173" spans="1:25" x14ac:dyDescent="0.15">
      <c r="A173" s="81">
        <f t="shared" si="3"/>
        <v>161</v>
      </c>
      <c r="B173" s="7" t="s">
        <v>135</v>
      </c>
      <c r="C173" s="8" t="s">
        <v>199</v>
      </c>
      <c r="D173" s="86"/>
      <c r="E173" s="35"/>
      <c r="F173" s="35"/>
      <c r="G173" s="11">
        <v>6500</v>
      </c>
      <c r="H173" s="35"/>
      <c r="I173" s="35"/>
      <c r="J173" s="29"/>
      <c r="K173" s="35"/>
      <c r="L173" s="29"/>
      <c r="M173" s="35"/>
      <c r="N173" s="35"/>
      <c r="O173" s="62"/>
      <c r="P173" s="62"/>
      <c r="Q173" s="35"/>
      <c r="R173" s="35"/>
      <c r="S173" s="35"/>
      <c r="T173" s="35"/>
      <c r="U173" s="35"/>
      <c r="V173" s="29">
        <v>500</v>
      </c>
      <c r="W173" s="35"/>
      <c r="X173" s="62">
        <f>G173-V173</f>
        <v>6000</v>
      </c>
      <c r="Y173" s="35"/>
    </row>
    <row r="174" spans="1:25" x14ac:dyDescent="0.15">
      <c r="A174" s="81">
        <f t="shared" si="3"/>
        <v>162</v>
      </c>
      <c r="B174" s="7" t="s">
        <v>136</v>
      </c>
      <c r="C174" s="8" t="s">
        <v>199</v>
      </c>
      <c r="D174" s="86"/>
      <c r="E174" s="35"/>
      <c r="F174" s="35"/>
      <c r="G174" s="11">
        <v>4500</v>
      </c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29"/>
      <c r="W174" s="35"/>
      <c r="X174" s="35"/>
      <c r="Y174" s="35"/>
    </row>
    <row r="175" spans="1:25" x14ac:dyDescent="0.15">
      <c r="A175" s="81">
        <f t="shared" si="3"/>
        <v>163</v>
      </c>
      <c r="B175" s="7" t="s">
        <v>137</v>
      </c>
      <c r="C175" s="8" t="s">
        <v>199</v>
      </c>
      <c r="D175" s="86"/>
      <c r="E175" s="35"/>
      <c r="F175" s="35"/>
      <c r="G175" s="11">
        <v>3500</v>
      </c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29"/>
      <c r="W175" s="35"/>
      <c r="X175" s="35"/>
      <c r="Y175" s="35"/>
    </row>
    <row r="176" spans="1:25" x14ac:dyDescent="0.15">
      <c r="A176" s="81">
        <f t="shared" si="3"/>
        <v>164</v>
      </c>
      <c r="B176" s="7" t="s">
        <v>138</v>
      </c>
      <c r="C176" s="8" t="s">
        <v>199</v>
      </c>
      <c r="D176" s="86"/>
      <c r="E176" s="35"/>
      <c r="F176" s="35"/>
      <c r="G176" s="11">
        <v>2500</v>
      </c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29"/>
      <c r="W176" s="35"/>
      <c r="X176" s="35"/>
      <c r="Y176" s="35"/>
    </row>
    <row r="177" spans="1:25" x14ac:dyDescent="0.15">
      <c r="A177" s="81">
        <f t="shared" si="3"/>
        <v>165</v>
      </c>
      <c r="B177" s="7" t="s">
        <v>139</v>
      </c>
      <c r="C177" s="8" t="s">
        <v>199</v>
      </c>
      <c r="D177" s="86"/>
      <c r="E177" s="35"/>
      <c r="F177" s="35"/>
      <c r="G177" s="11">
        <v>2000</v>
      </c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29"/>
      <c r="W177" s="35"/>
      <c r="X177" s="35"/>
      <c r="Y177" s="35"/>
    </row>
    <row r="178" spans="1:25" x14ac:dyDescent="0.15">
      <c r="A178" s="81">
        <f t="shared" si="3"/>
        <v>166</v>
      </c>
      <c r="B178" s="7" t="s">
        <v>140</v>
      </c>
      <c r="C178" s="8" t="s">
        <v>202</v>
      </c>
      <c r="D178" s="86"/>
      <c r="E178" s="35"/>
      <c r="F178" s="35"/>
      <c r="G178" s="11">
        <v>5000</v>
      </c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29"/>
      <c r="W178" s="35"/>
      <c r="X178" s="35"/>
      <c r="Y178" s="35"/>
    </row>
    <row r="179" spans="1:25" x14ac:dyDescent="0.15">
      <c r="A179" s="81">
        <f t="shared" si="3"/>
        <v>167</v>
      </c>
      <c r="B179" s="7" t="s">
        <v>141</v>
      </c>
      <c r="C179" s="8" t="s">
        <v>200</v>
      </c>
      <c r="D179" s="86"/>
      <c r="E179" s="35"/>
      <c r="F179" s="35"/>
      <c r="G179" s="11">
        <v>3000</v>
      </c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29"/>
      <c r="W179" s="35"/>
      <c r="X179" s="35"/>
      <c r="Y179" s="35"/>
    </row>
    <row r="180" spans="1:25" x14ac:dyDescent="0.15">
      <c r="A180" s="81">
        <f t="shared" si="3"/>
        <v>168</v>
      </c>
      <c r="B180" s="7" t="s">
        <v>142</v>
      </c>
      <c r="C180" s="8" t="s">
        <v>200</v>
      </c>
      <c r="D180" s="86"/>
      <c r="E180" s="35"/>
      <c r="F180" s="35"/>
      <c r="G180" s="11">
        <v>2000</v>
      </c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29"/>
      <c r="W180" s="35"/>
      <c r="X180" s="35"/>
      <c r="Y180" s="35"/>
    </row>
    <row r="181" spans="1:25" x14ac:dyDescent="0.15">
      <c r="A181" s="81">
        <f t="shared" si="3"/>
        <v>169</v>
      </c>
      <c r="B181" s="7" t="s">
        <v>143</v>
      </c>
      <c r="C181" s="8" t="s">
        <v>200</v>
      </c>
      <c r="D181" s="86"/>
      <c r="E181" s="35"/>
      <c r="F181" s="35"/>
      <c r="G181" s="11">
        <v>4000</v>
      </c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29"/>
      <c r="W181" s="35"/>
      <c r="X181" s="35"/>
      <c r="Y181" s="35"/>
    </row>
    <row r="182" spans="1:25" x14ac:dyDescent="0.15">
      <c r="A182" s="81">
        <f t="shared" si="3"/>
        <v>170</v>
      </c>
      <c r="B182" s="7" t="s">
        <v>144</v>
      </c>
      <c r="C182" s="8" t="s">
        <v>200</v>
      </c>
      <c r="D182" s="86"/>
      <c r="E182" s="35"/>
      <c r="F182" s="35"/>
      <c r="G182" s="11">
        <v>2000</v>
      </c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29"/>
      <c r="W182" s="35"/>
      <c r="X182" s="35"/>
      <c r="Y182" s="35"/>
    </row>
    <row r="183" spans="1:25" x14ac:dyDescent="0.15">
      <c r="A183" s="81">
        <f t="shared" si="3"/>
        <v>171</v>
      </c>
      <c r="B183" s="7" t="s">
        <v>145</v>
      </c>
      <c r="C183" s="8" t="s">
        <v>199</v>
      </c>
      <c r="D183" s="86"/>
      <c r="E183" s="35"/>
      <c r="F183" s="35"/>
      <c r="G183" s="11">
        <v>3000</v>
      </c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29"/>
      <c r="W183" s="35"/>
      <c r="X183" s="35"/>
      <c r="Y183" s="35"/>
    </row>
    <row r="184" spans="1:25" x14ac:dyDescent="0.15">
      <c r="A184" s="81">
        <f t="shared" si="3"/>
        <v>172</v>
      </c>
      <c r="B184" s="7" t="s">
        <v>146</v>
      </c>
      <c r="C184" s="8" t="s">
        <v>200</v>
      </c>
      <c r="D184" s="86"/>
      <c r="E184" s="35"/>
      <c r="F184" s="35"/>
      <c r="G184" s="11">
        <v>2000</v>
      </c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29"/>
      <c r="W184" s="35"/>
      <c r="X184" s="35"/>
      <c r="Y184" s="35"/>
    </row>
    <row r="185" spans="1:25" x14ac:dyDescent="0.15">
      <c r="A185" s="81">
        <f t="shared" si="3"/>
        <v>173</v>
      </c>
      <c r="B185" s="7" t="s">
        <v>147</v>
      </c>
      <c r="C185" s="8" t="s">
        <v>202</v>
      </c>
      <c r="D185" s="86"/>
      <c r="E185" s="35"/>
      <c r="F185" s="35"/>
      <c r="G185" s="11">
        <v>2500</v>
      </c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29"/>
      <c r="W185" s="35"/>
      <c r="X185" s="35"/>
      <c r="Y185" s="35"/>
    </row>
    <row r="186" spans="1:25" x14ac:dyDescent="0.15">
      <c r="A186" s="81">
        <f t="shared" si="3"/>
        <v>174</v>
      </c>
      <c r="B186" s="13" t="s">
        <v>148</v>
      </c>
      <c r="C186" s="8" t="s">
        <v>200</v>
      </c>
      <c r="D186" s="86"/>
      <c r="E186" s="35"/>
      <c r="F186" s="11">
        <v>3000</v>
      </c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29"/>
      <c r="W186" s="35"/>
      <c r="X186" s="35"/>
      <c r="Y186" s="35"/>
    </row>
    <row r="187" spans="1:25" x14ac:dyDescent="0.15">
      <c r="A187" s="81">
        <f t="shared" si="3"/>
        <v>175</v>
      </c>
      <c r="B187" s="7" t="s">
        <v>149</v>
      </c>
      <c r="C187" s="8" t="s">
        <v>200</v>
      </c>
      <c r="D187" s="86"/>
      <c r="E187" s="35"/>
      <c r="F187" s="35"/>
      <c r="G187" s="28">
        <v>6000</v>
      </c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29">
        <v>350</v>
      </c>
      <c r="W187" s="35"/>
      <c r="X187" s="62">
        <f>G187-V187</f>
        <v>5650</v>
      </c>
      <c r="Y187" s="35"/>
    </row>
    <row r="188" spans="1:25" x14ac:dyDescent="0.15">
      <c r="A188" s="81">
        <f t="shared" si="3"/>
        <v>176</v>
      </c>
      <c r="B188" s="7" t="s">
        <v>150</v>
      </c>
      <c r="C188" s="8" t="s">
        <v>200</v>
      </c>
      <c r="D188" s="86"/>
      <c r="E188" s="35"/>
      <c r="F188" s="35"/>
      <c r="G188" s="28">
        <v>6000</v>
      </c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29"/>
      <c r="W188" s="35"/>
      <c r="X188" s="35"/>
      <c r="Y188" s="35"/>
    </row>
    <row r="189" spans="1:25" x14ac:dyDescent="0.15">
      <c r="A189" s="81">
        <f t="shared" ref="A189:A215" si="4">A188+1</f>
        <v>177</v>
      </c>
      <c r="B189" s="7" t="s">
        <v>151</v>
      </c>
      <c r="C189" s="8" t="s">
        <v>200</v>
      </c>
      <c r="D189" s="86"/>
      <c r="E189" s="35"/>
      <c r="F189" s="35"/>
      <c r="G189" s="28">
        <v>2000</v>
      </c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29"/>
      <c r="W189" s="35"/>
      <c r="X189" s="35"/>
      <c r="Y189" s="35"/>
    </row>
    <row r="190" spans="1:25" x14ac:dyDescent="0.15">
      <c r="A190" s="81">
        <f t="shared" si="4"/>
        <v>178</v>
      </c>
      <c r="B190" s="7" t="s">
        <v>152</v>
      </c>
      <c r="C190" s="8" t="s">
        <v>200</v>
      </c>
      <c r="D190" s="86"/>
      <c r="E190" s="35"/>
      <c r="F190" s="35"/>
      <c r="G190" s="28">
        <v>2000</v>
      </c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29"/>
      <c r="W190" s="35"/>
      <c r="X190" s="35"/>
      <c r="Y190" s="35"/>
    </row>
    <row r="191" spans="1:25" x14ac:dyDescent="0.15">
      <c r="A191" s="81">
        <f t="shared" si="4"/>
        <v>179</v>
      </c>
      <c r="B191" s="7" t="s">
        <v>153</v>
      </c>
      <c r="C191" s="8" t="s">
        <v>200</v>
      </c>
      <c r="D191" s="86"/>
      <c r="E191" s="35"/>
      <c r="F191" s="35"/>
      <c r="G191" s="28">
        <v>4000</v>
      </c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29"/>
      <c r="W191" s="35"/>
      <c r="X191" s="35"/>
      <c r="Y191" s="35"/>
    </row>
    <row r="192" spans="1:25" x14ac:dyDescent="0.15">
      <c r="A192" s="81">
        <f t="shared" si="4"/>
        <v>180</v>
      </c>
      <c r="B192" s="7" t="s">
        <v>154</v>
      </c>
      <c r="C192" s="8" t="s">
        <v>202</v>
      </c>
      <c r="D192" s="86"/>
      <c r="E192" s="35"/>
      <c r="F192" s="35"/>
      <c r="G192" s="28">
        <v>11700</v>
      </c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29"/>
      <c r="W192" s="35"/>
      <c r="X192" s="35"/>
      <c r="Y192" s="35"/>
    </row>
    <row r="193" spans="1:25" x14ac:dyDescent="0.15">
      <c r="A193" s="81">
        <f t="shared" si="4"/>
        <v>181</v>
      </c>
      <c r="B193" s="7" t="s">
        <v>155</v>
      </c>
      <c r="C193" s="8" t="s">
        <v>203</v>
      </c>
      <c r="D193" s="86"/>
      <c r="E193" s="35"/>
      <c r="F193" s="35"/>
      <c r="G193" s="28">
        <v>5500</v>
      </c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29"/>
      <c r="W193" s="35"/>
      <c r="X193" s="35"/>
      <c r="Y193" s="35"/>
    </row>
    <row r="194" spans="1:25" x14ac:dyDescent="0.15">
      <c r="A194" s="81">
        <f t="shared" si="4"/>
        <v>182</v>
      </c>
      <c r="B194" s="7" t="s">
        <v>156</v>
      </c>
      <c r="C194" s="8" t="s">
        <v>203</v>
      </c>
      <c r="D194" s="86"/>
      <c r="E194" s="35"/>
      <c r="F194" s="35"/>
      <c r="G194" s="28">
        <v>1500</v>
      </c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29"/>
      <c r="W194" s="35"/>
      <c r="X194" s="35"/>
      <c r="Y194" s="35"/>
    </row>
    <row r="195" spans="1:25" x14ac:dyDescent="0.15">
      <c r="A195" s="81">
        <f t="shared" si="4"/>
        <v>183</v>
      </c>
      <c r="B195" s="7" t="s">
        <v>157</v>
      </c>
      <c r="C195" s="8" t="s">
        <v>202</v>
      </c>
      <c r="D195" s="86"/>
      <c r="E195" s="35"/>
      <c r="F195" s="35"/>
      <c r="G195" s="28">
        <v>5000</v>
      </c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29"/>
      <c r="W195" s="35"/>
      <c r="X195" s="35"/>
      <c r="Y195" s="35"/>
    </row>
    <row r="196" spans="1:25" x14ac:dyDescent="0.15">
      <c r="A196" s="81">
        <f t="shared" si="4"/>
        <v>184</v>
      </c>
      <c r="B196" s="7" t="s">
        <v>158</v>
      </c>
      <c r="C196" s="8" t="s">
        <v>203</v>
      </c>
      <c r="D196" s="86"/>
      <c r="E196" s="35"/>
      <c r="F196" s="35"/>
      <c r="G196" s="28">
        <v>2500</v>
      </c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29"/>
      <c r="W196" s="35"/>
      <c r="X196" s="35"/>
      <c r="Y196" s="35"/>
    </row>
    <row r="197" spans="1:25" x14ac:dyDescent="0.15">
      <c r="A197" s="81">
        <f t="shared" si="4"/>
        <v>185</v>
      </c>
      <c r="B197" s="7" t="s">
        <v>159</v>
      </c>
      <c r="C197" s="8" t="s">
        <v>203</v>
      </c>
      <c r="D197" s="86"/>
      <c r="E197" s="35"/>
      <c r="F197" s="35"/>
      <c r="G197" s="28">
        <v>2000</v>
      </c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29"/>
      <c r="W197" s="35"/>
      <c r="X197" s="35"/>
      <c r="Y197" s="35"/>
    </row>
    <row r="198" spans="1:25" x14ac:dyDescent="0.15">
      <c r="A198" s="81">
        <f t="shared" si="4"/>
        <v>186</v>
      </c>
      <c r="B198" s="7" t="s">
        <v>160</v>
      </c>
      <c r="C198" s="8" t="s">
        <v>203</v>
      </c>
      <c r="D198" s="86"/>
      <c r="E198" s="35"/>
      <c r="F198" s="35"/>
      <c r="G198" s="28">
        <v>2500</v>
      </c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29"/>
      <c r="W198" s="35"/>
      <c r="X198" s="35"/>
      <c r="Y198" s="35"/>
    </row>
    <row r="199" spans="1:25" x14ac:dyDescent="0.15">
      <c r="A199" s="81">
        <f t="shared" si="4"/>
        <v>187</v>
      </c>
      <c r="B199" s="7" t="s">
        <v>161</v>
      </c>
      <c r="C199" s="8" t="s">
        <v>203</v>
      </c>
      <c r="D199" s="86"/>
      <c r="E199" s="35"/>
      <c r="F199" s="35"/>
      <c r="G199" s="28">
        <v>1500</v>
      </c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29"/>
      <c r="W199" s="35"/>
      <c r="X199" s="35"/>
      <c r="Y199" s="35"/>
    </row>
    <row r="200" spans="1:25" x14ac:dyDescent="0.15">
      <c r="A200" s="81">
        <f t="shared" si="4"/>
        <v>188</v>
      </c>
      <c r="B200" s="7" t="s">
        <v>162</v>
      </c>
      <c r="C200" s="8" t="s">
        <v>203</v>
      </c>
      <c r="D200" s="86"/>
      <c r="E200" s="35"/>
      <c r="F200" s="35"/>
      <c r="G200" s="28">
        <v>2000</v>
      </c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29"/>
      <c r="W200" s="35"/>
      <c r="X200" s="35"/>
      <c r="Y200" s="35"/>
    </row>
    <row r="201" spans="1:25" x14ac:dyDescent="0.15">
      <c r="A201" s="81">
        <f t="shared" si="4"/>
        <v>189</v>
      </c>
      <c r="B201" s="13" t="s">
        <v>163</v>
      </c>
      <c r="C201" s="8" t="s">
        <v>204</v>
      </c>
      <c r="D201" s="86"/>
      <c r="E201" s="35"/>
      <c r="F201" s="11">
        <v>4000</v>
      </c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29"/>
      <c r="W201" s="35"/>
      <c r="X201" s="35"/>
      <c r="Y201" s="35"/>
    </row>
    <row r="202" spans="1:25" x14ac:dyDescent="0.15">
      <c r="A202" s="81">
        <f t="shared" si="4"/>
        <v>190</v>
      </c>
      <c r="B202" s="13" t="s">
        <v>164</v>
      </c>
      <c r="C202" s="8" t="s">
        <v>205</v>
      </c>
      <c r="D202" s="86"/>
      <c r="E202" s="33">
        <v>40000</v>
      </c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29"/>
      <c r="W202" s="35"/>
      <c r="X202" s="35"/>
      <c r="Y202" s="35"/>
    </row>
    <row r="203" spans="1:25" x14ac:dyDescent="0.15">
      <c r="A203" s="81">
        <f t="shared" si="4"/>
        <v>191</v>
      </c>
      <c r="B203" s="7" t="s">
        <v>165</v>
      </c>
      <c r="C203" s="8" t="s">
        <v>195</v>
      </c>
      <c r="D203" s="86"/>
      <c r="E203" s="35"/>
      <c r="F203" s="35"/>
      <c r="G203" s="28">
        <v>2500</v>
      </c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29"/>
      <c r="W203" s="35"/>
      <c r="X203" s="35"/>
      <c r="Y203" s="35"/>
    </row>
    <row r="204" spans="1:25" x14ac:dyDescent="0.15">
      <c r="A204" s="81">
        <f t="shared" si="4"/>
        <v>192</v>
      </c>
      <c r="B204" s="7" t="s">
        <v>166</v>
      </c>
      <c r="C204" s="8" t="s">
        <v>195</v>
      </c>
      <c r="D204" s="86"/>
      <c r="E204" s="35"/>
      <c r="F204" s="35"/>
      <c r="G204" s="28">
        <v>3600</v>
      </c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29"/>
      <c r="W204" s="35"/>
      <c r="X204" s="35"/>
      <c r="Y204" s="35"/>
    </row>
    <row r="205" spans="1:25" x14ac:dyDescent="0.15">
      <c r="A205" s="81">
        <f t="shared" si="4"/>
        <v>193</v>
      </c>
      <c r="B205" s="7" t="s">
        <v>167</v>
      </c>
      <c r="C205" s="8" t="s">
        <v>206</v>
      </c>
      <c r="D205" s="86"/>
      <c r="E205" s="35"/>
      <c r="F205" s="35"/>
      <c r="G205" s="28">
        <v>24000</v>
      </c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29"/>
      <c r="W205" s="35"/>
      <c r="X205" s="35"/>
      <c r="Y205" s="35"/>
    </row>
    <row r="206" spans="1:25" x14ac:dyDescent="0.15">
      <c r="A206" s="81">
        <f t="shared" si="4"/>
        <v>194</v>
      </c>
      <c r="B206" s="7" t="s">
        <v>168</v>
      </c>
      <c r="C206" s="8" t="s">
        <v>207</v>
      </c>
      <c r="D206" s="86"/>
      <c r="E206" s="35"/>
      <c r="F206" s="35"/>
      <c r="G206" s="28">
        <v>1500</v>
      </c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29"/>
      <c r="W206" s="35"/>
      <c r="X206" s="35"/>
      <c r="Y206" s="35"/>
    </row>
    <row r="207" spans="1:25" x14ac:dyDescent="0.15">
      <c r="A207" s="81">
        <f t="shared" si="4"/>
        <v>195</v>
      </c>
      <c r="B207" s="7" t="s">
        <v>169</v>
      </c>
      <c r="C207" s="8" t="s">
        <v>207</v>
      </c>
      <c r="D207" s="86"/>
      <c r="E207" s="35"/>
      <c r="F207" s="35"/>
      <c r="G207" s="28">
        <v>1700</v>
      </c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29"/>
      <c r="W207" s="35"/>
      <c r="X207" s="35"/>
      <c r="Y207" s="35"/>
    </row>
    <row r="208" spans="1:25" x14ac:dyDescent="0.15">
      <c r="A208" s="81">
        <f t="shared" si="4"/>
        <v>196</v>
      </c>
      <c r="B208" s="7" t="s">
        <v>170</v>
      </c>
      <c r="C208" s="8" t="s">
        <v>207</v>
      </c>
      <c r="D208" s="86"/>
      <c r="E208" s="35"/>
      <c r="F208" s="35"/>
      <c r="G208" s="28">
        <v>1300</v>
      </c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29"/>
      <c r="W208" s="35"/>
      <c r="X208" s="35"/>
      <c r="Y208" s="35"/>
    </row>
    <row r="209" spans="1:25" x14ac:dyDescent="0.15">
      <c r="A209" s="81">
        <f t="shared" si="4"/>
        <v>197</v>
      </c>
      <c r="B209" s="7" t="s">
        <v>171</v>
      </c>
      <c r="C209" s="8" t="s">
        <v>203</v>
      </c>
      <c r="D209" s="86"/>
      <c r="E209" s="35"/>
      <c r="F209" s="35"/>
      <c r="G209" s="28">
        <v>500</v>
      </c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29"/>
      <c r="W209" s="35"/>
      <c r="X209" s="35"/>
      <c r="Y209" s="35"/>
    </row>
    <row r="210" spans="1:25" x14ac:dyDescent="0.15">
      <c r="A210" s="81">
        <f t="shared" si="4"/>
        <v>198</v>
      </c>
      <c r="B210" s="7" t="s">
        <v>172</v>
      </c>
      <c r="C210" s="8" t="s">
        <v>203</v>
      </c>
      <c r="D210" s="86"/>
      <c r="E210" s="35"/>
      <c r="F210" s="35"/>
      <c r="G210" s="28">
        <v>300</v>
      </c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29"/>
      <c r="W210" s="35"/>
      <c r="X210" s="35"/>
      <c r="Y210" s="35"/>
    </row>
    <row r="211" spans="1:25" x14ac:dyDescent="0.15">
      <c r="A211" s="81">
        <f t="shared" si="4"/>
        <v>199</v>
      </c>
      <c r="B211" s="7" t="s">
        <v>173</v>
      </c>
      <c r="C211" s="8" t="s">
        <v>203</v>
      </c>
      <c r="D211" s="86"/>
      <c r="E211" s="35"/>
      <c r="F211" s="35"/>
      <c r="G211" s="28">
        <v>1300</v>
      </c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29"/>
      <c r="W211" s="35"/>
      <c r="X211" s="35"/>
      <c r="Y211" s="35"/>
    </row>
    <row r="212" spans="1:25" x14ac:dyDescent="0.15">
      <c r="A212" s="81">
        <f t="shared" si="4"/>
        <v>200</v>
      </c>
      <c r="B212" s="13" t="s">
        <v>174</v>
      </c>
      <c r="C212" s="8" t="s">
        <v>203</v>
      </c>
      <c r="D212" s="86"/>
      <c r="E212" s="35"/>
      <c r="F212" s="26">
        <v>3000</v>
      </c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29"/>
      <c r="W212" s="35"/>
      <c r="X212" s="35"/>
      <c r="Y212" s="35"/>
    </row>
    <row r="213" spans="1:25" x14ac:dyDescent="0.15">
      <c r="A213" s="81">
        <f t="shared" si="4"/>
        <v>201</v>
      </c>
      <c r="B213" s="13" t="s">
        <v>175</v>
      </c>
      <c r="C213" s="8" t="s">
        <v>208</v>
      </c>
      <c r="D213" s="86"/>
      <c r="E213" s="35"/>
      <c r="F213" s="26">
        <v>2750</v>
      </c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29"/>
      <c r="W213" s="35"/>
      <c r="X213" s="35"/>
      <c r="Y213" s="35"/>
    </row>
    <row r="214" spans="1:25" x14ac:dyDescent="0.15">
      <c r="A214" s="81">
        <f t="shared" si="4"/>
        <v>202</v>
      </c>
      <c r="B214" s="7" t="s">
        <v>176</v>
      </c>
      <c r="C214" s="8" t="s">
        <v>207</v>
      </c>
      <c r="D214" s="86"/>
      <c r="E214" s="35"/>
      <c r="F214" s="35"/>
      <c r="G214" s="28">
        <v>1500</v>
      </c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29"/>
      <c r="W214" s="35"/>
      <c r="X214" s="35"/>
      <c r="Y214" s="35"/>
    </row>
    <row r="215" spans="1:25" x14ac:dyDescent="0.15">
      <c r="A215" s="81">
        <f t="shared" si="4"/>
        <v>203</v>
      </c>
      <c r="B215" s="7" t="s">
        <v>177</v>
      </c>
      <c r="C215" s="8" t="s">
        <v>207</v>
      </c>
      <c r="D215" s="86"/>
      <c r="E215" s="35"/>
      <c r="F215" s="35"/>
      <c r="G215" s="28">
        <v>3500</v>
      </c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29"/>
      <c r="W215" s="35"/>
      <c r="X215" s="35"/>
      <c r="Y215" s="35"/>
    </row>
    <row r="216" spans="1:25" x14ac:dyDescent="0.15">
      <c r="A216" s="81">
        <f>A215+1</f>
        <v>204</v>
      </c>
      <c r="B216" s="67" t="s">
        <v>178</v>
      </c>
      <c r="C216" s="14" t="s">
        <v>207</v>
      </c>
      <c r="D216" s="8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51"/>
      <c r="R216" s="51"/>
      <c r="S216" s="51"/>
      <c r="T216" s="51"/>
      <c r="U216" s="51"/>
      <c r="V216" s="97"/>
      <c r="W216" s="51"/>
      <c r="X216" s="51"/>
      <c r="Y216" s="51"/>
    </row>
    <row r="217" spans="1:25" x14ac:dyDescent="0.15">
      <c r="A217" s="82"/>
      <c r="B217" s="69" t="s">
        <v>212</v>
      </c>
      <c r="C217" s="58"/>
      <c r="D217" s="89"/>
      <c r="E217" s="71">
        <f>SUM(E9:E216)</f>
        <v>210970</v>
      </c>
      <c r="F217" s="72"/>
      <c r="G217" s="72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72"/>
      <c r="W217" s="58"/>
      <c r="X217" s="73"/>
      <c r="Y217" s="73"/>
    </row>
    <row r="218" spans="1:25" x14ac:dyDescent="0.15">
      <c r="A218" s="82"/>
      <c r="B218" s="69" t="s">
        <v>213</v>
      </c>
      <c r="C218" s="58"/>
      <c r="D218" s="89"/>
      <c r="E218" s="58"/>
      <c r="F218" s="71">
        <f>SUM(F9:F216)</f>
        <v>129220</v>
      </c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72"/>
      <c r="W218" s="58"/>
      <c r="X218" s="58"/>
      <c r="Y218" s="51"/>
    </row>
    <row r="219" spans="1:25" x14ac:dyDescent="0.15">
      <c r="A219" s="82"/>
      <c r="B219" s="69" t="s">
        <v>214</v>
      </c>
      <c r="C219" s="58"/>
      <c r="D219" s="89"/>
      <c r="E219" s="58"/>
      <c r="F219" s="58"/>
      <c r="G219" s="71">
        <f>SUM(G9:G216)</f>
        <v>447954</v>
      </c>
      <c r="H219" s="70"/>
      <c r="I219" s="70"/>
      <c r="J219" s="70"/>
      <c r="K219" s="70"/>
      <c r="L219" s="70"/>
      <c r="M219" s="70"/>
      <c r="N219" s="70"/>
      <c r="O219" s="70"/>
      <c r="P219" s="74">
        <f>SUM(P59:P215)</f>
        <v>2</v>
      </c>
      <c r="Q219" s="75"/>
      <c r="R219" s="70"/>
      <c r="S219" s="70"/>
      <c r="T219" s="70"/>
      <c r="U219" s="70"/>
      <c r="V219" s="74">
        <f>SUM(V59:V216)</f>
        <v>6600</v>
      </c>
      <c r="W219" s="19"/>
      <c r="X219" s="76">
        <f>SUM(X59:X216)</f>
        <v>53030</v>
      </c>
      <c r="Y219" s="77"/>
    </row>
  </sheetData>
  <mergeCells count="11">
    <mergeCell ref="Q5:W5"/>
    <mergeCell ref="A1:Y1"/>
    <mergeCell ref="A2:Y2"/>
    <mergeCell ref="A3:Y3"/>
    <mergeCell ref="A5:A7"/>
    <mergeCell ref="B5:B7"/>
    <mergeCell ref="D5:D7"/>
    <mergeCell ref="E5:G5"/>
    <mergeCell ref="H5:J5"/>
    <mergeCell ref="K5:M5"/>
    <mergeCell ref="N5:O5"/>
  </mergeCells>
  <pageMargins left="0.70866141732283472" right="0.70866141732283472" top="0.74803149606299213" bottom="0.74803149606299213" header="0.31496062992125984" footer="0.31496062992125984"/>
  <pageSetup paperSize="5" scale="80" orientation="landscape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sqref="A1:N1"/>
    </sheetView>
  </sheetViews>
  <sheetFormatPr baseColWidth="10" defaultColWidth="8.83203125" defaultRowHeight="13" x14ac:dyDescent="0.15"/>
  <cols>
    <col min="1" max="1" width="6.33203125" customWidth="1"/>
    <col min="2" max="2" width="21.5" customWidth="1"/>
    <col min="3" max="3" width="18.83203125" customWidth="1"/>
    <col min="6" max="6" width="14.33203125" customWidth="1"/>
    <col min="7" max="7" width="11.83203125" customWidth="1"/>
    <col min="13" max="13" width="11.83203125" customWidth="1"/>
    <col min="14" max="14" width="35.5" customWidth="1"/>
  </cols>
  <sheetData>
    <row r="1" spans="1:14" x14ac:dyDescent="0.15">
      <c r="A1" s="129" t="s">
        <v>317</v>
      </c>
      <c r="B1" s="130" t="s">
        <v>318</v>
      </c>
      <c r="C1" s="130" t="s">
        <v>319</v>
      </c>
      <c r="D1" s="116" t="s">
        <v>330</v>
      </c>
      <c r="E1" s="130" t="s">
        <v>320</v>
      </c>
      <c r="F1" s="130" t="s">
        <v>321</v>
      </c>
      <c r="G1" s="129" t="s">
        <v>322</v>
      </c>
      <c r="H1" s="130" t="s">
        <v>323</v>
      </c>
      <c r="I1" s="129" t="s">
        <v>324</v>
      </c>
      <c r="J1" s="130" t="s">
        <v>325</v>
      </c>
      <c r="K1" s="130" t="s">
        <v>326</v>
      </c>
      <c r="L1" s="129" t="s">
        <v>327</v>
      </c>
      <c r="M1" s="129" t="s">
        <v>328</v>
      </c>
      <c r="N1" s="129" t="s">
        <v>329</v>
      </c>
    </row>
    <row r="2" spans="1:14" x14ac:dyDescent="0.15">
      <c r="A2" s="82">
        <v>1</v>
      </c>
      <c r="B2" s="58" t="s">
        <v>253</v>
      </c>
      <c r="C2" s="117" t="s">
        <v>239</v>
      </c>
      <c r="D2" s="118">
        <v>350</v>
      </c>
      <c r="E2" s="119"/>
      <c r="F2" s="120">
        <v>1040</v>
      </c>
      <c r="G2" s="120"/>
      <c r="H2" s="121">
        <v>1</v>
      </c>
      <c r="I2" s="121">
        <v>1</v>
      </c>
      <c r="J2" s="121" t="s">
        <v>257</v>
      </c>
      <c r="K2" s="121" t="s">
        <v>257</v>
      </c>
      <c r="L2" s="121" t="s">
        <v>257</v>
      </c>
      <c r="M2" s="121">
        <v>1</v>
      </c>
      <c r="N2" s="118" t="s">
        <v>302</v>
      </c>
    </row>
    <row r="3" spans="1:14" x14ac:dyDescent="0.15">
      <c r="A3" s="82">
        <f>A2+1</f>
        <v>2</v>
      </c>
      <c r="B3" s="58" t="s">
        <v>290</v>
      </c>
      <c r="C3" s="58" t="s">
        <v>228</v>
      </c>
      <c r="D3" s="118">
        <v>70</v>
      </c>
      <c r="E3" s="121" t="s">
        <v>257</v>
      </c>
      <c r="F3" s="121">
        <v>5000</v>
      </c>
      <c r="G3" s="121"/>
      <c r="H3" s="118">
        <v>1</v>
      </c>
      <c r="I3" s="121" t="s">
        <v>257</v>
      </c>
      <c r="J3" s="122" t="s">
        <v>257</v>
      </c>
      <c r="K3" s="121" t="s">
        <v>257</v>
      </c>
      <c r="L3" s="121" t="s">
        <v>257</v>
      </c>
      <c r="M3" s="121" t="s">
        <v>257</v>
      </c>
      <c r="N3" s="123" t="s">
        <v>282</v>
      </c>
    </row>
    <row r="4" spans="1:14" x14ac:dyDescent="0.15">
      <c r="A4" s="82">
        <f t="shared" ref="A4:A26" si="0">A3+1</f>
        <v>3</v>
      </c>
      <c r="B4" s="117" t="s">
        <v>291</v>
      </c>
      <c r="C4" s="117" t="s">
        <v>236</v>
      </c>
      <c r="D4" s="124">
        <v>37</v>
      </c>
      <c r="E4" s="125" t="s">
        <v>257</v>
      </c>
      <c r="F4" s="125">
        <v>260</v>
      </c>
      <c r="G4" s="125"/>
      <c r="H4" s="125" t="s">
        <v>257</v>
      </c>
      <c r="I4" s="125">
        <v>1</v>
      </c>
      <c r="J4" s="126" t="s">
        <v>257</v>
      </c>
      <c r="K4" s="125" t="s">
        <v>257</v>
      </c>
      <c r="L4" s="125" t="s">
        <v>257</v>
      </c>
      <c r="M4" s="125" t="s">
        <v>257</v>
      </c>
      <c r="N4" s="127" t="s">
        <v>303</v>
      </c>
    </row>
    <row r="5" spans="1:14" x14ac:dyDescent="0.15">
      <c r="A5" s="82">
        <f t="shared" si="0"/>
        <v>4</v>
      </c>
      <c r="B5" s="58" t="s">
        <v>231</v>
      </c>
      <c r="C5" s="58" t="s">
        <v>231</v>
      </c>
      <c r="D5" s="121" t="s">
        <v>257</v>
      </c>
      <c r="E5" s="121" t="s">
        <v>257</v>
      </c>
      <c r="F5" s="121">
        <v>500</v>
      </c>
      <c r="G5" s="121"/>
      <c r="H5" s="118">
        <v>1</v>
      </c>
      <c r="I5" s="118">
        <v>1</v>
      </c>
      <c r="J5" s="121">
        <v>1</v>
      </c>
      <c r="K5" s="121" t="s">
        <v>257</v>
      </c>
      <c r="L5" s="121" t="s">
        <v>257</v>
      </c>
      <c r="M5" s="121">
        <v>1</v>
      </c>
      <c r="N5" s="118" t="s">
        <v>280</v>
      </c>
    </row>
    <row r="6" spans="1:14" x14ac:dyDescent="0.15">
      <c r="A6" s="82">
        <f t="shared" si="0"/>
        <v>5</v>
      </c>
      <c r="B6" s="58" t="s">
        <v>248</v>
      </c>
      <c r="C6" s="117" t="s">
        <v>235</v>
      </c>
      <c r="D6" s="72">
        <v>105</v>
      </c>
      <c r="E6" s="121" t="s">
        <v>257</v>
      </c>
      <c r="F6" s="72">
        <v>2300</v>
      </c>
      <c r="G6" s="72"/>
      <c r="H6" s="121">
        <v>1</v>
      </c>
      <c r="I6" s="121">
        <v>1</v>
      </c>
      <c r="J6" s="121">
        <v>1</v>
      </c>
      <c r="K6" s="121" t="s">
        <v>257</v>
      </c>
      <c r="L6" s="121" t="s">
        <v>257</v>
      </c>
      <c r="M6" s="121" t="s">
        <v>257</v>
      </c>
      <c r="N6" s="118" t="s">
        <v>304</v>
      </c>
    </row>
    <row r="7" spans="1:14" x14ac:dyDescent="0.15">
      <c r="A7" s="82">
        <f t="shared" si="0"/>
        <v>6</v>
      </c>
      <c r="B7" s="58" t="s">
        <v>125</v>
      </c>
      <c r="C7" s="58" t="s">
        <v>229</v>
      </c>
      <c r="D7" s="121">
        <v>200</v>
      </c>
      <c r="E7" s="121" t="s">
        <v>257</v>
      </c>
      <c r="F7" s="121">
        <v>1030</v>
      </c>
      <c r="G7" s="121"/>
      <c r="H7" s="121" t="s">
        <v>257</v>
      </c>
      <c r="I7" s="121" t="s">
        <v>257</v>
      </c>
      <c r="J7" s="121" t="s">
        <v>257</v>
      </c>
      <c r="K7" s="121" t="s">
        <v>257</v>
      </c>
      <c r="L7" s="121" t="s">
        <v>257</v>
      </c>
      <c r="M7" s="121" t="s">
        <v>257</v>
      </c>
      <c r="N7" s="118" t="s">
        <v>315</v>
      </c>
    </row>
    <row r="8" spans="1:14" x14ac:dyDescent="0.15">
      <c r="A8" s="82">
        <f t="shared" si="0"/>
        <v>7</v>
      </c>
      <c r="B8" s="58" t="s">
        <v>255</v>
      </c>
      <c r="C8" s="117" t="s">
        <v>228</v>
      </c>
      <c r="D8" s="121">
        <v>150</v>
      </c>
      <c r="E8" s="121" t="s">
        <v>257</v>
      </c>
      <c r="F8" s="121">
        <v>500</v>
      </c>
      <c r="G8" s="121"/>
      <c r="H8" s="118">
        <v>1</v>
      </c>
      <c r="I8" s="118">
        <v>1</v>
      </c>
      <c r="J8" s="118">
        <v>1</v>
      </c>
      <c r="K8" s="121">
        <v>1</v>
      </c>
      <c r="L8" s="121">
        <v>1</v>
      </c>
      <c r="M8" s="121" t="s">
        <v>257</v>
      </c>
      <c r="N8" s="118" t="s">
        <v>305</v>
      </c>
    </row>
    <row r="9" spans="1:14" x14ac:dyDescent="0.15">
      <c r="A9" s="82">
        <f t="shared" si="0"/>
        <v>8</v>
      </c>
      <c r="B9" s="58" t="s">
        <v>256</v>
      </c>
      <c r="C9" s="58" t="s">
        <v>228</v>
      </c>
      <c r="D9" s="118">
        <v>200</v>
      </c>
      <c r="E9" s="121" t="s">
        <v>257</v>
      </c>
      <c r="F9" s="121">
        <v>500</v>
      </c>
      <c r="G9" s="121"/>
      <c r="H9" s="121">
        <v>1</v>
      </c>
      <c r="I9" s="121">
        <v>1</v>
      </c>
      <c r="J9" s="121">
        <v>1</v>
      </c>
      <c r="K9" s="121">
        <v>1</v>
      </c>
      <c r="L9" s="121" t="s">
        <v>257</v>
      </c>
      <c r="M9" s="121" t="s">
        <v>257</v>
      </c>
      <c r="N9" s="118" t="s">
        <v>305</v>
      </c>
    </row>
    <row r="10" spans="1:14" x14ac:dyDescent="0.15">
      <c r="A10" s="82">
        <f t="shared" si="0"/>
        <v>9</v>
      </c>
      <c r="B10" s="58" t="s">
        <v>295</v>
      </c>
      <c r="C10" s="58" t="s">
        <v>230</v>
      </c>
      <c r="D10" s="118">
        <v>200</v>
      </c>
      <c r="E10" s="121" t="s">
        <v>257</v>
      </c>
      <c r="F10" s="118">
        <v>600</v>
      </c>
      <c r="G10" s="118"/>
      <c r="H10" s="121">
        <v>1</v>
      </c>
      <c r="I10" s="121">
        <v>1</v>
      </c>
      <c r="J10" s="121">
        <v>1</v>
      </c>
      <c r="K10" s="121">
        <v>3</v>
      </c>
      <c r="L10" s="121" t="s">
        <v>257</v>
      </c>
      <c r="M10" s="121" t="s">
        <v>257</v>
      </c>
      <c r="N10" s="118" t="s">
        <v>305</v>
      </c>
    </row>
    <row r="11" spans="1:14" x14ac:dyDescent="0.15">
      <c r="A11" s="82">
        <f t="shared" si="0"/>
        <v>10</v>
      </c>
      <c r="B11" s="58" t="s">
        <v>292</v>
      </c>
      <c r="C11" s="58" t="s">
        <v>236</v>
      </c>
      <c r="D11" s="118">
        <v>350</v>
      </c>
      <c r="E11" s="121" t="s">
        <v>257</v>
      </c>
      <c r="F11" s="121">
        <v>350</v>
      </c>
      <c r="G11" s="121"/>
      <c r="H11" s="121" t="s">
        <v>257</v>
      </c>
      <c r="I11" s="121">
        <v>1</v>
      </c>
      <c r="J11" s="121">
        <v>1</v>
      </c>
      <c r="K11" s="121">
        <v>4</v>
      </c>
      <c r="L11" s="121">
        <v>5</v>
      </c>
      <c r="M11" s="121" t="s">
        <v>257</v>
      </c>
      <c r="N11" s="118" t="s">
        <v>277</v>
      </c>
    </row>
    <row r="12" spans="1:14" x14ac:dyDescent="0.15">
      <c r="A12" s="82">
        <f t="shared" si="0"/>
        <v>11</v>
      </c>
      <c r="B12" s="58" t="s">
        <v>293</v>
      </c>
      <c r="C12" s="58" t="s">
        <v>236</v>
      </c>
      <c r="D12" s="118">
        <v>250</v>
      </c>
      <c r="E12" s="121" t="s">
        <v>257</v>
      </c>
      <c r="F12" s="121">
        <v>200</v>
      </c>
      <c r="G12" s="121"/>
      <c r="H12" s="121" t="s">
        <v>257</v>
      </c>
      <c r="I12" s="121">
        <v>1</v>
      </c>
      <c r="J12" s="121">
        <v>1</v>
      </c>
      <c r="K12" s="121">
        <v>1</v>
      </c>
      <c r="L12" s="121">
        <v>3</v>
      </c>
      <c r="M12" s="121" t="s">
        <v>257</v>
      </c>
      <c r="N12" s="118" t="s">
        <v>277</v>
      </c>
    </row>
    <row r="13" spans="1:14" x14ac:dyDescent="0.15">
      <c r="A13" s="82">
        <f t="shared" si="0"/>
        <v>12</v>
      </c>
      <c r="B13" s="58" t="s">
        <v>294</v>
      </c>
      <c r="C13" s="58" t="s">
        <v>237</v>
      </c>
      <c r="D13" s="118">
        <v>55</v>
      </c>
      <c r="E13" s="121" t="s">
        <v>257</v>
      </c>
      <c r="F13" s="118">
        <v>300</v>
      </c>
      <c r="G13" s="118"/>
      <c r="H13" s="121" t="s">
        <v>257</v>
      </c>
      <c r="I13" s="121">
        <v>1</v>
      </c>
      <c r="J13" s="121">
        <v>1</v>
      </c>
      <c r="K13" s="121" t="s">
        <v>257</v>
      </c>
      <c r="L13" s="121" t="s">
        <v>257</v>
      </c>
      <c r="M13" s="121" t="s">
        <v>257</v>
      </c>
      <c r="N13" s="123" t="s">
        <v>279</v>
      </c>
    </row>
    <row r="14" spans="1:14" x14ac:dyDescent="0.15">
      <c r="A14" s="82">
        <f t="shared" si="0"/>
        <v>13</v>
      </c>
      <c r="B14" s="58" t="s">
        <v>298</v>
      </c>
      <c r="C14" s="58" t="s">
        <v>236</v>
      </c>
      <c r="D14" s="118">
        <v>60</v>
      </c>
      <c r="E14" s="121" t="s">
        <v>257</v>
      </c>
      <c r="F14" s="118">
        <v>600</v>
      </c>
      <c r="G14" s="118"/>
      <c r="H14" s="121" t="s">
        <v>257</v>
      </c>
      <c r="I14" s="122" t="s">
        <v>257</v>
      </c>
      <c r="J14" s="121" t="s">
        <v>257</v>
      </c>
      <c r="K14" s="121" t="s">
        <v>257</v>
      </c>
      <c r="L14" s="121">
        <v>1</v>
      </c>
      <c r="M14" s="121" t="s">
        <v>257</v>
      </c>
      <c r="N14" s="123" t="s">
        <v>306</v>
      </c>
    </row>
    <row r="15" spans="1:14" x14ac:dyDescent="0.15">
      <c r="A15" s="82">
        <f t="shared" si="0"/>
        <v>14</v>
      </c>
      <c r="B15" s="117" t="s">
        <v>254</v>
      </c>
      <c r="C15" s="117" t="s">
        <v>240</v>
      </c>
      <c r="D15" s="124">
        <v>50</v>
      </c>
      <c r="E15" s="125" t="s">
        <v>257</v>
      </c>
      <c r="F15" s="124">
        <v>263</v>
      </c>
      <c r="G15" s="124"/>
      <c r="H15" s="125">
        <v>1</v>
      </c>
      <c r="I15" s="125">
        <v>1</v>
      </c>
      <c r="J15" s="125">
        <v>1</v>
      </c>
      <c r="K15" s="125" t="s">
        <v>257</v>
      </c>
      <c r="L15" s="125">
        <v>1</v>
      </c>
      <c r="M15" s="125" t="s">
        <v>257</v>
      </c>
      <c r="N15" s="123" t="s">
        <v>307</v>
      </c>
    </row>
    <row r="16" spans="1:14" x14ac:dyDescent="0.15">
      <c r="A16" s="82">
        <f t="shared" si="0"/>
        <v>15</v>
      </c>
      <c r="B16" s="58" t="s">
        <v>63</v>
      </c>
      <c r="C16" s="117" t="s">
        <v>240</v>
      </c>
      <c r="D16" s="118">
        <v>100</v>
      </c>
      <c r="E16" s="121" t="s">
        <v>257</v>
      </c>
      <c r="F16" s="121">
        <v>1190</v>
      </c>
      <c r="G16" s="121"/>
      <c r="H16" s="121">
        <v>1</v>
      </c>
      <c r="I16" s="121">
        <v>2</v>
      </c>
      <c r="J16" s="121">
        <v>1</v>
      </c>
      <c r="K16" s="121" t="s">
        <v>257</v>
      </c>
      <c r="L16" s="121" t="s">
        <v>257</v>
      </c>
      <c r="M16" s="125" t="s">
        <v>257</v>
      </c>
      <c r="N16" s="123" t="s">
        <v>308</v>
      </c>
    </row>
    <row r="17" spans="1:14" x14ac:dyDescent="0.15">
      <c r="A17" s="82">
        <f t="shared" si="0"/>
        <v>16</v>
      </c>
      <c r="B17" s="58" t="s">
        <v>112</v>
      </c>
      <c r="C17" s="117" t="s">
        <v>234</v>
      </c>
      <c r="D17" s="118">
        <v>75</v>
      </c>
      <c r="E17" s="121" t="s">
        <v>257</v>
      </c>
      <c r="F17" s="121">
        <v>500</v>
      </c>
      <c r="G17" s="121"/>
      <c r="H17" s="121">
        <v>1</v>
      </c>
      <c r="I17" s="121">
        <v>2</v>
      </c>
      <c r="J17" s="121">
        <v>1</v>
      </c>
      <c r="K17" s="121" t="s">
        <v>257</v>
      </c>
      <c r="L17" s="121">
        <v>1</v>
      </c>
      <c r="M17" s="121" t="s">
        <v>257</v>
      </c>
      <c r="N17" s="123" t="s">
        <v>309</v>
      </c>
    </row>
    <row r="18" spans="1:14" x14ac:dyDescent="0.15">
      <c r="A18" s="82">
        <f t="shared" si="0"/>
        <v>17</v>
      </c>
      <c r="B18" s="58" t="s">
        <v>243</v>
      </c>
      <c r="C18" s="117" t="s">
        <v>232</v>
      </c>
      <c r="D18" s="118">
        <v>379</v>
      </c>
      <c r="E18" s="121" t="s">
        <v>257</v>
      </c>
      <c r="F18" s="121">
        <v>1370</v>
      </c>
      <c r="G18" s="121"/>
      <c r="H18" s="121">
        <v>1</v>
      </c>
      <c r="I18" s="121">
        <v>2</v>
      </c>
      <c r="J18" s="121">
        <v>1</v>
      </c>
      <c r="K18" s="121" t="s">
        <v>257</v>
      </c>
      <c r="L18" s="121">
        <v>1</v>
      </c>
      <c r="M18" s="121" t="s">
        <v>257</v>
      </c>
      <c r="N18" s="123" t="s">
        <v>310</v>
      </c>
    </row>
    <row r="19" spans="1:14" x14ac:dyDescent="0.15">
      <c r="A19" s="82">
        <f t="shared" si="0"/>
        <v>18</v>
      </c>
      <c r="B19" s="58" t="s">
        <v>296</v>
      </c>
      <c r="C19" s="117" t="s">
        <v>239</v>
      </c>
      <c r="D19" s="118">
        <v>200</v>
      </c>
      <c r="E19" s="121" t="s">
        <v>257</v>
      </c>
      <c r="F19" s="121">
        <v>200</v>
      </c>
      <c r="G19" s="121"/>
      <c r="H19" s="128">
        <v>1</v>
      </c>
      <c r="I19" s="128">
        <v>2</v>
      </c>
      <c r="J19" s="121">
        <v>1</v>
      </c>
      <c r="K19" s="121" t="s">
        <v>257</v>
      </c>
      <c r="L19" s="121" t="s">
        <v>257</v>
      </c>
      <c r="M19" s="121" t="s">
        <v>257</v>
      </c>
      <c r="N19" s="118" t="s">
        <v>311</v>
      </c>
    </row>
    <row r="20" spans="1:14" x14ac:dyDescent="0.15">
      <c r="A20" s="82">
        <f t="shared" si="0"/>
        <v>19</v>
      </c>
      <c r="B20" s="58" t="s">
        <v>297</v>
      </c>
      <c r="C20" s="117" t="s">
        <v>239</v>
      </c>
      <c r="D20" s="118">
        <v>165</v>
      </c>
      <c r="E20" s="121" t="s">
        <v>257</v>
      </c>
      <c r="F20" s="121">
        <v>530</v>
      </c>
      <c r="G20" s="121"/>
      <c r="H20" s="128"/>
      <c r="I20" s="128"/>
      <c r="J20" s="121">
        <v>1</v>
      </c>
      <c r="K20" s="121" t="s">
        <v>257</v>
      </c>
      <c r="L20" s="121" t="s">
        <v>257</v>
      </c>
      <c r="M20" s="121" t="s">
        <v>257</v>
      </c>
      <c r="N20" s="118" t="s">
        <v>311</v>
      </c>
    </row>
    <row r="21" spans="1:14" x14ac:dyDescent="0.15">
      <c r="A21" s="82">
        <f t="shared" si="0"/>
        <v>20</v>
      </c>
      <c r="B21" s="58" t="s">
        <v>250</v>
      </c>
      <c r="C21" s="117" t="s">
        <v>238</v>
      </c>
      <c r="D21" s="118">
        <v>135</v>
      </c>
      <c r="E21" s="121" t="s">
        <v>257</v>
      </c>
      <c r="F21" s="121">
        <v>800</v>
      </c>
      <c r="G21" s="121"/>
      <c r="H21" s="121">
        <v>1</v>
      </c>
      <c r="I21" s="121">
        <v>2</v>
      </c>
      <c r="J21" s="121">
        <v>1</v>
      </c>
      <c r="K21" s="121" t="s">
        <v>257</v>
      </c>
      <c r="L21" s="121">
        <v>2</v>
      </c>
      <c r="M21" s="121" t="s">
        <v>257</v>
      </c>
      <c r="N21" s="118" t="s">
        <v>311</v>
      </c>
    </row>
    <row r="22" spans="1:14" x14ac:dyDescent="0.15">
      <c r="A22" s="82">
        <f t="shared" si="0"/>
        <v>21</v>
      </c>
      <c r="B22" s="58" t="s">
        <v>299</v>
      </c>
      <c r="C22" s="117" t="s">
        <v>232</v>
      </c>
      <c r="D22" s="118">
        <f>420-D23</f>
        <v>170</v>
      </c>
      <c r="E22" s="121" t="s">
        <v>257</v>
      </c>
      <c r="F22" s="121">
        <v>950</v>
      </c>
      <c r="G22" s="121"/>
      <c r="H22" s="128">
        <v>1</v>
      </c>
      <c r="I22" s="128">
        <v>3</v>
      </c>
      <c r="J22" s="121">
        <v>1</v>
      </c>
      <c r="K22" s="121" t="s">
        <v>257</v>
      </c>
      <c r="L22" s="121" t="s">
        <v>257</v>
      </c>
      <c r="M22" s="121" t="s">
        <v>257</v>
      </c>
      <c r="N22" s="118" t="s">
        <v>312</v>
      </c>
    </row>
    <row r="23" spans="1:14" x14ac:dyDescent="0.15">
      <c r="A23" s="82">
        <f t="shared" si="0"/>
        <v>22</v>
      </c>
      <c r="B23" s="58" t="s">
        <v>300</v>
      </c>
      <c r="C23" s="117" t="s">
        <v>232</v>
      </c>
      <c r="D23" s="118">
        <v>250</v>
      </c>
      <c r="E23" s="121" t="s">
        <v>257</v>
      </c>
      <c r="F23" s="121">
        <v>671</v>
      </c>
      <c r="G23" s="121"/>
      <c r="H23" s="128"/>
      <c r="I23" s="128"/>
      <c r="J23" s="121">
        <v>1</v>
      </c>
      <c r="K23" s="121" t="s">
        <v>257</v>
      </c>
      <c r="L23" s="121">
        <v>1</v>
      </c>
      <c r="M23" s="121" t="s">
        <v>257</v>
      </c>
      <c r="N23" s="118" t="s">
        <v>312</v>
      </c>
    </row>
    <row r="24" spans="1:14" x14ac:dyDescent="0.15">
      <c r="A24" s="82">
        <f t="shared" si="0"/>
        <v>23</v>
      </c>
      <c r="B24" s="117" t="s">
        <v>105</v>
      </c>
      <c r="C24" s="117" t="s">
        <v>235</v>
      </c>
      <c r="D24" s="124">
        <v>120</v>
      </c>
      <c r="E24" s="121" t="s">
        <v>257</v>
      </c>
      <c r="F24" s="126">
        <v>4180</v>
      </c>
      <c r="G24" s="126"/>
      <c r="H24" s="125">
        <v>1</v>
      </c>
      <c r="I24" s="125">
        <v>1</v>
      </c>
      <c r="J24" s="126" t="s">
        <v>257</v>
      </c>
      <c r="K24" s="125" t="s">
        <v>257</v>
      </c>
      <c r="L24" s="125" t="s">
        <v>257</v>
      </c>
      <c r="M24" s="125">
        <v>1</v>
      </c>
      <c r="N24" s="124" t="s">
        <v>313</v>
      </c>
    </row>
    <row r="25" spans="1:14" x14ac:dyDescent="0.15">
      <c r="A25" s="82">
        <f t="shared" si="0"/>
        <v>24</v>
      </c>
      <c r="B25" s="117" t="s">
        <v>244</v>
      </c>
      <c r="C25" s="117" t="s">
        <v>233</v>
      </c>
      <c r="D25" s="121">
        <v>100</v>
      </c>
      <c r="E25" s="121" t="s">
        <v>257</v>
      </c>
      <c r="F25" s="126">
        <v>500</v>
      </c>
      <c r="G25" s="126"/>
      <c r="H25" s="126">
        <v>1</v>
      </c>
      <c r="I25" s="126"/>
      <c r="J25" s="126"/>
      <c r="K25" s="125" t="s">
        <v>257</v>
      </c>
      <c r="L25" s="125" t="s">
        <v>257</v>
      </c>
      <c r="M25" s="121" t="s">
        <v>257</v>
      </c>
      <c r="N25" s="118" t="s">
        <v>316</v>
      </c>
    </row>
    <row r="26" spans="1:14" x14ac:dyDescent="0.15">
      <c r="A26" s="82">
        <f t="shared" si="0"/>
        <v>25</v>
      </c>
      <c r="B26" s="117" t="s">
        <v>64</v>
      </c>
      <c r="C26" s="117" t="s">
        <v>301</v>
      </c>
      <c r="D26" s="121">
        <v>50</v>
      </c>
      <c r="E26" s="121"/>
      <c r="F26" s="125">
        <v>500</v>
      </c>
      <c r="G26" s="125"/>
      <c r="H26" s="126">
        <v>1</v>
      </c>
      <c r="I26" s="126">
        <v>2</v>
      </c>
      <c r="J26" s="126">
        <v>1</v>
      </c>
      <c r="K26" s="125" t="s">
        <v>257</v>
      </c>
      <c r="L26" s="125" t="s">
        <v>257</v>
      </c>
      <c r="M26" s="121" t="s">
        <v>257</v>
      </c>
      <c r="N26" s="118" t="s">
        <v>314</v>
      </c>
    </row>
  </sheetData>
  <mergeCells count="4">
    <mergeCell ref="H19:H20"/>
    <mergeCell ref="I19:I20"/>
    <mergeCell ref="H22:H23"/>
    <mergeCell ref="I22:I23"/>
  </mergeCells>
  <pageMargins left="0.70866141732283505" right="0.70866141732283505" top="0.74803149606299202" bottom="0.74803149606299202" header="0.31496062992126" footer="0.31496062992126"/>
  <pageSetup paperSize="5" scale="85" orientation="landscape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SUNGAI (2)</vt:lpstr>
      <vt:lpstr>irigasi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</dc:creator>
  <cp:lastModifiedBy>Microsoft Office User</cp:lastModifiedBy>
  <cp:lastPrinted>2000-12-31T18:12:41Z</cp:lastPrinted>
  <dcterms:created xsi:type="dcterms:W3CDTF">2007-07-05T00:09:12Z</dcterms:created>
  <dcterms:modified xsi:type="dcterms:W3CDTF">2018-10-09T00:17:15Z</dcterms:modified>
</cp:coreProperties>
</file>