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72" windowWidth="15192" windowHeight="11412" firstSheet="15" activeTab="15"/>
  </bookViews>
  <sheets>
    <sheet name="ХК 303,304" sheetId="1" r:id="rId1"/>
    <sheet name="514327" sheetId="2" r:id="rId2"/>
    <sheet name="проектив" sheetId="4" r:id="rId3"/>
    <sheet name="№3 р" sheetId="5" r:id="rId4"/>
    <sheet name="№3" sheetId="6" r:id="rId5"/>
    <sheet name="хлебопродукты" sheetId="7" r:id="rId6"/>
    <sheet name="белсвиссбанк" sheetId="8" r:id="rId7"/>
    <sheet name="Славянский кут" sheetId="9" r:id="rId8"/>
    <sheet name="Гознак" sheetId="10" r:id="rId9"/>
    <sheet name="ДЖД" sheetId="11" r:id="rId10"/>
    <sheet name="марко" sheetId="3" r:id="rId11"/>
    <sheet name="марко р" sheetId="12" r:id="rId12"/>
    <sheet name="марко пс" sheetId="15" r:id="rId13"/>
    <sheet name="трилоджи" sheetId="14" r:id="rId14"/>
    <sheet name="сэлфсервис" sheetId="13" r:id="rId15"/>
    <sheet name="ЦЭиИЗ" sheetId="18" r:id="rId16"/>
  </sheets>
  <calcPr calcId="145621"/>
</workbook>
</file>

<file path=xl/calcChain.xml><?xml version="1.0" encoding="utf-8"?>
<calcChain xmlns="http://schemas.openxmlformats.org/spreadsheetml/2006/main">
  <c r="T45" i="18" l="1"/>
  <c r="R45" i="18"/>
  <c r="Q45" i="18"/>
  <c r="P45" i="18"/>
  <c r="O45" i="18"/>
  <c r="N45" i="18"/>
  <c r="M45" i="18"/>
  <c r="L45" i="18"/>
  <c r="K45" i="18"/>
  <c r="J45" i="18"/>
  <c r="I45" i="18"/>
  <c r="H45" i="18"/>
  <c r="G45" i="18"/>
  <c r="D45" i="18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40" i="1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R59" i="7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Q59" i="13"/>
  <c r="P59" i="13"/>
  <c r="O59" i="13"/>
  <c r="N59" i="13"/>
  <c r="M59" i="13"/>
  <c r="L59" i="13"/>
  <c r="K59" i="13"/>
  <c r="J59" i="13"/>
  <c r="I59" i="13"/>
  <c r="H59" i="13"/>
  <c r="G59" i="13"/>
  <c r="F59" i="13"/>
  <c r="E59" i="13"/>
  <c r="D59" i="13"/>
  <c r="R58" i="13"/>
  <c r="R57" i="13"/>
  <c r="R56" i="13"/>
  <c r="R55" i="13"/>
  <c r="R54" i="13"/>
  <c r="R53" i="13"/>
  <c r="R52" i="13"/>
  <c r="R51" i="13"/>
  <c r="R50" i="13"/>
  <c r="R49" i="13"/>
  <c r="R48" i="13"/>
  <c r="R47" i="13"/>
  <c r="R46" i="13"/>
  <c r="R45" i="13"/>
  <c r="R44" i="13"/>
  <c r="R43" i="13"/>
  <c r="R42" i="13"/>
  <c r="R41" i="13"/>
  <c r="R40" i="13"/>
  <c r="R39" i="13"/>
  <c r="R40" i="15"/>
  <c r="Q60" i="15"/>
  <c r="P60" i="15"/>
  <c r="O60" i="15"/>
  <c r="N60" i="15"/>
  <c r="M60" i="15"/>
  <c r="L60" i="15"/>
  <c r="K60" i="15"/>
  <c r="J60" i="15"/>
  <c r="I60" i="15"/>
  <c r="H60" i="15"/>
  <c r="G60" i="15"/>
  <c r="F60" i="15"/>
  <c r="E60" i="15"/>
  <c r="D60" i="15"/>
  <c r="R59" i="15"/>
  <c r="R58" i="15"/>
  <c r="R57" i="15"/>
  <c r="R56" i="15"/>
  <c r="R55" i="15"/>
  <c r="R54" i="15"/>
  <c r="R53" i="15"/>
  <c r="R52" i="15"/>
  <c r="R51" i="15"/>
  <c r="R50" i="15"/>
  <c r="R49" i="15"/>
  <c r="R48" i="15"/>
  <c r="R47" i="15"/>
  <c r="R46" i="15"/>
  <c r="R45" i="15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R59" i="12"/>
  <c r="R58" i="12"/>
  <c r="R57" i="12"/>
  <c r="R56" i="12"/>
  <c r="R55" i="12"/>
  <c r="R54" i="12"/>
  <c r="R53" i="12"/>
  <c r="R52" i="12"/>
  <c r="R51" i="12"/>
  <c r="R50" i="12"/>
  <c r="R49" i="12"/>
  <c r="R48" i="12"/>
  <c r="R47" i="12"/>
  <c r="R46" i="12"/>
  <c r="R45" i="12"/>
  <c r="R44" i="12"/>
  <c r="R43" i="12"/>
  <c r="R42" i="12"/>
  <c r="R41" i="12"/>
  <c r="R40" i="12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R59" i="9"/>
  <c r="R58" i="9"/>
  <c r="R57" i="9"/>
  <c r="R56" i="9"/>
  <c r="R55" i="9"/>
  <c r="R54" i="9"/>
  <c r="R53" i="9"/>
  <c r="R52" i="9"/>
  <c r="R51" i="9"/>
  <c r="R50" i="9"/>
  <c r="R49" i="9"/>
  <c r="R48" i="9"/>
  <c r="R47" i="9"/>
  <c r="R46" i="9"/>
  <c r="R45" i="9"/>
  <c r="R44" i="9"/>
  <c r="R43" i="9"/>
  <c r="R42" i="9"/>
  <c r="R41" i="9"/>
  <c r="R40" i="9"/>
  <c r="R60" i="9" s="1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60" i="6" s="1"/>
  <c r="R40" i="2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Q59" i="10"/>
  <c r="P59" i="10"/>
  <c r="O59" i="10"/>
  <c r="N59" i="10"/>
  <c r="M59" i="10"/>
  <c r="L59" i="10"/>
  <c r="K59" i="10"/>
  <c r="J59" i="10"/>
  <c r="I59" i="10"/>
  <c r="H59" i="10"/>
  <c r="G59" i="10"/>
  <c r="F59" i="10"/>
  <c r="E59" i="10"/>
  <c r="D59" i="10"/>
  <c r="R58" i="10"/>
  <c r="R57" i="10"/>
  <c r="R56" i="10"/>
  <c r="R55" i="10"/>
  <c r="R54" i="10"/>
  <c r="R53" i="10"/>
  <c r="R52" i="10"/>
  <c r="R51" i="10"/>
  <c r="R50" i="10"/>
  <c r="R49" i="10"/>
  <c r="R48" i="10"/>
  <c r="R47" i="10"/>
  <c r="R46" i="10"/>
  <c r="R45" i="10"/>
  <c r="R44" i="10"/>
  <c r="R43" i="10"/>
  <c r="R42" i="10"/>
  <c r="R41" i="10"/>
  <c r="R40" i="10"/>
  <c r="R39" i="10"/>
  <c r="R42" i="14"/>
  <c r="Q59" i="14"/>
  <c r="P59" i="14"/>
  <c r="O59" i="14"/>
  <c r="N59" i="14"/>
  <c r="M59" i="14"/>
  <c r="L59" i="14"/>
  <c r="K59" i="14"/>
  <c r="J59" i="14"/>
  <c r="I59" i="14"/>
  <c r="H59" i="14"/>
  <c r="G59" i="14"/>
  <c r="F59" i="14"/>
  <c r="E59" i="14"/>
  <c r="D59" i="14"/>
  <c r="R58" i="14"/>
  <c r="R57" i="14"/>
  <c r="R56" i="14"/>
  <c r="R55" i="14"/>
  <c r="R54" i="14"/>
  <c r="R53" i="14"/>
  <c r="R52" i="14"/>
  <c r="R51" i="14"/>
  <c r="R50" i="14"/>
  <c r="R49" i="14"/>
  <c r="R48" i="14"/>
  <c r="R47" i="14"/>
  <c r="R46" i="14"/>
  <c r="R45" i="14"/>
  <c r="R44" i="14"/>
  <c r="R43" i="14"/>
  <c r="R41" i="14"/>
  <c r="R40" i="14"/>
  <c r="R39" i="14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60" i="1"/>
  <c r="R60" i="15"/>
  <c r="R60" i="12"/>
  <c r="R59" i="13"/>
  <c r="R60" i="8"/>
  <c r="R60" i="5"/>
  <c r="R60" i="4"/>
  <c r="R60" i="7"/>
  <c r="R59" i="14" l="1"/>
  <c r="R60" i="2"/>
  <c r="R60" i="3"/>
  <c r="U45" i="18"/>
  <c r="R59" i="11"/>
  <c r="R59" i="10"/>
</calcChain>
</file>

<file path=xl/sharedStrings.xml><?xml version="1.0" encoding="utf-8"?>
<sst xmlns="http://schemas.openxmlformats.org/spreadsheetml/2006/main" count="1144" uniqueCount="194">
  <si>
    <t>КАРТОЧКА</t>
  </si>
  <si>
    <t>учета средств и систем охраны, установленных на</t>
  </si>
  <si>
    <t>(наименование объекта, жилого дома (помещения), его адрес)</t>
  </si>
  <si>
    <r>
      <t>охраняемого _</t>
    </r>
    <r>
      <rPr>
        <u/>
        <sz val="15"/>
        <rFont val="Times New Roman"/>
        <family val="1"/>
        <charset val="204"/>
      </rPr>
      <t>Партизанский ОДО</t>
    </r>
    <r>
      <rPr>
        <sz val="15"/>
        <rFont val="Times New Roman"/>
        <family val="1"/>
        <charset val="204"/>
      </rPr>
      <t>_____________________</t>
    </r>
  </si>
  <si>
    <r>
      <t xml:space="preserve">             </t>
    </r>
    <r>
      <rPr>
        <sz val="9"/>
        <rFont val="Times New Roman"/>
        <family val="1"/>
        <charset val="204"/>
      </rPr>
      <t>(наименование подразделения охраны)</t>
    </r>
  </si>
  <si>
    <t>№ п/п</t>
  </si>
  <si>
    <t>Наименования, заводские номера ПКП</t>
  </si>
  <si>
    <t>Пультовой номер</t>
  </si>
  <si>
    <t>Номера закроссированных телефонных линий</t>
  </si>
  <si>
    <r>
      <t>Вид сигнализации:__</t>
    </r>
    <r>
      <rPr>
        <u/>
        <sz val="15"/>
        <rFont val="Times New Roman"/>
        <family val="1"/>
        <charset val="204"/>
      </rPr>
      <t>ПЦН</t>
    </r>
    <r>
      <rPr>
        <sz val="15"/>
        <rFont val="Times New Roman"/>
        <family val="1"/>
        <charset val="204"/>
      </rPr>
      <t>_________________________</t>
    </r>
  </si>
  <si>
    <r>
      <t xml:space="preserve">                                                 </t>
    </r>
    <r>
      <rPr>
        <sz val="9"/>
        <rFont val="Times New Roman"/>
        <family val="1"/>
        <charset val="204"/>
      </rPr>
      <t>(ПЦН, автономная)</t>
    </r>
  </si>
  <si>
    <t xml:space="preserve">Год и месяц ввода средств сигнализации в </t>
  </si>
  <si>
    <t>№ ПКП/ № шлейфа сигнализации</t>
  </si>
  <si>
    <t xml:space="preserve"> Наименование  помещений, блокируемых конструкций  объекта</t>
  </si>
  <si>
    <t>Наименование и количество извещателей</t>
  </si>
  <si>
    <t>Количество условных установок</t>
  </si>
  <si>
    <t>СМК-1</t>
  </si>
  <si>
    <t>МПС</t>
  </si>
  <si>
    <t>ИКП</t>
  </si>
  <si>
    <t>ИКП Bingo</t>
  </si>
  <si>
    <t>Лира</t>
  </si>
  <si>
    <t>КРС</t>
  </si>
  <si>
    <t>ИНС-110</t>
  </si>
  <si>
    <t>Next DUO</t>
  </si>
  <si>
    <t>Microsonic</t>
  </si>
  <si>
    <t>Радио КТС</t>
  </si>
  <si>
    <t>РВ-1</t>
  </si>
  <si>
    <t>ПКП</t>
  </si>
  <si>
    <t>Аларм-5</t>
  </si>
  <si>
    <t>-</t>
  </si>
  <si>
    <t>СЗУ</t>
  </si>
  <si>
    <t>АКБ</t>
  </si>
  <si>
    <t>БРП</t>
  </si>
  <si>
    <t>Всего:</t>
  </si>
  <si>
    <t>Согласен:  ____________________________________</t>
  </si>
  <si>
    <t xml:space="preserve">                        </t>
  </si>
  <si>
    <t xml:space="preserve">(должность, фамилия, подпись)   </t>
  </si>
  <si>
    <t xml:space="preserve"> (фамилия, подпись заказчика)</t>
  </si>
  <si>
    <t>«_____» _____________   _______ г.</t>
  </si>
  <si>
    <t>«_____» ______________  _______г.</t>
  </si>
  <si>
    <t>Электромонтер ОПС: _____________________________________</t>
  </si>
  <si>
    <t>(фамилия, подпись)</t>
  </si>
  <si>
    <t>Примечание.</t>
  </si>
  <si>
    <t>При расчете условных установок трудозатраты на обслуживание ПКП суммируется к первому задействованному шлейфу сигнализации; при замене средств и систем охраны, доблокировке составляется новая карточка учета.</t>
  </si>
  <si>
    <t>Квалификационная характеристика ТСО ____________6</t>
  </si>
  <si>
    <t xml:space="preserve">Составил: ________________________Савко Д.И. </t>
  </si>
  <si>
    <t>МК</t>
  </si>
  <si>
    <t>ИКО</t>
  </si>
  <si>
    <t>К</t>
  </si>
  <si>
    <t>У</t>
  </si>
  <si>
    <t>КТС</t>
  </si>
  <si>
    <t>колличество шлейфов, СЗУ, АКБ, БИРП</t>
  </si>
  <si>
    <t>Clip-4</t>
  </si>
  <si>
    <t>А6-06</t>
  </si>
  <si>
    <t>б/в, фольга</t>
  </si>
  <si>
    <t>Jet</t>
  </si>
  <si>
    <t>Next</t>
  </si>
  <si>
    <t>Авант гласстрэк</t>
  </si>
  <si>
    <t>ИНС-104</t>
  </si>
  <si>
    <t>Составил: ________________________Савко Д.И.</t>
  </si>
  <si>
    <t>IS2260T</t>
  </si>
  <si>
    <t>FG-730</t>
  </si>
  <si>
    <t>DT 7235</t>
  </si>
  <si>
    <t>ИНС-106</t>
  </si>
  <si>
    <t>FG -730</t>
  </si>
  <si>
    <t>ИНС-107</t>
  </si>
  <si>
    <t>гластеч</t>
  </si>
  <si>
    <t>б/в</t>
  </si>
  <si>
    <t>Браво-2</t>
  </si>
  <si>
    <t>К-940</t>
  </si>
  <si>
    <t xml:space="preserve">glasstech </t>
  </si>
  <si>
    <t>trayser</t>
  </si>
  <si>
    <t>фол</t>
  </si>
  <si>
    <t>matrix</t>
  </si>
  <si>
    <t xml:space="preserve">лира </t>
  </si>
  <si>
    <t>microsonic</t>
  </si>
  <si>
    <t>А16-512</t>
  </si>
  <si>
    <t xml:space="preserve">next  </t>
  </si>
  <si>
    <t>RP CRT</t>
  </si>
  <si>
    <t>Авант Pro</t>
  </si>
  <si>
    <t>Авант 211</t>
  </si>
  <si>
    <t>Vibro</t>
  </si>
  <si>
    <t xml:space="preserve">  Ресторан "Славянский кут"  ул. Берестянская, 2</t>
  </si>
  <si>
    <t>эксплуатацию 29.09.2009г.</t>
  </si>
  <si>
    <t>ИОК исп Б</t>
  </si>
  <si>
    <t>ИОП</t>
  </si>
  <si>
    <t>А16-512 (1881)</t>
  </si>
  <si>
    <t>ПКП 8А</t>
  </si>
  <si>
    <t>МПС, СМК</t>
  </si>
  <si>
    <t>УЦ Минской детской ЖД ул. Фрунзе, 9</t>
  </si>
  <si>
    <t>А16-512 (1014)</t>
  </si>
  <si>
    <t>эксплуатацию 1.06.2009г.</t>
  </si>
  <si>
    <t>Bingo</t>
  </si>
  <si>
    <t>шкло - 730</t>
  </si>
  <si>
    <t>Pir-215</t>
  </si>
  <si>
    <t>лира</t>
  </si>
  <si>
    <t xml:space="preserve"> магазин "Марко"  ул. Козлова, 2</t>
  </si>
  <si>
    <t>Аларм (0312231)</t>
  </si>
  <si>
    <t>эксплуатацию 13.02.2004г.</t>
  </si>
  <si>
    <t>Аларм5/4 (0311169)</t>
  </si>
  <si>
    <t>Аларм5/4 (0304500)</t>
  </si>
  <si>
    <t>ИП 105</t>
  </si>
  <si>
    <t>TD-135</t>
  </si>
  <si>
    <t>ИПР</t>
  </si>
  <si>
    <t>ИП212</t>
  </si>
  <si>
    <t>ПС</t>
  </si>
  <si>
    <t>ЧТУП  "Трилоджи стар" ул. Бядули, 3</t>
  </si>
  <si>
    <t>ПКП 8 А (805190211)</t>
  </si>
  <si>
    <t>эксплуатацию 14.10.2009г.</t>
  </si>
  <si>
    <t>входная дверь</t>
  </si>
  <si>
    <t>RP-CRT</t>
  </si>
  <si>
    <t>ЧТУП "Сэлфсервис" ул. Козлова, 14 магазин Бункер</t>
  </si>
  <si>
    <t>А6-06 (2159)</t>
  </si>
  <si>
    <t>эксплуатацию 28.12.2009г.</t>
  </si>
  <si>
    <t>ИНС-105</t>
  </si>
  <si>
    <t>Тыловая дверь</t>
  </si>
  <si>
    <t>Периметр</t>
  </si>
  <si>
    <t>Объем тыла</t>
  </si>
  <si>
    <t>объем фасада</t>
  </si>
  <si>
    <t>эксплуатацию 19.01.2001г.</t>
  </si>
  <si>
    <t>б/в/ фольга</t>
  </si>
  <si>
    <t>DT7235</t>
  </si>
  <si>
    <t>DG-50</t>
  </si>
  <si>
    <t>RG-1</t>
  </si>
  <si>
    <t>ПКП 4М</t>
  </si>
  <si>
    <t>ИОК исп. В</t>
  </si>
  <si>
    <t>кнопка подтверждения</t>
  </si>
  <si>
    <t>Кнопка подтверждения</t>
  </si>
  <si>
    <t>эксплуатацию 22.01.2010г.</t>
  </si>
  <si>
    <t xml:space="preserve">  ЗАО "БелСвиссБанк"  ул. Багратиона, 55б</t>
  </si>
  <si>
    <t>Аларм 5/4 (0306460)</t>
  </si>
  <si>
    <t>Аларм GSM (0706065)</t>
  </si>
  <si>
    <t>Аларм 5/4</t>
  </si>
  <si>
    <t xml:space="preserve">Аларм GSM </t>
  </si>
  <si>
    <t>19 ОС</t>
  </si>
  <si>
    <t>ИНС- 110</t>
  </si>
  <si>
    <t>20 ОС</t>
  </si>
  <si>
    <t>21 ОС</t>
  </si>
  <si>
    <t xml:space="preserve">  ТКУП "Минский хладокомбинат №1"   ул. Первомайская, 28</t>
  </si>
  <si>
    <t xml:space="preserve">  ОАО "Постторг" м-н №3  ул. Берестянская, 5</t>
  </si>
  <si>
    <t>Аларм-5 (0308213)</t>
  </si>
  <si>
    <t>эксплуатацию 29.08.2002г.</t>
  </si>
  <si>
    <t>Авант Glasstrek</t>
  </si>
  <si>
    <t>фольга/б.в</t>
  </si>
  <si>
    <t>Аларм-5/1 (0210003)</t>
  </si>
  <si>
    <t>Аларм-5/1</t>
  </si>
  <si>
    <t>Disc</t>
  </si>
  <si>
    <t xml:space="preserve">  ОАО "Сберегательный банк "Беларусбанк" филиал №514/327 ул. Ивановская, 39</t>
  </si>
  <si>
    <t>Аларм 5/4 (0103099)</t>
  </si>
  <si>
    <t>эксплуатацию   07.04.2004г.</t>
  </si>
  <si>
    <t>ПКП 8А (808140272)</t>
  </si>
  <si>
    <t>эксплуатацию  19.03.10г</t>
  </si>
  <si>
    <t>ИОК исп А</t>
  </si>
  <si>
    <t xml:space="preserve">  ОАО "Проектив"  ул. Андреевская, 7к2</t>
  </si>
  <si>
    <t xml:space="preserve">  ОАО "Минский комбинат хлебопродуктов"  ул. Слесарная, 48</t>
  </si>
  <si>
    <t>ПКП 4 М (701240201)</t>
  </si>
  <si>
    <t>эксплуатацию 24.03.2010г.</t>
  </si>
  <si>
    <t>ИОК, исп А</t>
  </si>
  <si>
    <t>РУП  "Минская печатная фабрика" Гознака ул. Первомайская, 7</t>
  </si>
  <si>
    <t>ПКП 8 А (509220409)</t>
  </si>
  <si>
    <t>эксплуатацию 26.03.2010г.</t>
  </si>
  <si>
    <t>Б/в</t>
  </si>
  <si>
    <t>ИНС 106</t>
  </si>
  <si>
    <t>УД, Кл.</t>
  </si>
  <si>
    <t>АТ-701</t>
  </si>
  <si>
    <t xml:space="preserve">учета средств и систем охраны (в том числе, установленных </t>
  </si>
  <si>
    <t>(замененных) в процессе эксплуатации</t>
  </si>
  <si>
    <r>
      <t>обслуживаемого_</t>
    </r>
    <r>
      <rPr>
        <u/>
        <sz val="15"/>
        <rFont val="Times New Roman"/>
        <family val="1"/>
        <charset val="204"/>
      </rPr>
      <t>Партизанским ОДО</t>
    </r>
    <r>
      <rPr>
        <sz val="15"/>
        <rFont val="Times New Roman"/>
        <family val="1"/>
        <charset val="204"/>
      </rPr>
      <t>_____________________</t>
    </r>
  </si>
  <si>
    <t>Квалификационная характеристика ТСО ____________</t>
  </si>
  <si>
    <t>Номера закроссированных телефонных линий (SIM-карты)</t>
  </si>
  <si>
    <t xml:space="preserve">ИНС-101 </t>
  </si>
  <si>
    <t xml:space="preserve">ИНС-409 </t>
  </si>
  <si>
    <t>ИНС-101</t>
  </si>
  <si>
    <t>Swan-Quad</t>
  </si>
  <si>
    <t>Шкло-730</t>
  </si>
  <si>
    <t>Swan-Quad(штора)</t>
  </si>
  <si>
    <t>Астра-РИМ приемн.</t>
  </si>
  <si>
    <t>Астра-РИМ перед.</t>
  </si>
  <si>
    <t>НО-03</t>
  </si>
  <si>
    <t>В</t>
  </si>
  <si>
    <t>ВИБ-2000ВТФ</t>
  </si>
  <si>
    <t>блок-витки</t>
  </si>
  <si>
    <t>НО-03В</t>
  </si>
  <si>
    <t>НО-03О</t>
  </si>
  <si>
    <t>ИНС-307</t>
  </si>
  <si>
    <t xml:space="preserve">Тревожная сигнализация </t>
  </si>
  <si>
    <t>Резерв</t>
  </si>
  <si>
    <t>"Аларм -12" №</t>
  </si>
  <si>
    <t xml:space="preserve">"Аларм -12" </t>
  </si>
  <si>
    <t>2 УД</t>
  </si>
  <si>
    <t>ООО "Ретфарм" ул. Чеботарева 1.</t>
  </si>
  <si>
    <r>
      <t xml:space="preserve">эксплуатацию  </t>
    </r>
    <r>
      <rPr>
        <u/>
        <sz val="15"/>
        <rFont val="Times New Roman"/>
        <family val="1"/>
        <charset val="204"/>
      </rPr>
      <t>21 ноября 2018г.</t>
    </r>
  </si>
  <si>
    <t>Составил: ______________________ ВрИОД инспектора-инженера ОСиСО Жук В.П.</t>
  </si>
  <si>
    <t>«21» ноября   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</si>
</sst>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 Cyr"/>
      <charset val="204"/>
    </font>
    <font>
      <sz val="15"/>
      <name val="Times New Roman"/>
      <family val="1"/>
      <charset val="204"/>
    </font>
    <font>
      <sz val="9"/>
      <name val="Times New Roman"/>
      <family val="1"/>
      <charset val="204"/>
    </font>
    <font>
      <u/>
      <sz val="15"/>
      <name val="Times New Roman"/>
      <family val="1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sz val="13"/>
      <name val="Times New Roman"/>
      <family val="1"/>
      <charset val="204"/>
    </font>
    <font>
      <b/>
      <sz val="10"/>
      <name val="Times New Roman"/>
      <family val="1"/>
      <charset val="204"/>
    </font>
    <font>
      <sz val="14"/>
      <name val="Times New Roman"/>
      <family val="1"/>
      <charset val="204"/>
    </font>
    <font>
      <sz val="8"/>
      <name val="Times New Roman"/>
      <family val="1"/>
      <charset val="204"/>
    </font>
    <font>
      <b/>
      <sz val="12"/>
      <name val="Times New Roman"/>
      <family val="1"/>
    </font>
    <font>
      <b/>
      <sz val="13"/>
      <name val="Times New Roman"/>
      <family val="1"/>
    </font>
    <font>
      <sz val="10"/>
      <name val="Times New Roman"/>
      <family val="1"/>
    </font>
    <font>
      <sz val="9"/>
      <name val="Arial Cyr"/>
      <charset val="204"/>
    </font>
    <font>
      <u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left"/>
    </xf>
    <xf numFmtId="0" fontId="1" fillId="0" borderId="0" xfId="0" applyFont="1"/>
    <xf numFmtId="0" fontId="5" fillId="0" borderId="1" xfId="0" applyFont="1" applyBorder="1" applyAlignment="1">
      <alignment horizontal="center" textRotation="90" wrapText="1"/>
    </xf>
    <xf numFmtId="0" fontId="0" fillId="0" borderId="0" xfId="0" applyAlignment="1">
      <alignment horizontal="center" textRotation="90"/>
    </xf>
    <xf numFmtId="0" fontId="6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5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>
      <alignment horizontal="right" vertical="top" wrapText="1"/>
    </xf>
    <xf numFmtId="0" fontId="8" fillId="0" borderId="1" xfId="0" applyFont="1" applyBorder="1" applyAlignment="1">
      <alignment horizontal="center" vertical="top" wrapText="1"/>
    </xf>
    <xf numFmtId="0" fontId="5" fillId="0" borderId="0" xfId="0" applyFont="1"/>
    <xf numFmtId="0" fontId="2" fillId="0" borderId="0" xfId="0" applyFont="1"/>
    <xf numFmtId="0" fontId="9" fillId="0" borderId="0" xfId="0" applyFont="1"/>
    <xf numFmtId="0" fontId="4" fillId="0" borderId="0" xfId="0" applyFont="1" applyAlignment="1">
      <alignment horizontal="justify"/>
    </xf>
    <xf numFmtId="0" fontId="4" fillId="0" borderId="0" xfId="0" applyFont="1" applyAlignment="1">
      <alignment wrapText="1"/>
    </xf>
    <xf numFmtId="0" fontId="0" fillId="0" borderId="2" xfId="0" applyBorder="1" applyAlignment="1">
      <alignment horizontal="center" textRotation="90"/>
    </xf>
    <xf numFmtId="0" fontId="5" fillId="0" borderId="2" xfId="0" applyFont="1" applyBorder="1" applyAlignment="1">
      <alignment horizontal="center" textRotation="90" wrapText="1"/>
    </xf>
    <xf numFmtId="0" fontId="10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4" fillId="0" borderId="1" xfId="0" applyFont="1" applyBorder="1" applyAlignment="1" applyProtection="1">
      <alignment horizontal="center" vertical="center"/>
      <protection hidden="1"/>
    </xf>
    <xf numFmtId="0" fontId="13" fillId="0" borderId="1" xfId="0" applyFont="1" applyBorder="1"/>
    <xf numFmtId="0" fontId="2" fillId="0" borderId="1" xfId="0" applyFont="1" applyBorder="1"/>
    <xf numFmtId="0" fontId="5" fillId="0" borderId="0" xfId="0" applyFont="1" applyAlignment="1">
      <alignment textRotation="90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textRotation="90"/>
    </xf>
    <xf numFmtId="0" fontId="5" fillId="0" borderId="0" xfId="0" applyFont="1" applyAlignment="1"/>
    <xf numFmtId="0" fontId="14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10" fillId="0" borderId="1" xfId="0" applyFont="1" applyBorder="1" applyAlignment="1">
      <alignment horizontal="center" vertical="top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5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 wrapText="1"/>
    </xf>
    <xf numFmtId="0" fontId="10" fillId="0" borderId="6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textRotation="90" wrapText="1"/>
    </xf>
    <xf numFmtId="0" fontId="4" fillId="0" borderId="5" xfId="0" applyFont="1" applyBorder="1" applyAlignment="1">
      <alignment horizontal="center" textRotation="90" wrapText="1"/>
    </xf>
    <xf numFmtId="0" fontId="4" fillId="0" borderId="2" xfId="0" applyFont="1" applyBorder="1" applyAlignment="1">
      <alignment horizontal="center" textRotation="90" wrapText="1"/>
    </xf>
    <xf numFmtId="0" fontId="5" fillId="0" borderId="1" xfId="0" applyFont="1" applyBorder="1" applyAlignment="1">
      <alignment horizontal="center" vertical="top" wrapText="1"/>
    </xf>
    <xf numFmtId="0" fontId="10" fillId="0" borderId="7" xfId="0" applyFont="1" applyBorder="1" applyAlignment="1">
      <alignment horizontal="center" vertical="top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71"/>
  <sheetViews>
    <sheetView workbookViewId="0">
      <selection activeCell="B10" sqref="B10"/>
    </sheetView>
  </sheetViews>
  <sheetFormatPr defaultRowHeight="13.2" x14ac:dyDescent="0.25"/>
  <cols>
    <col min="2" max="2" width="34.6640625" customWidth="1"/>
    <col min="3" max="3" width="5" customWidth="1"/>
    <col min="4" max="17" width="4.6640625" customWidth="1"/>
    <col min="18" max="18" width="7.6640625" customWidth="1"/>
  </cols>
  <sheetData>
    <row r="3" spans="1:18" ht="19.2" x14ac:dyDescent="0.35">
      <c r="B3" s="48" t="s">
        <v>0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spans="1:18" ht="19.2" x14ac:dyDescent="0.35">
      <c r="B4" s="48" t="s">
        <v>1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18" ht="19.2" x14ac:dyDescent="0.35">
      <c r="B5" s="48" t="s">
        <v>138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</row>
    <row r="6" spans="1:18" x14ac:dyDescent="0.25">
      <c r="B6" s="50" t="s">
        <v>2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8" ht="19.2" x14ac:dyDescent="0.35">
      <c r="B7" s="48" t="s">
        <v>3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</row>
    <row r="8" spans="1:18" ht="10.5" customHeight="1" x14ac:dyDescent="0.35">
      <c r="B8" s="48" t="s">
        <v>4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</row>
    <row r="15" spans="1:18" ht="24.75" customHeight="1" x14ac:dyDescent="0.25">
      <c r="A15" s="1" t="s">
        <v>5</v>
      </c>
      <c r="B15" s="2" t="s">
        <v>6</v>
      </c>
      <c r="C15" s="44" t="s">
        <v>7</v>
      </c>
      <c r="D15" s="45"/>
      <c r="E15" s="45"/>
      <c r="F15" s="45"/>
      <c r="G15" s="45"/>
      <c r="H15" s="45"/>
      <c r="I15" s="46"/>
      <c r="J15" s="49" t="s">
        <v>8</v>
      </c>
      <c r="K15" s="49"/>
      <c r="L15" s="49"/>
      <c r="M15" s="49"/>
      <c r="N15" s="49"/>
      <c r="O15" s="49"/>
      <c r="P15" s="49"/>
      <c r="Q15" s="49"/>
      <c r="R15" s="3"/>
    </row>
    <row r="16" spans="1:18" x14ac:dyDescent="0.25">
      <c r="A16" s="1">
        <v>1</v>
      </c>
      <c r="B16" s="1" t="s">
        <v>76</v>
      </c>
      <c r="C16" s="44"/>
      <c r="D16" s="45"/>
      <c r="E16" s="45"/>
      <c r="F16" s="45"/>
      <c r="G16" s="45"/>
      <c r="H16" s="45"/>
      <c r="I16" s="46"/>
      <c r="J16" s="47"/>
      <c r="K16" s="47"/>
      <c r="L16" s="47"/>
      <c r="M16" s="47"/>
      <c r="N16" s="47"/>
      <c r="O16" s="47"/>
      <c r="P16" s="47"/>
      <c r="Q16" s="47"/>
      <c r="R16" s="3"/>
    </row>
    <row r="17" spans="1:18" x14ac:dyDescent="0.25">
      <c r="A17" s="1"/>
      <c r="B17" s="1"/>
      <c r="C17" s="44"/>
      <c r="D17" s="45"/>
      <c r="E17" s="45"/>
      <c r="F17" s="45"/>
      <c r="G17" s="45"/>
      <c r="H17" s="45"/>
      <c r="I17" s="46"/>
      <c r="J17" s="47"/>
      <c r="K17" s="47"/>
      <c r="L17" s="47"/>
      <c r="M17" s="47"/>
      <c r="N17" s="47"/>
      <c r="O17" s="47"/>
      <c r="P17" s="47"/>
      <c r="Q17" s="47"/>
      <c r="R17" s="3"/>
    </row>
    <row r="18" spans="1:18" x14ac:dyDescent="0.25">
      <c r="A18" s="1"/>
      <c r="B18" s="1"/>
      <c r="C18" s="44"/>
      <c r="D18" s="45"/>
      <c r="E18" s="45"/>
      <c r="F18" s="45"/>
      <c r="G18" s="45"/>
      <c r="H18" s="45"/>
      <c r="I18" s="46"/>
      <c r="J18" s="47"/>
      <c r="K18" s="47"/>
      <c r="L18" s="47"/>
      <c r="M18" s="47"/>
      <c r="N18" s="47"/>
      <c r="O18" s="47"/>
      <c r="P18" s="47"/>
      <c r="Q18" s="47"/>
      <c r="R18" s="3"/>
    </row>
    <row r="19" spans="1:18" x14ac:dyDescent="0.25">
      <c r="A19" s="1"/>
      <c r="B19" s="1"/>
      <c r="C19" s="44"/>
      <c r="D19" s="45"/>
      <c r="E19" s="45"/>
      <c r="F19" s="45"/>
      <c r="G19" s="45"/>
      <c r="H19" s="45"/>
      <c r="I19" s="46"/>
      <c r="J19" s="47"/>
      <c r="K19" s="47"/>
      <c r="L19" s="47"/>
      <c r="M19" s="47"/>
      <c r="N19" s="47"/>
      <c r="O19" s="47"/>
      <c r="P19" s="47"/>
      <c r="Q19" s="47"/>
    </row>
    <row r="20" spans="1:18" x14ac:dyDescent="0.25">
      <c r="A20" s="1"/>
      <c r="B20" s="1"/>
      <c r="C20" s="44"/>
      <c r="D20" s="45"/>
      <c r="E20" s="45"/>
      <c r="F20" s="45"/>
      <c r="G20" s="45"/>
      <c r="H20" s="45"/>
      <c r="I20" s="46"/>
      <c r="J20" s="47"/>
      <c r="K20" s="47"/>
      <c r="L20" s="47"/>
      <c r="M20" s="47"/>
      <c r="N20" s="47"/>
      <c r="O20" s="47"/>
      <c r="P20" s="47"/>
      <c r="Q20" s="47"/>
    </row>
    <row r="23" spans="1:18" ht="19.2" x14ac:dyDescent="0.35">
      <c r="B23" s="38" t="s">
        <v>9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</row>
    <row r="24" spans="1:18" ht="12" customHeight="1" x14ac:dyDescent="0.35">
      <c r="B24" s="38" t="s">
        <v>10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</row>
    <row r="25" spans="1:18" ht="19.2" x14ac:dyDescent="0.35">
      <c r="B25" s="5"/>
      <c r="C25" s="5"/>
    </row>
    <row r="26" spans="1:18" ht="19.2" x14ac:dyDescent="0.35">
      <c r="B26" s="38" t="s">
        <v>44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</row>
    <row r="27" spans="1:18" ht="19.2" x14ac:dyDescent="0.35">
      <c r="B27" s="5"/>
      <c r="C27" s="5"/>
    </row>
    <row r="28" spans="1:18" ht="19.2" x14ac:dyDescent="0.35">
      <c r="B28" s="38" t="s">
        <v>11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</row>
    <row r="29" spans="1:18" ht="19.2" x14ac:dyDescent="0.35">
      <c r="B29" s="38" t="s">
        <v>119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</row>
    <row r="30" spans="1:18" ht="19.2" x14ac:dyDescent="0.3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8" ht="19.2" x14ac:dyDescent="0.3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8" ht="19.2" x14ac:dyDescent="0.3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8" ht="19.2" x14ac:dyDescent="0.3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6" spans="1:18" ht="56.25" customHeight="1" x14ac:dyDescent="0.25">
      <c r="A36" s="39" t="s">
        <v>12</v>
      </c>
      <c r="B36" s="39" t="s">
        <v>13</v>
      </c>
      <c r="C36" s="56" t="s">
        <v>51</v>
      </c>
      <c r="D36" s="59" t="s">
        <v>14</v>
      </c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1" t="s">
        <v>15</v>
      </c>
    </row>
    <row r="37" spans="1:18" ht="18" customHeight="1" x14ac:dyDescent="0.25">
      <c r="A37" s="40"/>
      <c r="B37" s="40"/>
      <c r="C37" s="57"/>
      <c r="D37" s="54" t="s">
        <v>46</v>
      </c>
      <c r="E37" s="55"/>
      <c r="F37" s="54" t="s">
        <v>18</v>
      </c>
      <c r="G37" s="60"/>
      <c r="H37" s="43" t="s">
        <v>21</v>
      </c>
      <c r="I37" s="43"/>
      <c r="J37" s="43"/>
      <c r="K37" s="43" t="s">
        <v>47</v>
      </c>
      <c r="L37" s="43"/>
      <c r="M37" s="43"/>
      <c r="N37" s="20" t="s">
        <v>48</v>
      </c>
      <c r="O37" s="20" t="s">
        <v>49</v>
      </c>
      <c r="P37" s="54" t="s">
        <v>50</v>
      </c>
      <c r="Q37" s="55"/>
      <c r="R37" s="52"/>
    </row>
    <row r="38" spans="1:18" ht="69" customHeight="1" x14ac:dyDescent="0.25">
      <c r="A38" s="41"/>
      <c r="B38" s="41"/>
      <c r="C38" s="58"/>
      <c r="D38" s="6" t="s">
        <v>46</v>
      </c>
      <c r="E38" s="6" t="s">
        <v>120</v>
      </c>
      <c r="F38" s="6" t="s">
        <v>110</v>
      </c>
      <c r="G38" s="6" t="s">
        <v>52</v>
      </c>
      <c r="H38" s="6" t="s">
        <v>20</v>
      </c>
      <c r="I38" s="18" t="s">
        <v>122</v>
      </c>
      <c r="J38" s="7" t="s">
        <v>123</v>
      </c>
      <c r="K38" s="19" t="s">
        <v>135</v>
      </c>
      <c r="L38" s="6" t="s">
        <v>56</v>
      </c>
      <c r="M38" s="6" t="s">
        <v>55</v>
      </c>
      <c r="N38" s="6" t="s">
        <v>121</v>
      </c>
      <c r="O38" s="6" t="s">
        <v>24</v>
      </c>
      <c r="P38" s="6" t="s">
        <v>25</v>
      </c>
      <c r="Q38" s="6" t="s">
        <v>26</v>
      </c>
      <c r="R38" s="53"/>
    </row>
    <row r="39" spans="1:18" ht="16.8" x14ac:dyDescent="0.25">
      <c r="A39" s="8">
        <v>1</v>
      </c>
      <c r="B39" s="8">
        <v>2</v>
      </c>
      <c r="C39" s="8"/>
      <c r="D39" s="8">
        <v>3</v>
      </c>
      <c r="E39" s="8">
        <v>4</v>
      </c>
      <c r="F39" s="8">
        <v>5</v>
      </c>
      <c r="G39" s="8">
        <v>6</v>
      </c>
      <c r="H39" s="8">
        <v>7</v>
      </c>
      <c r="I39" s="8">
        <v>8</v>
      </c>
      <c r="J39" s="8">
        <v>9</v>
      </c>
      <c r="K39" s="8">
        <v>10</v>
      </c>
      <c r="L39" s="8">
        <v>11</v>
      </c>
      <c r="M39" s="8">
        <v>12</v>
      </c>
      <c r="N39" s="8">
        <v>13</v>
      </c>
      <c r="O39" s="8">
        <v>14</v>
      </c>
      <c r="P39" s="8">
        <v>15</v>
      </c>
      <c r="Q39" s="8">
        <v>16</v>
      </c>
      <c r="R39" s="8">
        <v>17</v>
      </c>
    </row>
    <row r="40" spans="1:18" x14ac:dyDescent="0.25">
      <c r="A40" s="9" t="s">
        <v>27</v>
      </c>
      <c r="B40" s="9"/>
      <c r="C40" s="9"/>
      <c r="D40" s="9" t="s">
        <v>29</v>
      </c>
      <c r="E40" s="9" t="s">
        <v>29</v>
      </c>
      <c r="F40" s="9" t="s">
        <v>29</v>
      </c>
      <c r="G40" s="9" t="s">
        <v>29</v>
      </c>
      <c r="H40" s="9" t="s">
        <v>29</v>
      </c>
      <c r="I40" s="9" t="s">
        <v>29</v>
      </c>
      <c r="J40" s="9" t="s">
        <v>29</v>
      </c>
      <c r="K40" s="9" t="s">
        <v>29</v>
      </c>
      <c r="L40" s="9" t="s">
        <v>29</v>
      </c>
      <c r="M40" s="9" t="s">
        <v>29</v>
      </c>
      <c r="N40" s="9" t="s">
        <v>29</v>
      </c>
      <c r="O40" s="9" t="s">
        <v>29</v>
      </c>
      <c r="P40" s="9" t="s">
        <v>29</v>
      </c>
      <c r="Q40" s="9" t="s">
        <v>29</v>
      </c>
      <c r="R40" s="9">
        <f>C41*0.05+C42*0.05+C43*0.05+C45*0.05+C46*0.05+C47*0.05+C48*0.05+C49*0.05+C50*0.05+C51*0.05+C52*0.05+C53*0.05+C54*0.05+C55*0.05+C56*0.05</f>
        <v>0.15000000000000002</v>
      </c>
    </row>
    <row r="41" spans="1:18" ht="15.6" x14ac:dyDescent="0.25">
      <c r="A41" s="9">
        <v>1</v>
      </c>
      <c r="B41" s="9" t="s">
        <v>134</v>
      </c>
      <c r="C41" s="9">
        <v>1</v>
      </c>
      <c r="D41" s="9">
        <v>2</v>
      </c>
      <c r="E41" s="9">
        <v>1</v>
      </c>
      <c r="F41" s="9">
        <v>2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10"/>
      <c r="R41" s="9">
        <f t="shared" ref="R41:R56" si="0">D41*0.01+E41*0.01+F41*0.3+G41*0.3+H41*0.3+I41*0.3+J41*0.3+K41*0.3+L41*0.3+M41*0.3+N41*0.4+O41*0.4+P41*0.5+Q41*0.1+C41*0.05</f>
        <v>0.68</v>
      </c>
    </row>
    <row r="42" spans="1:18" x14ac:dyDescent="0.25">
      <c r="A42" s="9">
        <v>2</v>
      </c>
      <c r="B42" s="9" t="s">
        <v>136</v>
      </c>
      <c r="C42" s="9">
        <v>1</v>
      </c>
      <c r="D42" s="9">
        <v>6</v>
      </c>
      <c r="E42" s="9"/>
      <c r="F42" s="9"/>
      <c r="G42" s="9"/>
      <c r="H42" s="9">
        <v>2</v>
      </c>
      <c r="I42" s="9"/>
      <c r="J42" s="9"/>
      <c r="K42" s="9"/>
      <c r="L42" s="9"/>
      <c r="M42" s="9"/>
      <c r="N42" s="9"/>
      <c r="O42" s="9"/>
      <c r="P42" s="9"/>
      <c r="Q42" s="9"/>
      <c r="R42" s="9">
        <f t="shared" si="0"/>
        <v>0.71</v>
      </c>
    </row>
    <row r="43" spans="1:18" x14ac:dyDescent="0.25">
      <c r="A43" s="9">
        <v>3</v>
      </c>
      <c r="B43" s="9" t="s">
        <v>137</v>
      </c>
      <c r="C43" s="9">
        <v>1</v>
      </c>
      <c r="D43" s="9"/>
      <c r="E43" s="9"/>
      <c r="F43" s="9"/>
      <c r="G43" s="9"/>
      <c r="H43" s="9"/>
      <c r="I43" s="9"/>
      <c r="J43" s="9"/>
      <c r="K43" s="9">
        <v>2</v>
      </c>
      <c r="L43" s="9"/>
      <c r="M43" s="9"/>
      <c r="N43" s="9"/>
      <c r="O43" s="9"/>
      <c r="P43" s="9"/>
      <c r="Q43" s="9"/>
      <c r="R43" s="9">
        <f t="shared" si="0"/>
        <v>0.65</v>
      </c>
    </row>
    <row r="44" spans="1:18" x14ac:dyDescent="0.25">
      <c r="A44" s="9">
        <v>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>
        <f t="shared" si="0"/>
        <v>0</v>
      </c>
    </row>
    <row r="45" spans="1:18" x14ac:dyDescent="0.25">
      <c r="A45" s="9">
        <v>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>
        <f t="shared" si="0"/>
        <v>0</v>
      </c>
    </row>
    <row r="46" spans="1:18" x14ac:dyDescent="0.25">
      <c r="A46" s="9">
        <v>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>
        <f t="shared" si="0"/>
        <v>0</v>
      </c>
    </row>
    <row r="47" spans="1:18" x14ac:dyDescent="0.25">
      <c r="A47" s="9">
        <v>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>
        <f t="shared" si="0"/>
        <v>0</v>
      </c>
    </row>
    <row r="48" spans="1:18" x14ac:dyDescent="0.25">
      <c r="A48" s="9">
        <v>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>
        <f t="shared" si="0"/>
        <v>0</v>
      </c>
    </row>
    <row r="49" spans="1:18" x14ac:dyDescent="0.25">
      <c r="A49" s="9">
        <v>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>
        <f t="shared" si="0"/>
        <v>0</v>
      </c>
    </row>
    <row r="50" spans="1:18" x14ac:dyDescent="0.25">
      <c r="A50" s="9">
        <v>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>
        <f t="shared" si="0"/>
        <v>0</v>
      </c>
    </row>
    <row r="51" spans="1:18" x14ac:dyDescent="0.25">
      <c r="A51" s="9">
        <v>11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>
        <f t="shared" si="0"/>
        <v>0</v>
      </c>
    </row>
    <row r="52" spans="1:18" x14ac:dyDescent="0.25">
      <c r="A52" s="9">
        <v>12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>
        <f t="shared" si="0"/>
        <v>0</v>
      </c>
    </row>
    <row r="53" spans="1:18" x14ac:dyDescent="0.25">
      <c r="A53" s="9">
        <v>13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>
        <f t="shared" si="0"/>
        <v>0</v>
      </c>
    </row>
    <row r="54" spans="1:18" x14ac:dyDescent="0.25">
      <c r="A54" s="9">
        <v>14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>
        <f t="shared" si="0"/>
        <v>0</v>
      </c>
    </row>
    <row r="55" spans="1:18" x14ac:dyDescent="0.25">
      <c r="A55" s="9">
        <v>15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>
        <f t="shared" si="0"/>
        <v>0</v>
      </c>
    </row>
    <row r="56" spans="1:18" x14ac:dyDescent="0.25">
      <c r="A56" s="9">
        <v>16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>
        <f t="shared" si="0"/>
        <v>0</v>
      </c>
    </row>
    <row r="57" spans="1:18" x14ac:dyDescent="0.25">
      <c r="A57" s="9" t="s">
        <v>30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>
        <f>C57*0.15</f>
        <v>0</v>
      </c>
    </row>
    <row r="58" spans="1:18" x14ac:dyDescent="0.25">
      <c r="A58" s="9" t="s">
        <v>31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>
        <f>C58*0.1</f>
        <v>0</v>
      </c>
    </row>
    <row r="59" spans="1:18" x14ac:dyDescent="0.25">
      <c r="A59" s="9" t="s">
        <v>32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>
        <f>C59*0.2</f>
        <v>0</v>
      </c>
    </row>
    <row r="60" spans="1:18" ht="16.5" customHeight="1" x14ac:dyDescent="0.25">
      <c r="A60" s="11"/>
      <c r="B60" s="12" t="s">
        <v>33</v>
      </c>
      <c r="C60" s="12"/>
      <c r="D60" s="22">
        <f t="shared" ref="D60:Q60" si="1">SUM(D41:D59)</f>
        <v>8</v>
      </c>
      <c r="E60" s="22">
        <f t="shared" si="1"/>
        <v>1</v>
      </c>
      <c r="F60" s="22">
        <f t="shared" si="1"/>
        <v>2</v>
      </c>
      <c r="G60" s="22">
        <f t="shared" si="1"/>
        <v>0</v>
      </c>
      <c r="H60" s="22">
        <f t="shared" si="1"/>
        <v>2</v>
      </c>
      <c r="I60" s="22">
        <f t="shared" si="1"/>
        <v>0</v>
      </c>
      <c r="J60" s="22">
        <f t="shared" si="1"/>
        <v>0</v>
      </c>
      <c r="K60" s="22">
        <f t="shared" si="1"/>
        <v>2</v>
      </c>
      <c r="L60" s="22">
        <f t="shared" si="1"/>
        <v>0</v>
      </c>
      <c r="M60" s="22">
        <f t="shared" si="1"/>
        <v>0</v>
      </c>
      <c r="N60" s="22">
        <f t="shared" si="1"/>
        <v>0</v>
      </c>
      <c r="O60" s="22">
        <f t="shared" si="1"/>
        <v>0</v>
      </c>
      <c r="P60" s="22">
        <f t="shared" si="1"/>
        <v>0</v>
      </c>
      <c r="Q60" s="22">
        <f t="shared" si="1"/>
        <v>0</v>
      </c>
      <c r="R60" s="21">
        <f>SUM(R40:R59)</f>
        <v>2.19</v>
      </c>
    </row>
    <row r="61" spans="1:18" ht="8.25" customHeight="1" x14ac:dyDescent="0.25"/>
    <row r="62" spans="1:18" ht="13.5" customHeight="1" x14ac:dyDescent="0.3">
      <c r="B62" s="13" t="s">
        <v>45</v>
      </c>
      <c r="C62" s="13"/>
      <c r="I62" s="13" t="s">
        <v>34</v>
      </c>
    </row>
    <row r="63" spans="1:18" ht="12" customHeight="1" x14ac:dyDescent="0.35">
      <c r="A63" s="5" t="s">
        <v>35</v>
      </c>
      <c r="C63" s="14" t="s">
        <v>36</v>
      </c>
      <c r="K63" s="14" t="s">
        <v>37</v>
      </c>
    </row>
    <row r="64" spans="1:18" ht="11.25" customHeight="1" x14ac:dyDescent="0.3">
      <c r="B64" s="13" t="s">
        <v>38</v>
      </c>
      <c r="C64" s="13"/>
      <c r="I64" s="13" t="s">
        <v>39</v>
      </c>
    </row>
    <row r="65" spans="1:18" ht="12.75" customHeight="1" x14ac:dyDescent="0.25">
      <c r="A65" s="15"/>
    </row>
    <row r="66" spans="1:18" ht="15.6" x14ac:dyDescent="0.3">
      <c r="B66" s="13" t="s">
        <v>40</v>
      </c>
      <c r="C66" s="13"/>
    </row>
    <row r="67" spans="1:18" x14ac:dyDescent="0.25">
      <c r="E67" s="14" t="s">
        <v>41</v>
      </c>
    </row>
    <row r="68" spans="1:18" ht="12.75" customHeight="1" x14ac:dyDescent="0.25">
      <c r="B68" s="16" t="s">
        <v>42</v>
      </c>
      <c r="C68" s="16"/>
      <c r="D68" s="42" t="s">
        <v>43</v>
      </c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</row>
    <row r="69" spans="1:18" x14ac:dyDescent="0.25"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</row>
    <row r="70" spans="1:18" x14ac:dyDescent="0.25"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</row>
    <row r="71" spans="1:18" x14ac:dyDescent="0.25"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</row>
  </sheetData>
  <mergeCells count="34">
    <mergeCell ref="A36:A38"/>
    <mergeCell ref="R36:R38"/>
    <mergeCell ref="P37:Q37"/>
    <mergeCell ref="K37:M37"/>
    <mergeCell ref="C36:C38"/>
    <mergeCell ref="D37:E37"/>
    <mergeCell ref="D36:Q36"/>
    <mergeCell ref="F37:G37"/>
    <mergeCell ref="B7:Q7"/>
    <mergeCell ref="B8:Q8"/>
    <mergeCell ref="J15:Q15"/>
    <mergeCell ref="B3:Q3"/>
    <mergeCell ref="B4:Q4"/>
    <mergeCell ref="B5:Q5"/>
    <mergeCell ref="B6:Q6"/>
    <mergeCell ref="C15:I15"/>
    <mergeCell ref="C20:I20"/>
    <mergeCell ref="B26:Q26"/>
    <mergeCell ref="J18:Q18"/>
    <mergeCell ref="J19:Q19"/>
    <mergeCell ref="J16:Q16"/>
    <mergeCell ref="J17:Q17"/>
    <mergeCell ref="J20:Q20"/>
    <mergeCell ref="B23:Q23"/>
    <mergeCell ref="C16:I16"/>
    <mergeCell ref="C17:I17"/>
    <mergeCell ref="C18:I18"/>
    <mergeCell ref="C19:I19"/>
    <mergeCell ref="B28:Q28"/>
    <mergeCell ref="B29:Q29"/>
    <mergeCell ref="B24:Q24"/>
    <mergeCell ref="B36:B38"/>
    <mergeCell ref="D68:R69"/>
    <mergeCell ref="H37:J37"/>
  </mergeCells>
  <phoneticPr fontId="0" type="noConversion"/>
  <pageMargins left="0.78740157480314965" right="0.78740157480314965" top="0" bottom="0" header="0.51181102362204722" footer="0.51181102362204722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70"/>
  <sheetViews>
    <sheetView topLeftCell="A38" workbookViewId="0">
      <selection activeCell="B42" sqref="B42"/>
    </sheetView>
  </sheetViews>
  <sheetFormatPr defaultRowHeight="13.2" x14ac:dyDescent="0.25"/>
  <cols>
    <col min="2" max="2" width="34.6640625" customWidth="1"/>
    <col min="3" max="3" width="5" customWidth="1"/>
    <col min="4" max="17" width="4.6640625" customWidth="1"/>
    <col min="18" max="18" width="7.6640625" customWidth="1"/>
  </cols>
  <sheetData>
    <row r="3" spans="1:18" ht="19.2" x14ac:dyDescent="0.35">
      <c r="B3" s="48" t="s">
        <v>0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spans="1:18" ht="19.2" x14ac:dyDescent="0.35">
      <c r="B4" s="48" t="s">
        <v>1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18" ht="19.2" x14ac:dyDescent="0.35">
      <c r="B5" s="48" t="s">
        <v>89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</row>
    <row r="6" spans="1:18" x14ac:dyDescent="0.25">
      <c r="B6" s="50" t="s">
        <v>2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8" ht="19.2" x14ac:dyDescent="0.35">
      <c r="B7" s="48" t="s">
        <v>3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</row>
    <row r="8" spans="1:18" ht="10.5" customHeight="1" x14ac:dyDescent="0.35">
      <c r="B8" s="48" t="s">
        <v>4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</row>
    <row r="15" spans="1:18" ht="24.75" customHeight="1" x14ac:dyDescent="0.25">
      <c r="A15" s="1" t="s">
        <v>5</v>
      </c>
      <c r="B15" s="2" t="s">
        <v>6</v>
      </c>
      <c r="C15" s="44" t="s">
        <v>7</v>
      </c>
      <c r="D15" s="45"/>
      <c r="E15" s="45"/>
      <c r="F15" s="45"/>
      <c r="G15" s="45"/>
      <c r="H15" s="45"/>
      <c r="I15" s="46"/>
      <c r="J15" s="49" t="s">
        <v>8</v>
      </c>
      <c r="K15" s="49"/>
      <c r="L15" s="49"/>
      <c r="M15" s="49"/>
      <c r="N15" s="49"/>
      <c r="O15" s="49"/>
      <c r="P15" s="49"/>
      <c r="Q15" s="49"/>
      <c r="R15" s="3"/>
    </row>
    <row r="16" spans="1:18" x14ac:dyDescent="0.25">
      <c r="A16" s="1">
        <v>1</v>
      </c>
      <c r="B16" s="1" t="s">
        <v>90</v>
      </c>
      <c r="C16" s="44"/>
      <c r="D16" s="45"/>
      <c r="E16" s="45"/>
      <c r="F16" s="45"/>
      <c r="G16" s="45"/>
      <c r="H16" s="45"/>
      <c r="I16" s="46"/>
      <c r="J16" s="47"/>
      <c r="K16" s="47"/>
      <c r="L16" s="47"/>
      <c r="M16" s="47"/>
      <c r="N16" s="47"/>
      <c r="O16" s="47"/>
      <c r="P16" s="47"/>
      <c r="Q16" s="47"/>
      <c r="R16" s="3"/>
    </row>
    <row r="17" spans="1:18" x14ac:dyDescent="0.25">
      <c r="A17" s="1"/>
      <c r="B17" s="1"/>
      <c r="C17" s="44"/>
      <c r="D17" s="45"/>
      <c r="E17" s="45"/>
      <c r="F17" s="45"/>
      <c r="G17" s="45"/>
      <c r="H17" s="45"/>
      <c r="I17" s="46"/>
      <c r="J17" s="47"/>
      <c r="K17" s="47"/>
      <c r="L17" s="47"/>
      <c r="M17" s="47"/>
      <c r="N17" s="47"/>
      <c r="O17" s="47"/>
      <c r="P17" s="47"/>
      <c r="Q17" s="47"/>
      <c r="R17" s="3"/>
    </row>
    <row r="18" spans="1:18" x14ac:dyDescent="0.25">
      <c r="A18" s="1"/>
      <c r="B18" s="1"/>
      <c r="C18" s="44"/>
      <c r="D18" s="45"/>
      <c r="E18" s="45"/>
      <c r="F18" s="45"/>
      <c r="G18" s="45"/>
      <c r="H18" s="45"/>
      <c r="I18" s="46"/>
      <c r="J18" s="47"/>
      <c r="K18" s="47"/>
      <c r="L18" s="47"/>
      <c r="M18" s="47"/>
      <c r="N18" s="47"/>
      <c r="O18" s="47"/>
      <c r="P18" s="47"/>
      <c r="Q18" s="47"/>
      <c r="R18" s="3"/>
    </row>
    <row r="19" spans="1:18" x14ac:dyDescent="0.25">
      <c r="A19" s="1"/>
      <c r="B19" s="1"/>
      <c r="C19" s="44"/>
      <c r="D19" s="45"/>
      <c r="E19" s="45"/>
      <c r="F19" s="45"/>
      <c r="G19" s="45"/>
      <c r="H19" s="45"/>
      <c r="I19" s="46"/>
      <c r="J19" s="47"/>
      <c r="K19" s="47"/>
      <c r="L19" s="47"/>
      <c r="M19" s="47"/>
      <c r="N19" s="47"/>
      <c r="O19" s="47"/>
      <c r="P19" s="47"/>
      <c r="Q19" s="47"/>
    </row>
    <row r="20" spans="1:18" x14ac:dyDescent="0.25">
      <c r="A20" s="1"/>
      <c r="B20" s="1"/>
      <c r="C20" s="44"/>
      <c r="D20" s="45"/>
      <c r="E20" s="45"/>
      <c r="F20" s="45"/>
      <c r="G20" s="45"/>
      <c r="H20" s="45"/>
      <c r="I20" s="46"/>
      <c r="J20" s="47"/>
      <c r="K20" s="47"/>
      <c r="L20" s="47"/>
      <c r="M20" s="47"/>
      <c r="N20" s="47"/>
      <c r="O20" s="47"/>
      <c r="P20" s="47"/>
      <c r="Q20" s="47"/>
    </row>
    <row r="23" spans="1:18" ht="19.2" x14ac:dyDescent="0.35">
      <c r="B23" s="38" t="s">
        <v>9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</row>
    <row r="24" spans="1:18" ht="12" customHeight="1" x14ac:dyDescent="0.35">
      <c r="B24" s="38" t="s">
        <v>10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</row>
    <row r="25" spans="1:18" ht="19.2" x14ac:dyDescent="0.35">
      <c r="B25" s="5"/>
      <c r="C25" s="5"/>
    </row>
    <row r="26" spans="1:18" ht="19.2" x14ac:dyDescent="0.35">
      <c r="B26" s="38" t="s">
        <v>44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</row>
    <row r="27" spans="1:18" ht="19.2" x14ac:dyDescent="0.35">
      <c r="B27" s="5"/>
      <c r="C27" s="5"/>
    </row>
    <row r="28" spans="1:18" ht="19.2" x14ac:dyDescent="0.35">
      <c r="B28" s="38" t="s">
        <v>11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</row>
    <row r="29" spans="1:18" ht="19.2" x14ac:dyDescent="0.35">
      <c r="B29" s="38" t="s">
        <v>91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</row>
    <row r="30" spans="1:18" ht="19.2" x14ac:dyDescent="0.3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8" ht="19.2" x14ac:dyDescent="0.3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8" ht="19.2" x14ac:dyDescent="0.3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8" ht="19.2" x14ac:dyDescent="0.3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5" spans="1:18" ht="56.25" customHeight="1" x14ac:dyDescent="0.25">
      <c r="A35" s="39" t="s">
        <v>12</v>
      </c>
      <c r="B35" s="39" t="s">
        <v>13</v>
      </c>
      <c r="C35" s="56" t="s">
        <v>51</v>
      </c>
      <c r="D35" s="59" t="s">
        <v>14</v>
      </c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1" t="s">
        <v>15</v>
      </c>
    </row>
    <row r="36" spans="1:18" ht="18" customHeight="1" x14ac:dyDescent="0.25">
      <c r="A36" s="40"/>
      <c r="B36" s="40"/>
      <c r="C36" s="57"/>
      <c r="D36" s="54" t="s">
        <v>46</v>
      </c>
      <c r="E36" s="55"/>
      <c r="F36" s="54" t="s">
        <v>18</v>
      </c>
      <c r="G36" s="60"/>
      <c r="H36" s="55"/>
      <c r="I36" s="54" t="s">
        <v>21</v>
      </c>
      <c r="J36" s="60"/>
      <c r="K36" s="43" t="s">
        <v>47</v>
      </c>
      <c r="L36" s="43"/>
      <c r="M36" s="43"/>
      <c r="N36" s="20" t="s">
        <v>48</v>
      </c>
      <c r="O36" s="20" t="s">
        <v>49</v>
      </c>
      <c r="P36" s="54" t="s">
        <v>50</v>
      </c>
      <c r="Q36" s="55"/>
      <c r="R36" s="52"/>
    </row>
    <row r="37" spans="1:18" ht="69" customHeight="1" x14ac:dyDescent="0.25">
      <c r="A37" s="41"/>
      <c r="B37" s="41"/>
      <c r="C37" s="58"/>
      <c r="D37" s="6" t="s">
        <v>16</v>
      </c>
      <c r="E37" s="6" t="s">
        <v>17</v>
      </c>
      <c r="F37" s="6" t="s">
        <v>92</v>
      </c>
      <c r="G37" s="6" t="s">
        <v>68</v>
      </c>
      <c r="H37" s="6" t="s">
        <v>19</v>
      </c>
      <c r="I37" s="18" t="s">
        <v>95</v>
      </c>
      <c r="J37" s="7" t="s">
        <v>93</v>
      </c>
      <c r="K37" s="19" t="s">
        <v>94</v>
      </c>
      <c r="L37" s="6" t="s">
        <v>56</v>
      </c>
      <c r="M37" s="6" t="s">
        <v>65</v>
      </c>
      <c r="N37" s="6" t="s">
        <v>23</v>
      </c>
      <c r="O37" s="6" t="s">
        <v>24</v>
      </c>
      <c r="P37" s="6" t="s">
        <v>25</v>
      </c>
      <c r="Q37" s="6" t="s">
        <v>26</v>
      </c>
      <c r="R37" s="53"/>
    </row>
    <row r="38" spans="1:18" ht="16.8" x14ac:dyDescent="0.25">
      <c r="A38" s="8">
        <v>1</v>
      </c>
      <c r="B38" s="8">
        <v>2</v>
      </c>
      <c r="C38" s="8"/>
      <c r="D38" s="8">
        <v>3</v>
      </c>
      <c r="E38" s="8">
        <v>4</v>
      </c>
      <c r="F38" s="8">
        <v>5</v>
      </c>
      <c r="G38" s="8">
        <v>6</v>
      </c>
      <c r="H38" s="8">
        <v>7</v>
      </c>
      <c r="I38" s="8">
        <v>8</v>
      </c>
      <c r="J38" s="8">
        <v>9</v>
      </c>
      <c r="K38" s="8">
        <v>10</v>
      </c>
      <c r="L38" s="8">
        <v>11</v>
      </c>
      <c r="M38" s="8">
        <v>12</v>
      </c>
      <c r="N38" s="8">
        <v>13</v>
      </c>
      <c r="O38" s="8">
        <v>14</v>
      </c>
      <c r="P38" s="8">
        <v>15</v>
      </c>
      <c r="Q38" s="8">
        <v>16</v>
      </c>
      <c r="R38" s="8">
        <v>17</v>
      </c>
    </row>
    <row r="39" spans="1:18" x14ac:dyDescent="0.25">
      <c r="A39" s="9" t="s">
        <v>27</v>
      </c>
      <c r="B39" s="9" t="s">
        <v>76</v>
      </c>
      <c r="C39" s="9"/>
      <c r="D39" s="9" t="s">
        <v>29</v>
      </c>
      <c r="E39" s="9" t="s">
        <v>29</v>
      </c>
      <c r="F39" s="9" t="s">
        <v>29</v>
      </c>
      <c r="G39" s="9" t="s">
        <v>29</v>
      </c>
      <c r="H39" s="9" t="s">
        <v>29</v>
      </c>
      <c r="I39" s="9" t="s">
        <v>29</v>
      </c>
      <c r="J39" s="9" t="s">
        <v>29</v>
      </c>
      <c r="K39" s="9" t="s">
        <v>29</v>
      </c>
      <c r="L39" s="9" t="s">
        <v>29</v>
      </c>
      <c r="M39" s="9" t="s">
        <v>29</v>
      </c>
      <c r="N39" s="9" t="s">
        <v>29</v>
      </c>
      <c r="O39" s="9" t="s">
        <v>29</v>
      </c>
      <c r="P39" s="9" t="s">
        <v>29</v>
      </c>
      <c r="Q39" s="9" t="s">
        <v>29</v>
      </c>
      <c r="R39" s="9">
        <f>0.3+C41*0.05+C42*0.05+C43*0.05+C44*0.05+C45*0.05+C46*0.05+C47*0.05+C48*0.05+C49*0.05+C50*0.05+C51*0.05+C52*0.05+C53*0.05+C54*0.05+C55*0.05</f>
        <v>1.0500000000000003</v>
      </c>
    </row>
    <row r="40" spans="1:18" ht="15.6" x14ac:dyDescent="0.25">
      <c r="A40" s="9">
        <v>1</v>
      </c>
      <c r="B40" s="9"/>
      <c r="C40" s="9">
        <v>1</v>
      </c>
      <c r="D40" s="9">
        <v>6</v>
      </c>
      <c r="E40" s="9"/>
      <c r="F40" s="9">
        <v>1</v>
      </c>
      <c r="G40" s="9"/>
      <c r="H40" s="9"/>
      <c r="I40" s="9">
        <v>1</v>
      </c>
      <c r="J40" s="9">
        <v>1</v>
      </c>
      <c r="K40" s="9"/>
      <c r="L40" s="9"/>
      <c r="M40" s="9"/>
      <c r="N40" s="9"/>
      <c r="O40" s="9"/>
      <c r="P40" s="9"/>
      <c r="Q40" s="10"/>
      <c r="R40" s="9">
        <f t="shared" ref="R40:R55" si="0">D40*0.01+E40*0.01+F40*0.3+G40*0.3+H40*0.3+I40*0.3+J40*0.3+K40*0.3+L40*0.3+M40*0.3+N40*0.4+O40*0.4+P40*0.5+Q40*0.1+C40*0.05</f>
        <v>1.01</v>
      </c>
    </row>
    <row r="41" spans="1:18" x14ac:dyDescent="0.25">
      <c r="A41" s="9">
        <v>2</v>
      </c>
      <c r="B41" s="9"/>
      <c r="C41" s="9">
        <v>1</v>
      </c>
      <c r="D41" s="9">
        <v>4</v>
      </c>
      <c r="E41" s="9"/>
      <c r="F41" s="9">
        <v>1</v>
      </c>
      <c r="G41" s="9"/>
      <c r="H41" s="9"/>
      <c r="I41" s="9"/>
      <c r="J41" s="9">
        <v>1</v>
      </c>
      <c r="K41" s="9"/>
      <c r="L41" s="9"/>
      <c r="M41" s="9"/>
      <c r="N41" s="9"/>
      <c r="O41" s="9"/>
      <c r="P41" s="9"/>
      <c r="Q41" s="9"/>
      <c r="R41" s="9">
        <f t="shared" si="0"/>
        <v>0.69</v>
      </c>
    </row>
    <row r="42" spans="1:18" x14ac:dyDescent="0.25">
      <c r="A42" s="9">
        <v>3</v>
      </c>
      <c r="B42" s="9"/>
      <c r="C42" s="9">
        <v>1</v>
      </c>
      <c r="D42" s="9">
        <v>7</v>
      </c>
      <c r="E42" s="9"/>
      <c r="F42" s="9"/>
      <c r="G42" s="9"/>
      <c r="H42" s="9"/>
      <c r="I42" s="9"/>
      <c r="J42" s="9">
        <v>3</v>
      </c>
      <c r="K42" s="9"/>
      <c r="L42" s="9"/>
      <c r="M42" s="9"/>
      <c r="N42" s="9"/>
      <c r="O42" s="9"/>
      <c r="P42" s="9"/>
      <c r="Q42" s="9"/>
      <c r="R42" s="9">
        <f t="shared" si="0"/>
        <v>1.02</v>
      </c>
    </row>
    <row r="43" spans="1:18" x14ac:dyDescent="0.25">
      <c r="A43" s="9">
        <v>4</v>
      </c>
      <c r="B43" s="9"/>
      <c r="C43" s="9">
        <v>1</v>
      </c>
      <c r="D43" s="9">
        <v>2</v>
      </c>
      <c r="E43" s="9"/>
      <c r="F43" s="9"/>
      <c r="G43" s="9"/>
      <c r="H43" s="9"/>
      <c r="I43" s="9"/>
      <c r="J43" s="9"/>
      <c r="K43" s="9">
        <v>3</v>
      </c>
      <c r="L43" s="9"/>
      <c r="M43" s="9"/>
      <c r="N43" s="9"/>
      <c r="O43" s="9"/>
      <c r="P43" s="9"/>
      <c r="Q43" s="9"/>
      <c r="R43" s="9">
        <f t="shared" si="0"/>
        <v>0.97</v>
      </c>
    </row>
    <row r="44" spans="1:18" x14ac:dyDescent="0.25">
      <c r="A44" s="9">
        <v>5</v>
      </c>
      <c r="B44" s="9"/>
      <c r="C44" s="9">
        <v>1</v>
      </c>
      <c r="D44" s="9">
        <v>3</v>
      </c>
      <c r="E44" s="9"/>
      <c r="F44" s="9"/>
      <c r="G44" s="9"/>
      <c r="H44" s="9"/>
      <c r="I44" s="9"/>
      <c r="J44" s="9">
        <v>2</v>
      </c>
      <c r="K44" s="9"/>
      <c r="L44" s="9"/>
      <c r="M44" s="9"/>
      <c r="N44" s="9"/>
      <c r="O44" s="9"/>
      <c r="P44" s="9"/>
      <c r="Q44" s="9"/>
      <c r="R44" s="9">
        <f>D44*0.01+E44*0.01+F44*0.3+G44*0.3+H44*0.3+I44*0.3+J44*0.3+K44*0.3+L44*0.3+M44*0.3+N44*0.4+O44*0.4+P44*0.5+Q44*0.1+C44*0.05</f>
        <v>0.68</v>
      </c>
    </row>
    <row r="45" spans="1:18" x14ac:dyDescent="0.25">
      <c r="A45" s="9">
        <v>6</v>
      </c>
      <c r="B45" s="9"/>
      <c r="C45" s="9">
        <v>1</v>
      </c>
      <c r="D45" s="9">
        <v>1</v>
      </c>
      <c r="E45" s="9"/>
      <c r="F45" s="9">
        <v>2</v>
      </c>
      <c r="G45" s="9"/>
      <c r="H45" s="9"/>
      <c r="I45" s="9"/>
      <c r="J45" s="9"/>
      <c r="K45" s="9">
        <v>2</v>
      </c>
      <c r="L45" s="9"/>
      <c r="M45" s="9"/>
      <c r="N45" s="9"/>
      <c r="O45" s="9"/>
      <c r="P45" s="9"/>
      <c r="Q45" s="9"/>
      <c r="R45" s="9">
        <f t="shared" si="0"/>
        <v>1.26</v>
      </c>
    </row>
    <row r="46" spans="1:18" x14ac:dyDescent="0.25">
      <c r="A46" s="9">
        <v>7</v>
      </c>
      <c r="B46" s="9"/>
      <c r="C46" s="9">
        <v>1</v>
      </c>
      <c r="D46" s="9">
        <v>5</v>
      </c>
      <c r="E46" s="9"/>
      <c r="F46" s="9"/>
      <c r="G46" s="9"/>
      <c r="H46" s="9"/>
      <c r="I46" s="9"/>
      <c r="J46" s="9">
        <v>3</v>
      </c>
      <c r="K46" s="9"/>
      <c r="L46" s="9"/>
      <c r="M46" s="9"/>
      <c r="N46" s="9"/>
      <c r="O46" s="9"/>
      <c r="P46" s="9"/>
      <c r="Q46" s="9"/>
      <c r="R46" s="9">
        <f t="shared" si="0"/>
        <v>1</v>
      </c>
    </row>
    <row r="47" spans="1:18" x14ac:dyDescent="0.25">
      <c r="A47" s="9">
        <v>8</v>
      </c>
      <c r="B47" s="9"/>
      <c r="C47" s="9">
        <v>1</v>
      </c>
      <c r="D47" s="9">
        <v>5</v>
      </c>
      <c r="E47" s="9"/>
      <c r="F47" s="9"/>
      <c r="G47" s="9"/>
      <c r="H47" s="9"/>
      <c r="I47" s="9"/>
      <c r="J47" s="9"/>
      <c r="K47" s="9">
        <v>3</v>
      </c>
      <c r="L47" s="9"/>
      <c r="M47" s="9"/>
      <c r="N47" s="9"/>
      <c r="O47" s="9"/>
      <c r="P47" s="9"/>
      <c r="Q47" s="9"/>
      <c r="R47" s="9">
        <f t="shared" si="0"/>
        <v>1</v>
      </c>
    </row>
    <row r="48" spans="1:18" x14ac:dyDescent="0.25">
      <c r="A48" s="9">
        <v>9</v>
      </c>
      <c r="B48" s="9"/>
      <c r="C48" s="9">
        <v>1</v>
      </c>
      <c r="D48" s="9">
        <v>5</v>
      </c>
      <c r="E48" s="9"/>
      <c r="F48" s="9"/>
      <c r="G48" s="9"/>
      <c r="H48" s="9"/>
      <c r="I48" s="9"/>
      <c r="J48" s="9">
        <v>3</v>
      </c>
      <c r="K48" s="9"/>
      <c r="L48" s="9"/>
      <c r="M48" s="9"/>
      <c r="N48" s="9"/>
      <c r="O48" s="9"/>
      <c r="P48" s="9"/>
      <c r="Q48" s="9"/>
      <c r="R48" s="9">
        <f t="shared" si="0"/>
        <v>1</v>
      </c>
    </row>
    <row r="49" spans="1:18" x14ac:dyDescent="0.25">
      <c r="A49" s="9">
        <v>10</v>
      </c>
      <c r="B49" s="9"/>
      <c r="C49" s="9">
        <v>1</v>
      </c>
      <c r="D49" s="9">
        <v>3</v>
      </c>
      <c r="E49" s="9"/>
      <c r="F49" s="9"/>
      <c r="G49" s="9"/>
      <c r="H49" s="9"/>
      <c r="I49" s="9"/>
      <c r="J49" s="9"/>
      <c r="K49" s="9">
        <v>3</v>
      </c>
      <c r="L49" s="9"/>
      <c r="M49" s="9"/>
      <c r="N49" s="9"/>
      <c r="O49" s="9"/>
      <c r="P49" s="9"/>
      <c r="Q49" s="9"/>
      <c r="R49" s="9">
        <f t="shared" si="0"/>
        <v>0.98</v>
      </c>
    </row>
    <row r="50" spans="1:18" x14ac:dyDescent="0.25">
      <c r="A50" s="9">
        <v>11</v>
      </c>
      <c r="B50" s="9"/>
      <c r="C50" s="9">
        <v>1</v>
      </c>
      <c r="D50" s="9">
        <v>8</v>
      </c>
      <c r="E50" s="9"/>
      <c r="F50" s="9"/>
      <c r="G50" s="9"/>
      <c r="H50" s="9"/>
      <c r="I50" s="9"/>
      <c r="J50" s="9">
        <v>4</v>
      </c>
      <c r="K50" s="9"/>
      <c r="L50" s="9"/>
      <c r="M50" s="9"/>
      <c r="N50" s="9"/>
      <c r="O50" s="9"/>
      <c r="P50" s="9"/>
      <c r="Q50" s="9"/>
      <c r="R50" s="9">
        <f t="shared" si="0"/>
        <v>1.33</v>
      </c>
    </row>
    <row r="51" spans="1:18" x14ac:dyDescent="0.25">
      <c r="A51" s="9">
        <v>12</v>
      </c>
      <c r="B51" s="9"/>
      <c r="C51" s="9">
        <v>1</v>
      </c>
      <c r="D51" s="9">
        <v>3</v>
      </c>
      <c r="E51" s="9"/>
      <c r="F51" s="9"/>
      <c r="G51" s="9"/>
      <c r="H51" s="9"/>
      <c r="I51" s="9"/>
      <c r="J51" s="9"/>
      <c r="K51" s="9">
        <v>3</v>
      </c>
      <c r="L51" s="9"/>
      <c r="M51" s="9"/>
      <c r="N51" s="9"/>
      <c r="O51" s="9"/>
      <c r="P51" s="9"/>
      <c r="Q51" s="9"/>
      <c r="R51" s="9">
        <f t="shared" si="0"/>
        <v>0.98</v>
      </c>
    </row>
    <row r="52" spans="1:18" x14ac:dyDescent="0.25">
      <c r="A52" s="9">
        <v>13</v>
      </c>
      <c r="B52" s="9"/>
      <c r="C52" s="9">
        <v>1</v>
      </c>
      <c r="D52" s="9">
        <v>10</v>
      </c>
      <c r="E52" s="9"/>
      <c r="F52" s="9"/>
      <c r="G52" s="9"/>
      <c r="H52" s="9"/>
      <c r="I52" s="9"/>
      <c r="J52" s="9">
        <v>4</v>
      </c>
      <c r="K52" s="9"/>
      <c r="L52" s="9"/>
      <c r="M52" s="9"/>
      <c r="N52" s="9"/>
      <c r="O52" s="9"/>
      <c r="P52" s="9"/>
      <c r="Q52" s="9"/>
      <c r="R52" s="9">
        <f t="shared" si="0"/>
        <v>1.35</v>
      </c>
    </row>
    <row r="53" spans="1:18" x14ac:dyDescent="0.25">
      <c r="A53" s="9">
        <v>14</v>
      </c>
      <c r="B53" s="9"/>
      <c r="C53" s="9">
        <v>1</v>
      </c>
      <c r="D53" s="9">
        <v>2</v>
      </c>
      <c r="E53" s="9"/>
      <c r="F53" s="9"/>
      <c r="G53" s="9"/>
      <c r="H53" s="9"/>
      <c r="I53" s="9"/>
      <c r="J53" s="9"/>
      <c r="K53" s="9">
        <v>3</v>
      </c>
      <c r="L53" s="9"/>
      <c r="M53" s="9"/>
      <c r="N53" s="9"/>
      <c r="O53" s="9"/>
      <c r="P53" s="9"/>
      <c r="Q53" s="9"/>
      <c r="R53" s="9">
        <f t="shared" si="0"/>
        <v>0.97</v>
      </c>
    </row>
    <row r="54" spans="1:18" x14ac:dyDescent="0.25">
      <c r="A54" s="9">
        <v>15</v>
      </c>
      <c r="B54" s="9"/>
      <c r="C54" s="9">
        <v>1</v>
      </c>
      <c r="D54" s="9">
        <v>6</v>
      </c>
      <c r="E54" s="9"/>
      <c r="F54" s="9"/>
      <c r="G54" s="9"/>
      <c r="H54" s="9"/>
      <c r="I54" s="9"/>
      <c r="J54" s="9">
        <v>2</v>
      </c>
      <c r="K54" s="9"/>
      <c r="L54" s="9"/>
      <c r="M54" s="9"/>
      <c r="N54" s="9"/>
      <c r="O54" s="9"/>
      <c r="P54" s="9"/>
      <c r="Q54" s="9"/>
      <c r="R54" s="9">
        <f t="shared" si="0"/>
        <v>0.71</v>
      </c>
    </row>
    <row r="55" spans="1:18" x14ac:dyDescent="0.25">
      <c r="A55" s="9">
        <v>16</v>
      </c>
      <c r="B55" s="9"/>
      <c r="C55" s="9">
        <v>1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>
        <v>1</v>
      </c>
      <c r="R55" s="9">
        <f t="shared" si="0"/>
        <v>0.15000000000000002</v>
      </c>
    </row>
    <row r="56" spans="1:18" x14ac:dyDescent="0.25">
      <c r="A56" s="9" t="s">
        <v>30</v>
      </c>
      <c r="B56" s="9"/>
      <c r="C56" s="9">
        <v>1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>
        <f>C56*0.15</f>
        <v>0.15</v>
      </c>
    </row>
    <row r="57" spans="1:18" x14ac:dyDescent="0.25">
      <c r="A57" s="9" t="s">
        <v>31</v>
      </c>
      <c r="B57" s="9"/>
      <c r="C57" s="9">
        <v>2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>
        <f>C57*0.1</f>
        <v>0.2</v>
      </c>
    </row>
    <row r="58" spans="1:18" x14ac:dyDescent="0.25">
      <c r="A58" s="9" t="s">
        <v>32</v>
      </c>
      <c r="B58" s="9"/>
      <c r="C58" s="9">
        <v>1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>
        <f>C58*0.2</f>
        <v>0.2</v>
      </c>
    </row>
    <row r="59" spans="1:18" ht="16.5" customHeight="1" x14ac:dyDescent="0.25">
      <c r="A59" s="11"/>
      <c r="B59" s="12" t="s">
        <v>33</v>
      </c>
      <c r="C59" s="12"/>
      <c r="D59" s="22">
        <f t="shared" ref="D59:Q59" si="1">SUM(D40:D58)</f>
        <v>70</v>
      </c>
      <c r="E59" s="22">
        <f t="shared" si="1"/>
        <v>0</v>
      </c>
      <c r="F59" s="22">
        <f t="shared" si="1"/>
        <v>4</v>
      </c>
      <c r="G59" s="22">
        <f t="shared" si="1"/>
        <v>0</v>
      </c>
      <c r="H59" s="22">
        <f t="shared" si="1"/>
        <v>0</v>
      </c>
      <c r="I59" s="22">
        <f t="shared" si="1"/>
        <v>1</v>
      </c>
      <c r="J59" s="22">
        <f t="shared" si="1"/>
        <v>23</v>
      </c>
      <c r="K59" s="22">
        <f t="shared" si="1"/>
        <v>17</v>
      </c>
      <c r="L59" s="22">
        <f t="shared" si="1"/>
        <v>0</v>
      </c>
      <c r="M59" s="22">
        <f t="shared" si="1"/>
        <v>0</v>
      </c>
      <c r="N59" s="22">
        <f t="shared" si="1"/>
        <v>0</v>
      </c>
      <c r="O59" s="22">
        <f t="shared" si="1"/>
        <v>0</v>
      </c>
      <c r="P59" s="22">
        <f t="shared" si="1"/>
        <v>0</v>
      </c>
      <c r="Q59" s="22">
        <f t="shared" si="1"/>
        <v>1</v>
      </c>
      <c r="R59" s="21">
        <f>SUM(R39:R58)</f>
        <v>16.699999999999996</v>
      </c>
    </row>
    <row r="60" spans="1:18" ht="8.25" customHeight="1" x14ac:dyDescent="0.25"/>
    <row r="61" spans="1:18" ht="13.5" customHeight="1" x14ac:dyDescent="0.3">
      <c r="B61" s="13" t="s">
        <v>45</v>
      </c>
      <c r="C61" s="13"/>
      <c r="I61" s="13" t="s">
        <v>34</v>
      </c>
    </row>
    <row r="62" spans="1:18" ht="12" customHeight="1" x14ac:dyDescent="0.35">
      <c r="A62" s="5" t="s">
        <v>35</v>
      </c>
      <c r="C62" s="14" t="s">
        <v>36</v>
      </c>
      <c r="K62" s="14" t="s">
        <v>37</v>
      </c>
    </row>
    <row r="63" spans="1:18" ht="11.25" customHeight="1" x14ac:dyDescent="0.3">
      <c r="B63" s="13" t="s">
        <v>38</v>
      </c>
      <c r="C63" s="13"/>
      <c r="I63" s="13" t="s">
        <v>39</v>
      </c>
    </row>
    <row r="64" spans="1:18" ht="12.75" customHeight="1" x14ac:dyDescent="0.25">
      <c r="A64" s="15"/>
    </row>
    <row r="65" spans="2:18" ht="15.6" x14ac:dyDescent="0.3">
      <c r="B65" s="13" t="s">
        <v>40</v>
      </c>
      <c r="C65" s="13"/>
    </row>
    <row r="66" spans="2:18" x14ac:dyDescent="0.25">
      <c r="E66" s="14" t="s">
        <v>41</v>
      </c>
    </row>
    <row r="67" spans="2:18" ht="12.75" customHeight="1" x14ac:dyDescent="0.25">
      <c r="B67" s="16" t="s">
        <v>42</v>
      </c>
      <c r="C67" s="16"/>
      <c r="D67" s="42" t="s">
        <v>43</v>
      </c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</row>
    <row r="68" spans="2:18" x14ac:dyDescent="0.25"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</row>
    <row r="69" spans="2:18" x14ac:dyDescent="0.25"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</row>
    <row r="70" spans="2:18" x14ac:dyDescent="0.25"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</row>
  </sheetData>
  <mergeCells count="34">
    <mergeCell ref="B3:Q3"/>
    <mergeCell ref="B4:Q4"/>
    <mergeCell ref="B5:Q5"/>
    <mergeCell ref="B6:Q6"/>
    <mergeCell ref="B7:Q7"/>
    <mergeCell ref="B8:Q8"/>
    <mergeCell ref="C15:I15"/>
    <mergeCell ref="J15:Q15"/>
    <mergeCell ref="C16:I16"/>
    <mergeCell ref="J16:Q16"/>
    <mergeCell ref="C17:I17"/>
    <mergeCell ref="J17:Q17"/>
    <mergeCell ref="C18:I18"/>
    <mergeCell ref="J18:Q18"/>
    <mergeCell ref="C19:I19"/>
    <mergeCell ref="J19:Q19"/>
    <mergeCell ref="C20:I20"/>
    <mergeCell ref="J20:Q20"/>
    <mergeCell ref="B23:Q23"/>
    <mergeCell ref="B24:Q24"/>
    <mergeCell ref="B26:Q26"/>
    <mergeCell ref="B28:Q28"/>
    <mergeCell ref="B29:Q29"/>
    <mergeCell ref="A35:A37"/>
    <mergeCell ref="B35:B37"/>
    <mergeCell ref="C35:C37"/>
    <mergeCell ref="D35:Q35"/>
    <mergeCell ref="D67:R68"/>
    <mergeCell ref="R35:R37"/>
    <mergeCell ref="D36:E36"/>
    <mergeCell ref="F36:H36"/>
    <mergeCell ref="I36:J36"/>
    <mergeCell ref="K36:M36"/>
    <mergeCell ref="P36:Q36"/>
  </mergeCells>
  <phoneticPr fontId="0" type="noConversion"/>
  <pageMargins left="0.78740157480314965" right="0.78740157480314965" top="0.19685039370078741" bottom="0.39370078740157483" header="0.51181102362204722" footer="0.51181102362204722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71"/>
  <sheetViews>
    <sheetView workbookViewId="0">
      <selection sqref="A1:IV65536"/>
    </sheetView>
  </sheetViews>
  <sheetFormatPr defaultRowHeight="13.2" x14ac:dyDescent="0.25"/>
  <cols>
    <col min="2" max="2" width="34.6640625" customWidth="1"/>
    <col min="3" max="3" width="5" customWidth="1"/>
    <col min="4" max="17" width="4.6640625" customWidth="1"/>
    <col min="18" max="18" width="7.6640625" customWidth="1"/>
  </cols>
  <sheetData>
    <row r="3" spans="1:18" ht="19.2" x14ac:dyDescent="0.35">
      <c r="B3" s="48" t="s">
        <v>0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spans="1:18" ht="19.2" x14ac:dyDescent="0.35">
      <c r="B4" s="48" t="s">
        <v>1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18" ht="19.2" x14ac:dyDescent="0.35">
      <c r="B5" s="48" t="s">
        <v>96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</row>
    <row r="6" spans="1:18" x14ac:dyDescent="0.25">
      <c r="B6" s="50" t="s">
        <v>2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8" ht="19.2" x14ac:dyDescent="0.35">
      <c r="B7" s="48" t="s">
        <v>3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</row>
    <row r="8" spans="1:18" ht="10.5" customHeight="1" x14ac:dyDescent="0.35">
      <c r="B8" s="48" t="s">
        <v>4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</row>
    <row r="15" spans="1:18" ht="24.75" customHeight="1" x14ac:dyDescent="0.25">
      <c r="A15" s="1" t="s">
        <v>5</v>
      </c>
      <c r="B15" s="2" t="s">
        <v>6</v>
      </c>
      <c r="C15" s="44" t="s">
        <v>7</v>
      </c>
      <c r="D15" s="45"/>
      <c r="E15" s="45"/>
      <c r="F15" s="45"/>
      <c r="G15" s="45"/>
      <c r="H15" s="45"/>
      <c r="I15" s="46"/>
      <c r="J15" s="49" t="s">
        <v>8</v>
      </c>
      <c r="K15" s="49"/>
      <c r="L15" s="49"/>
      <c r="M15" s="49"/>
      <c r="N15" s="49"/>
      <c r="O15" s="49"/>
      <c r="P15" s="49"/>
      <c r="Q15" s="49"/>
      <c r="R15" s="3"/>
    </row>
    <row r="16" spans="1:18" x14ac:dyDescent="0.25">
      <c r="A16" s="1">
        <v>1</v>
      </c>
      <c r="B16" s="1" t="s">
        <v>97</v>
      </c>
      <c r="C16" s="44"/>
      <c r="D16" s="45"/>
      <c r="E16" s="45"/>
      <c r="F16" s="45"/>
      <c r="G16" s="45"/>
      <c r="H16" s="45"/>
      <c r="I16" s="46"/>
      <c r="J16" s="47"/>
      <c r="K16" s="47"/>
      <c r="L16" s="47"/>
      <c r="M16" s="47"/>
      <c r="N16" s="47"/>
      <c r="O16" s="47"/>
      <c r="P16" s="47"/>
      <c r="Q16" s="47"/>
      <c r="R16" s="3"/>
    </row>
    <row r="17" spans="1:18" x14ac:dyDescent="0.25">
      <c r="A17" s="1"/>
      <c r="B17" s="1"/>
      <c r="C17" s="44"/>
      <c r="D17" s="45"/>
      <c r="E17" s="45"/>
      <c r="F17" s="45"/>
      <c r="G17" s="45"/>
      <c r="H17" s="45"/>
      <c r="I17" s="46"/>
      <c r="J17" s="47"/>
      <c r="K17" s="47"/>
      <c r="L17" s="47"/>
      <c r="M17" s="47"/>
      <c r="N17" s="47"/>
      <c r="O17" s="47"/>
      <c r="P17" s="47"/>
      <c r="Q17" s="47"/>
      <c r="R17" s="3"/>
    </row>
    <row r="18" spans="1:18" x14ac:dyDescent="0.25">
      <c r="A18" s="1"/>
      <c r="B18" s="1"/>
      <c r="C18" s="44"/>
      <c r="D18" s="45"/>
      <c r="E18" s="45"/>
      <c r="F18" s="45"/>
      <c r="G18" s="45"/>
      <c r="H18" s="45"/>
      <c r="I18" s="46"/>
      <c r="J18" s="47"/>
      <c r="K18" s="47"/>
      <c r="L18" s="47"/>
      <c r="M18" s="47"/>
      <c r="N18" s="47"/>
      <c r="O18" s="47"/>
      <c r="P18" s="47"/>
      <c r="Q18" s="47"/>
      <c r="R18" s="3"/>
    </row>
    <row r="19" spans="1:18" x14ac:dyDescent="0.25">
      <c r="A19" s="1"/>
      <c r="B19" s="1"/>
      <c r="C19" s="44"/>
      <c r="D19" s="45"/>
      <c r="E19" s="45"/>
      <c r="F19" s="45"/>
      <c r="G19" s="45"/>
      <c r="H19" s="45"/>
      <c r="I19" s="46"/>
      <c r="J19" s="47"/>
      <c r="K19" s="47"/>
      <c r="L19" s="47"/>
      <c r="M19" s="47"/>
      <c r="N19" s="47"/>
      <c r="O19" s="47"/>
      <c r="P19" s="47"/>
      <c r="Q19" s="47"/>
    </row>
    <row r="20" spans="1:18" x14ac:dyDescent="0.25">
      <c r="A20" s="1"/>
      <c r="B20" s="1"/>
      <c r="C20" s="44"/>
      <c r="D20" s="45"/>
      <c r="E20" s="45"/>
      <c r="F20" s="45"/>
      <c r="G20" s="45"/>
      <c r="H20" s="45"/>
      <c r="I20" s="46"/>
      <c r="J20" s="47"/>
      <c r="K20" s="47"/>
      <c r="L20" s="47"/>
      <c r="M20" s="47"/>
      <c r="N20" s="47"/>
      <c r="O20" s="47"/>
      <c r="P20" s="47"/>
      <c r="Q20" s="47"/>
    </row>
    <row r="23" spans="1:18" ht="19.2" x14ac:dyDescent="0.35">
      <c r="B23" s="38" t="s">
        <v>9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</row>
    <row r="24" spans="1:18" ht="12" customHeight="1" x14ac:dyDescent="0.35">
      <c r="B24" s="38" t="s">
        <v>10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</row>
    <row r="25" spans="1:18" ht="19.2" x14ac:dyDescent="0.35">
      <c r="B25" s="5"/>
      <c r="C25" s="5"/>
    </row>
    <row r="26" spans="1:18" ht="19.2" x14ac:dyDescent="0.35">
      <c r="B26" s="38" t="s">
        <v>44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</row>
    <row r="27" spans="1:18" ht="19.2" x14ac:dyDescent="0.35">
      <c r="B27" s="5"/>
      <c r="C27" s="5"/>
    </row>
    <row r="28" spans="1:18" ht="19.2" x14ac:dyDescent="0.35">
      <c r="B28" s="38" t="s">
        <v>11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</row>
    <row r="29" spans="1:18" ht="19.2" x14ac:dyDescent="0.35">
      <c r="B29" s="38" t="s">
        <v>98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</row>
    <row r="30" spans="1:18" ht="19.2" x14ac:dyDescent="0.3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8" ht="19.2" x14ac:dyDescent="0.3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8" ht="19.2" x14ac:dyDescent="0.3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8" ht="19.2" x14ac:dyDescent="0.3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6" spans="1:18" ht="56.25" customHeight="1" x14ac:dyDescent="0.25">
      <c r="A36" s="39" t="s">
        <v>12</v>
      </c>
      <c r="B36" s="39" t="s">
        <v>13</v>
      </c>
      <c r="C36" s="56" t="s">
        <v>51</v>
      </c>
      <c r="D36" s="59" t="s">
        <v>14</v>
      </c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1" t="s">
        <v>15</v>
      </c>
    </row>
    <row r="37" spans="1:18" ht="18" customHeight="1" x14ac:dyDescent="0.25">
      <c r="A37" s="40"/>
      <c r="B37" s="40"/>
      <c r="C37" s="57"/>
      <c r="D37" s="54" t="s">
        <v>46</v>
      </c>
      <c r="E37" s="55"/>
      <c r="F37" s="54" t="s">
        <v>18</v>
      </c>
      <c r="G37" s="60"/>
      <c r="H37" s="55"/>
      <c r="I37" s="54" t="s">
        <v>21</v>
      </c>
      <c r="J37" s="60"/>
      <c r="K37" s="43" t="s">
        <v>47</v>
      </c>
      <c r="L37" s="43"/>
      <c r="M37" s="43"/>
      <c r="N37" s="20" t="s">
        <v>48</v>
      </c>
      <c r="O37" s="20" t="s">
        <v>49</v>
      </c>
      <c r="P37" s="54" t="s">
        <v>50</v>
      </c>
      <c r="Q37" s="55"/>
      <c r="R37" s="52"/>
    </row>
    <row r="38" spans="1:18" ht="69" customHeight="1" x14ac:dyDescent="0.25">
      <c r="A38" s="41"/>
      <c r="B38" s="41"/>
      <c r="C38" s="58"/>
      <c r="D38" s="6" t="s">
        <v>46</v>
      </c>
      <c r="E38" s="6" t="s">
        <v>72</v>
      </c>
      <c r="F38" s="6" t="s">
        <v>52</v>
      </c>
      <c r="G38" s="6" t="s">
        <v>60</v>
      </c>
      <c r="H38" s="6" t="s">
        <v>19</v>
      </c>
      <c r="I38" s="18" t="s">
        <v>61</v>
      </c>
      <c r="J38" s="7" t="s">
        <v>70</v>
      </c>
      <c r="K38" s="19" t="s">
        <v>71</v>
      </c>
      <c r="L38" s="6" t="s">
        <v>56</v>
      </c>
      <c r="M38" s="6" t="s">
        <v>22</v>
      </c>
      <c r="N38" s="6" t="s">
        <v>23</v>
      </c>
      <c r="O38" s="6" t="s">
        <v>24</v>
      </c>
      <c r="P38" s="6" t="s">
        <v>25</v>
      </c>
      <c r="Q38" s="6" t="s">
        <v>26</v>
      </c>
      <c r="R38" s="53"/>
    </row>
    <row r="39" spans="1:18" ht="16.8" x14ac:dyDescent="0.25">
      <c r="A39" s="8">
        <v>1</v>
      </c>
      <c r="B39" s="8">
        <v>2</v>
      </c>
      <c r="C39" s="8"/>
      <c r="D39" s="8">
        <v>3</v>
      </c>
      <c r="E39" s="8">
        <v>4</v>
      </c>
      <c r="F39" s="8">
        <v>5</v>
      </c>
      <c r="G39" s="8">
        <v>6</v>
      </c>
      <c r="H39" s="8">
        <v>7</v>
      </c>
      <c r="I39" s="8">
        <v>8</v>
      </c>
      <c r="J39" s="8">
        <v>9</v>
      </c>
      <c r="K39" s="8">
        <v>10</v>
      </c>
      <c r="L39" s="8">
        <v>11</v>
      </c>
      <c r="M39" s="8">
        <v>12</v>
      </c>
      <c r="N39" s="8">
        <v>13</v>
      </c>
      <c r="O39" s="8">
        <v>14</v>
      </c>
      <c r="P39" s="8">
        <v>15</v>
      </c>
      <c r="Q39" s="8">
        <v>16</v>
      </c>
      <c r="R39" s="8">
        <v>17</v>
      </c>
    </row>
    <row r="40" spans="1:18" x14ac:dyDescent="0.25">
      <c r="A40" s="9" t="s">
        <v>27</v>
      </c>
      <c r="B40" s="9" t="s">
        <v>28</v>
      </c>
      <c r="C40" s="9"/>
      <c r="D40" s="9" t="s">
        <v>29</v>
      </c>
      <c r="E40" s="9" t="s">
        <v>29</v>
      </c>
      <c r="F40" s="9" t="s">
        <v>29</v>
      </c>
      <c r="G40" s="9" t="s">
        <v>29</v>
      </c>
      <c r="H40" s="9" t="s">
        <v>29</v>
      </c>
      <c r="I40" s="9" t="s">
        <v>29</v>
      </c>
      <c r="J40" s="9" t="s">
        <v>29</v>
      </c>
      <c r="K40" s="9" t="s">
        <v>29</v>
      </c>
      <c r="L40" s="9" t="s">
        <v>29</v>
      </c>
      <c r="M40" s="9" t="s">
        <v>29</v>
      </c>
      <c r="N40" s="9" t="s">
        <v>29</v>
      </c>
      <c r="O40" s="9" t="s">
        <v>29</v>
      </c>
      <c r="P40" s="9" t="s">
        <v>29</v>
      </c>
      <c r="Q40" s="9" t="s">
        <v>29</v>
      </c>
      <c r="R40" s="9">
        <f>0.3+C42*0.05+C43*0.05+C44*0.05+C45*0.05+C46*0.05+C47*0.05+C48*0.05+C49*0.05+C50*0.05+C51*0.05+C52*0.05+C53*0.05+C54*0.05+C55*0.05+C56*0.05</f>
        <v>0.49999999999999994</v>
      </c>
    </row>
    <row r="41" spans="1:18" ht="15.6" x14ac:dyDescent="0.25">
      <c r="A41" s="9">
        <v>1</v>
      </c>
      <c r="B41" s="9"/>
      <c r="C41" s="9">
        <v>1</v>
      </c>
      <c r="D41" s="9">
        <v>5</v>
      </c>
      <c r="E41" s="9"/>
      <c r="F41" s="9">
        <v>2</v>
      </c>
      <c r="G41" s="9"/>
      <c r="H41" s="9"/>
      <c r="I41" s="9">
        <v>1</v>
      </c>
      <c r="J41" s="9"/>
      <c r="K41" s="9"/>
      <c r="L41" s="9"/>
      <c r="M41" s="9"/>
      <c r="N41" s="9"/>
      <c r="O41" s="9"/>
      <c r="P41" s="9"/>
      <c r="Q41" s="10"/>
      <c r="R41" s="9">
        <f t="shared" ref="R41:R56" si="0">D41*0.01+E41*0.01+F41*0.3+G41*0.3+H41*0.3+I41*0.3+J41*0.3+K41*0.3+L41*0.3+M41*0.3+N41*0.4+O41*0.4+P41*0.5+Q41*0.1+C41*0.05</f>
        <v>1</v>
      </c>
    </row>
    <row r="42" spans="1:18" x14ac:dyDescent="0.25">
      <c r="A42" s="9">
        <v>2</v>
      </c>
      <c r="B42" s="9"/>
      <c r="C42" s="9">
        <v>1</v>
      </c>
      <c r="D42" s="9">
        <v>3</v>
      </c>
      <c r="E42" s="9"/>
      <c r="F42" s="9">
        <v>1</v>
      </c>
      <c r="G42" s="9">
        <v>2</v>
      </c>
      <c r="H42" s="9"/>
      <c r="I42" s="9">
        <v>9</v>
      </c>
      <c r="J42" s="9"/>
      <c r="K42" s="9"/>
      <c r="L42" s="9"/>
      <c r="M42" s="9"/>
      <c r="N42" s="9"/>
      <c r="O42" s="9"/>
      <c r="P42" s="9"/>
      <c r="Q42" s="9"/>
      <c r="R42" s="9">
        <f t="shared" si="0"/>
        <v>3.6799999999999997</v>
      </c>
    </row>
    <row r="43" spans="1:18" x14ac:dyDescent="0.25">
      <c r="A43" s="9">
        <v>3</v>
      </c>
      <c r="B43" s="9"/>
      <c r="C43" s="9">
        <v>1</v>
      </c>
      <c r="D43" s="9"/>
      <c r="E43" s="9"/>
      <c r="F43" s="9"/>
      <c r="G43" s="9"/>
      <c r="H43" s="9"/>
      <c r="I43" s="9"/>
      <c r="J43" s="9"/>
      <c r="K43" s="9"/>
      <c r="L43" s="9">
        <v>3</v>
      </c>
      <c r="M43" s="9"/>
      <c r="N43" s="9"/>
      <c r="O43" s="9"/>
      <c r="P43" s="9"/>
      <c r="Q43" s="9"/>
      <c r="R43" s="9">
        <f t="shared" si="0"/>
        <v>0.95</v>
      </c>
    </row>
    <row r="44" spans="1:18" x14ac:dyDescent="0.25">
      <c r="A44" s="9">
        <v>4</v>
      </c>
      <c r="B44" s="9"/>
      <c r="C44" s="9">
        <v>1</v>
      </c>
      <c r="D44" s="9">
        <v>6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>
        <f t="shared" si="0"/>
        <v>0.11</v>
      </c>
    </row>
    <row r="45" spans="1:18" x14ac:dyDescent="0.25">
      <c r="A45" s="9">
        <v>5</v>
      </c>
      <c r="B45" s="9"/>
      <c r="C45" s="9">
        <v>1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>
        <v>2</v>
      </c>
      <c r="R45" s="9">
        <f t="shared" si="0"/>
        <v>0.25</v>
      </c>
    </row>
    <row r="46" spans="1:18" x14ac:dyDescent="0.25">
      <c r="A46" s="9">
        <v>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>
        <f t="shared" si="0"/>
        <v>0</v>
      </c>
    </row>
    <row r="47" spans="1:18" x14ac:dyDescent="0.25">
      <c r="A47" s="9">
        <v>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>
        <f t="shared" si="0"/>
        <v>0</v>
      </c>
    </row>
    <row r="48" spans="1:18" x14ac:dyDescent="0.25">
      <c r="A48" s="9">
        <v>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>
        <f t="shared" si="0"/>
        <v>0</v>
      </c>
    </row>
    <row r="49" spans="1:18" x14ac:dyDescent="0.25">
      <c r="A49" s="9">
        <v>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>
        <f t="shared" si="0"/>
        <v>0</v>
      </c>
    </row>
    <row r="50" spans="1:18" x14ac:dyDescent="0.25">
      <c r="A50" s="9">
        <v>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>
        <f t="shared" si="0"/>
        <v>0</v>
      </c>
    </row>
    <row r="51" spans="1:18" x14ac:dyDescent="0.25">
      <c r="A51" s="9">
        <v>11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>
        <f t="shared" si="0"/>
        <v>0</v>
      </c>
    </row>
    <row r="52" spans="1:18" x14ac:dyDescent="0.25">
      <c r="A52" s="9">
        <v>12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>
        <f t="shared" si="0"/>
        <v>0</v>
      </c>
    </row>
    <row r="53" spans="1:18" x14ac:dyDescent="0.25">
      <c r="A53" s="9">
        <v>13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>
        <f t="shared" si="0"/>
        <v>0</v>
      </c>
    </row>
    <row r="54" spans="1:18" x14ac:dyDescent="0.25">
      <c r="A54" s="9">
        <v>14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>
        <f t="shared" si="0"/>
        <v>0</v>
      </c>
    </row>
    <row r="55" spans="1:18" x14ac:dyDescent="0.25">
      <c r="A55" s="9">
        <v>15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>
        <f t="shared" si="0"/>
        <v>0</v>
      </c>
    </row>
    <row r="56" spans="1:18" x14ac:dyDescent="0.25">
      <c r="A56" s="9">
        <v>16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>
        <f t="shared" si="0"/>
        <v>0</v>
      </c>
    </row>
    <row r="57" spans="1:18" x14ac:dyDescent="0.25">
      <c r="A57" s="9" t="s">
        <v>30</v>
      </c>
      <c r="B57" s="9"/>
      <c r="C57" s="9">
        <v>1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>
        <f>C57*0.15</f>
        <v>0.15</v>
      </c>
    </row>
    <row r="58" spans="1:18" x14ac:dyDescent="0.25">
      <c r="A58" s="9" t="s">
        <v>31</v>
      </c>
      <c r="B58" s="9"/>
      <c r="C58" s="9">
        <v>1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>
        <f>C58*0.1</f>
        <v>0.1</v>
      </c>
    </row>
    <row r="59" spans="1:18" x14ac:dyDescent="0.25">
      <c r="A59" s="9" t="s">
        <v>32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>
        <f>C59*0.2</f>
        <v>0</v>
      </c>
    </row>
    <row r="60" spans="1:18" ht="16.5" customHeight="1" x14ac:dyDescent="0.25">
      <c r="A60" s="11"/>
      <c r="B60" s="12" t="s">
        <v>33</v>
      </c>
      <c r="C60" s="12"/>
      <c r="D60" s="22">
        <f t="shared" ref="D60:Q60" si="1">SUM(D41:D59)</f>
        <v>14</v>
      </c>
      <c r="E60" s="22">
        <f t="shared" si="1"/>
        <v>0</v>
      </c>
      <c r="F60" s="22">
        <f t="shared" si="1"/>
        <v>3</v>
      </c>
      <c r="G60" s="22">
        <f t="shared" si="1"/>
        <v>2</v>
      </c>
      <c r="H60" s="22">
        <f t="shared" si="1"/>
        <v>0</v>
      </c>
      <c r="I60" s="22">
        <f t="shared" si="1"/>
        <v>10</v>
      </c>
      <c r="J60" s="22">
        <f t="shared" si="1"/>
        <v>0</v>
      </c>
      <c r="K60" s="22">
        <f t="shared" si="1"/>
        <v>0</v>
      </c>
      <c r="L60" s="22">
        <f t="shared" si="1"/>
        <v>3</v>
      </c>
      <c r="M60" s="22">
        <f t="shared" si="1"/>
        <v>0</v>
      </c>
      <c r="N60" s="22">
        <f t="shared" si="1"/>
        <v>0</v>
      </c>
      <c r="O60" s="22">
        <f t="shared" si="1"/>
        <v>0</v>
      </c>
      <c r="P60" s="22">
        <f t="shared" si="1"/>
        <v>0</v>
      </c>
      <c r="Q60" s="22">
        <f t="shared" si="1"/>
        <v>2</v>
      </c>
      <c r="R60" s="21">
        <f>SUM(R40:R59)</f>
        <v>6.74</v>
      </c>
    </row>
    <row r="61" spans="1:18" ht="8.25" customHeight="1" x14ac:dyDescent="0.25"/>
    <row r="62" spans="1:18" ht="13.5" customHeight="1" x14ac:dyDescent="0.3">
      <c r="B62" s="13" t="s">
        <v>45</v>
      </c>
      <c r="C62" s="13"/>
      <c r="I62" s="13" t="s">
        <v>34</v>
      </c>
    </row>
    <row r="63" spans="1:18" ht="12" customHeight="1" x14ac:dyDescent="0.35">
      <c r="A63" s="5" t="s">
        <v>35</v>
      </c>
      <c r="C63" s="14" t="s">
        <v>36</v>
      </c>
      <c r="K63" s="14" t="s">
        <v>37</v>
      </c>
    </row>
    <row r="64" spans="1:18" ht="11.25" customHeight="1" x14ac:dyDescent="0.3">
      <c r="B64" s="13" t="s">
        <v>38</v>
      </c>
      <c r="C64" s="13"/>
      <c r="I64" s="13" t="s">
        <v>39</v>
      </c>
    </row>
    <row r="65" spans="1:18" ht="12.75" customHeight="1" x14ac:dyDescent="0.25">
      <c r="A65" s="15"/>
    </row>
    <row r="66" spans="1:18" ht="15.6" x14ac:dyDescent="0.3">
      <c r="B66" s="13" t="s">
        <v>40</v>
      </c>
      <c r="C66" s="13"/>
    </row>
    <row r="67" spans="1:18" x14ac:dyDescent="0.25">
      <c r="E67" s="14" t="s">
        <v>41</v>
      </c>
    </row>
    <row r="68" spans="1:18" ht="12.75" customHeight="1" x14ac:dyDescent="0.25">
      <c r="B68" s="16" t="s">
        <v>42</v>
      </c>
      <c r="C68" s="16"/>
      <c r="D68" s="42" t="s">
        <v>43</v>
      </c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</row>
    <row r="69" spans="1:18" x14ac:dyDescent="0.25"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</row>
    <row r="70" spans="1:18" x14ac:dyDescent="0.25"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</row>
    <row r="71" spans="1:18" x14ac:dyDescent="0.25"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</row>
  </sheetData>
  <mergeCells count="34">
    <mergeCell ref="R36:R38"/>
    <mergeCell ref="D37:E37"/>
    <mergeCell ref="B26:Q26"/>
    <mergeCell ref="B28:Q28"/>
    <mergeCell ref="B29:Q29"/>
    <mergeCell ref="A36:A38"/>
    <mergeCell ref="B36:B38"/>
    <mergeCell ref="C36:C38"/>
    <mergeCell ref="D36:Q36"/>
    <mergeCell ref="F37:H37"/>
    <mergeCell ref="I37:J37"/>
    <mergeCell ref="K37:M37"/>
    <mergeCell ref="P37:Q37"/>
    <mergeCell ref="B24:Q24"/>
    <mergeCell ref="C18:I18"/>
    <mergeCell ref="J18:Q18"/>
    <mergeCell ref="C19:I19"/>
    <mergeCell ref="J19:Q19"/>
    <mergeCell ref="D68:R69"/>
    <mergeCell ref="B3:Q3"/>
    <mergeCell ref="B4:Q4"/>
    <mergeCell ref="B5:Q5"/>
    <mergeCell ref="B6:Q6"/>
    <mergeCell ref="C16:I16"/>
    <mergeCell ref="J16:Q16"/>
    <mergeCell ref="C17:I17"/>
    <mergeCell ref="J17:Q17"/>
    <mergeCell ref="B7:Q7"/>
    <mergeCell ref="B8:Q8"/>
    <mergeCell ref="C15:I15"/>
    <mergeCell ref="J15:Q15"/>
    <mergeCell ref="C20:I20"/>
    <mergeCell ref="J20:Q20"/>
    <mergeCell ref="B23:Q23"/>
  </mergeCells>
  <phoneticPr fontId="0" type="noConversion"/>
  <pageMargins left="0.78740157480314965" right="0.78740157480314965" top="0.39370078740157483" bottom="0.39370078740157483" header="0.51181102362204722" footer="0.51181102362204722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71"/>
  <sheetViews>
    <sheetView topLeftCell="A34" workbookViewId="0">
      <selection activeCell="A34" sqref="A1:IV65536"/>
    </sheetView>
  </sheetViews>
  <sheetFormatPr defaultRowHeight="13.2" x14ac:dyDescent="0.25"/>
  <cols>
    <col min="2" max="2" width="34.6640625" customWidth="1"/>
    <col min="3" max="3" width="5" customWidth="1"/>
    <col min="4" max="17" width="4.6640625" customWidth="1"/>
    <col min="18" max="18" width="7.6640625" customWidth="1"/>
  </cols>
  <sheetData>
    <row r="3" spans="1:18" ht="19.2" x14ac:dyDescent="0.35">
      <c r="B3" s="48" t="s">
        <v>0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spans="1:18" ht="19.2" x14ac:dyDescent="0.35">
      <c r="B4" s="48" t="s">
        <v>1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18" ht="19.2" x14ac:dyDescent="0.35">
      <c r="B5" s="48" t="s">
        <v>96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</row>
    <row r="6" spans="1:18" x14ac:dyDescent="0.25">
      <c r="B6" s="50" t="s">
        <v>2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8" ht="19.2" x14ac:dyDescent="0.35">
      <c r="B7" s="48" t="s">
        <v>3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</row>
    <row r="8" spans="1:18" ht="10.5" customHeight="1" x14ac:dyDescent="0.35">
      <c r="B8" s="48" t="s">
        <v>4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</row>
    <row r="15" spans="1:18" ht="24.75" customHeight="1" x14ac:dyDescent="0.25">
      <c r="A15" s="1" t="s">
        <v>5</v>
      </c>
      <c r="B15" s="2" t="s">
        <v>6</v>
      </c>
      <c r="C15" s="44" t="s">
        <v>7</v>
      </c>
      <c r="D15" s="45"/>
      <c r="E15" s="45"/>
      <c r="F15" s="45"/>
      <c r="G15" s="45"/>
      <c r="H15" s="45"/>
      <c r="I15" s="46"/>
      <c r="J15" s="49" t="s">
        <v>8</v>
      </c>
      <c r="K15" s="49"/>
      <c r="L15" s="49"/>
      <c r="M15" s="49"/>
      <c r="N15" s="49"/>
      <c r="O15" s="49"/>
      <c r="P15" s="49"/>
      <c r="Q15" s="49"/>
      <c r="R15" s="3"/>
    </row>
    <row r="16" spans="1:18" x14ac:dyDescent="0.25">
      <c r="A16" s="1">
        <v>1</v>
      </c>
      <c r="B16" s="1" t="s">
        <v>99</v>
      </c>
      <c r="C16" s="44"/>
      <c r="D16" s="45"/>
      <c r="E16" s="45"/>
      <c r="F16" s="45"/>
      <c r="G16" s="45"/>
      <c r="H16" s="45"/>
      <c r="I16" s="46"/>
      <c r="J16" s="47"/>
      <c r="K16" s="47"/>
      <c r="L16" s="47"/>
      <c r="M16" s="47"/>
      <c r="N16" s="47"/>
      <c r="O16" s="47"/>
      <c r="P16" s="47"/>
      <c r="Q16" s="47"/>
      <c r="R16" s="3"/>
    </row>
    <row r="17" spans="1:18" x14ac:dyDescent="0.25">
      <c r="A17" s="1"/>
      <c r="B17" s="1"/>
      <c r="C17" s="44"/>
      <c r="D17" s="45"/>
      <c r="E17" s="45"/>
      <c r="F17" s="45"/>
      <c r="G17" s="45"/>
      <c r="H17" s="45"/>
      <c r="I17" s="46"/>
      <c r="J17" s="47"/>
      <c r="K17" s="47"/>
      <c r="L17" s="47"/>
      <c r="M17" s="47"/>
      <c r="N17" s="47"/>
      <c r="O17" s="47"/>
      <c r="P17" s="47"/>
      <c r="Q17" s="47"/>
      <c r="R17" s="3"/>
    </row>
    <row r="18" spans="1:18" x14ac:dyDescent="0.25">
      <c r="A18" s="1"/>
      <c r="B18" s="1"/>
      <c r="C18" s="44"/>
      <c r="D18" s="45"/>
      <c r="E18" s="45"/>
      <c r="F18" s="45"/>
      <c r="G18" s="45"/>
      <c r="H18" s="45"/>
      <c r="I18" s="46"/>
      <c r="J18" s="47"/>
      <c r="K18" s="47"/>
      <c r="L18" s="47"/>
      <c r="M18" s="47"/>
      <c r="N18" s="47"/>
      <c r="O18" s="47"/>
      <c r="P18" s="47"/>
      <c r="Q18" s="47"/>
      <c r="R18" s="3"/>
    </row>
    <row r="19" spans="1:18" x14ac:dyDescent="0.25">
      <c r="A19" s="1"/>
      <c r="B19" s="1"/>
      <c r="C19" s="44"/>
      <c r="D19" s="45"/>
      <c r="E19" s="45"/>
      <c r="F19" s="45"/>
      <c r="G19" s="45"/>
      <c r="H19" s="45"/>
      <c r="I19" s="46"/>
      <c r="J19" s="47"/>
      <c r="K19" s="47"/>
      <c r="L19" s="47"/>
      <c r="M19" s="47"/>
      <c r="N19" s="47"/>
      <c r="O19" s="47"/>
      <c r="P19" s="47"/>
      <c r="Q19" s="47"/>
    </row>
    <row r="20" spans="1:18" x14ac:dyDescent="0.25">
      <c r="A20" s="1"/>
      <c r="B20" s="1"/>
      <c r="C20" s="44"/>
      <c r="D20" s="45"/>
      <c r="E20" s="45"/>
      <c r="F20" s="45"/>
      <c r="G20" s="45"/>
      <c r="H20" s="45"/>
      <c r="I20" s="46"/>
      <c r="J20" s="47"/>
      <c r="K20" s="47"/>
      <c r="L20" s="47"/>
      <c r="M20" s="47"/>
      <c r="N20" s="47"/>
      <c r="O20" s="47"/>
      <c r="P20" s="47"/>
      <c r="Q20" s="47"/>
    </row>
    <row r="23" spans="1:18" ht="19.2" x14ac:dyDescent="0.35">
      <c r="B23" s="38" t="s">
        <v>9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</row>
    <row r="24" spans="1:18" ht="12" customHeight="1" x14ac:dyDescent="0.35">
      <c r="B24" s="38" t="s">
        <v>10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</row>
    <row r="25" spans="1:18" ht="19.2" x14ac:dyDescent="0.35">
      <c r="B25" s="5"/>
      <c r="C25" s="5"/>
    </row>
    <row r="26" spans="1:18" ht="19.2" x14ac:dyDescent="0.35">
      <c r="B26" s="38" t="s">
        <v>44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</row>
    <row r="27" spans="1:18" ht="19.2" x14ac:dyDescent="0.35">
      <c r="B27" s="5"/>
      <c r="C27" s="5"/>
    </row>
    <row r="28" spans="1:18" ht="19.2" x14ac:dyDescent="0.35">
      <c r="B28" s="38" t="s">
        <v>11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</row>
    <row r="29" spans="1:18" ht="19.2" x14ac:dyDescent="0.35">
      <c r="B29" s="38" t="s">
        <v>98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</row>
    <row r="30" spans="1:18" ht="19.2" x14ac:dyDescent="0.3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8" ht="19.2" x14ac:dyDescent="0.3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8" ht="19.2" x14ac:dyDescent="0.3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8" ht="19.2" x14ac:dyDescent="0.3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6" spans="1:18" ht="56.25" customHeight="1" x14ac:dyDescent="0.25">
      <c r="A36" s="39" t="s">
        <v>12</v>
      </c>
      <c r="B36" s="39" t="s">
        <v>13</v>
      </c>
      <c r="C36" s="56" t="s">
        <v>51</v>
      </c>
      <c r="D36" s="59" t="s">
        <v>14</v>
      </c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1" t="s">
        <v>15</v>
      </c>
    </row>
    <row r="37" spans="1:18" ht="18" customHeight="1" x14ac:dyDescent="0.25">
      <c r="A37" s="40"/>
      <c r="B37" s="40"/>
      <c r="C37" s="57"/>
      <c r="D37" s="54" t="s">
        <v>46</v>
      </c>
      <c r="E37" s="55"/>
      <c r="F37" s="54" t="s">
        <v>18</v>
      </c>
      <c r="G37" s="60"/>
      <c r="H37" s="55"/>
      <c r="I37" s="54" t="s">
        <v>21</v>
      </c>
      <c r="J37" s="60"/>
      <c r="K37" s="43" t="s">
        <v>47</v>
      </c>
      <c r="L37" s="43"/>
      <c r="M37" s="43"/>
      <c r="N37" s="20" t="s">
        <v>48</v>
      </c>
      <c r="O37" s="20" t="s">
        <v>49</v>
      </c>
      <c r="P37" s="54" t="s">
        <v>50</v>
      </c>
      <c r="Q37" s="55"/>
      <c r="R37" s="52"/>
    </row>
    <row r="38" spans="1:18" ht="69" customHeight="1" x14ac:dyDescent="0.25">
      <c r="A38" s="41"/>
      <c r="B38" s="41"/>
      <c r="C38" s="58"/>
      <c r="D38" s="6" t="s">
        <v>46</v>
      </c>
      <c r="E38" s="6" t="s">
        <v>72</v>
      </c>
      <c r="F38" s="6" t="s">
        <v>52</v>
      </c>
      <c r="G38" s="6" t="s">
        <v>60</v>
      </c>
      <c r="H38" s="6" t="s">
        <v>19</v>
      </c>
      <c r="I38" s="18" t="s">
        <v>61</v>
      </c>
      <c r="J38" s="7" t="s">
        <v>70</v>
      </c>
      <c r="K38" s="19" t="s">
        <v>71</v>
      </c>
      <c r="L38" s="6" t="s">
        <v>56</v>
      </c>
      <c r="M38" s="6" t="s">
        <v>22</v>
      </c>
      <c r="N38" s="6" t="s">
        <v>23</v>
      </c>
      <c r="O38" s="6" t="s">
        <v>24</v>
      </c>
      <c r="P38" s="6" t="s">
        <v>25</v>
      </c>
      <c r="Q38" s="6" t="s">
        <v>26</v>
      </c>
      <c r="R38" s="53"/>
    </row>
    <row r="39" spans="1:18" ht="16.8" x14ac:dyDescent="0.25">
      <c r="A39" s="8">
        <v>1</v>
      </c>
      <c r="B39" s="8">
        <v>2</v>
      </c>
      <c r="C39" s="8"/>
      <c r="D39" s="8">
        <v>3</v>
      </c>
      <c r="E39" s="8">
        <v>4</v>
      </c>
      <c r="F39" s="8">
        <v>5</v>
      </c>
      <c r="G39" s="8">
        <v>6</v>
      </c>
      <c r="H39" s="8">
        <v>7</v>
      </c>
      <c r="I39" s="8">
        <v>8</v>
      </c>
      <c r="J39" s="8">
        <v>9</v>
      </c>
      <c r="K39" s="8">
        <v>10</v>
      </c>
      <c r="L39" s="8">
        <v>11</v>
      </c>
      <c r="M39" s="8">
        <v>12</v>
      </c>
      <c r="N39" s="8">
        <v>13</v>
      </c>
      <c r="O39" s="8">
        <v>14</v>
      </c>
      <c r="P39" s="8">
        <v>15</v>
      </c>
      <c r="Q39" s="8">
        <v>16</v>
      </c>
      <c r="R39" s="8">
        <v>17</v>
      </c>
    </row>
    <row r="40" spans="1:18" x14ac:dyDescent="0.25">
      <c r="A40" s="9" t="s">
        <v>27</v>
      </c>
      <c r="B40" s="9" t="s">
        <v>28</v>
      </c>
      <c r="C40" s="9"/>
      <c r="D40" s="9" t="s">
        <v>29</v>
      </c>
      <c r="E40" s="9" t="s">
        <v>29</v>
      </c>
      <c r="F40" s="9" t="s">
        <v>29</v>
      </c>
      <c r="G40" s="9" t="s">
        <v>29</v>
      </c>
      <c r="H40" s="9" t="s">
        <v>29</v>
      </c>
      <c r="I40" s="9" t="s">
        <v>29</v>
      </c>
      <c r="J40" s="9" t="s">
        <v>29</v>
      </c>
      <c r="K40" s="9" t="s">
        <v>29</v>
      </c>
      <c r="L40" s="9" t="s">
        <v>29</v>
      </c>
      <c r="M40" s="9" t="s">
        <v>29</v>
      </c>
      <c r="N40" s="9" t="s">
        <v>29</v>
      </c>
      <c r="O40" s="9" t="s">
        <v>29</v>
      </c>
      <c r="P40" s="9" t="s">
        <v>29</v>
      </c>
      <c r="Q40" s="9" t="s">
        <v>29</v>
      </c>
      <c r="R40" s="9">
        <f>0.3+C42*0.05+C43*0.05+C44*0.05+C45*0.05+C46*0.05+C47*0.05+C48*0.05+C49*0.05+C50*0.05+C51*0.05+C52*0.05+C53*0.05+C54*0.05+C55*0.05+C56*0.05</f>
        <v>0.44999999999999996</v>
      </c>
    </row>
    <row r="41" spans="1:18" ht="15.6" x14ac:dyDescent="0.25">
      <c r="A41" s="9">
        <v>1</v>
      </c>
      <c r="B41" s="9"/>
      <c r="C41" s="9">
        <v>1</v>
      </c>
      <c r="D41" s="9">
        <v>12</v>
      </c>
      <c r="E41" s="9"/>
      <c r="F41" s="9"/>
      <c r="G41" s="9"/>
      <c r="H41" s="9"/>
      <c r="I41" s="9">
        <v>4</v>
      </c>
      <c r="J41" s="9"/>
      <c r="K41" s="9"/>
      <c r="L41" s="9"/>
      <c r="M41" s="9"/>
      <c r="N41" s="9"/>
      <c r="O41" s="9"/>
      <c r="P41" s="9"/>
      <c r="Q41" s="10"/>
      <c r="R41" s="9">
        <f t="shared" ref="R41:R56" si="0">D41*0.01+E41*0.01+F41*0.3+G41*0.3+H41*0.3+I41*0.3+J41*0.3+K41*0.3+L41*0.3+M41*0.3+N41*0.4+O41*0.4+P41*0.5+Q41*0.1+C41*0.05</f>
        <v>1.3699999999999999</v>
      </c>
    </row>
    <row r="42" spans="1:18" x14ac:dyDescent="0.25">
      <c r="A42" s="9">
        <v>2</v>
      </c>
      <c r="B42" s="9"/>
      <c r="C42" s="9">
        <v>1</v>
      </c>
      <c r="D42" s="9"/>
      <c r="E42" s="9"/>
      <c r="F42" s="9">
        <v>4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>
        <f t="shared" si="0"/>
        <v>1.25</v>
      </c>
    </row>
    <row r="43" spans="1:18" x14ac:dyDescent="0.25">
      <c r="A43" s="9">
        <v>3</v>
      </c>
      <c r="B43" s="9"/>
      <c r="C43" s="9">
        <v>1</v>
      </c>
      <c r="D43" s="9">
        <v>8</v>
      </c>
      <c r="E43" s="9"/>
      <c r="F43" s="9"/>
      <c r="G43" s="9"/>
      <c r="H43" s="9"/>
      <c r="I43" s="9">
        <v>2</v>
      </c>
      <c r="J43" s="9"/>
      <c r="K43" s="9"/>
      <c r="L43" s="9"/>
      <c r="M43" s="9"/>
      <c r="N43" s="9"/>
      <c r="O43" s="9"/>
      <c r="P43" s="9"/>
      <c r="Q43" s="9"/>
      <c r="R43" s="9">
        <f t="shared" si="0"/>
        <v>0.73</v>
      </c>
    </row>
    <row r="44" spans="1:18" x14ac:dyDescent="0.25">
      <c r="A44" s="9">
        <v>4</v>
      </c>
      <c r="B44" s="9"/>
      <c r="C44" s="9">
        <v>1</v>
      </c>
      <c r="D44" s="9"/>
      <c r="E44" s="9"/>
      <c r="F44" s="9"/>
      <c r="G44" s="9"/>
      <c r="H44" s="9"/>
      <c r="I44" s="9"/>
      <c r="J44" s="9"/>
      <c r="K44" s="9"/>
      <c r="L44" s="9">
        <v>2</v>
      </c>
      <c r="M44" s="9"/>
      <c r="N44" s="9"/>
      <c r="O44" s="9"/>
      <c r="P44" s="9"/>
      <c r="Q44" s="9"/>
      <c r="R44" s="9">
        <f t="shared" si="0"/>
        <v>0.65</v>
      </c>
    </row>
    <row r="45" spans="1:18" x14ac:dyDescent="0.25">
      <c r="A45" s="9">
        <v>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>
        <f t="shared" si="0"/>
        <v>0</v>
      </c>
    </row>
    <row r="46" spans="1:18" x14ac:dyDescent="0.25">
      <c r="A46" s="9">
        <v>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>
        <f t="shared" si="0"/>
        <v>0</v>
      </c>
    </row>
    <row r="47" spans="1:18" x14ac:dyDescent="0.25">
      <c r="A47" s="9">
        <v>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>
        <f t="shared" si="0"/>
        <v>0</v>
      </c>
    </row>
    <row r="48" spans="1:18" x14ac:dyDescent="0.25">
      <c r="A48" s="9">
        <v>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>
        <f t="shared" si="0"/>
        <v>0</v>
      </c>
    </row>
    <row r="49" spans="1:18" x14ac:dyDescent="0.25">
      <c r="A49" s="9">
        <v>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>
        <f t="shared" si="0"/>
        <v>0</v>
      </c>
    </row>
    <row r="50" spans="1:18" x14ac:dyDescent="0.25">
      <c r="A50" s="9">
        <v>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>
        <f t="shared" si="0"/>
        <v>0</v>
      </c>
    </row>
    <row r="51" spans="1:18" x14ac:dyDescent="0.25">
      <c r="A51" s="9">
        <v>11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>
        <f t="shared" si="0"/>
        <v>0</v>
      </c>
    </row>
    <row r="52" spans="1:18" x14ac:dyDescent="0.25">
      <c r="A52" s="9">
        <v>12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>
        <f t="shared" si="0"/>
        <v>0</v>
      </c>
    </row>
    <row r="53" spans="1:18" x14ac:dyDescent="0.25">
      <c r="A53" s="9">
        <v>13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>
        <f t="shared" si="0"/>
        <v>0</v>
      </c>
    </row>
    <row r="54" spans="1:18" x14ac:dyDescent="0.25">
      <c r="A54" s="9">
        <v>14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>
        <f t="shared" si="0"/>
        <v>0</v>
      </c>
    </row>
    <row r="55" spans="1:18" x14ac:dyDescent="0.25">
      <c r="A55" s="9">
        <v>15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>
        <f t="shared" si="0"/>
        <v>0</v>
      </c>
    </row>
    <row r="56" spans="1:18" x14ac:dyDescent="0.25">
      <c r="A56" s="9">
        <v>16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>
        <f t="shared" si="0"/>
        <v>0</v>
      </c>
    </row>
    <row r="57" spans="1:18" x14ac:dyDescent="0.25">
      <c r="A57" s="9" t="s">
        <v>30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>
        <f>C57*0.15</f>
        <v>0</v>
      </c>
    </row>
    <row r="58" spans="1:18" x14ac:dyDescent="0.25">
      <c r="A58" s="9" t="s">
        <v>31</v>
      </c>
      <c r="B58" s="9"/>
      <c r="C58" s="9">
        <v>1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>
        <f>C58*0.1</f>
        <v>0.1</v>
      </c>
    </row>
    <row r="59" spans="1:18" x14ac:dyDescent="0.25">
      <c r="A59" s="9" t="s">
        <v>32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>
        <f>C59*0.2</f>
        <v>0</v>
      </c>
    </row>
    <row r="60" spans="1:18" ht="16.5" customHeight="1" x14ac:dyDescent="0.25">
      <c r="A60" s="11"/>
      <c r="B60" s="12" t="s">
        <v>33</v>
      </c>
      <c r="C60" s="12"/>
      <c r="D60" s="22">
        <f t="shared" ref="D60:Q60" si="1">SUM(D41:D59)</f>
        <v>20</v>
      </c>
      <c r="E60" s="22">
        <f t="shared" si="1"/>
        <v>0</v>
      </c>
      <c r="F60" s="22">
        <f t="shared" si="1"/>
        <v>4</v>
      </c>
      <c r="G60" s="22">
        <f t="shared" si="1"/>
        <v>0</v>
      </c>
      <c r="H60" s="22">
        <f t="shared" si="1"/>
        <v>0</v>
      </c>
      <c r="I60" s="22">
        <f t="shared" si="1"/>
        <v>6</v>
      </c>
      <c r="J60" s="22">
        <f t="shared" si="1"/>
        <v>0</v>
      </c>
      <c r="K60" s="22">
        <f t="shared" si="1"/>
        <v>0</v>
      </c>
      <c r="L60" s="22">
        <f t="shared" si="1"/>
        <v>2</v>
      </c>
      <c r="M60" s="22">
        <f t="shared" si="1"/>
        <v>0</v>
      </c>
      <c r="N60" s="22">
        <f t="shared" si="1"/>
        <v>0</v>
      </c>
      <c r="O60" s="22">
        <f t="shared" si="1"/>
        <v>0</v>
      </c>
      <c r="P60" s="22">
        <f t="shared" si="1"/>
        <v>0</v>
      </c>
      <c r="Q60" s="22">
        <f t="shared" si="1"/>
        <v>0</v>
      </c>
      <c r="R60" s="21">
        <f>SUM(R40:R59)</f>
        <v>4.55</v>
      </c>
    </row>
    <row r="61" spans="1:18" ht="8.25" customHeight="1" x14ac:dyDescent="0.25"/>
    <row r="62" spans="1:18" ht="13.5" customHeight="1" x14ac:dyDescent="0.3">
      <c r="B62" s="13" t="s">
        <v>45</v>
      </c>
      <c r="C62" s="13"/>
      <c r="I62" s="13" t="s">
        <v>34</v>
      </c>
    </row>
    <row r="63" spans="1:18" ht="12" customHeight="1" x14ac:dyDescent="0.35">
      <c r="A63" s="5" t="s">
        <v>35</v>
      </c>
      <c r="C63" s="14" t="s">
        <v>36</v>
      </c>
      <c r="K63" s="14" t="s">
        <v>37</v>
      </c>
    </row>
    <row r="64" spans="1:18" ht="11.25" customHeight="1" x14ac:dyDescent="0.3">
      <c r="B64" s="13" t="s">
        <v>38</v>
      </c>
      <c r="C64" s="13"/>
      <c r="I64" s="13" t="s">
        <v>39</v>
      </c>
    </row>
    <row r="65" spans="1:18" ht="12.75" customHeight="1" x14ac:dyDescent="0.25">
      <c r="A65" s="15"/>
    </row>
    <row r="66" spans="1:18" ht="15.6" x14ac:dyDescent="0.3">
      <c r="B66" s="13" t="s">
        <v>40</v>
      </c>
      <c r="C66" s="13"/>
    </row>
    <row r="67" spans="1:18" x14ac:dyDescent="0.25">
      <c r="E67" s="14" t="s">
        <v>41</v>
      </c>
    </row>
    <row r="68" spans="1:18" ht="12.75" customHeight="1" x14ac:dyDescent="0.25">
      <c r="B68" s="16" t="s">
        <v>42</v>
      </c>
      <c r="C68" s="16"/>
      <c r="D68" s="42" t="s">
        <v>43</v>
      </c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</row>
    <row r="69" spans="1:18" x14ac:dyDescent="0.25"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</row>
    <row r="70" spans="1:18" x14ac:dyDescent="0.25"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</row>
    <row r="71" spans="1:18" x14ac:dyDescent="0.25"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</row>
  </sheetData>
  <mergeCells count="34">
    <mergeCell ref="D68:R69"/>
    <mergeCell ref="B26:Q26"/>
    <mergeCell ref="B28:Q28"/>
    <mergeCell ref="B29:Q29"/>
    <mergeCell ref="A36:A38"/>
    <mergeCell ref="B36:B38"/>
    <mergeCell ref="C36:C38"/>
    <mergeCell ref="D36:Q36"/>
    <mergeCell ref="R36:R38"/>
    <mergeCell ref="D37:E37"/>
    <mergeCell ref="F37:H37"/>
    <mergeCell ref="I37:J37"/>
    <mergeCell ref="K37:M37"/>
    <mergeCell ref="P37:Q37"/>
    <mergeCell ref="C20:I20"/>
    <mergeCell ref="J20:Q20"/>
    <mergeCell ref="B23:Q23"/>
    <mergeCell ref="B24:Q24"/>
    <mergeCell ref="C15:I15"/>
    <mergeCell ref="J15:Q15"/>
    <mergeCell ref="C19:I19"/>
    <mergeCell ref="J19:Q19"/>
    <mergeCell ref="C17:I17"/>
    <mergeCell ref="J17:Q17"/>
    <mergeCell ref="B3:Q3"/>
    <mergeCell ref="B4:Q4"/>
    <mergeCell ref="B5:Q5"/>
    <mergeCell ref="B6:Q6"/>
    <mergeCell ref="C18:I18"/>
    <mergeCell ref="J18:Q18"/>
    <mergeCell ref="C16:I16"/>
    <mergeCell ref="J16:Q16"/>
    <mergeCell ref="B7:Q7"/>
    <mergeCell ref="B8:Q8"/>
  </mergeCells>
  <phoneticPr fontId="0" type="noConversion"/>
  <pageMargins left="0.19685039370078741" right="0.19685039370078741" top="0.39370078740157483" bottom="0.39370078740157483" header="0.51181102362204722" footer="0.51181102362204722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71"/>
  <sheetViews>
    <sheetView topLeftCell="A40" workbookViewId="0">
      <selection activeCell="B44" sqref="B44"/>
    </sheetView>
  </sheetViews>
  <sheetFormatPr defaultRowHeight="13.2" x14ac:dyDescent="0.25"/>
  <cols>
    <col min="2" max="2" width="34.6640625" customWidth="1"/>
    <col min="3" max="3" width="5" customWidth="1"/>
    <col min="4" max="17" width="4.6640625" customWidth="1"/>
    <col min="18" max="18" width="7.6640625" customWidth="1"/>
  </cols>
  <sheetData>
    <row r="3" spans="1:18" ht="19.2" x14ac:dyDescent="0.35">
      <c r="B3" s="48" t="s">
        <v>0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spans="1:18" ht="19.2" x14ac:dyDescent="0.35">
      <c r="B4" s="48" t="s">
        <v>1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18" ht="19.2" x14ac:dyDescent="0.35">
      <c r="B5" s="48" t="s">
        <v>96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</row>
    <row r="6" spans="1:18" x14ac:dyDescent="0.25">
      <c r="B6" s="50" t="s">
        <v>2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8" ht="19.2" x14ac:dyDescent="0.35">
      <c r="B7" s="48" t="s">
        <v>3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</row>
    <row r="8" spans="1:18" ht="10.5" customHeight="1" x14ac:dyDescent="0.35">
      <c r="B8" s="48" t="s">
        <v>4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</row>
    <row r="15" spans="1:18" ht="24.75" customHeight="1" x14ac:dyDescent="0.25">
      <c r="A15" s="1" t="s">
        <v>5</v>
      </c>
      <c r="B15" s="2" t="s">
        <v>6</v>
      </c>
      <c r="C15" s="44" t="s">
        <v>7</v>
      </c>
      <c r="D15" s="45"/>
      <c r="E15" s="45"/>
      <c r="F15" s="45"/>
      <c r="G15" s="45"/>
      <c r="H15" s="45"/>
      <c r="I15" s="46"/>
      <c r="J15" s="49" t="s">
        <v>8</v>
      </c>
      <c r="K15" s="49"/>
      <c r="L15" s="49"/>
      <c r="M15" s="49"/>
      <c r="N15" s="49"/>
      <c r="O15" s="49"/>
      <c r="P15" s="49"/>
      <c r="Q15" s="49"/>
      <c r="R15" s="3"/>
    </row>
    <row r="16" spans="1:18" x14ac:dyDescent="0.25">
      <c r="A16" s="1">
        <v>1</v>
      </c>
      <c r="B16" s="1" t="s">
        <v>100</v>
      </c>
      <c r="C16" s="44"/>
      <c r="D16" s="45"/>
      <c r="E16" s="45"/>
      <c r="F16" s="45"/>
      <c r="G16" s="45"/>
      <c r="H16" s="45"/>
      <c r="I16" s="46"/>
      <c r="J16" s="47"/>
      <c r="K16" s="47"/>
      <c r="L16" s="47"/>
      <c r="M16" s="47"/>
      <c r="N16" s="47"/>
      <c r="O16" s="47"/>
      <c r="P16" s="47"/>
      <c r="Q16" s="47"/>
      <c r="R16" s="3"/>
    </row>
    <row r="17" spans="1:18" x14ac:dyDescent="0.25">
      <c r="A17" s="1"/>
      <c r="B17" s="1"/>
      <c r="C17" s="44"/>
      <c r="D17" s="45"/>
      <c r="E17" s="45"/>
      <c r="F17" s="45"/>
      <c r="G17" s="45"/>
      <c r="H17" s="45"/>
      <c r="I17" s="46"/>
      <c r="J17" s="47"/>
      <c r="K17" s="47"/>
      <c r="L17" s="47"/>
      <c r="M17" s="47"/>
      <c r="N17" s="47"/>
      <c r="O17" s="47"/>
      <c r="P17" s="47"/>
      <c r="Q17" s="47"/>
      <c r="R17" s="3"/>
    </row>
    <row r="18" spans="1:18" x14ac:dyDescent="0.25">
      <c r="A18" s="1"/>
      <c r="B18" s="1"/>
      <c r="C18" s="44"/>
      <c r="D18" s="45"/>
      <c r="E18" s="45"/>
      <c r="F18" s="45"/>
      <c r="G18" s="45"/>
      <c r="H18" s="45"/>
      <c r="I18" s="46"/>
      <c r="J18" s="47"/>
      <c r="K18" s="47"/>
      <c r="L18" s="47"/>
      <c r="M18" s="47"/>
      <c r="N18" s="47"/>
      <c r="O18" s="47"/>
      <c r="P18" s="47"/>
      <c r="Q18" s="47"/>
      <c r="R18" s="3"/>
    </row>
    <row r="19" spans="1:18" x14ac:dyDescent="0.25">
      <c r="A19" s="1"/>
      <c r="B19" s="1"/>
      <c r="C19" s="44"/>
      <c r="D19" s="45"/>
      <c r="E19" s="45"/>
      <c r="F19" s="45"/>
      <c r="G19" s="45"/>
      <c r="H19" s="45"/>
      <c r="I19" s="46"/>
      <c r="J19" s="47"/>
      <c r="K19" s="47"/>
      <c r="L19" s="47"/>
      <c r="M19" s="47"/>
      <c r="N19" s="47"/>
      <c r="O19" s="47"/>
      <c r="P19" s="47"/>
      <c r="Q19" s="47"/>
    </row>
    <row r="20" spans="1:18" x14ac:dyDescent="0.25">
      <c r="A20" s="1"/>
      <c r="B20" s="1"/>
      <c r="C20" s="44"/>
      <c r="D20" s="45"/>
      <c r="E20" s="45"/>
      <c r="F20" s="45"/>
      <c r="G20" s="45"/>
      <c r="H20" s="45"/>
      <c r="I20" s="46"/>
      <c r="J20" s="47"/>
      <c r="K20" s="47"/>
      <c r="L20" s="47"/>
      <c r="M20" s="47"/>
      <c r="N20" s="47"/>
      <c r="O20" s="47"/>
      <c r="P20" s="47"/>
      <c r="Q20" s="47"/>
    </row>
    <row r="23" spans="1:18" ht="19.2" x14ac:dyDescent="0.35">
      <c r="B23" s="38" t="s">
        <v>9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</row>
    <row r="24" spans="1:18" ht="12" customHeight="1" x14ac:dyDescent="0.35">
      <c r="B24" s="38" t="s">
        <v>10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</row>
    <row r="25" spans="1:18" ht="19.2" x14ac:dyDescent="0.35">
      <c r="B25" s="5"/>
      <c r="C25" s="5"/>
    </row>
    <row r="26" spans="1:18" ht="19.2" x14ac:dyDescent="0.35">
      <c r="B26" s="38" t="s">
        <v>44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</row>
    <row r="27" spans="1:18" ht="19.2" x14ac:dyDescent="0.35">
      <c r="B27" s="5"/>
      <c r="C27" s="5"/>
    </row>
    <row r="28" spans="1:18" ht="19.2" x14ac:dyDescent="0.35">
      <c r="B28" s="38" t="s">
        <v>11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</row>
    <row r="29" spans="1:18" ht="19.2" x14ac:dyDescent="0.35">
      <c r="B29" s="38" t="s">
        <v>98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</row>
    <row r="30" spans="1:18" ht="19.2" x14ac:dyDescent="0.3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8" ht="19.2" x14ac:dyDescent="0.3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8" ht="19.2" x14ac:dyDescent="0.3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8" ht="19.2" x14ac:dyDescent="0.3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6" spans="1:18" ht="56.25" customHeight="1" x14ac:dyDescent="0.25">
      <c r="A36" s="39" t="s">
        <v>12</v>
      </c>
      <c r="B36" s="39" t="s">
        <v>13</v>
      </c>
      <c r="C36" s="56" t="s">
        <v>51</v>
      </c>
      <c r="D36" s="59" t="s">
        <v>14</v>
      </c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1" t="s">
        <v>15</v>
      </c>
    </row>
    <row r="37" spans="1:18" ht="18" customHeight="1" x14ac:dyDescent="0.25">
      <c r="A37" s="40"/>
      <c r="B37" s="40"/>
      <c r="C37" s="57"/>
      <c r="D37" s="54" t="s">
        <v>105</v>
      </c>
      <c r="E37" s="60"/>
      <c r="F37" s="60"/>
      <c r="G37" s="60"/>
      <c r="H37" s="55"/>
      <c r="I37" s="54"/>
      <c r="J37" s="60"/>
      <c r="K37" s="43"/>
      <c r="L37" s="43"/>
      <c r="M37" s="43"/>
      <c r="N37" s="20"/>
      <c r="O37" s="20"/>
      <c r="P37" s="54"/>
      <c r="Q37" s="55"/>
      <c r="R37" s="52"/>
    </row>
    <row r="38" spans="1:18" ht="69" customHeight="1" x14ac:dyDescent="0.25">
      <c r="A38" s="41"/>
      <c r="B38" s="41"/>
      <c r="C38" s="58"/>
      <c r="D38" s="6" t="s">
        <v>101</v>
      </c>
      <c r="E38" s="6" t="s">
        <v>102</v>
      </c>
      <c r="F38" s="6" t="s">
        <v>103</v>
      </c>
      <c r="G38" s="6" t="s">
        <v>104</v>
      </c>
      <c r="H38" s="6"/>
      <c r="I38" s="18"/>
      <c r="J38" s="7"/>
      <c r="K38" s="19"/>
      <c r="L38" s="6"/>
      <c r="M38" s="6"/>
      <c r="N38" s="6"/>
      <c r="O38" s="6"/>
      <c r="P38" s="6"/>
      <c r="Q38" s="6"/>
      <c r="R38" s="53"/>
    </row>
    <row r="39" spans="1:18" ht="16.8" x14ac:dyDescent="0.25">
      <c r="A39" s="8">
        <v>1</v>
      </c>
      <c r="B39" s="8">
        <v>2</v>
      </c>
      <c r="C39" s="8"/>
      <c r="D39" s="8">
        <v>3</v>
      </c>
      <c r="E39" s="8">
        <v>4</v>
      </c>
      <c r="F39" s="8">
        <v>5</v>
      </c>
      <c r="G39" s="8">
        <v>6</v>
      </c>
      <c r="H39" s="8">
        <v>7</v>
      </c>
      <c r="I39" s="8">
        <v>8</v>
      </c>
      <c r="J39" s="8">
        <v>9</v>
      </c>
      <c r="K39" s="8">
        <v>10</v>
      </c>
      <c r="L39" s="8">
        <v>11</v>
      </c>
      <c r="M39" s="8">
        <v>12</v>
      </c>
      <c r="N39" s="8">
        <v>13</v>
      </c>
      <c r="O39" s="8">
        <v>14</v>
      </c>
      <c r="P39" s="8">
        <v>15</v>
      </c>
      <c r="Q39" s="8">
        <v>16</v>
      </c>
      <c r="R39" s="8">
        <v>17</v>
      </c>
    </row>
    <row r="40" spans="1:18" x14ac:dyDescent="0.25">
      <c r="A40" s="9" t="s">
        <v>27</v>
      </c>
      <c r="B40" s="9" t="s">
        <v>28</v>
      </c>
      <c r="C40" s="9"/>
      <c r="D40" s="9" t="s">
        <v>29</v>
      </c>
      <c r="E40" s="9" t="s">
        <v>29</v>
      </c>
      <c r="F40" s="9" t="s">
        <v>29</v>
      </c>
      <c r="G40" s="9" t="s">
        <v>29</v>
      </c>
      <c r="H40" s="9" t="s">
        <v>29</v>
      </c>
      <c r="I40" s="9" t="s">
        <v>29</v>
      </c>
      <c r="J40" s="9" t="s">
        <v>29</v>
      </c>
      <c r="K40" s="9" t="s">
        <v>29</v>
      </c>
      <c r="L40" s="9" t="s">
        <v>29</v>
      </c>
      <c r="M40" s="9" t="s">
        <v>29</v>
      </c>
      <c r="N40" s="9" t="s">
        <v>29</v>
      </c>
      <c r="O40" s="9" t="s">
        <v>29</v>
      </c>
      <c r="P40" s="9" t="s">
        <v>29</v>
      </c>
      <c r="Q40" s="9" t="s">
        <v>29</v>
      </c>
      <c r="R40" s="9">
        <f>0.3+C42*0.05+C43*0.05+C44*0.05+C45*0.05+C46*0.05+C47*0.05+C48*0.05+C49*0.05+C50*0.05+C51*0.05+C52*0.05+C53*0.05+C54*0.05+C55*0.05+C56*0.05</f>
        <v>0.44999999999999996</v>
      </c>
    </row>
    <row r="41" spans="1:18" ht="15.6" x14ac:dyDescent="0.25">
      <c r="A41" s="9">
        <v>1</v>
      </c>
      <c r="B41" s="9"/>
      <c r="C41" s="9">
        <v>1</v>
      </c>
      <c r="D41" s="9"/>
      <c r="E41" s="9">
        <v>22</v>
      </c>
      <c r="F41" s="9">
        <v>2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10"/>
      <c r="R41" s="9">
        <v>0.36</v>
      </c>
    </row>
    <row r="42" spans="1:18" x14ac:dyDescent="0.25">
      <c r="A42" s="9">
        <v>2</v>
      </c>
      <c r="B42" s="9"/>
      <c r="C42" s="9">
        <v>1</v>
      </c>
      <c r="D42" s="9">
        <v>13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>
        <v>0.12</v>
      </c>
    </row>
    <row r="43" spans="1:18" x14ac:dyDescent="0.25">
      <c r="A43" s="9">
        <v>3</v>
      </c>
      <c r="B43" s="9"/>
      <c r="C43" s="9">
        <v>1</v>
      </c>
      <c r="D43" s="9"/>
      <c r="E43" s="9"/>
      <c r="F43" s="9"/>
      <c r="G43" s="9">
        <v>8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>
        <v>1.65</v>
      </c>
    </row>
    <row r="44" spans="1:18" x14ac:dyDescent="0.25">
      <c r="A44" s="9">
        <v>4</v>
      </c>
      <c r="B44" s="9"/>
      <c r="C44" s="9">
        <v>1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>
        <v>0</v>
      </c>
    </row>
    <row r="45" spans="1:18" x14ac:dyDescent="0.25">
      <c r="A45" s="9">
        <v>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>
        <f t="shared" ref="R45:R56" si="0">D45*0.01+E45*0.01+F45*0.3+G45*0.3+H45*0.3+I45*0.3+J45*0.3+K45*0.3+L45*0.3+M45*0.3+N45*0.4+O45*0.4+P45*0.5+Q45*0.1+C45*0.05</f>
        <v>0</v>
      </c>
    </row>
    <row r="46" spans="1:18" x14ac:dyDescent="0.25">
      <c r="A46" s="9">
        <v>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>
        <f t="shared" si="0"/>
        <v>0</v>
      </c>
    </row>
    <row r="47" spans="1:18" x14ac:dyDescent="0.25">
      <c r="A47" s="9">
        <v>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>
        <f t="shared" si="0"/>
        <v>0</v>
      </c>
    </row>
    <row r="48" spans="1:18" x14ac:dyDescent="0.25">
      <c r="A48" s="9">
        <v>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>
        <f t="shared" si="0"/>
        <v>0</v>
      </c>
    </row>
    <row r="49" spans="1:18" x14ac:dyDescent="0.25">
      <c r="A49" s="9">
        <v>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>
        <f t="shared" si="0"/>
        <v>0</v>
      </c>
    </row>
    <row r="50" spans="1:18" x14ac:dyDescent="0.25">
      <c r="A50" s="9">
        <v>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>
        <f t="shared" si="0"/>
        <v>0</v>
      </c>
    </row>
    <row r="51" spans="1:18" x14ac:dyDescent="0.25">
      <c r="A51" s="9">
        <v>11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>
        <f t="shared" si="0"/>
        <v>0</v>
      </c>
    </row>
    <row r="52" spans="1:18" x14ac:dyDescent="0.25">
      <c r="A52" s="9">
        <v>12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>
        <f t="shared" si="0"/>
        <v>0</v>
      </c>
    </row>
    <row r="53" spans="1:18" x14ac:dyDescent="0.25">
      <c r="A53" s="9">
        <v>13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>
        <f t="shared" si="0"/>
        <v>0</v>
      </c>
    </row>
    <row r="54" spans="1:18" x14ac:dyDescent="0.25">
      <c r="A54" s="9">
        <v>14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>
        <f t="shared" si="0"/>
        <v>0</v>
      </c>
    </row>
    <row r="55" spans="1:18" x14ac:dyDescent="0.25">
      <c r="A55" s="9">
        <v>15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>
        <f t="shared" si="0"/>
        <v>0</v>
      </c>
    </row>
    <row r="56" spans="1:18" x14ac:dyDescent="0.25">
      <c r="A56" s="9">
        <v>16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>
        <f t="shared" si="0"/>
        <v>0</v>
      </c>
    </row>
    <row r="57" spans="1:18" x14ac:dyDescent="0.25">
      <c r="A57" s="9" t="s">
        <v>30</v>
      </c>
      <c r="B57" s="9"/>
      <c r="C57" s="9">
        <v>1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>
        <f>C57*0.15</f>
        <v>0.15</v>
      </c>
    </row>
    <row r="58" spans="1:18" x14ac:dyDescent="0.25">
      <c r="A58" s="9" t="s">
        <v>31</v>
      </c>
      <c r="B58" s="9"/>
      <c r="C58" s="9">
        <v>1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>
        <f>C58*0.1</f>
        <v>0.1</v>
      </c>
    </row>
    <row r="59" spans="1:18" x14ac:dyDescent="0.25">
      <c r="A59" s="9" t="s">
        <v>32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>
        <f>C59*0.2</f>
        <v>0</v>
      </c>
    </row>
    <row r="60" spans="1:18" ht="16.5" customHeight="1" x14ac:dyDescent="0.25">
      <c r="A60" s="11"/>
      <c r="B60" s="12" t="s">
        <v>33</v>
      </c>
      <c r="C60" s="12"/>
      <c r="D60" s="22">
        <f t="shared" ref="D60:Q60" si="1">SUM(D41:D59)</f>
        <v>13</v>
      </c>
      <c r="E60" s="22">
        <f t="shared" si="1"/>
        <v>22</v>
      </c>
      <c r="F60" s="22">
        <f t="shared" si="1"/>
        <v>2</v>
      </c>
      <c r="G60" s="22">
        <f t="shared" si="1"/>
        <v>8</v>
      </c>
      <c r="H60" s="22">
        <f t="shared" si="1"/>
        <v>0</v>
      </c>
      <c r="I60" s="22">
        <f t="shared" si="1"/>
        <v>0</v>
      </c>
      <c r="J60" s="22">
        <f t="shared" si="1"/>
        <v>0</v>
      </c>
      <c r="K60" s="22">
        <f t="shared" si="1"/>
        <v>0</v>
      </c>
      <c r="L60" s="22">
        <f t="shared" si="1"/>
        <v>0</v>
      </c>
      <c r="M60" s="22">
        <f t="shared" si="1"/>
        <v>0</v>
      </c>
      <c r="N60" s="22">
        <f t="shared" si="1"/>
        <v>0</v>
      </c>
      <c r="O60" s="22">
        <f t="shared" si="1"/>
        <v>0</v>
      </c>
      <c r="P60" s="22">
        <f t="shared" si="1"/>
        <v>0</v>
      </c>
      <c r="Q60" s="22">
        <f t="shared" si="1"/>
        <v>0</v>
      </c>
      <c r="R60" s="21">
        <f>SUM(R40:R59)</f>
        <v>2.83</v>
      </c>
    </row>
    <row r="61" spans="1:18" ht="8.25" customHeight="1" x14ac:dyDescent="0.25"/>
    <row r="62" spans="1:18" ht="13.5" customHeight="1" x14ac:dyDescent="0.3">
      <c r="B62" s="13" t="s">
        <v>45</v>
      </c>
      <c r="C62" s="13"/>
      <c r="I62" s="13" t="s">
        <v>34</v>
      </c>
    </row>
    <row r="63" spans="1:18" ht="12" customHeight="1" x14ac:dyDescent="0.35">
      <c r="A63" s="5" t="s">
        <v>35</v>
      </c>
      <c r="C63" s="14" t="s">
        <v>36</v>
      </c>
      <c r="K63" s="14" t="s">
        <v>37</v>
      </c>
    </row>
    <row r="64" spans="1:18" ht="11.25" customHeight="1" x14ac:dyDescent="0.3">
      <c r="B64" s="13" t="s">
        <v>38</v>
      </c>
      <c r="C64" s="13"/>
      <c r="I64" s="13" t="s">
        <v>39</v>
      </c>
    </row>
    <row r="65" spans="1:18" ht="12.75" customHeight="1" x14ac:dyDescent="0.25">
      <c r="A65" s="15"/>
    </row>
    <row r="66" spans="1:18" ht="15.6" x14ac:dyDescent="0.3">
      <c r="B66" s="13" t="s">
        <v>40</v>
      </c>
      <c r="C66" s="13"/>
    </row>
    <row r="67" spans="1:18" x14ac:dyDescent="0.25">
      <c r="E67" s="14" t="s">
        <v>41</v>
      </c>
    </row>
    <row r="68" spans="1:18" ht="12.75" customHeight="1" x14ac:dyDescent="0.25">
      <c r="B68" s="16" t="s">
        <v>42</v>
      </c>
      <c r="C68" s="16"/>
      <c r="D68" s="42" t="s">
        <v>43</v>
      </c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</row>
    <row r="69" spans="1:18" x14ac:dyDescent="0.25"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</row>
    <row r="70" spans="1:18" x14ac:dyDescent="0.25"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</row>
    <row r="71" spans="1:18" x14ac:dyDescent="0.25"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</row>
  </sheetData>
  <mergeCells count="33">
    <mergeCell ref="B3:Q3"/>
    <mergeCell ref="B4:Q4"/>
    <mergeCell ref="B5:Q5"/>
    <mergeCell ref="B6:Q6"/>
    <mergeCell ref="B7:Q7"/>
    <mergeCell ref="B8:Q8"/>
    <mergeCell ref="C20:I20"/>
    <mergeCell ref="J20:Q20"/>
    <mergeCell ref="P37:Q37"/>
    <mergeCell ref="C15:I15"/>
    <mergeCell ref="J15:Q15"/>
    <mergeCell ref="C16:I16"/>
    <mergeCell ref="J16:Q16"/>
    <mergeCell ref="D37:H37"/>
    <mergeCell ref="I37:J37"/>
    <mergeCell ref="K37:M37"/>
    <mergeCell ref="C17:I17"/>
    <mergeCell ref="J17:Q17"/>
    <mergeCell ref="A36:A38"/>
    <mergeCell ref="C18:I18"/>
    <mergeCell ref="J18:Q18"/>
    <mergeCell ref="C19:I19"/>
    <mergeCell ref="J19:Q19"/>
    <mergeCell ref="B36:B38"/>
    <mergeCell ref="C36:C38"/>
    <mergeCell ref="D36:Q36"/>
    <mergeCell ref="D68:R69"/>
    <mergeCell ref="B23:Q23"/>
    <mergeCell ref="B24:Q24"/>
    <mergeCell ref="B26:Q26"/>
    <mergeCell ref="B28:Q28"/>
    <mergeCell ref="B29:Q29"/>
    <mergeCell ref="R36:R38"/>
  </mergeCells>
  <pageMargins left="0.70866141732283472" right="0.70866141732283472" top="0.15748031496062992" bottom="0.15748031496062992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70"/>
  <sheetViews>
    <sheetView topLeftCell="A36" workbookViewId="0">
      <selection activeCell="A5" sqref="A1:IV65536"/>
    </sheetView>
  </sheetViews>
  <sheetFormatPr defaultRowHeight="13.2" x14ac:dyDescent="0.25"/>
  <cols>
    <col min="2" max="2" width="34.6640625" customWidth="1"/>
    <col min="3" max="3" width="5" customWidth="1"/>
    <col min="4" max="17" width="4.6640625" customWidth="1"/>
    <col min="18" max="18" width="7.6640625" customWidth="1"/>
  </cols>
  <sheetData>
    <row r="3" spans="1:18" ht="19.2" x14ac:dyDescent="0.35">
      <c r="B3" s="48" t="s">
        <v>0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spans="1:18" ht="19.2" x14ac:dyDescent="0.35">
      <c r="B4" s="48" t="s">
        <v>1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18" ht="19.2" x14ac:dyDescent="0.35">
      <c r="B5" s="48" t="s">
        <v>106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</row>
    <row r="6" spans="1:18" x14ac:dyDescent="0.25">
      <c r="B6" s="50" t="s">
        <v>2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8" ht="19.2" x14ac:dyDescent="0.35">
      <c r="B7" s="48" t="s">
        <v>3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</row>
    <row r="8" spans="1:18" ht="10.5" customHeight="1" x14ac:dyDescent="0.35">
      <c r="B8" s="48" t="s">
        <v>4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</row>
    <row r="15" spans="1:18" ht="24.75" customHeight="1" x14ac:dyDescent="0.25">
      <c r="A15" s="1" t="s">
        <v>5</v>
      </c>
      <c r="B15" s="2" t="s">
        <v>6</v>
      </c>
      <c r="C15" s="44" t="s">
        <v>7</v>
      </c>
      <c r="D15" s="45"/>
      <c r="E15" s="45"/>
      <c r="F15" s="45"/>
      <c r="G15" s="45"/>
      <c r="H15" s="45"/>
      <c r="I15" s="46"/>
      <c r="J15" s="49" t="s">
        <v>8</v>
      </c>
      <c r="K15" s="49"/>
      <c r="L15" s="49"/>
      <c r="M15" s="49"/>
      <c r="N15" s="49"/>
      <c r="O15" s="49"/>
      <c r="P15" s="49"/>
      <c r="Q15" s="49"/>
      <c r="R15" s="3"/>
    </row>
    <row r="16" spans="1:18" x14ac:dyDescent="0.25">
      <c r="A16" s="1">
        <v>1</v>
      </c>
      <c r="B16" s="1" t="s">
        <v>107</v>
      </c>
      <c r="C16" s="44"/>
      <c r="D16" s="45"/>
      <c r="E16" s="45"/>
      <c r="F16" s="45"/>
      <c r="G16" s="45"/>
      <c r="H16" s="45"/>
      <c r="I16" s="46"/>
      <c r="J16" s="47"/>
      <c r="K16" s="47"/>
      <c r="L16" s="47"/>
      <c r="M16" s="47"/>
      <c r="N16" s="47"/>
      <c r="O16" s="47"/>
      <c r="P16" s="47"/>
      <c r="Q16" s="47"/>
      <c r="R16" s="3"/>
    </row>
    <row r="17" spans="1:18" x14ac:dyDescent="0.25">
      <c r="A17" s="1"/>
      <c r="B17" s="1"/>
      <c r="C17" s="44"/>
      <c r="D17" s="45"/>
      <c r="E17" s="45"/>
      <c r="F17" s="45"/>
      <c r="G17" s="45"/>
      <c r="H17" s="45"/>
      <c r="I17" s="46"/>
      <c r="J17" s="47"/>
      <c r="K17" s="47"/>
      <c r="L17" s="47"/>
      <c r="M17" s="47"/>
      <c r="N17" s="47"/>
      <c r="O17" s="47"/>
      <c r="P17" s="47"/>
      <c r="Q17" s="47"/>
      <c r="R17" s="3"/>
    </row>
    <row r="18" spans="1:18" x14ac:dyDescent="0.25">
      <c r="A18" s="1"/>
      <c r="B18" s="1"/>
      <c r="C18" s="44"/>
      <c r="D18" s="45"/>
      <c r="E18" s="45"/>
      <c r="F18" s="45"/>
      <c r="G18" s="45"/>
      <c r="H18" s="45"/>
      <c r="I18" s="46"/>
      <c r="J18" s="47"/>
      <c r="K18" s="47"/>
      <c r="L18" s="47"/>
      <c r="M18" s="47"/>
      <c r="N18" s="47"/>
      <c r="O18" s="47"/>
      <c r="P18" s="47"/>
      <c r="Q18" s="47"/>
      <c r="R18" s="3"/>
    </row>
    <row r="19" spans="1:18" x14ac:dyDescent="0.25">
      <c r="A19" s="1"/>
      <c r="B19" s="1"/>
      <c r="C19" s="44"/>
      <c r="D19" s="45"/>
      <c r="E19" s="45"/>
      <c r="F19" s="45"/>
      <c r="G19" s="45"/>
      <c r="H19" s="45"/>
      <c r="I19" s="46"/>
      <c r="J19" s="47"/>
      <c r="K19" s="47"/>
      <c r="L19" s="47"/>
      <c r="M19" s="47"/>
      <c r="N19" s="47"/>
      <c r="O19" s="47"/>
      <c r="P19" s="47"/>
      <c r="Q19" s="47"/>
    </row>
    <row r="20" spans="1:18" x14ac:dyDescent="0.25">
      <c r="A20" s="1"/>
      <c r="B20" s="1"/>
      <c r="C20" s="44"/>
      <c r="D20" s="45"/>
      <c r="E20" s="45"/>
      <c r="F20" s="45"/>
      <c r="G20" s="45"/>
      <c r="H20" s="45"/>
      <c r="I20" s="46"/>
      <c r="J20" s="47"/>
      <c r="K20" s="47"/>
      <c r="L20" s="47"/>
      <c r="M20" s="47"/>
      <c r="N20" s="47"/>
      <c r="O20" s="47"/>
      <c r="P20" s="47"/>
      <c r="Q20" s="47"/>
    </row>
    <row r="23" spans="1:18" ht="19.2" x14ac:dyDescent="0.35">
      <c r="B23" s="38" t="s">
        <v>9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</row>
    <row r="24" spans="1:18" ht="12" customHeight="1" x14ac:dyDescent="0.35">
      <c r="B24" s="38" t="s">
        <v>10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</row>
    <row r="25" spans="1:18" ht="19.2" x14ac:dyDescent="0.35">
      <c r="B25" s="5"/>
      <c r="C25" s="5"/>
    </row>
    <row r="26" spans="1:18" ht="19.2" x14ac:dyDescent="0.35">
      <c r="B26" s="38" t="s">
        <v>44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</row>
    <row r="27" spans="1:18" ht="19.2" x14ac:dyDescent="0.35">
      <c r="B27" s="5"/>
      <c r="C27" s="5"/>
    </row>
    <row r="28" spans="1:18" ht="19.2" x14ac:dyDescent="0.35">
      <c r="B28" s="38" t="s">
        <v>11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</row>
    <row r="29" spans="1:18" ht="19.2" x14ac:dyDescent="0.35">
      <c r="B29" s="38" t="s">
        <v>108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</row>
    <row r="30" spans="1:18" ht="19.2" x14ac:dyDescent="0.3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8" ht="19.2" x14ac:dyDescent="0.3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8" ht="19.2" x14ac:dyDescent="0.3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8" ht="19.2" x14ac:dyDescent="0.3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5" spans="1:18" ht="56.25" customHeight="1" x14ac:dyDescent="0.25">
      <c r="A35" s="39" t="s">
        <v>12</v>
      </c>
      <c r="B35" s="39" t="s">
        <v>13</v>
      </c>
      <c r="C35" s="56" t="s">
        <v>51</v>
      </c>
      <c r="D35" s="59" t="s">
        <v>14</v>
      </c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1" t="s">
        <v>15</v>
      </c>
    </row>
    <row r="36" spans="1:18" ht="18" customHeight="1" x14ac:dyDescent="0.25">
      <c r="A36" s="40"/>
      <c r="B36" s="40"/>
      <c r="C36" s="57"/>
      <c r="D36" s="54" t="s">
        <v>46</v>
      </c>
      <c r="E36" s="55"/>
      <c r="F36" s="43" t="s">
        <v>18</v>
      </c>
      <c r="G36" s="43"/>
      <c r="H36" s="23"/>
      <c r="I36" s="43" t="s">
        <v>21</v>
      </c>
      <c r="J36" s="43"/>
      <c r="K36" s="60" t="s">
        <v>47</v>
      </c>
      <c r="L36" s="60"/>
      <c r="M36" s="55"/>
      <c r="N36" s="20" t="s">
        <v>48</v>
      </c>
      <c r="O36" s="20" t="s">
        <v>48</v>
      </c>
      <c r="P36" s="54" t="s">
        <v>50</v>
      </c>
      <c r="Q36" s="55"/>
      <c r="R36" s="52"/>
    </row>
    <row r="37" spans="1:18" ht="69" customHeight="1" x14ac:dyDescent="0.25">
      <c r="A37" s="41"/>
      <c r="B37" s="41"/>
      <c r="C37" s="58"/>
      <c r="D37" s="6" t="s">
        <v>16</v>
      </c>
      <c r="E37" s="6" t="s">
        <v>54</v>
      </c>
      <c r="F37" s="6" t="s">
        <v>60</v>
      </c>
      <c r="G37" s="6" t="s">
        <v>52</v>
      </c>
      <c r="H37" s="6" t="s">
        <v>56</v>
      </c>
      <c r="I37" s="18" t="s">
        <v>61</v>
      </c>
      <c r="J37" s="7" t="s">
        <v>57</v>
      </c>
      <c r="K37" s="6" t="s">
        <v>56</v>
      </c>
      <c r="L37" s="6" t="s">
        <v>55</v>
      </c>
      <c r="M37" s="6" t="s">
        <v>58</v>
      </c>
      <c r="N37" s="6" t="s">
        <v>73</v>
      </c>
      <c r="O37" s="6" t="s">
        <v>62</v>
      </c>
      <c r="P37" s="6" t="s">
        <v>25</v>
      </c>
      <c r="Q37" s="6" t="s">
        <v>26</v>
      </c>
      <c r="R37" s="53"/>
    </row>
    <row r="38" spans="1:18" ht="16.8" x14ac:dyDescent="0.25">
      <c r="A38" s="8">
        <v>1</v>
      </c>
      <c r="B38" s="8">
        <v>2</v>
      </c>
      <c r="C38" s="8"/>
      <c r="D38" s="8">
        <v>3</v>
      </c>
      <c r="E38" s="8">
        <v>4</v>
      </c>
      <c r="F38" s="8">
        <v>5</v>
      </c>
      <c r="G38" s="8">
        <v>6</v>
      </c>
      <c r="H38" s="8">
        <v>7</v>
      </c>
      <c r="I38" s="8">
        <v>8</v>
      </c>
      <c r="J38" s="8">
        <v>9</v>
      </c>
      <c r="K38" s="8">
        <v>10</v>
      </c>
      <c r="L38" s="8">
        <v>11</v>
      </c>
      <c r="M38" s="8">
        <v>12</v>
      </c>
      <c r="N38" s="8">
        <v>13</v>
      </c>
      <c r="O38" s="8">
        <v>14</v>
      </c>
      <c r="P38" s="8">
        <v>15</v>
      </c>
      <c r="Q38" s="8">
        <v>16</v>
      </c>
      <c r="R38" s="8">
        <v>17</v>
      </c>
    </row>
    <row r="39" spans="1:18" x14ac:dyDescent="0.25">
      <c r="A39" s="9" t="s">
        <v>27</v>
      </c>
      <c r="B39" s="9" t="s">
        <v>87</v>
      </c>
      <c r="C39" s="9"/>
      <c r="D39" s="9" t="s">
        <v>29</v>
      </c>
      <c r="E39" s="9" t="s">
        <v>29</v>
      </c>
      <c r="F39" s="9" t="s">
        <v>29</v>
      </c>
      <c r="G39" s="9" t="s">
        <v>29</v>
      </c>
      <c r="H39" s="9" t="s">
        <v>29</v>
      </c>
      <c r="I39" s="9" t="s">
        <v>29</v>
      </c>
      <c r="J39" s="9" t="s">
        <v>29</v>
      </c>
      <c r="K39" s="9" t="s">
        <v>29</v>
      </c>
      <c r="L39" s="9" t="s">
        <v>29</v>
      </c>
      <c r="M39" s="9" t="s">
        <v>29</v>
      </c>
      <c r="N39" s="9" t="s">
        <v>29</v>
      </c>
      <c r="O39" s="9" t="s">
        <v>29</v>
      </c>
      <c r="P39" s="9" t="s">
        <v>29</v>
      </c>
      <c r="Q39" s="9" t="s">
        <v>29</v>
      </c>
      <c r="R39" s="9">
        <f>0.3+C41*0.05+C42*0.05+C43*0.05+C44*0.05+C45*0.05+C46*0.05+C47*0.05+C48*0.05+C49*0.05+C50*0.05+C51*0.05+C52*0.05+C53*0.05+C54*0.05+C55*0.05</f>
        <v>0.44999999999999996</v>
      </c>
    </row>
    <row r="40" spans="1:18" ht="15.6" x14ac:dyDescent="0.25">
      <c r="A40" s="9">
        <v>1</v>
      </c>
      <c r="B40" s="9"/>
      <c r="C40" s="9">
        <v>1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10"/>
      <c r="R40" s="9">
        <f t="shared" ref="R40:R55" si="0">D40*0.01+E40*0.01+F40*0.3+G40*0.3+H40*0.3+I40*0.3+J40*0.3+K40*0.3+L40*0.3+M40*0.3+N40*0.4+O40*0.4+P40*0.5+Q40*0.1+C40*0.05</f>
        <v>0.05</v>
      </c>
    </row>
    <row r="41" spans="1:18" x14ac:dyDescent="0.25">
      <c r="A41" s="9">
        <v>2</v>
      </c>
      <c r="B41" s="9"/>
      <c r="C41" s="9">
        <v>1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>
        <f t="shared" si="0"/>
        <v>0.05</v>
      </c>
    </row>
    <row r="42" spans="1:18" x14ac:dyDescent="0.25">
      <c r="A42" s="9">
        <v>3</v>
      </c>
      <c r="B42" s="9"/>
      <c r="C42" s="9">
        <v>1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>
        <f>D42*0.01+E42*0.01+F42*0.3+G42*0.3+H42*0.3+I42*0.3+J42*0.3+K42*0.3+L42*0.3+M42*0.3+N42*0.4+O42*0.4+P42*0.5+Q42*0.1+2*0.05</f>
        <v>0.1</v>
      </c>
    </row>
    <row r="43" spans="1:18" x14ac:dyDescent="0.25">
      <c r="A43" s="9">
        <v>4</v>
      </c>
      <c r="B43" s="9"/>
      <c r="C43" s="9">
        <v>1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>
        <f t="shared" si="0"/>
        <v>0.05</v>
      </c>
    </row>
    <row r="44" spans="1:18" x14ac:dyDescent="0.25">
      <c r="A44" s="9">
        <v>5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>
        <f>D44*0.01+E44*0.01+F44*0.3+G44*0.3+H44*0.3+I44*0.3+J44*0.3+K44*0.3+L44*0.3+M44*0.3+N44*0.4+O44*0.4+P44*0.5+Q44*0.1+C44*0.05</f>
        <v>0</v>
      </c>
    </row>
    <row r="45" spans="1:18" x14ac:dyDescent="0.25">
      <c r="A45" s="9">
        <v>6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>
        <f t="shared" si="0"/>
        <v>0</v>
      </c>
    </row>
    <row r="46" spans="1:18" x14ac:dyDescent="0.25">
      <c r="A46" s="9">
        <v>7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>
        <f t="shared" si="0"/>
        <v>0</v>
      </c>
    </row>
    <row r="47" spans="1:18" x14ac:dyDescent="0.25">
      <c r="A47" s="9">
        <v>8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>
        <f t="shared" si="0"/>
        <v>0</v>
      </c>
    </row>
    <row r="48" spans="1:18" x14ac:dyDescent="0.25">
      <c r="A48" s="9">
        <v>9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>
        <f t="shared" si="0"/>
        <v>0</v>
      </c>
    </row>
    <row r="49" spans="1:18" x14ac:dyDescent="0.25">
      <c r="A49" s="9">
        <v>10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>
        <f t="shared" si="0"/>
        <v>0</v>
      </c>
    </row>
    <row r="50" spans="1:18" x14ac:dyDescent="0.25">
      <c r="A50" s="9">
        <v>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>
        <f t="shared" si="0"/>
        <v>0</v>
      </c>
    </row>
    <row r="51" spans="1:18" x14ac:dyDescent="0.25">
      <c r="A51" s="9">
        <v>12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>
        <f t="shared" si="0"/>
        <v>0</v>
      </c>
    </row>
    <row r="52" spans="1:18" x14ac:dyDescent="0.25">
      <c r="A52" s="9">
        <v>13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>
        <f t="shared" si="0"/>
        <v>0</v>
      </c>
    </row>
    <row r="53" spans="1:18" x14ac:dyDescent="0.25">
      <c r="A53" s="9">
        <v>14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>
        <f t="shared" si="0"/>
        <v>0</v>
      </c>
    </row>
    <row r="54" spans="1:18" x14ac:dyDescent="0.25">
      <c r="A54" s="9">
        <v>15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>
        <f t="shared" si="0"/>
        <v>0</v>
      </c>
    </row>
    <row r="55" spans="1:18" x14ac:dyDescent="0.25">
      <c r="A55" s="9">
        <v>16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>
        <f t="shared" si="0"/>
        <v>0</v>
      </c>
    </row>
    <row r="56" spans="1:18" x14ac:dyDescent="0.25">
      <c r="A56" s="9" t="s">
        <v>30</v>
      </c>
      <c r="B56" s="9"/>
      <c r="C56" s="9">
        <v>1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>
        <f>C56*0.15</f>
        <v>0.15</v>
      </c>
    </row>
    <row r="57" spans="1:18" x14ac:dyDescent="0.25">
      <c r="A57" s="9" t="s">
        <v>31</v>
      </c>
      <c r="B57" s="9"/>
      <c r="C57" s="9">
        <v>1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>
        <f>C57*0.1</f>
        <v>0.1</v>
      </c>
    </row>
    <row r="58" spans="1:18" x14ac:dyDescent="0.25">
      <c r="A58" s="9" t="s">
        <v>32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>
        <f>C58*0.2</f>
        <v>0</v>
      </c>
    </row>
    <row r="59" spans="1:18" ht="16.5" customHeight="1" x14ac:dyDescent="0.25">
      <c r="A59" s="11"/>
      <c r="B59" s="12" t="s">
        <v>33</v>
      </c>
      <c r="C59" s="12"/>
      <c r="D59" s="22">
        <f t="shared" ref="D59:Q59" si="1">SUM(D40:D58)</f>
        <v>0</v>
      </c>
      <c r="E59" s="22">
        <f t="shared" si="1"/>
        <v>0</v>
      </c>
      <c r="F59" s="22">
        <f t="shared" si="1"/>
        <v>0</v>
      </c>
      <c r="G59" s="22">
        <f t="shared" si="1"/>
        <v>0</v>
      </c>
      <c r="H59" s="22">
        <f t="shared" si="1"/>
        <v>0</v>
      </c>
      <c r="I59" s="22">
        <f t="shared" si="1"/>
        <v>0</v>
      </c>
      <c r="J59" s="22">
        <f t="shared" si="1"/>
        <v>0</v>
      </c>
      <c r="K59" s="22">
        <f t="shared" si="1"/>
        <v>0</v>
      </c>
      <c r="L59" s="22">
        <f t="shared" si="1"/>
        <v>0</v>
      </c>
      <c r="M59" s="22">
        <f t="shared" si="1"/>
        <v>0</v>
      </c>
      <c r="N59" s="22">
        <f t="shared" si="1"/>
        <v>0</v>
      </c>
      <c r="O59" s="22">
        <f t="shared" si="1"/>
        <v>0</v>
      </c>
      <c r="P59" s="22">
        <f t="shared" si="1"/>
        <v>0</v>
      </c>
      <c r="Q59" s="22">
        <f t="shared" si="1"/>
        <v>0</v>
      </c>
      <c r="R59" s="21">
        <f>SUM(R39:R58)</f>
        <v>0.95</v>
      </c>
    </row>
    <row r="60" spans="1:18" ht="8.25" customHeight="1" x14ac:dyDescent="0.25"/>
    <row r="61" spans="1:18" ht="13.5" customHeight="1" x14ac:dyDescent="0.3">
      <c r="B61" s="13" t="s">
        <v>59</v>
      </c>
      <c r="C61" s="13"/>
      <c r="I61" s="13" t="s">
        <v>34</v>
      </c>
    </row>
    <row r="62" spans="1:18" ht="12" customHeight="1" x14ac:dyDescent="0.35">
      <c r="A62" s="5" t="s">
        <v>35</v>
      </c>
      <c r="C62" s="14" t="s">
        <v>36</v>
      </c>
      <c r="K62" s="14" t="s">
        <v>37</v>
      </c>
    </row>
    <row r="63" spans="1:18" ht="11.25" customHeight="1" x14ac:dyDescent="0.3">
      <c r="B63" s="13" t="s">
        <v>38</v>
      </c>
      <c r="C63" s="13"/>
      <c r="I63" s="13" t="s">
        <v>39</v>
      </c>
    </row>
    <row r="64" spans="1:18" ht="12.75" customHeight="1" x14ac:dyDescent="0.25">
      <c r="A64" s="15"/>
    </row>
    <row r="65" spans="2:18" ht="15.6" x14ac:dyDescent="0.3">
      <c r="B65" s="13" t="s">
        <v>40</v>
      </c>
      <c r="C65" s="13"/>
    </row>
    <row r="66" spans="2:18" x14ac:dyDescent="0.25">
      <c r="E66" s="14" t="s">
        <v>41</v>
      </c>
    </row>
    <row r="67" spans="2:18" ht="12.75" customHeight="1" x14ac:dyDescent="0.25">
      <c r="B67" s="16" t="s">
        <v>42</v>
      </c>
      <c r="C67" s="16"/>
      <c r="D67" s="42" t="s">
        <v>43</v>
      </c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</row>
    <row r="68" spans="2:18" x14ac:dyDescent="0.25"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</row>
    <row r="69" spans="2:18" x14ac:dyDescent="0.25"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</row>
    <row r="70" spans="2:18" x14ac:dyDescent="0.25"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</row>
  </sheetData>
  <mergeCells count="34">
    <mergeCell ref="B3:Q3"/>
    <mergeCell ref="B4:Q4"/>
    <mergeCell ref="B5:Q5"/>
    <mergeCell ref="B6:Q6"/>
    <mergeCell ref="B7:Q7"/>
    <mergeCell ref="B8:Q8"/>
    <mergeCell ref="C15:I15"/>
    <mergeCell ref="J15:Q15"/>
    <mergeCell ref="C16:I16"/>
    <mergeCell ref="J16:Q16"/>
    <mergeCell ref="C17:I17"/>
    <mergeCell ref="J17:Q17"/>
    <mergeCell ref="C18:I18"/>
    <mergeCell ref="J18:Q18"/>
    <mergeCell ref="C19:I19"/>
    <mergeCell ref="J19:Q19"/>
    <mergeCell ref="C20:I20"/>
    <mergeCell ref="J20:Q20"/>
    <mergeCell ref="B23:Q23"/>
    <mergeCell ref="B24:Q24"/>
    <mergeCell ref="B26:Q26"/>
    <mergeCell ref="B28:Q28"/>
    <mergeCell ref="B29:Q29"/>
    <mergeCell ref="A35:A37"/>
    <mergeCell ref="B35:B37"/>
    <mergeCell ref="C35:C37"/>
    <mergeCell ref="D35:Q35"/>
    <mergeCell ref="D67:R68"/>
    <mergeCell ref="R35:R37"/>
    <mergeCell ref="D36:E36"/>
    <mergeCell ref="F36:G36"/>
    <mergeCell ref="I36:J36"/>
    <mergeCell ref="K36:M36"/>
    <mergeCell ref="P36:Q36"/>
  </mergeCells>
  <pageMargins left="0.31496062992125984" right="0.31496062992125984" top="0.15748031496062992" bottom="0.35433070866141736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70"/>
  <sheetViews>
    <sheetView topLeftCell="A37" workbookViewId="0">
      <selection activeCell="B31" sqref="B31"/>
    </sheetView>
  </sheetViews>
  <sheetFormatPr defaultRowHeight="13.2" x14ac:dyDescent="0.25"/>
  <cols>
    <col min="2" max="2" width="34.6640625" customWidth="1"/>
    <col min="3" max="3" width="5" customWidth="1"/>
    <col min="4" max="17" width="4.6640625" customWidth="1"/>
    <col min="18" max="18" width="7.6640625" customWidth="1"/>
  </cols>
  <sheetData>
    <row r="3" spans="1:18" ht="19.2" x14ac:dyDescent="0.35">
      <c r="B3" s="48" t="s">
        <v>0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spans="1:18" ht="19.2" x14ac:dyDescent="0.35">
      <c r="B4" s="48" t="s">
        <v>1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18" ht="19.2" x14ac:dyDescent="0.35">
      <c r="B5" s="48" t="s">
        <v>111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</row>
    <row r="6" spans="1:18" x14ac:dyDescent="0.25">
      <c r="B6" s="50" t="s">
        <v>2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8" ht="19.2" x14ac:dyDescent="0.35">
      <c r="B7" s="48" t="s">
        <v>3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</row>
    <row r="8" spans="1:18" ht="10.5" customHeight="1" x14ac:dyDescent="0.35">
      <c r="B8" s="48" t="s">
        <v>4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</row>
    <row r="15" spans="1:18" ht="24.75" customHeight="1" x14ac:dyDescent="0.25">
      <c r="A15" s="1" t="s">
        <v>5</v>
      </c>
      <c r="B15" s="2" t="s">
        <v>6</v>
      </c>
      <c r="C15" s="44" t="s">
        <v>7</v>
      </c>
      <c r="D15" s="45"/>
      <c r="E15" s="45"/>
      <c r="F15" s="45"/>
      <c r="G15" s="45"/>
      <c r="H15" s="45"/>
      <c r="I15" s="46"/>
      <c r="J15" s="49" t="s">
        <v>8</v>
      </c>
      <c r="K15" s="49"/>
      <c r="L15" s="49"/>
      <c r="M15" s="49"/>
      <c r="N15" s="49"/>
      <c r="O15" s="49"/>
      <c r="P15" s="49"/>
      <c r="Q15" s="49"/>
      <c r="R15" s="3"/>
    </row>
    <row r="16" spans="1:18" x14ac:dyDescent="0.25">
      <c r="A16" s="1">
        <v>1</v>
      </c>
      <c r="B16" s="1" t="s">
        <v>112</v>
      </c>
      <c r="C16" s="44"/>
      <c r="D16" s="45"/>
      <c r="E16" s="45"/>
      <c r="F16" s="45"/>
      <c r="G16" s="45"/>
      <c r="H16" s="45"/>
      <c r="I16" s="46"/>
      <c r="J16" s="47"/>
      <c r="K16" s="47"/>
      <c r="L16" s="47"/>
      <c r="M16" s="47"/>
      <c r="N16" s="47"/>
      <c r="O16" s="47"/>
      <c r="P16" s="47"/>
      <c r="Q16" s="47"/>
      <c r="R16" s="3"/>
    </row>
    <row r="17" spans="1:18" x14ac:dyDescent="0.25">
      <c r="A17" s="1"/>
      <c r="B17" s="1"/>
      <c r="C17" s="44"/>
      <c r="D17" s="45"/>
      <c r="E17" s="45"/>
      <c r="F17" s="45"/>
      <c r="G17" s="45"/>
      <c r="H17" s="45"/>
      <c r="I17" s="46"/>
      <c r="J17" s="47"/>
      <c r="K17" s="47"/>
      <c r="L17" s="47"/>
      <c r="M17" s="47"/>
      <c r="N17" s="47"/>
      <c r="O17" s="47"/>
      <c r="P17" s="47"/>
      <c r="Q17" s="47"/>
      <c r="R17" s="3"/>
    </row>
    <row r="18" spans="1:18" x14ac:dyDescent="0.25">
      <c r="A18" s="1"/>
      <c r="B18" s="1"/>
      <c r="C18" s="44"/>
      <c r="D18" s="45"/>
      <c r="E18" s="45"/>
      <c r="F18" s="45"/>
      <c r="G18" s="45"/>
      <c r="H18" s="45"/>
      <c r="I18" s="46"/>
      <c r="J18" s="47"/>
      <c r="K18" s="47"/>
      <c r="L18" s="47"/>
      <c r="M18" s="47"/>
      <c r="N18" s="47"/>
      <c r="O18" s="47"/>
      <c r="P18" s="47"/>
      <c r="Q18" s="47"/>
      <c r="R18" s="3"/>
    </row>
    <row r="19" spans="1:18" x14ac:dyDescent="0.25">
      <c r="A19" s="1"/>
      <c r="B19" s="1"/>
      <c r="C19" s="44"/>
      <c r="D19" s="45"/>
      <c r="E19" s="45"/>
      <c r="F19" s="45"/>
      <c r="G19" s="45"/>
      <c r="H19" s="45"/>
      <c r="I19" s="46"/>
      <c r="J19" s="47"/>
      <c r="K19" s="47"/>
      <c r="L19" s="47"/>
      <c r="M19" s="47"/>
      <c r="N19" s="47"/>
      <c r="O19" s="47"/>
      <c r="P19" s="47"/>
      <c r="Q19" s="47"/>
    </row>
    <row r="20" spans="1:18" x14ac:dyDescent="0.25">
      <c r="A20" s="1"/>
      <c r="B20" s="1"/>
      <c r="C20" s="44"/>
      <c r="D20" s="45"/>
      <c r="E20" s="45"/>
      <c r="F20" s="45"/>
      <c r="G20" s="45"/>
      <c r="H20" s="45"/>
      <c r="I20" s="46"/>
      <c r="J20" s="47"/>
      <c r="K20" s="47"/>
      <c r="L20" s="47"/>
      <c r="M20" s="47"/>
      <c r="N20" s="47"/>
      <c r="O20" s="47"/>
      <c r="P20" s="47"/>
      <c r="Q20" s="47"/>
    </row>
    <row r="23" spans="1:18" ht="19.2" x14ac:dyDescent="0.35">
      <c r="B23" s="38" t="s">
        <v>9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</row>
    <row r="24" spans="1:18" ht="12" customHeight="1" x14ac:dyDescent="0.35">
      <c r="B24" s="38" t="s">
        <v>10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</row>
    <row r="25" spans="1:18" ht="19.2" x14ac:dyDescent="0.35">
      <c r="B25" s="5"/>
      <c r="C25" s="5"/>
    </row>
    <row r="26" spans="1:18" ht="19.2" x14ac:dyDescent="0.35">
      <c r="B26" s="38" t="s">
        <v>44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</row>
    <row r="27" spans="1:18" ht="19.2" x14ac:dyDescent="0.35">
      <c r="B27" s="5"/>
      <c r="C27" s="5"/>
    </row>
    <row r="28" spans="1:18" ht="19.2" x14ac:dyDescent="0.35">
      <c r="B28" s="38" t="s">
        <v>11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</row>
    <row r="29" spans="1:18" ht="19.2" x14ac:dyDescent="0.35">
      <c r="B29" s="38" t="s">
        <v>113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</row>
    <row r="30" spans="1:18" ht="19.2" x14ac:dyDescent="0.3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8" ht="19.2" x14ac:dyDescent="0.3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8" ht="19.2" x14ac:dyDescent="0.3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8" ht="19.2" x14ac:dyDescent="0.3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5" spans="1:18" ht="56.25" customHeight="1" x14ac:dyDescent="0.25">
      <c r="A35" s="39" t="s">
        <v>12</v>
      </c>
      <c r="B35" s="39" t="s">
        <v>13</v>
      </c>
      <c r="C35" s="56" t="s">
        <v>51</v>
      </c>
      <c r="D35" s="59" t="s">
        <v>14</v>
      </c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1" t="s">
        <v>15</v>
      </c>
    </row>
    <row r="36" spans="1:18" ht="18" customHeight="1" x14ac:dyDescent="0.25">
      <c r="A36" s="40"/>
      <c r="B36" s="40"/>
      <c r="C36" s="57"/>
      <c r="D36" s="54" t="s">
        <v>46</v>
      </c>
      <c r="E36" s="55"/>
      <c r="F36" s="43" t="s">
        <v>18</v>
      </c>
      <c r="G36" s="43"/>
      <c r="H36" s="23"/>
      <c r="I36" s="43" t="s">
        <v>21</v>
      </c>
      <c r="J36" s="43"/>
      <c r="K36" s="60" t="s">
        <v>47</v>
      </c>
      <c r="L36" s="60"/>
      <c r="M36" s="55"/>
      <c r="N36" s="20" t="s">
        <v>48</v>
      </c>
      <c r="O36" s="20" t="s">
        <v>49</v>
      </c>
      <c r="P36" s="54" t="s">
        <v>50</v>
      </c>
      <c r="Q36" s="55"/>
      <c r="R36" s="52"/>
    </row>
    <row r="37" spans="1:18" ht="69" customHeight="1" x14ac:dyDescent="0.25">
      <c r="A37" s="41"/>
      <c r="B37" s="41"/>
      <c r="C37" s="58"/>
      <c r="D37" s="6" t="s">
        <v>16</v>
      </c>
      <c r="E37" s="6" t="s">
        <v>17</v>
      </c>
      <c r="F37" s="6" t="s">
        <v>63</v>
      </c>
      <c r="G37" s="6" t="s">
        <v>52</v>
      </c>
      <c r="H37" s="6" t="s">
        <v>74</v>
      </c>
      <c r="I37" s="18" t="s">
        <v>61</v>
      </c>
      <c r="J37" s="7" t="s">
        <v>66</v>
      </c>
      <c r="K37" s="6" t="s">
        <v>114</v>
      </c>
      <c r="L37" s="6" t="s">
        <v>55</v>
      </c>
      <c r="M37" s="6" t="s">
        <v>77</v>
      </c>
      <c r="N37" s="6" t="s">
        <v>23</v>
      </c>
      <c r="O37" s="6" t="s">
        <v>75</v>
      </c>
      <c r="P37" s="6" t="s">
        <v>25</v>
      </c>
      <c r="Q37" s="6" t="s">
        <v>26</v>
      </c>
      <c r="R37" s="53"/>
    </row>
    <row r="38" spans="1:18" ht="16.8" x14ac:dyDescent="0.25">
      <c r="A38" s="8">
        <v>1</v>
      </c>
      <c r="B38" s="8">
        <v>2</v>
      </c>
      <c r="C38" s="8"/>
      <c r="D38" s="8">
        <v>3</v>
      </c>
      <c r="E38" s="8">
        <v>4</v>
      </c>
      <c r="F38" s="8">
        <v>5</v>
      </c>
      <c r="G38" s="8">
        <v>6</v>
      </c>
      <c r="H38" s="8">
        <v>7</v>
      </c>
      <c r="I38" s="8">
        <v>8</v>
      </c>
      <c r="J38" s="8">
        <v>9</v>
      </c>
      <c r="K38" s="8">
        <v>10</v>
      </c>
      <c r="L38" s="8">
        <v>11</v>
      </c>
      <c r="M38" s="8">
        <v>12</v>
      </c>
      <c r="N38" s="8">
        <v>13</v>
      </c>
      <c r="O38" s="8">
        <v>14</v>
      </c>
      <c r="P38" s="8">
        <v>15</v>
      </c>
      <c r="Q38" s="8">
        <v>16</v>
      </c>
      <c r="R38" s="8">
        <v>17</v>
      </c>
    </row>
    <row r="39" spans="1:18" x14ac:dyDescent="0.25">
      <c r="A39" s="9" t="s">
        <v>27</v>
      </c>
      <c r="B39" s="9" t="s">
        <v>53</v>
      </c>
      <c r="C39" s="9"/>
      <c r="D39" s="9" t="s">
        <v>29</v>
      </c>
      <c r="E39" s="9" t="s">
        <v>29</v>
      </c>
      <c r="F39" s="9" t="s">
        <v>29</v>
      </c>
      <c r="G39" s="9" t="s">
        <v>29</v>
      </c>
      <c r="H39" s="9" t="s">
        <v>29</v>
      </c>
      <c r="I39" s="9" t="s">
        <v>29</v>
      </c>
      <c r="J39" s="9" t="s">
        <v>29</v>
      </c>
      <c r="K39" s="9" t="s">
        <v>29</v>
      </c>
      <c r="L39" s="9" t="s">
        <v>29</v>
      </c>
      <c r="M39" s="9" t="s">
        <v>29</v>
      </c>
      <c r="N39" s="9" t="s">
        <v>29</v>
      </c>
      <c r="O39" s="9" t="s">
        <v>29</v>
      </c>
      <c r="P39" s="9" t="s">
        <v>29</v>
      </c>
      <c r="Q39" s="9" t="s">
        <v>29</v>
      </c>
      <c r="R39" s="9">
        <f>0.3+C41*0.05+C42*0.05+C43*0.05+C44*0.05+C45*0.05+C46*0.05+C47*0.05+C48*0.05+C49*0.05+C50*0.05+C51*0.05+C52*0.05+C53*0.05+C54*0.05+C55*0.05</f>
        <v>0.49999999999999994</v>
      </c>
    </row>
    <row r="40" spans="1:18" ht="15.6" x14ac:dyDescent="0.25">
      <c r="A40" s="9">
        <v>1</v>
      </c>
      <c r="B40" s="9" t="s">
        <v>109</v>
      </c>
      <c r="C40" s="9">
        <v>1</v>
      </c>
      <c r="D40" s="9"/>
      <c r="E40" s="9">
        <v>2</v>
      </c>
      <c r="F40" s="9">
        <v>1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10"/>
      <c r="R40" s="9">
        <f t="shared" ref="R40:R55" si="0">D40*0.01+E40*0.01+F40*0.3+G40*0.3+H40*0.3+I40*0.3+J40*0.3+K40*0.3+L40*0.3+M40*0.3+N40*0.4+O40*0.4+P40*0.5+Q40*0.1+C40*0.05</f>
        <v>0.37</v>
      </c>
    </row>
    <row r="41" spans="1:18" x14ac:dyDescent="0.25">
      <c r="A41" s="9">
        <v>2</v>
      </c>
      <c r="B41" s="9" t="s">
        <v>115</v>
      </c>
      <c r="C41" s="9">
        <v>1</v>
      </c>
      <c r="D41" s="9"/>
      <c r="E41" s="9">
        <v>1</v>
      </c>
      <c r="F41" s="9">
        <v>1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>
        <f t="shared" si="0"/>
        <v>0.36</v>
      </c>
    </row>
    <row r="42" spans="1:18" x14ac:dyDescent="0.25">
      <c r="A42" s="9">
        <v>3</v>
      </c>
      <c r="B42" s="9" t="s">
        <v>116</v>
      </c>
      <c r="C42" s="9">
        <v>1</v>
      </c>
      <c r="D42" s="9">
        <v>1</v>
      </c>
      <c r="E42" s="9"/>
      <c r="F42" s="9"/>
      <c r="G42" s="9"/>
      <c r="H42" s="9">
        <v>2</v>
      </c>
      <c r="I42" s="9"/>
      <c r="J42" s="9"/>
      <c r="K42" s="9"/>
      <c r="L42" s="9"/>
      <c r="M42" s="9"/>
      <c r="N42" s="9"/>
      <c r="O42" s="9"/>
      <c r="P42" s="9"/>
      <c r="Q42" s="9"/>
      <c r="R42" s="9">
        <f t="shared" si="0"/>
        <v>0.66</v>
      </c>
    </row>
    <row r="43" spans="1:18" x14ac:dyDescent="0.25">
      <c r="A43" s="9">
        <v>4</v>
      </c>
      <c r="B43" s="9" t="s">
        <v>118</v>
      </c>
      <c r="C43" s="9">
        <v>1</v>
      </c>
      <c r="D43" s="9"/>
      <c r="E43" s="9"/>
      <c r="F43" s="9"/>
      <c r="G43" s="9"/>
      <c r="H43" s="9"/>
      <c r="I43" s="9"/>
      <c r="J43" s="9"/>
      <c r="K43" s="9">
        <v>2</v>
      </c>
      <c r="L43" s="9"/>
      <c r="M43" s="9"/>
      <c r="N43" s="9"/>
      <c r="O43" s="9"/>
      <c r="P43" s="9"/>
      <c r="Q43" s="9"/>
      <c r="R43" s="9">
        <f t="shared" si="0"/>
        <v>0.65</v>
      </c>
    </row>
    <row r="44" spans="1:18" x14ac:dyDescent="0.25">
      <c r="A44" s="9">
        <v>5</v>
      </c>
      <c r="B44" s="9" t="s">
        <v>117</v>
      </c>
      <c r="C44" s="9">
        <v>1</v>
      </c>
      <c r="D44" s="9">
        <v>2</v>
      </c>
      <c r="E44" s="9"/>
      <c r="F44" s="9"/>
      <c r="G44" s="9"/>
      <c r="H44" s="9"/>
      <c r="I44" s="9"/>
      <c r="J44" s="9"/>
      <c r="K44" s="9">
        <v>2</v>
      </c>
      <c r="L44" s="9"/>
      <c r="M44" s="9"/>
      <c r="N44" s="9"/>
      <c r="O44" s="9"/>
      <c r="P44" s="9"/>
      <c r="Q44" s="9"/>
      <c r="R44" s="9">
        <f t="shared" si="0"/>
        <v>0.67</v>
      </c>
    </row>
    <row r="45" spans="1:18" x14ac:dyDescent="0.25">
      <c r="A45" s="9">
        <v>6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>
        <f t="shared" si="0"/>
        <v>0</v>
      </c>
    </row>
    <row r="46" spans="1:18" x14ac:dyDescent="0.25">
      <c r="A46" s="9">
        <v>7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>
        <f t="shared" si="0"/>
        <v>0</v>
      </c>
    </row>
    <row r="47" spans="1:18" x14ac:dyDescent="0.25">
      <c r="A47" s="9">
        <v>8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>
        <f t="shared" si="0"/>
        <v>0</v>
      </c>
    </row>
    <row r="48" spans="1:18" x14ac:dyDescent="0.25">
      <c r="A48" s="9">
        <v>9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>
        <f t="shared" si="0"/>
        <v>0</v>
      </c>
    </row>
    <row r="49" spans="1:18" x14ac:dyDescent="0.25">
      <c r="A49" s="9">
        <v>10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>
        <f t="shared" si="0"/>
        <v>0</v>
      </c>
    </row>
    <row r="50" spans="1:18" x14ac:dyDescent="0.25">
      <c r="A50" s="9">
        <v>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>
        <f t="shared" si="0"/>
        <v>0</v>
      </c>
    </row>
    <row r="51" spans="1:18" x14ac:dyDescent="0.25">
      <c r="A51" s="9">
        <v>12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>
        <f t="shared" si="0"/>
        <v>0</v>
      </c>
    </row>
    <row r="52" spans="1:18" x14ac:dyDescent="0.25">
      <c r="A52" s="9">
        <v>13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>
        <f t="shared" si="0"/>
        <v>0</v>
      </c>
    </row>
    <row r="53" spans="1:18" x14ac:dyDescent="0.25">
      <c r="A53" s="9">
        <v>14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>
        <f t="shared" si="0"/>
        <v>0</v>
      </c>
    </row>
    <row r="54" spans="1:18" x14ac:dyDescent="0.25">
      <c r="A54" s="9">
        <v>15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>
        <f t="shared" si="0"/>
        <v>0</v>
      </c>
    </row>
    <row r="55" spans="1:18" x14ac:dyDescent="0.25">
      <c r="A55" s="9">
        <v>16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>
        <f t="shared" si="0"/>
        <v>0</v>
      </c>
    </row>
    <row r="56" spans="1:18" x14ac:dyDescent="0.25">
      <c r="A56" s="9" t="s">
        <v>30</v>
      </c>
      <c r="B56" s="9"/>
      <c r="C56" s="9">
        <v>1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>
        <f>C56*0.15</f>
        <v>0.15</v>
      </c>
    </row>
    <row r="57" spans="1:18" x14ac:dyDescent="0.25">
      <c r="A57" s="9" t="s">
        <v>31</v>
      </c>
      <c r="B57" s="9"/>
      <c r="C57" s="9">
        <v>1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>
        <f>C57*0.1</f>
        <v>0.1</v>
      </c>
    </row>
    <row r="58" spans="1:18" x14ac:dyDescent="0.25">
      <c r="A58" s="9" t="s">
        <v>32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>
        <f>C58*0.2</f>
        <v>0</v>
      </c>
    </row>
    <row r="59" spans="1:18" ht="16.5" customHeight="1" x14ac:dyDescent="0.25">
      <c r="A59" s="11"/>
      <c r="B59" s="12" t="s">
        <v>33</v>
      </c>
      <c r="C59" s="12"/>
      <c r="D59" s="22">
        <f t="shared" ref="D59:Q59" si="1">SUM(D40:D58)</f>
        <v>3</v>
      </c>
      <c r="E59" s="22">
        <f t="shared" si="1"/>
        <v>3</v>
      </c>
      <c r="F59" s="22">
        <f t="shared" si="1"/>
        <v>2</v>
      </c>
      <c r="G59" s="22">
        <f t="shared" si="1"/>
        <v>0</v>
      </c>
      <c r="H59" s="22">
        <f t="shared" si="1"/>
        <v>2</v>
      </c>
      <c r="I59" s="22">
        <f t="shared" si="1"/>
        <v>0</v>
      </c>
      <c r="J59" s="22">
        <f t="shared" si="1"/>
        <v>0</v>
      </c>
      <c r="K59" s="22">
        <f t="shared" si="1"/>
        <v>4</v>
      </c>
      <c r="L59" s="22">
        <f t="shared" si="1"/>
        <v>0</v>
      </c>
      <c r="M59" s="22">
        <f>SUM(M40:M58)</f>
        <v>0</v>
      </c>
      <c r="N59" s="22">
        <f t="shared" si="1"/>
        <v>0</v>
      </c>
      <c r="O59" s="22">
        <f t="shared" si="1"/>
        <v>0</v>
      </c>
      <c r="P59" s="22">
        <f t="shared" si="1"/>
        <v>0</v>
      </c>
      <c r="Q59" s="22">
        <f t="shared" si="1"/>
        <v>0</v>
      </c>
      <c r="R59" s="21">
        <f>SUM(R39:R58)</f>
        <v>3.46</v>
      </c>
    </row>
    <row r="60" spans="1:18" ht="8.25" customHeight="1" x14ac:dyDescent="0.25"/>
    <row r="61" spans="1:18" ht="13.5" customHeight="1" x14ac:dyDescent="0.3">
      <c r="B61" s="13" t="s">
        <v>59</v>
      </c>
      <c r="C61" s="13"/>
      <c r="I61" s="13" t="s">
        <v>34</v>
      </c>
    </row>
    <row r="62" spans="1:18" ht="12" customHeight="1" x14ac:dyDescent="0.35">
      <c r="A62" s="5" t="s">
        <v>35</v>
      </c>
      <c r="C62" s="14" t="s">
        <v>36</v>
      </c>
      <c r="K62" s="14" t="s">
        <v>37</v>
      </c>
    </row>
    <row r="63" spans="1:18" ht="11.25" customHeight="1" x14ac:dyDescent="0.3">
      <c r="B63" s="13" t="s">
        <v>38</v>
      </c>
      <c r="C63" s="13"/>
      <c r="I63" s="13" t="s">
        <v>39</v>
      </c>
    </row>
    <row r="64" spans="1:18" ht="12.75" customHeight="1" x14ac:dyDescent="0.25">
      <c r="A64" s="15"/>
    </row>
    <row r="65" spans="2:18" ht="15.6" x14ac:dyDescent="0.3">
      <c r="B65" s="13" t="s">
        <v>40</v>
      </c>
      <c r="C65" s="13"/>
    </row>
    <row r="66" spans="2:18" x14ac:dyDescent="0.25">
      <c r="E66" s="14" t="s">
        <v>41</v>
      </c>
    </row>
    <row r="67" spans="2:18" ht="12.75" customHeight="1" x14ac:dyDescent="0.25">
      <c r="B67" s="16" t="s">
        <v>42</v>
      </c>
      <c r="C67" s="16"/>
      <c r="D67" s="42" t="s">
        <v>43</v>
      </c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</row>
    <row r="68" spans="2:18" x14ac:dyDescent="0.25"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</row>
    <row r="69" spans="2:18" x14ac:dyDescent="0.25"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</row>
    <row r="70" spans="2:18" x14ac:dyDescent="0.25"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</row>
  </sheetData>
  <mergeCells count="34">
    <mergeCell ref="D67:R68"/>
    <mergeCell ref="R35:R37"/>
    <mergeCell ref="D36:E36"/>
    <mergeCell ref="F36:G36"/>
    <mergeCell ref="I36:J36"/>
    <mergeCell ref="K36:M36"/>
    <mergeCell ref="P36:Q36"/>
    <mergeCell ref="A35:A37"/>
    <mergeCell ref="B35:B37"/>
    <mergeCell ref="C35:C37"/>
    <mergeCell ref="D35:Q35"/>
    <mergeCell ref="C18:I18"/>
    <mergeCell ref="J18:Q18"/>
    <mergeCell ref="C19:I19"/>
    <mergeCell ref="J19:Q19"/>
    <mergeCell ref="C20:I20"/>
    <mergeCell ref="J20:Q20"/>
    <mergeCell ref="B23:Q23"/>
    <mergeCell ref="B24:Q24"/>
    <mergeCell ref="B26:Q26"/>
    <mergeCell ref="B28:Q28"/>
    <mergeCell ref="B29:Q29"/>
    <mergeCell ref="C15:I15"/>
    <mergeCell ref="J15:Q15"/>
    <mergeCell ref="C16:I16"/>
    <mergeCell ref="J16:Q16"/>
    <mergeCell ref="C17:I17"/>
    <mergeCell ref="J17:Q17"/>
    <mergeCell ref="B8:Q8"/>
    <mergeCell ref="B3:Q3"/>
    <mergeCell ref="B4:Q4"/>
    <mergeCell ref="B5:Q5"/>
    <mergeCell ref="B6:Q6"/>
    <mergeCell ref="B7:Q7"/>
  </mergeCells>
  <pageMargins left="0.70866141732283472" right="0.70866141732283472" top="0.19685039370078741" bottom="0.15748031496062992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55"/>
  <sheetViews>
    <sheetView tabSelected="1" view="pageLayout" topLeftCell="A31" workbookViewId="0">
      <selection activeCell="T47" sqref="T47"/>
    </sheetView>
  </sheetViews>
  <sheetFormatPr defaultRowHeight="13.2" x14ac:dyDescent="0.25"/>
  <cols>
    <col min="1" max="1" width="7.88671875" customWidth="1"/>
    <col min="2" max="2" width="43.21875" customWidth="1"/>
    <col min="3" max="3" width="5" customWidth="1"/>
    <col min="4" max="20" width="4.6640625" customWidth="1"/>
    <col min="21" max="21" width="7.6640625" customWidth="1"/>
  </cols>
  <sheetData>
    <row r="3" spans="1:21" ht="19.2" x14ac:dyDescent="0.35">
      <c r="B3" s="48" t="s">
        <v>0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</row>
    <row r="4" spans="1:21" ht="19.2" x14ac:dyDescent="0.35">
      <c r="B4" s="48" t="s">
        <v>165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</row>
    <row r="5" spans="1:21" ht="19.2" x14ac:dyDescent="0.35">
      <c r="B5" s="48" t="s">
        <v>166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</row>
    <row r="6" spans="1:21" ht="19.2" x14ac:dyDescent="0.35">
      <c r="B6" s="48" t="s">
        <v>190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</row>
    <row r="7" spans="1:21" ht="19.2" x14ac:dyDescent="0.35"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</row>
    <row r="8" spans="1:21" x14ac:dyDescent="0.25">
      <c r="B8" s="50" t="s">
        <v>2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</row>
    <row r="9" spans="1:21" x14ac:dyDescent="0.25"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</row>
    <row r="10" spans="1:21" ht="19.2" x14ac:dyDescent="0.35">
      <c r="B10" s="48" t="s">
        <v>167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</row>
    <row r="11" spans="1:21" ht="10.5" customHeight="1" x14ac:dyDescent="0.35">
      <c r="B11" s="48" t="s">
        <v>4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</row>
    <row r="13" spans="1:21" ht="24.75" customHeight="1" x14ac:dyDescent="0.25">
      <c r="A13" s="1" t="s">
        <v>5</v>
      </c>
      <c r="B13" s="2" t="s">
        <v>6</v>
      </c>
      <c r="C13" s="44" t="s">
        <v>7</v>
      </c>
      <c r="D13" s="45"/>
      <c r="E13" s="45"/>
      <c r="F13" s="45"/>
      <c r="G13" s="45"/>
      <c r="H13" s="45"/>
      <c r="I13" s="45"/>
      <c r="J13" s="45"/>
      <c r="K13" s="46"/>
      <c r="L13" s="49" t="s">
        <v>169</v>
      </c>
      <c r="M13" s="49"/>
      <c r="N13" s="49"/>
      <c r="O13" s="49"/>
      <c r="P13" s="49"/>
      <c r="Q13" s="49"/>
      <c r="R13" s="49"/>
      <c r="S13" s="49"/>
      <c r="T13" s="49"/>
      <c r="U13" s="3"/>
    </row>
    <row r="14" spans="1:21" x14ac:dyDescent="0.25">
      <c r="A14" s="1">
        <v>1</v>
      </c>
      <c r="B14" s="1" t="s">
        <v>187</v>
      </c>
      <c r="C14" s="44"/>
      <c r="D14" s="45"/>
      <c r="E14" s="45"/>
      <c r="F14" s="45"/>
      <c r="G14" s="45"/>
      <c r="H14" s="45"/>
      <c r="I14" s="45"/>
      <c r="J14" s="45"/>
      <c r="K14" s="46"/>
      <c r="L14" s="47"/>
      <c r="M14" s="47"/>
      <c r="N14" s="47"/>
      <c r="O14" s="47"/>
      <c r="P14" s="47"/>
      <c r="Q14" s="47"/>
      <c r="R14" s="47"/>
      <c r="S14" s="47"/>
      <c r="T14" s="47"/>
      <c r="U14" s="3"/>
    </row>
    <row r="15" spans="1:21" x14ac:dyDescent="0.25">
      <c r="A15" s="1"/>
      <c r="B15" s="1"/>
      <c r="C15" s="44"/>
      <c r="D15" s="45"/>
      <c r="E15" s="45"/>
      <c r="F15" s="45"/>
      <c r="G15" s="45"/>
      <c r="H15" s="45"/>
      <c r="I15" s="45"/>
      <c r="J15" s="45"/>
      <c r="K15" s="46"/>
      <c r="L15" s="47"/>
      <c r="M15" s="47"/>
      <c r="N15" s="47"/>
      <c r="O15" s="47"/>
      <c r="P15" s="47"/>
      <c r="Q15" s="47"/>
      <c r="R15" s="47"/>
      <c r="S15" s="47"/>
      <c r="T15" s="47"/>
      <c r="U15" s="3"/>
    </row>
    <row r="16" spans="1:21" x14ac:dyDescent="0.25">
      <c r="A16" s="1"/>
      <c r="B16" s="1"/>
      <c r="C16" s="44"/>
      <c r="D16" s="45"/>
      <c r="E16" s="45"/>
      <c r="F16" s="45"/>
      <c r="G16" s="45"/>
      <c r="H16" s="45"/>
      <c r="I16" s="45"/>
      <c r="J16" s="45"/>
      <c r="K16" s="46"/>
      <c r="L16" s="47"/>
      <c r="M16" s="47"/>
      <c r="N16" s="47"/>
      <c r="O16" s="47"/>
      <c r="P16" s="47"/>
      <c r="Q16" s="47"/>
      <c r="R16" s="47"/>
      <c r="S16" s="47"/>
      <c r="T16" s="47"/>
      <c r="U16" s="3"/>
    </row>
    <row r="17" spans="1:21" x14ac:dyDescent="0.25">
      <c r="A17" s="31"/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"/>
    </row>
    <row r="18" spans="1:21" x14ac:dyDescent="0.25">
      <c r="A18" s="31"/>
      <c r="B18" s="31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"/>
    </row>
    <row r="19" spans="1:21" ht="19.2" x14ac:dyDescent="0.35">
      <c r="A19" s="31"/>
      <c r="B19" s="38" t="s">
        <v>168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"/>
    </row>
    <row r="20" spans="1:21" ht="19.2" x14ac:dyDescent="0.35"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</row>
    <row r="21" spans="1:21" ht="19.2" x14ac:dyDescent="0.35">
      <c r="B21" s="38" t="s">
        <v>11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</row>
    <row r="22" spans="1:21" ht="19.2" x14ac:dyDescent="0.35">
      <c r="B22" s="38" t="s">
        <v>191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</row>
    <row r="23" spans="1:21" ht="19.2" x14ac:dyDescent="0.35">
      <c r="B23" s="28"/>
      <c r="C23" s="28"/>
      <c r="D23" s="28"/>
      <c r="E23" s="30"/>
      <c r="F23" s="33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30"/>
      <c r="T23" s="28"/>
    </row>
    <row r="24" spans="1:21" ht="19.2" x14ac:dyDescent="0.35">
      <c r="B24" s="28"/>
      <c r="C24" s="28"/>
      <c r="D24" s="28"/>
      <c r="E24" s="30"/>
      <c r="F24" s="33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30"/>
      <c r="T24" s="28"/>
    </row>
    <row r="25" spans="1:21" ht="56.25" customHeight="1" x14ac:dyDescent="0.35">
      <c r="B25" s="28"/>
      <c r="C25" s="28"/>
      <c r="D25" s="28"/>
      <c r="E25" s="30"/>
      <c r="F25" s="33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30"/>
      <c r="T25" s="28"/>
    </row>
    <row r="26" spans="1:21" ht="18" customHeight="1" x14ac:dyDescent="0.25"/>
    <row r="27" spans="1:21" ht="69" customHeight="1" x14ac:dyDescent="0.25">
      <c r="A27" s="39" t="s">
        <v>12</v>
      </c>
      <c r="B27" s="39" t="s">
        <v>13</v>
      </c>
      <c r="C27" s="56" t="s">
        <v>51</v>
      </c>
      <c r="D27" s="59" t="s">
        <v>14</v>
      </c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1" t="s">
        <v>15</v>
      </c>
    </row>
    <row r="28" spans="1:21" ht="15.6" x14ac:dyDescent="0.25">
      <c r="A28" s="40"/>
      <c r="B28" s="40"/>
      <c r="C28" s="57"/>
      <c r="D28" s="54" t="s">
        <v>46</v>
      </c>
      <c r="E28" s="60"/>
      <c r="F28" s="60"/>
      <c r="G28" s="55"/>
      <c r="H28" s="43" t="s">
        <v>18</v>
      </c>
      <c r="I28" s="43"/>
      <c r="J28" s="54" t="s">
        <v>21</v>
      </c>
      <c r="K28" s="60"/>
      <c r="L28" s="55"/>
      <c r="M28" s="60" t="s">
        <v>47</v>
      </c>
      <c r="N28" s="60"/>
      <c r="O28" s="55"/>
      <c r="P28" s="20" t="s">
        <v>48</v>
      </c>
      <c r="Q28" s="20" t="s">
        <v>179</v>
      </c>
      <c r="R28" s="54" t="s">
        <v>50</v>
      </c>
      <c r="S28" s="60"/>
      <c r="T28" s="55"/>
      <c r="U28" s="52"/>
    </row>
    <row r="29" spans="1:21" ht="111.6" x14ac:dyDescent="0.25">
      <c r="A29" s="41"/>
      <c r="B29" s="41"/>
      <c r="C29" s="58"/>
      <c r="D29" s="6" t="s">
        <v>178</v>
      </c>
      <c r="E29" s="6" t="s">
        <v>182</v>
      </c>
      <c r="F29" s="6" t="s">
        <v>183</v>
      </c>
      <c r="G29" s="6" t="s">
        <v>181</v>
      </c>
      <c r="H29" s="6" t="s">
        <v>172</v>
      </c>
      <c r="I29" s="6" t="s">
        <v>175</v>
      </c>
      <c r="J29" s="6" t="s">
        <v>171</v>
      </c>
      <c r="K29" s="6" t="s">
        <v>174</v>
      </c>
      <c r="L29" s="34" t="s">
        <v>170</v>
      </c>
      <c r="M29" s="6" t="s">
        <v>22</v>
      </c>
      <c r="N29" s="6" t="s">
        <v>173</v>
      </c>
      <c r="O29" s="6" t="s">
        <v>164</v>
      </c>
      <c r="P29" s="6" t="s">
        <v>184</v>
      </c>
      <c r="Q29" s="27" t="s">
        <v>180</v>
      </c>
      <c r="R29" s="6" t="s">
        <v>176</v>
      </c>
      <c r="S29" s="6" t="s">
        <v>177</v>
      </c>
      <c r="T29" s="6" t="s">
        <v>26</v>
      </c>
      <c r="U29" s="53"/>
    </row>
    <row r="30" spans="1:21" ht="16.8" x14ac:dyDescent="0.25">
      <c r="A30" s="8">
        <v>1</v>
      </c>
      <c r="B30" s="8">
        <v>2</v>
      </c>
      <c r="C30" s="8">
        <v>3</v>
      </c>
      <c r="D30" s="8">
        <v>4</v>
      </c>
      <c r="E30" s="8">
        <v>5</v>
      </c>
      <c r="F30" s="8">
        <v>6</v>
      </c>
      <c r="G30" s="8">
        <v>7</v>
      </c>
      <c r="H30" s="8">
        <v>8</v>
      </c>
      <c r="I30" s="8">
        <v>9</v>
      </c>
      <c r="J30" s="8">
        <v>10</v>
      </c>
      <c r="K30" s="8">
        <v>11</v>
      </c>
      <c r="L30" s="8">
        <v>12</v>
      </c>
      <c r="M30" s="8">
        <v>13</v>
      </c>
      <c r="N30" s="8">
        <v>14</v>
      </c>
      <c r="O30" s="8">
        <v>15</v>
      </c>
      <c r="P30" s="8">
        <v>16</v>
      </c>
      <c r="Q30" s="8">
        <v>17</v>
      </c>
      <c r="R30" s="8">
        <v>18</v>
      </c>
      <c r="S30" s="8">
        <v>19</v>
      </c>
      <c r="T30" s="8">
        <v>20</v>
      </c>
      <c r="U30" s="8">
        <v>21</v>
      </c>
    </row>
    <row r="31" spans="1:21" x14ac:dyDescent="0.25">
      <c r="A31" s="9" t="s">
        <v>27</v>
      </c>
      <c r="B31" s="1" t="s">
        <v>188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>
        <v>0.4</v>
      </c>
    </row>
    <row r="32" spans="1:21" x14ac:dyDescent="0.25">
      <c r="A32" s="9">
        <v>1</v>
      </c>
      <c r="B32" s="25" t="s">
        <v>185</v>
      </c>
      <c r="C32" s="9">
        <v>1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>
        <v>0.1</v>
      </c>
    </row>
    <row r="33" spans="1:21" x14ac:dyDescent="0.25">
      <c r="A33" s="9">
        <v>2</v>
      </c>
      <c r="B33" s="25" t="s">
        <v>186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1:21" x14ac:dyDescent="0.25">
      <c r="A34" s="9">
        <v>3</v>
      </c>
      <c r="B34" s="25" t="s">
        <v>186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 x14ac:dyDescent="0.25">
      <c r="A35" s="9">
        <v>4</v>
      </c>
      <c r="B35" s="25" t="s">
        <v>186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 x14ac:dyDescent="0.25">
      <c r="A36" s="9">
        <v>6</v>
      </c>
      <c r="B36" s="25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x14ac:dyDescent="0.25">
      <c r="A37" s="9">
        <v>7</v>
      </c>
      <c r="B37" s="25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1:21" x14ac:dyDescent="0.25">
      <c r="A38" s="9">
        <v>8</v>
      </c>
      <c r="B38" s="25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1:21" x14ac:dyDescent="0.25">
      <c r="A39" s="9"/>
      <c r="B39" s="25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1:21" x14ac:dyDescent="0.25">
      <c r="A40" s="9"/>
      <c r="B40" s="26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1:21" x14ac:dyDescent="0.25">
      <c r="A41" s="9" t="s">
        <v>163</v>
      </c>
      <c r="B41" s="29" t="s">
        <v>189</v>
      </c>
      <c r="C41" s="9">
        <v>1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>
        <v>0.1</v>
      </c>
    </row>
    <row r="42" spans="1:21" x14ac:dyDescent="0.25">
      <c r="A42" s="9" t="s">
        <v>30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spans="1:21" x14ac:dyDescent="0.25">
      <c r="A43" s="9" t="s">
        <v>31</v>
      </c>
      <c r="B43" s="9"/>
      <c r="C43" s="9">
        <v>1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>
        <v>0.1</v>
      </c>
    </row>
    <row r="44" spans="1:21" x14ac:dyDescent="0.25">
      <c r="A44" s="9" t="s">
        <v>32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spans="1:21" ht="18" x14ac:dyDescent="0.25">
      <c r="A45" s="11"/>
      <c r="B45" s="12" t="s">
        <v>33</v>
      </c>
      <c r="C45" s="12"/>
      <c r="D45" s="22">
        <f>SUM(D35:D44)</f>
        <v>0</v>
      </c>
      <c r="E45" s="22">
        <v>0</v>
      </c>
      <c r="F45" s="22"/>
      <c r="G45" s="22">
        <f t="shared" ref="G45:R45" si="0">SUM(G35:G44)</f>
        <v>0</v>
      </c>
      <c r="H45" s="22">
        <f t="shared" si="0"/>
        <v>0</v>
      </c>
      <c r="I45" s="22">
        <f t="shared" si="0"/>
        <v>0</v>
      </c>
      <c r="J45" s="22">
        <f t="shared" si="0"/>
        <v>0</v>
      </c>
      <c r="K45" s="22">
        <f t="shared" si="0"/>
        <v>0</v>
      </c>
      <c r="L45" s="22">
        <f t="shared" si="0"/>
        <v>0</v>
      </c>
      <c r="M45" s="22">
        <f t="shared" si="0"/>
        <v>0</v>
      </c>
      <c r="N45" s="22">
        <f t="shared" si="0"/>
        <v>0</v>
      </c>
      <c r="O45" s="22">
        <f t="shared" si="0"/>
        <v>0</v>
      </c>
      <c r="P45" s="22">
        <f t="shared" si="0"/>
        <v>0</v>
      </c>
      <c r="Q45" s="22">
        <f t="shared" si="0"/>
        <v>0</v>
      </c>
      <c r="R45" s="22">
        <f t="shared" si="0"/>
        <v>0</v>
      </c>
      <c r="S45" s="22">
        <v>0</v>
      </c>
      <c r="T45" s="22">
        <f>SUM(T35:T44)</f>
        <v>0</v>
      </c>
      <c r="U45" s="21">
        <f>SUM(U31:U44)</f>
        <v>0.7</v>
      </c>
    </row>
    <row r="47" spans="1:21" ht="15.6" x14ac:dyDescent="0.3">
      <c r="B47" s="13" t="s">
        <v>192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</row>
    <row r="48" spans="1:21" ht="15" customHeight="1" x14ac:dyDescent="0.35">
      <c r="A48" s="5" t="s">
        <v>35</v>
      </c>
      <c r="C48" s="14" t="s">
        <v>36</v>
      </c>
      <c r="M48" s="14"/>
    </row>
    <row r="49" spans="2:21" ht="13.5" customHeight="1" x14ac:dyDescent="0.3">
      <c r="B49" s="36" t="s">
        <v>193</v>
      </c>
      <c r="C49" s="13"/>
      <c r="K49" s="13"/>
    </row>
    <row r="50" spans="2:21" ht="12" customHeight="1" x14ac:dyDescent="0.25"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</row>
    <row r="51" spans="2:21" ht="11.25" customHeight="1" x14ac:dyDescent="0.25"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</row>
    <row r="52" spans="2:21" ht="12.75" customHeight="1" x14ac:dyDescent="0.25"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</row>
    <row r="55" spans="2:21" ht="12.75" customHeight="1" x14ac:dyDescent="0.25"/>
  </sheetData>
  <mergeCells count="31">
    <mergeCell ref="D50:U50"/>
    <mergeCell ref="U27:U29"/>
    <mergeCell ref="D28:G28"/>
    <mergeCell ref="H28:I28"/>
    <mergeCell ref="M28:O28"/>
    <mergeCell ref="R28:T28"/>
    <mergeCell ref="A27:A29"/>
    <mergeCell ref="B27:B29"/>
    <mergeCell ref="C27:C29"/>
    <mergeCell ref="D27:T27"/>
    <mergeCell ref="C16:K16"/>
    <mergeCell ref="L16:T16"/>
    <mergeCell ref="B20:T20"/>
    <mergeCell ref="B21:T21"/>
    <mergeCell ref="B22:T22"/>
    <mergeCell ref="B11:T11"/>
    <mergeCell ref="J28:L28"/>
    <mergeCell ref="B3:T3"/>
    <mergeCell ref="B4:T4"/>
    <mergeCell ref="B6:T6"/>
    <mergeCell ref="B8:T8"/>
    <mergeCell ref="B10:T10"/>
    <mergeCell ref="C13:K13"/>
    <mergeCell ref="L13:T13"/>
    <mergeCell ref="C14:K14"/>
    <mergeCell ref="L14:T14"/>
    <mergeCell ref="C15:K15"/>
    <mergeCell ref="L15:T15"/>
    <mergeCell ref="B5:T5"/>
    <mergeCell ref="B19:T19"/>
    <mergeCell ref="B7:T7"/>
  </mergeCells>
  <pageMargins left="0.70866141732283472" right="0.70866141732283472" top="0" bottom="0" header="0.31496062992125984" footer="0.31496062992125984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71"/>
  <sheetViews>
    <sheetView workbookViewId="0">
      <selection activeCell="B5" sqref="B5:Q5"/>
    </sheetView>
  </sheetViews>
  <sheetFormatPr defaultRowHeight="13.2" x14ac:dyDescent="0.25"/>
  <cols>
    <col min="2" max="2" width="34.6640625" customWidth="1"/>
    <col min="3" max="3" width="5" customWidth="1"/>
    <col min="4" max="17" width="4.6640625" customWidth="1"/>
    <col min="18" max="18" width="7.6640625" customWidth="1"/>
  </cols>
  <sheetData>
    <row r="3" spans="1:18" ht="19.2" x14ac:dyDescent="0.35">
      <c r="B3" s="48" t="s">
        <v>0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spans="1:18" ht="19.2" x14ac:dyDescent="0.35">
      <c r="B4" s="48" t="s">
        <v>1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18" ht="19.2" x14ac:dyDescent="0.35">
      <c r="B5" s="48" t="s">
        <v>147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</row>
    <row r="6" spans="1:18" x14ac:dyDescent="0.25">
      <c r="B6" s="50" t="s">
        <v>2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8" ht="19.2" x14ac:dyDescent="0.35">
      <c r="B7" s="48" t="s">
        <v>3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</row>
    <row r="8" spans="1:18" ht="10.5" customHeight="1" x14ac:dyDescent="0.35">
      <c r="B8" s="48" t="s">
        <v>4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</row>
    <row r="15" spans="1:18" ht="24.75" customHeight="1" x14ac:dyDescent="0.25">
      <c r="A15" s="1" t="s">
        <v>5</v>
      </c>
      <c r="B15" s="2" t="s">
        <v>6</v>
      </c>
      <c r="C15" s="44" t="s">
        <v>7</v>
      </c>
      <c r="D15" s="45"/>
      <c r="E15" s="45"/>
      <c r="F15" s="45"/>
      <c r="G15" s="45"/>
      <c r="H15" s="45"/>
      <c r="I15" s="46"/>
      <c r="J15" s="61" t="s">
        <v>8</v>
      </c>
      <c r="K15" s="62"/>
      <c r="L15" s="62"/>
      <c r="M15" s="62"/>
      <c r="N15" s="62"/>
      <c r="O15" s="62"/>
      <c r="P15" s="62"/>
      <c r="Q15" s="63"/>
      <c r="R15" s="3"/>
    </row>
    <row r="16" spans="1:18" x14ac:dyDescent="0.25">
      <c r="A16" s="1">
        <v>1</v>
      </c>
      <c r="B16" s="1" t="s">
        <v>148</v>
      </c>
      <c r="C16" s="44"/>
      <c r="D16" s="45"/>
      <c r="E16" s="45"/>
      <c r="F16" s="45"/>
      <c r="G16" s="45"/>
      <c r="H16" s="45"/>
      <c r="I16" s="46"/>
      <c r="J16" s="44"/>
      <c r="K16" s="45"/>
      <c r="L16" s="45"/>
      <c r="M16" s="45"/>
      <c r="N16" s="45"/>
      <c r="O16" s="45"/>
      <c r="P16" s="45"/>
      <c r="Q16" s="46"/>
      <c r="R16" s="3"/>
    </row>
    <row r="17" spans="1:18" x14ac:dyDescent="0.25">
      <c r="A17" s="1"/>
      <c r="B17" s="1"/>
      <c r="C17" s="44"/>
      <c r="D17" s="45"/>
      <c r="E17" s="45"/>
      <c r="F17" s="45"/>
      <c r="G17" s="45"/>
      <c r="H17" s="45"/>
      <c r="I17" s="46"/>
      <c r="J17" s="44"/>
      <c r="K17" s="45"/>
      <c r="L17" s="45"/>
      <c r="M17" s="45"/>
      <c r="N17" s="45"/>
      <c r="O17" s="45"/>
      <c r="P17" s="45"/>
      <c r="Q17" s="46"/>
      <c r="R17" s="3"/>
    </row>
    <row r="18" spans="1:18" x14ac:dyDescent="0.25">
      <c r="A18" s="1"/>
      <c r="B18" s="1"/>
      <c r="C18" s="44"/>
      <c r="D18" s="45"/>
      <c r="E18" s="45"/>
      <c r="F18" s="45"/>
      <c r="G18" s="45"/>
      <c r="H18" s="45"/>
      <c r="I18" s="46"/>
      <c r="J18" s="44"/>
      <c r="K18" s="45"/>
      <c r="L18" s="45"/>
      <c r="M18" s="45"/>
      <c r="N18" s="45"/>
      <c r="O18" s="45"/>
      <c r="P18" s="45"/>
      <c r="Q18" s="46"/>
      <c r="R18" s="3"/>
    </row>
    <row r="19" spans="1:18" x14ac:dyDescent="0.25">
      <c r="A19" s="1"/>
      <c r="B19" s="1"/>
      <c r="C19" s="44"/>
      <c r="D19" s="45"/>
      <c r="E19" s="45"/>
      <c r="F19" s="45"/>
      <c r="G19" s="45"/>
      <c r="H19" s="45"/>
      <c r="I19" s="46"/>
      <c r="J19" s="44"/>
      <c r="K19" s="45"/>
      <c r="L19" s="45"/>
      <c r="M19" s="45"/>
      <c r="N19" s="45"/>
      <c r="O19" s="45"/>
      <c r="P19" s="45"/>
      <c r="Q19" s="46"/>
    </row>
    <row r="20" spans="1:18" x14ac:dyDescent="0.25">
      <c r="A20" s="1"/>
      <c r="B20" s="1"/>
      <c r="C20" s="44"/>
      <c r="D20" s="45"/>
      <c r="E20" s="45"/>
      <c r="F20" s="45"/>
      <c r="G20" s="45"/>
      <c r="H20" s="45"/>
      <c r="I20" s="46"/>
      <c r="J20" s="44"/>
      <c r="K20" s="45"/>
      <c r="L20" s="45"/>
      <c r="M20" s="45"/>
      <c r="N20" s="45"/>
      <c r="O20" s="45"/>
      <c r="P20" s="45"/>
      <c r="Q20" s="46"/>
    </row>
    <row r="23" spans="1:18" ht="19.2" x14ac:dyDescent="0.35">
      <c r="B23" s="38" t="s">
        <v>9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</row>
    <row r="24" spans="1:18" ht="12" customHeight="1" x14ac:dyDescent="0.35">
      <c r="B24" s="38" t="s">
        <v>10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</row>
    <row r="25" spans="1:18" ht="19.2" x14ac:dyDescent="0.35">
      <c r="B25" s="5"/>
      <c r="C25" s="5"/>
    </row>
    <row r="26" spans="1:18" ht="19.2" x14ac:dyDescent="0.35">
      <c r="B26" s="38" t="s">
        <v>44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</row>
    <row r="27" spans="1:18" ht="19.2" x14ac:dyDescent="0.35">
      <c r="B27" s="5"/>
      <c r="C27" s="5"/>
    </row>
    <row r="28" spans="1:18" ht="19.2" x14ac:dyDescent="0.35">
      <c r="B28" s="38" t="s">
        <v>11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</row>
    <row r="29" spans="1:18" ht="19.2" x14ac:dyDescent="0.35">
      <c r="B29" s="38" t="s">
        <v>149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</row>
    <row r="30" spans="1:18" ht="19.2" x14ac:dyDescent="0.3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8" ht="19.2" x14ac:dyDescent="0.3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8" ht="19.2" x14ac:dyDescent="0.3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8" ht="19.2" x14ac:dyDescent="0.3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6" spans="1:18" ht="56.25" customHeight="1" x14ac:dyDescent="0.25">
      <c r="A36" s="39" t="s">
        <v>12</v>
      </c>
      <c r="B36" s="39" t="s">
        <v>13</v>
      </c>
      <c r="C36" s="56" t="s">
        <v>51</v>
      </c>
      <c r="D36" s="64" t="s">
        <v>14</v>
      </c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6"/>
      <c r="R36" s="51" t="s">
        <v>15</v>
      </c>
    </row>
    <row r="37" spans="1:18" ht="18" customHeight="1" x14ac:dyDescent="0.25">
      <c r="A37" s="40"/>
      <c r="B37" s="40"/>
      <c r="C37" s="57"/>
      <c r="D37" s="54" t="s">
        <v>46</v>
      </c>
      <c r="E37" s="55"/>
      <c r="F37" s="54" t="s">
        <v>18</v>
      </c>
      <c r="G37" s="60"/>
      <c r="H37" s="55"/>
      <c r="I37" s="54" t="s">
        <v>21</v>
      </c>
      <c r="J37" s="55"/>
      <c r="K37" s="54" t="s">
        <v>47</v>
      </c>
      <c r="L37" s="60"/>
      <c r="M37" s="55"/>
      <c r="N37" s="20" t="s">
        <v>48</v>
      </c>
      <c r="O37" s="20" t="s">
        <v>49</v>
      </c>
      <c r="P37" s="54" t="s">
        <v>50</v>
      </c>
      <c r="Q37" s="55"/>
      <c r="R37" s="52"/>
    </row>
    <row r="38" spans="1:18" ht="69" customHeight="1" x14ac:dyDescent="0.25">
      <c r="A38" s="41"/>
      <c r="B38" s="41"/>
      <c r="C38" s="58"/>
      <c r="D38" s="6" t="s">
        <v>46</v>
      </c>
      <c r="E38" s="6" t="s">
        <v>126</v>
      </c>
      <c r="F38" s="6" t="s">
        <v>52</v>
      </c>
      <c r="G38" s="6" t="s">
        <v>78</v>
      </c>
      <c r="H38" s="6" t="s">
        <v>125</v>
      </c>
      <c r="I38" s="18" t="s">
        <v>20</v>
      </c>
      <c r="J38" s="7" t="s">
        <v>64</v>
      </c>
      <c r="K38" s="19" t="s">
        <v>69</v>
      </c>
      <c r="L38" s="6" t="s">
        <v>56</v>
      </c>
      <c r="M38" s="6" t="s">
        <v>22</v>
      </c>
      <c r="N38" s="6" t="s">
        <v>23</v>
      </c>
      <c r="O38" s="6" t="s">
        <v>24</v>
      </c>
      <c r="P38" s="6" t="s">
        <v>25</v>
      </c>
      <c r="Q38" s="6" t="s">
        <v>26</v>
      </c>
      <c r="R38" s="53"/>
    </row>
    <row r="39" spans="1:18" ht="16.8" x14ac:dyDescent="0.25">
      <c r="A39" s="8">
        <v>1</v>
      </c>
      <c r="B39" s="8">
        <v>2</v>
      </c>
      <c r="C39" s="8"/>
      <c r="D39" s="8">
        <v>3</v>
      </c>
      <c r="E39" s="8">
        <v>4</v>
      </c>
      <c r="F39" s="8">
        <v>5</v>
      </c>
      <c r="G39" s="8">
        <v>6</v>
      </c>
      <c r="H39" s="8">
        <v>7</v>
      </c>
      <c r="I39" s="8">
        <v>8</v>
      </c>
      <c r="J39" s="8">
        <v>9</v>
      </c>
      <c r="K39" s="8">
        <v>10</v>
      </c>
      <c r="L39" s="8">
        <v>11</v>
      </c>
      <c r="M39" s="8">
        <v>12</v>
      </c>
      <c r="N39" s="8">
        <v>13</v>
      </c>
      <c r="O39" s="8">
        <v>14</v>
      </c>
      <c r="P39" s="8">
        <v>15</v>
      </c>
      <c r="Q39" s="8">
        <v>16</v>
      </c>
      <c r="R39" s="8">
        <v>17</v>
      </c>
    </row>
    <row r="40" spans="1:18" x14ac:dyDescent="0.25">
      <c r="A40" s="9" t="s">
        <v>27</v>
      </c>
      <c r="B40" s="9" t="s">
        <v>132</v>
      </c>
      <c r="C40" s="9"/>
      <c r="D40" s="9" t="s">
        <v>29</v>
      </c>
      <c r="E40" s="9" t="s">
        <v>29</v>
      </c>
      <c r="F40" s="9" t="s">
        <v>29</v>
      </c>
      <c r="G40" s="9" t="s">
        <v>29</v>
      </c>
      <c r="H40" s="9" t="s">
        <v>29</v>
      </c>
      <c r="I40" s="9" t="s">
        <v>29</v>
      </c>
      <c r="J40" s="9" t="s">
        <v>29</v>
      </c>
      <c r="K40" s="9" t="s">
        <v>29</v>
      </c>
      <c r="L40" s="9" t="s">
        <v>29</v>
      </c>
      <c r="M40" s="9" t="s">
        <v>29</v>
      </c>
      <c r="N40" s="9" t="s">
        <v>29</v>
      </c>
      <c r="O40" s="9" t="s">
        <v>29</v>
      </c>
      <c r="P40" s="9" t="s">
        <v>29</v>
      </c>
      <c r="Q40" s="9" t="s">
        <v>29</v>
      </c>
      <c r="R40" s="9">
        <f>0.3+C42*0.05+C43*0.05+C44*0.05+C45*0.05+C46*0.05+C47*0.05+C48*0.05+C49*0.05+C50*0.05+C51*0.05+C52*0.05+C53*0.05+C54*0.05+C55*0.05+C56*0.05</f>
        <v>0.35</v>
      </c>
    </row>
    <row r="41" spans="1:18" x14ac:dyDescent="0.25">
      <c r="A41" s="9">
        <v>1</v>
      </c>
      <c r="B41" s="9"/>
      <c r="C41" s="9">
        <v>1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24">
        <v>1</v>
      </c>
      <c r="R41" s="9">
        <f t="shared" ref="R41:R56" si="0">D41*0.01+E41*0.01+F41*0.3+G41*0.3+H41*0.3+I41*0.3+J41*0.3+K41*0.3+L41*0.3+M41*0.3+N41*0.4+O41*0.4+P41*0.5+Q41*0.1+C41*0.05</f>
        <v>0.15000000000000002</v>
      </c>
    </row>
    <row r="42" spans="1:18" x14ac:dyDescent="0.25">
      <c r="A42" s="9">
        <v>2</v>
      </c>
      <c r="B42" s="9"/>
      <c r="C42" s="9">
        <v>1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>
        <v>1</v>
      </c>
      <c r="Q42" s="9"/>
      <c r="R42" s="9">
        <f t="shared" si="0"/>
        <v>0.55000000000000004</v>
      </c>
    </row>
    <row r="43" spans="1:18" x14ac:dyDescent="0.25">
      <c r="A43" s="9">
        <v>3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>
        <f t="shared" si="0"/>
        <v>0</v>
      </c>
    </row>
    <row r="44" spans="1:18" x14ac:dyDescent="0.25">
      <c r="A44" s="9">
        <v>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>
        <f t="shared" si="0"/>
        <v>0</v>
      </c>
    </row>
    <row r="45" spans="1:18" x14ac:dyDescent="0.25">
      <c r="A45" s="9">
        <v>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>
        <f t="shared" si="0"/>
        <v>0</v>
      </c>
    </row>
    <row r="46" spans="1:18" x14ac:dyDescent="0.25">
      <c r="A46" s="9">
        <v>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>
        <f t="shared" si="0"/>
        <v>0</v>
      </c>
    </row>
    <row r="47" spans="1:18" x14ac:dyDescent="0.25">
      <c r="A47" s="9">
        <v>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>
        <f t="shared" si="0"/>
        <v>0</v>
      </c>
    </row>
    <row r="48" spans="1:18" x14ac:dyDescent="0.25">
      <c r="A48" s="9">
        <v>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>
        <f t="shared" si="0"/>
        <v>0</v>
      </c>
    </row>
    <row r="49" spans="1:18" x14ac:dyDescent="0.25">
      <c r="A49" s="9">
        <v>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>
        <f t="shared" si="0"/>
        <v>0</v>
      </c>
    </row>
    <row r="50" spans="1:18" x14ac:dyDescent="0.25">
      <c r="A50" s="9">
        <v>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>
        <f t="shared" si="0"/>
        <v>0</v>
      </c>
    </row>
    <row r="51" spans="1:18" x14ac:dyDescent="0.25">
      <c r="A51" s="9">
        <v>11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>
        <f t="shared" si="0"/>
        <v>0</v>
      </c>
    </row>
    <row r="52" spans="1:18" x14ac:dyDescent="0.25">
      <c r="A52" s="9">
        <v>12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>
        <f t="shared" si="0"/>
        <v>0</v>
      </c>
    </row>
    <row r="53" spans="1:18" x14ac:dyDescent="0.25">
      <c r="A53" s="9">
        <v>13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>
        <f t="shared" si="0"/>
        <v>0</v>
      </c>
    </row>
    <row r="54" spans="1:18" x14ac:dyDescent="0.25">
      <c r="A54" s="9">
        <v>14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>
        <f t="shared" si="0"/>
        <v>0</v>
      </c>
    </row>
    <row r="55" spans="1:18" x14ac:dyDescent="0.25">
      <c r="A55" s="9">
        <v>15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>
        <f t="shared" si="0"/>
        <v>0</v>
      </c>
    </row>
    <row r="56" spans="1:18" x14ac:dyDescent="0.25">
      <c r="A56" s="9">
        <v>16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>
        <f t="shared" si="0"/>
        <v>0</v>
      </c>
    </row>
    <row r="57" spans="1:18" x14ac:dyDescent="0.25">
      <c r="A57" s="9" t="s">
        <v>30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>
        <f>C57*0.15</f>
        <v>0</v>
      </c>
    </row>
    <row r="58" spans="1:18" x14ac:dyDescent="0.25">
      <c r="A58" s="9" t="s">
        <v>31</v>
      </c>
      <c r="B58" s="9"/>
      <c r="C58" s="9">
        <v>1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>
        <f>C58*0.1</f>
        <v>0.1</v>
      </c>
    </row>
    <row r="59" spans="1:18" x14ac:dyDescent="0.25">
      <c r="A59" s="9" t="s">
        <v>32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>
        <f>C59*0.2</f>
        <v>0</v>
      </c>
    </row>
    <row r="60" spans="1:18" ht="16.5" customHeight="1" x14ac:dyDescent="0.25">
      <c r="A60" s="11"/>
      <c r="B60" s="12" t="s">
        <v>33</v>
      </c>
      <c r="C60" s="12"/>
      <c r="D60" s="22">
        <f t="shared" ref="D60:Q60" si="1">SUM(D41:D59)</f>
        <v>0</v>
      </c>
      <c r="E60" s="22">
        <f t="shared" si="1"/>
        <v>0</v>
      </c>
      <c r="F60" s="22">
        <f t="shared" si="1"/>
        <v>0</v>
      </c>
      <c r="G60" s="22">
        <f t="shared" si="1"/>
        <v>0</v>
      </c>
      <c r="H60" s="22">
        <f t="shared" si="1"/>
        <v>0</v>
      </c>
      <c r="I60" s="22">
        <f t="shared" si="1"/>
        <v>0</v>
      </c>
      <c r="J60" s="22">
        <f t="shared" si="1"/>
        <v>0</v>
      </c>
      <c r="K60" s="22">
        <f t="shared" si="1"/>
        <v>0</v>
      </c>
      <c r="L60" s="22">
        <f t="shared" si="1"/>
        <v>0</v>
      </c>
      <c r="M60" s="22">
        <f t="shared" si="1"/>
        <v>0</v>
      </c>
      <c r="N60" s="22">
        <f t="shared" si="1"/>
        <v>0</v>
      </c>
      <c r="O60" s="22">
        <f t="shared" si="1"/>
        <v>0</v>
      </c>
      <c r="P60" s="22">
        <f t="shared" si="1"/>
        <v>1</v>
      </c>
      <c r="Q60" s="22">
        <f t="shared" si="1"/>
        <v>1</v>
      </c>
      <c r="R60" s="21">
        <f>SUM(R40:R59)</f>
        <v>1.1500000000000001</v>
      </c>
    </row>
    <row r="61" spans="1:18" ht="8.25" customHeight="1" x14ac:dyDescent="0.25"/>
    <row r="62" spans="1:18" ht="13.5" customHeight="1" x14ac:dyDescent="0.3">
      <c r="B62" s="13" t="s">
        <v>45</v>
      </c>
      <c r="C62" s="13"/>
      <c r="I62" s="13" t="s">
        <v>34</v>
      </c>
    </row>
    <row r="63" spans="1:18" ht="12" customHeight="1" x14ac:dyDescent="0.35">
      <c r="A63" s="5" t="s">
        <v>35</v>
      </c>
      <c r="C63" s="14" t="s">
        <v>36</v>
      </c>
      <c r="K63" s="14" t="s">
        <v>37</v>
      </c>
    </row>
    <row r="64" spans="1:18" ht="11.25" customHeight="1" x14ac:dyDescent="0.3">
      <c r="B64" s="13" t="s">
        <v>38</v>
      </c>
      <c r="C64" s="13"/>
      <c r="I64" s="13" t="s">
        <v>39</v>
      </c>
    </row>
    <row r="65" spans="1:18" ht="12.75" customHeight="1" x14ac:dyDescent="0.25">
      <c r="A65" s="15"/>
    </row>
    <row r="66" spans="1:18" ht="15.6" x14ac:dyDescent="0.3">
      <c r="B66" s="13" t="s">
        <v>40</v>
      </c>
      <c r="C66" s="13"/>
    </row>
    <row r="67" spans="1:18" x14ac:dyDescent="0.25">
      <c r="E67" s="14" t="s">
        <v>41</v>
      </c>
    </row>
    <row r="68" spans="1:18" ht="12.75" customHeight="1" x14ac:dyDescent="0.25">
      <c r="B68" s="16" t="s">
        <v>42</v>
      </c>
      <c r="C68" s="16"/>
      <c r="D68" s="42" t="s">
        <v>43</v>
      </c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</row>
    <row r="69" spans="1:18" x14ac:dyDescent="0.25"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</row>
    <row r="70" spans="1:18" x14ac:dyDescent="0.25"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</row>
    <row r="71" spans="1:18" x14ac:dyDescent="0.25"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</row>
  </sheetData>
  <mergeCells count="34">
    <mergeCell ref="D68:R69"/>
    <mergeCell ref="R36:R38"/>
    <mergeCell ref="D37:E37"/>
    <mergeCell ref="F37:H37"/>
    <mergeCell ref="I37:J37"/>
    <mergeCell ref="K37:M37"/>
    <mergeCell ref="P37:Q37"/>
    <mergeCell ref="B26:Q26"/>
    <mergeCell ref="B28:Q28"/>
    <mergeCell ref="A36:A38"/>
    <mergeCell ref="B36:B38"/>
    <mergeCell ref="C36:C38"/>
    <mergeCell ref="D36:Q36"/>
    <mergeCell ref="B29:Q29"/>
    <mergeCell ref="C20:I20"/>
    <mergeCell ref="J20:Q20"/>
    <mergeCell ref="B23:Q23"/>
    <mergeCell ref="B24:Q24"/>
    <mergeCell ref="C18:I18"/>
    <mergeCell ref="J18:Q18"/>
    <mergeCell ref="C19:I19"/>
    <mergeCell ref="J19:Q19"/>
    <mergeCell ref="C17:I17"/>
    <mergeCell ref="J17:Q17"/>
    <mergeCell ref="B7:Q7"/>
    <mergeCell ref="B8:Q8"/>
    <mergeCell ref="C15:I15"/>
    <mergeCell ref="J15:Q15"/>
    <mergeCell ref="B3:Q3"/>
    <mergeCell ref="B4:Q4"/>
    <mergeCell ref="B5:Q5"/>
    <mergeCell ref="B6:Q6"/>
    <mergeCell ref="C16:I16"/>
    <mergeCell ref="J16:Q16"/>
  </mergeCells>
  <phoneticPr fontId="0" type="noConversion"/>
  <pageMargins left="0.78740157480314965" right="0.78740157480314965" top="0.39370078740157483" bottom="0.39370078740157483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71"/>
  <sheetViews>
    <sheetView workbookViewId="0">
      <selection activeCell="B16" sqref="B16"/>
    </sheetView>
  </sheetViews>
  <sheetFormatPr defaultRowHeight="13.2" x14ac:dyDescent="0.25"/>
  <cols>
    <col min="2" max="2" width="34.6640625" customWidth="1"/>
    <col min="3" max="3" width="5" customWidth="1"/>
    <col min="4" max="17" width="4.6640625" customWidth="1"/>
    <col min="18" max="18" width="7.6640625" customWidth="1"/>
  </cols>
  <sheetData>
    <row r="3" spans="1:18" ht="19.2" x14ac:dyDescent="0.35">
      <c r="B3" s="48" t="s">
        <v>0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spans="1:18" ht="19.2" x14ac:dyDescent="0.35">
      <c r="B4" s="48" t="s">
        <v>1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18" ht="19.2" x14ac:dyDescent="0.35">
      <c r="B5" s="48" t="s">
        <v>153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</row>
    <row r="6" spans="1:18" x14ac:dyDescent="0.25">
      <c r="B6" s="50" t="s">
        <v>2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8" ht="19.2" x14ac:dyDescent="0.35">
      <c r="B7" s="48" t="s">
        <v>3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</row>
    <row r="8" spans="1:18" ht="10.5" customHeight="1" x14ac:dyDescent="0.35">
      <c r="B8" s="48" t="s">
        <v>4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</row>
    <row r="15" spans="1:18" ht="24.75" customHeight="1" x14ac:dyDescent="0.25">
      <c r="A15" s="1" t="s">
        <v>5</v>
      </c>
      <c r="B15" s="2" t="s">
        <v>6</v>
      </c>
      <c r="C15" s="44" t="s">
        <v>7</v>
      </c>
      <c r="D15" s="45"/>
      <c r="E15" s="45"/>
      <c r="F15" s="45"/>
      <c r="G15" s="45"/>
      <c r="H15" s="45"/>
      <c r="I15" s="46"/>
      <c r="J15" s="61" t="s">
        <v>8</v>
      </c>
      <c r="K15" s="62"/>
      <c r="L15" s="62"/>
      <c r="M15" s="62"/>
      <c r="N15" s="62"/>
      <c r="O15" s="62"/>
      <c r="P15" s="62"/>
      <c r="Q15" s="63"/>
      <c r="R15" s="3"/>
    </row>
    <row r="16" spans="1:18" x14ac:dyDescent="0.25">
      <c r="A16" s="1">
        <v>1</v>
      </c>
      <c r="B16" s="1" t="s">
        <v>150</v>
      </c>
      <c r="C16" s="44"/>
      <c r="D16" s="45"/>
      <c r="E16" s="45"/>
      <c r="F16" s="45"/>
      <c r="G16" s="45"/>
      <c r="H16" s="45"/>
      <c r="I16" s="46"/>
      <c r="J16" s="44"/>
      <c r="K16" s="45"/>
      <c r="L16" s="45"/>
      <c r="M16" s="45"/>
      <c r="N16" s="45"/>
      <c r="O16" s="45"/>
      <c r="P16" s="45"/>
      <c r="Q16" s="46"/>
      <c r="R16" s="3"/>
    </row>
    <row r="17" spans="1:18" x14ac:dyDescent="0.25">
      <c r="A17" s="1"/>
      <c r="B17" s="1"/>
      <c r="C17" s="44"/>
      <c r="D17" s="45"/>
      <c r="E17" s="45"/>
      <c r="F17" s="45"/>
      <c r="G17" s="45"/>
      <c r="H17" s="45"/>
      <c r="I17" s="46"/>
      <c r="J17" s="44"/>
      <c r="K17" s="45"/>
      <c r="L17" s="45"/>
      <c r="M17" s="45"/>
      <c r="N17" s="45"/>
      <c r="O17" s="45"/>
      <c r="P17" s="45"/>
      <c r="Q17" s="46"/>
      <c r="R17" s="3"/>
    </row>
    <row r="18" spans="1:18" x14ac:dyDescent="0.25">
      <c r="A18" s="1"/>
      <c r="B18" s="1"/>
      <c r="C18" s="44"/>
      <c r="D18" s="45"/>
      <c r="E18" s="45"/>
      <c r="F18" s="45"/>
      <c r="G18" s="45"/>
      <c r="H18" s="45"/>
      <c r="I18" s="46"/>
      <c r="J18" s="44"/>
      <c r="K18" s="45"/>
      <c r="L18" s="45"/>
      <c r="M18" s="45"/>
      <c r="N18" s="45"/>
      <c r="O18" s="45"/>
      <c r="P18" s="45"/>
      <c r="Q18" s="46"/>
      <c r="R18" s="3"/>
    </row>
    <row r="19" spans="1:18" x14ac:dyDescent="0.25">
      <c r="A19" s="1"/>
      <c r="B19" s="1"/>
      <c r="C19" s="44"/>
      <c r="D19" s="45"/>
      <c r="E19" s="45"/>
      <c r="F19" s="45"/>
      <c r="G19" s="45"/>
      <c r="H19" s="45"/>
      <c r="I19" s="46"/>
      <c r="J19" s="44"/>
      <c r="K19" s="45"/>
      <c r="L19" s="45"/>
      <c r="M19" s="45"/>
      <c r="N19" s="45"/>
      <c r="O19" s="45"/>
      <c r="P19" s="45"/>
      <c r="Q19" s="46"/>
    </row>
    <row r="20" spans="1:18" x14ac:dyDescent="0.25">
      <c r="A20" s="1"/>
      <c r="B20" s="1"/>
      <c r="C20" s="44"/>
      <c r="D20" s="45"/>
      <c r="E20" s="45"/>
      <c r="F20" s="45"/>
      <c r="G20" s="45"/>
      <c r="H20" s="45"/>
      <c r="I20" s="46"/>
      <c r="J20" s="44"/>
      <c r="K20" s="45"/>
      <c r="L20" s="45"/>
      <c r="M20" s="45"/>
      <c r="N20" s="45"/>
      <c r="O20" s="45"/>
      <c r="P20" s="45"/>
      <c r="Q20" s="46"/>
    </row>
    <row r="23" spans="1:18" ht="19.2" x14ac:dyDescent="0.35">
      <c r="B23" s="38" t="s">
        <v>9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</row>
    <row r="24" spans="1:18" ht="12" customHeight="1" x14ac:dyDescent="0.35">
      <c r="B24" s="38" t="s">
        <v>10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</row>
    <row r="25" spans="1:18" ht="19.2" x14ac:dyDescent="0.35">
      <c r="B25" s="5"/>
      <c r="C25" s="5"/>
    </row>
    <row r="26" spans="1:18" ht="19.2" x14ac:dyDescent="0.35">
      <c r="B26" s="38" t="s">
        <v>44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</row>
    <row r="27" spans="1:18" ht="19.2" x14ac:dyDescent="0.35">
      <c r="B27" s="5"/>
      <c r="C27" s="5"/>
    </row>
    <row r="28" spans="1:18" ht="19.2" x14ac:dyDescent="0.35">
      <c r="B28" s="38" t="s">
        <v>11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</row>
    <row r="29" spans="1:18" ht="19.2" x14ac:dyDescent="0.35">
      <c r="B29" s="38" t="s">
        <v>151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</row>
    <row r="30" spans="1:18" ht="19.2" x14ac:dyDescent="0.3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8" ht="19.2" x14ac:dyDescent="0.3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8" ht="19.2" x14ac:dyDescent="0.3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8" ht="19.2" x14ac:dyDescent="0.3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6" spans="1:18" ht="56.25" customHeight="1" x14ac:dyDescent="0.25">
      <c r="A36" s="39" t="s">
        <v>12</v>
      </c>
      <c r="B36" s="39" t="s">
        <v>13</v>
      </c>
      <c r="C36" s="56" t="s">
        <v>51</v>
      </c>
      <c r="D36" s="64" t="s">
        <v>14</v>
      </c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6"/>
      <c r="R36" s="51" t="s">
        <v>15</v>
      </c>
    </row>
    <row r="37" spans="1:18" ht="18" customHeight="1" x14ac:dyDescent="0.25">
      <c r="A37" s="40"/>
      <c r="B37" s="40"/>
      <c r="C37" s="57"/>
      <c r="D37" s="54" t="s">
        <v>46</v>
      </c>
      <c r="E37" s="55"/>
      <c r="F37" s="54" t="s">
        <v>18</v>
      </c>
      <c r="G37" s="60"/>
      <c r="H37" s="55"/>
      <c r="I37" s="54" t="s">
        <v>21</v>
      </c>
      <c r="J37" s="55"/>
      <c r="K37" s="54" t="s">
        <v>47</v>
      </c>
      <c r="L37" s="60"/>
      <c r="M37" s="55"/>
      <c r="N37" s="20" t="s">
        <v>48</v>
      </c>
      <c r="O37" s="20" t="s">
        <v>49</v>
      </c>
      <c r="P37" s="54" t="s">
        <v>50</v>
      </c>
      <c r="Q37" s="55"/>
      <c r="R37" s="52"/>
    </row>
    <row r="38" spans="1:18" ht="69" customHeight="1" x14ac:dyDescent="0.25">
      <c r="A38" s="41"/>
      <c r="B38" s="41"/>
      <c r="C38" s="58"/>
      <c r="D38" s="6" t="s">
        <v>46</v>
      </c>
      <c r="E38" s="6" t="s">
        <v>127</v>
      </c>
      <c r="F38" s="6" t="s">
        <v>52</v>
      </c>
      <c r="G38" s="6" t="s">
        <v>63</v>
      </c>
      <c r="H38" s="6" t="s">
        <v>125</v>
      </c>
      <c r="I38" s="18" t="s">
        <v>20</v>
      </c>
      <c r="J38" s="7" t="s">
        <v>64</v>
      </c>
      <c r="K38" s="19" t="s">
        <v>152</v>
      </c>
      <c r="L38" s="6" t="s">
        <v>56</v>
      </c>
      <c r="M38" s="6" t="s">
        <v>22</v>
      </c>
      <c r="N38" s="6" t="s">
        <v>23</v>
      </c>
      <c r="O38" s="6" t="s">
        <v>24</v>
      </c>
      <c r="P38" s="6" t="s">
        <v>25</v>
      </c>
      <c r="Q38" s="6" t="s">
        <v>26</v>
      </c>
      <c r="R38" s="53"/>
    </row>
    <row r="39" spans="1:18" ht="16.8" x14ac:dyDescent="0.25">
      <c r="A39" s="8">
        <v>1</v>
      </c>
      <c r="B39" s="8">
        <v>2</v>
      </c>
      <c r="C39" s="8"/>
      <c r="D39" s="8">
        <v>3</v>
      </c>
      <c r="E39" s="8">
        <v>4</v>
      </c>
      <c r="F39" s="8">
        <v>5</v>
      </c>
      <c r="G39" s="8">
        <v>6</v>
      </c>
      <c r="H39" s="8">
        <v>7</v>
      </c>
      <c r="I39" s="8">
        <v>8</v>
      </c>
      <c r="J39" s="8">
        <v>9</v>
      </c>
      <c r="K39" s="8">
        <v>10</v>
      </c>
      <c r="L39" s="8">
        <v>11</v>
      </c>
      <c r="M39" s="8">
        <v>12</v>
      </c>
      <c r="N39" s="8">
        <v>13</v>
      </c>
      <c r="O39" s="8">
        <v>14</v>
      </c>
      <c r="P39" s="8">
        <v>15</v>
      </c>
      <c r="Q39" s="8">
        <v>16</v>
      </c>
      <c r="R39" s="8">
        <v>17</v>
      </c>
    </row>
    <row r="40" spans="1:18" x14ac:dyDescent="0.25">
      <c r="A40" s="9" t="s">
        <v>27</v>
      </c>
      <c r="B40" s="9" t="s">
        <v>87</v>
      </c>
      <c r="C40" s="9"/>
      <c r="D40" s="9" t="s">
        <v>29</v>
      </c>
      <c r="E40" s="9" t="s">
        <v>29</v>
      </c>
      <c r="F40" s="9" t="s">
        <v>29</v>
      </c>
      <c r="G40" s="9" t="s">
        <v>29</v>
      </c>
      <c r="H40" s="9" t="s">
        <v>29</v>
      </c>
      <c r="I40" s="9" t="s">
        <v>29</v>
      </c>
      <c r="J40" s="9" t="s">
        <v>29</v>
      </c>
      <c r="K40" s="9" t="s">
        <v>29</v>
      </c>
      <c r="L40" s="9" t="s">
        <v>29</v>
      </c>
      <c r="M40" s="9" t="s">
        <v>29</v>
      </c>
      <c r="N40" s="9" t="s">
        <v>29</v>
      </c>
      <c r="O40" s="9" t="s">
        <v>29</v>
      </c>
      <c r="P40" s="9" t="s">
        <v>29</v>
      </c>
      <c r="Q40" s="9" t="s">
        <v>29</v>
      </c>
      <c r="R40" s="9">
        <f>0.3+C42*0.05+C43*0.05+C44*0.05+C45*0.05+C46*0.05+C47*0.05+C48*0.05+C49*0.05+C50*0.05+C51*0.05+C52*0.05+C53*0.05+C54*0.05+C55*0.05+C56*0.05</f>
        <v>0.49999999999999994</v>
      </c>
    </row>
    <row r="41" spans="1:18" ht="15.6" x14ac:dyDescent="0.25">
      <c r="A41" s="9">
        <v>1</v>
      </c>
      <c r="B41" s="9"/>
      <c r="C41" s="9">
        <v>1</v>
      </c>
      <c r="D41" s="9">
        <v>1</v>
      </c>
      <c r="E41" s="9"/>
      <c r="F41" s="9"/>
      <c r="G41" s="9">
        <v>1</v>
      </c>
      <c r="H41" s="9"/>
      <c r="I41" s="9"/>
      <c r="J41" s="9"/>
      <c r="K41" s="9"/>
      <c r="L41" s="9"/>
      <c r="M41" s="9"/>
      <c r="N41" s="9"/>
      <c r="O41" s="9"/>
      <c r="P41" s="9"/>
      <c r="Q41" s="10"/>
      <c r="R41" s="9">
        <f t="shared" ref="R41:R56" si="0">D41*0.01+E41*0.01+F41*0.3+G41*0.3+H41*0.3+I41*0.3+J41*0.3+K41*0.3+L41*0.3+M41*0.3+N41*0.4+O41*0.4+P41*0.5+Q41*0.1+C41*0.05</f>
        <v>0.36</v>
      </c>
    </row>
    <row r="42" spans="1:18" x14ac:dyDescent="0.25">
      <c r="A42" s="9">
        <v>2</v>
      </c>
      <c r="B42" s="9"/>
      <c r="C42" s="9">
        <v>1</v>
      </c>
      <c r="D42" s="9">
        <v>4</v>
      </c>
      <c r="E42" s="9"/>
      <c r="F42" s="9"/>
      <c r="G42" s="9"/>
      <c r="H42" s="9"/>
      <c r="I42" s="9">
        <v>1</v>
      </c>
      <c r="J42" s="9"/>
      <c r="K42" s="9"/>
      <c r="L42" s="9"/>
      <c r="M42" s="9"/>
      <c r="N42" s="9"/>
      <c r="O42" s="9"/>
      <c r="P42" s="9"/>
      <c r="Q42" s="9"/>
      <c r="R42" s="9">
        <f t="shared" si="0"/>
        <v>0.38999999999999996</v>
      </c>
    </row>
    <row r="43" spans="1:18" x14ac:dyDescent="0.25">
      <c r="A43" s="9">
        <v>3</v>
      </c>
      <c r="B43" s="9"/>
      <c r="C43" s="9">
        <v>1</v>
      </c>
      <c r="D43" s="9">
        <v>3</v>
      </c>
      <c r="E43" s="9"/>
      <c r="F43" s="9"/>
      <c r="G43" s="9"/>
      <c r="H43" s="9"/>
      <c r="I43" s="9"/>
      <c r="J43" s="9"/>
      <c r="K43" s="9">
        <v>2</v>
      </c>
      <c r="L43" s="9"/>
      <c r="M43" s="9"/>
      <c r="N43" s="9"/>
      <c r="O43" s="9"/>
      <c r="P43" s="9"/>
      <c r="Q43" s="9"/>
      <c r="R43" s="9">
        <f t="shared" si="0"/>
        <v>0.68</v>
      </c>
    </row>
    <row r="44" spans="1:18" x14ac:dyDescent="0.25">
      <c r="A44" s="9">
        <v>4</v>
      </c>
      <c r="B44" s="9"/>
      <c r="C44" s="9">
        <v>1</v>
      </c>
      <c r="D44" s="9"/>
      <c r="E44" s="9"/>
      <c r="F44" s="9"/>
      <c r="G44" s="9">
        <v>1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>
        <f t="shared" si="0"/>
        <v>0.35</v>
      </c>
    </row>
    <row r="45" spans="1:18" x14ac:dyDescent="0.25">
      <c r="A45" s="9">
        <v>5</v>
      </c>
      <c r="B45" s="9"/>
      <c r="C45" s="9">
        <v>1</v>
      </c>
      <c r="D45" s="9">
        <v>2</v>
      </c>
      <c r="E45" s="9"/>
      <c r="F45" s="9"/>
      <c r="G45" s="9"/>
      <c r="H45" s="9"/>
      <c r="I45" s="9"/>
      <c r="J45" s="9"/>
      <c r="K45" s="9">
        <v>1</v>
      </c>
      <c r="L45" s="9"/>
      <c r="M45" s="9"/>
      <c r="N45" s="9"/>
      <c r="O45" s="9"/>
      <c r="P45" s="9"/>
      <c r="Q45" s="9"/>
      <c r="R45" s="9">
        <f t="shared" si="0"/>
        <v>0.37</v>
      </c>
    </row>
    <row r="46" spans="1:18" x14ac:dyDescent="0.25">
      <c r="A46" s="9">
        <v>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>
        <f t="shared" si="0"/>
        <v>0</v>
      </c>
    </row>
    <row r="47" spans="1:18" x14ac:dyDescent="0.25">
      <c r="A47" s="9">
        <v>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>
        <f t="shared" si="0"/>
        <v>0</v>
      </c>
    </row>
    <row r="48" spans="1:18" x14ac:dyDescent="0.25">
      <c r="A48" s="9">
        <v>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>
        <f t="shared" si="0"/>
        <v>0</v>
      </c>
    </row>
    <row r="49" spans="1:18" x14ac:dyDescent="0.25">
      <c r="A49" s="9">
        <v>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>
        <f t="shared" si="0"/>
        <v>0</v>
      </c>
    </row>
    <row r="50" spans="1:18" x14ac:dyDescent="0.25">
      <c r="A50" s="9">
        <v>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>
        <f t="shared" si="0"/>
        <v>0</v>
      </c>
    </row>
    <row r="51" spans="1:18" x14ac:dyDescent="0.25">
      <c r="A51" s="9">
        <v>11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>
        <f t="shared" si="0"/>
        <v>0</v>
      </c>
    </row>
    <row r="52" spans="1:18" x14ac:dyDescent="0.25">
      <c r="A52" s="9">
        <v>12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>
        <f t="shared" si="0"/>
        <v>0</v>
      </c>
    </row>
    <row r="53" spans="1:18" x14ac:dyDescent="0.25">
      <c r="A53" s="9">
        <v>13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>
        <f t="shared" si="0"/>
        <v>0</v>
      </c>
    </row>
    <row r="54" spans="1:18" x14ac:dyDescent="0.25">
      <c r="A54" s="9">
        <v>14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>
        <f t="shared" si="0"/>
        <v>0</v>
      </c>
    </row>
    <row r="55" spans="1:18" x14ac:dyDescent="0.25">
      <c r="A55" s="9">
        <v>15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>
        <f t="shared" si="0"/>
        <v>0</v>
      </c>
    </row>
    <row r="56" spans="1:18" x14ac:dyDescent="0.25">
      <c r="A56" s="9">
        <v>16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>
        <f t="shared" si="0"/>
        <v>0</v>
      </c>
    </row>
    <row r="57" spans="1:18" x14ac:dyDescent="0.25">
      <c r="A57" s="9" t="s">
        <v>30</v>
      </c>
      <c r="B57" s="9"/>
      <c r="C57" s="9">
        <v>1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>
        <f>C57*0.15</f>
        <v>0.15</v>
      </c>
    </row>
    <row r="58" spans="1:18" x14ac:dyDescent="0.25">
      <c r="A58" s="9" t="s">
        <v>31</v>
      </c>
      <c r="B58" s="9"/>
      <c r="C58" s="9">
        <v>1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>
        <f>C58*0.1</f>
        <v>0.1</v>
      </c>
    </row>
    <row r="59" spans="1:18" x14ac:dyDescent="0.25">
      <c r="A59" s="9" t="s">
        <v>32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>
        <f>C59*0.2</f>
        <v>0</v>
      </c>
    </row>
    <row r="60" spans="1:18" ht="16.5" customHeight="1" x14ac:dyDescent="0.25">
      <c r="A60" s="11"/>
      <c r="B60" s="12" t="s">
        <v>33</v>
      </c>
      <c r="C60" s="12"/>
      <c r="D60" s="22">
        <f t="shared" ref="D60:Q60" si="1">SUM(D41:D59)</f>
        <v>10</v>
      </c>
      <c r="E60" s="22">
        <f t="shared" si="1"/>
        <v>0</v>
      </c>
      <c r="F60" s="22">
        <f t="shared" si="1"/>
        <v>0</v>
      </c>
      <c r="G60" s="22">
        <f t="shared" si="1"/>
        <v>2</v>
      </c>
      <c r="H60" s="22">
        <f t="shared" si="1"/>
        <v>0</v>
      </c>
      <c r="I60" s="22">
        <f t="shared" si="1"/>
        <v>1</v>
      </c>
      <c r="J60" s="22">
        <f t="shared" si="1"/>
        <v>0</v>
      </c>
      <c r="K60" s="22">
        <f t="shared" si="1"/>
        <v>3</v>
      </c>
      <c r="L60" s="22">
        <f t="shared" si="1"/>
        <v>0</v>
      </c>
      <c r="M60" s="22">
        <f t="shared" si="1"/>
        <v>0</v>
      </c>
      <c r="N60" s="22">
        <f t="shared" si="1"/>
        <v>0</v>
      </c>
      <c r="O60" s="22">
        <f t="shared" si="1"/>
        <v>0</v>
      </c>
      <c r="P60" s="22">
        <f t="shared" si="1"/>
        <v>0</v>
      </c>
      <c r="Q60" s="22">
        <f t="shared" si="1"/>
        <v>0</v>
      </c>
      <c r="R60" s="21">
        <f>SUM(R40:R59)</f>
        <v>2.9</v>
      </c>
    </row>
    <row r="61" spans="1:18" ht="8.25" customHeight="1" x14ac:dyDescent="0.25"/>
    <row r="62" spans="1:18" ht="13.5" customHeight="1" x14ac:dyDescent="0.3">
      <c r="B62" s="13" t="s">
        <v>45</v>
      </c>
      <c r="C62" s="13"/>
      <c r="I62" s="13" t="s">
        <v>34</v>
      </c>
    </row>
    <row r="63" spans="1:18" ht="12" customHeight="1" x14ac:dyDescent="0.35">
      <c r="A63" s="5" t="s">
        <v>35</v>
      </c>
      <c r="C63" s="14" t="s">
        <v>36</v>
      </c>
      <c r="K63" s="14" t="s">
        <v>37</v>
      </c>
    </row>
    <row r="64" spans="1:18" ht="11.25" customHeight="1" x14ac:dyDescent="0.3">
      <c r="B64" s="13" t="s">
        <v>38</v>
      </c>
      <c r="C64" s="13"/>
      <c r="I64" s="13" t="s">
        <v>39</v>
      </c>
    </row>
    <row r="65" spans="1:18" ht="12.75" customHeight="1" x14ac:dyDescent="0.25">
      <c r="A65" s="15"/>
    </row>
    <row r="66" spans="1:18" ht="15.6" x14ac:dyDescent="0.3">
      <c r="B66" s="13" t="s">
        <v>40</v>
      </c>
      <c r="C66" s="13"/>
    </row>
    <row r="67" spans="1:18" x14ac:dyDescent="0.25">
      <c r="E67" s="14" t="s">
        <v>41</v>
      </c>
    </row>
    <row r="68" spans="1:18" ht="12.75" customHeight="1" x14ac:dyDescent="0.25">
      <c r="B68" s="16" t="s">
        <v>42</v>
      </c>
      <c r="C68" s="16"/>
      <c r="D68" s="42" t="s">
        <v>43</v>
      </c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</row>
    <row r="69" spans="1:18" x14ac:dyDescent="0.25"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</row>
    <row r="70" spans="1:18" x14ac:dyDescent="0.25"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</row>
    <row r="71" spans="1:18" x14ac:dyDescent="0.25"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</row>
  </sheetData>
  <mergeCells count="34">
    <mergeCell ref="D68:R69"/>
    <mergeCell ref="R36:R38"/>
    <mergeCell ref="D37:E37"/>
    <mergeCell ref="F37:H37"/>
    <mergeCell ref="I37:J37"/>
    <mergeCell ref="K37:M37"/>
    <mergeCell ref="P37:Q37"/>
    <mergeCell ref="B26:Q26"/>
    <mergeCell ref="B28:Q28"/>
    <mergeCell ref="A36:A38"/>
    <mergeCell ref="B36:B38"/>
    <mergeCell ref="C36:C38"/>
    <mergeCell ref="D36:Q36"/>
    <mergeCell ref="B29:Q29"/>
    <mergeCell ref="C20:I20"/>
    <mergeCell ref="J20:Q20"/>
    <mergeCell ref="B23:Q23"/>
    <mergeCell ref="B24:Q24"/>
    <mergeCell ref="C18:I18"/>
    <mergeCell ref="J18:Q18"/>
    <mergeCell ref="C19:I19"/>
    <mergeCell ref="J19:Q19"/>
    <mergeCell ref="C17:I17"/>
    <mergeCell ref="J17:Q17"/>
    <mergeCell ref="B7:Q7"/>
    <mergeCell ref="B8:Q8"/>
    <mergeCell ref="C15:I15"/>
    <mergeCell ref="J15:Q15"/>
    <mergeCell ref="B3:Q3"/>
    <mergeCell ref="B4:Q4"/>
    <mergeCell ref="B5:Q5"/>
    <mergeCell ref="B6:Q6"/>
    <mergeCell ref="C16:I16"/>
    <mergeCell ref="J16:Q16"/>
  </mergeCells>
  <phoneticPr fontId="0" type="noConversion"/>
  <pageMargins left="0.78740157480314965" right="0.78740157480314965" top="0.39370078740157483" bottom="0.39370078740157483" header="0.51181102362204722" footer="0.5118110236220472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71"/>
  <sheetViews>
    <sheetView topLeftCell="A4" workbookViewId="0">
      <selection activeCell="G55" sqref="G55"/>
    </sheetView>
  </sheetViews>
  <sheetFormatPr defaultRowHeight="13.2" x14ac:dyDescent="0.25"/>
  <cols>
    <col min="2" max="2" width="34.6640625" customWidth="1"/>
    <col min="3" max="3" width="5" customWidth="1"/>
    <col min="4" max="17" width="4.6640625" customWidth="1"/>
    <col min="18" max="18" width="7.6640625" customWidth="1"/>
  </cols>
  <sheetData>
    <row r="3" spans="1:18" ht="19.2" x14ac:dyDescent="0.35">
      <c r="B3" s="48" t="s">
        <v>0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spans="1:18" ht="19.2" x14ac:dyDescent="0.35">
      <c r="B4" s="48" t="s">
        <v>1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18" ht="19.2" x14ac:dyDescent="0.35">
      <c r="B5" s="48" t="s">
        <v>139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</row>
    <row r="6" spans="1:18" x14ac:dyDescent="0.25">
      <c r="B6" s="50" t="s">
        <v>2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8" ht="19.2" x14ac:dyDescent="0.35">
      <c r="B7" s="48" t="s">
        <v>3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</row>
    <row r="8" spans="1:18" ht="10.5" customHeight="1" x14ac:dyDescent="0.35">
      <c r="B8" s="48" t="s">
        <v>4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</row>
    <row r="15" spans="1:18" ht="24.75" customHeight="1" x14ac:dyDescent="0.25">
      <c r="A15" s="1" t="s">
        <v>5</v>
      </c>
      <c r="B15" s="2" t="s">
        <v>6</v>
      </c>
      <c r="C15" s="44" t="s">
        <v>7</v>
      </c>
      <c r="D15" s="45"/>
      <c r="E15" s="45"/>
      <c r="F15" s="45"/>
      <c r="G15" s="45"/>
      <c r="H15" s="45"/>
      <c r="I15" s="46"/>
      <c r="J15" s="61" t="s">
        <v>8</v>
      </c>
      <c r="K15" s="62"/>
      <c r="L15" s="62"/>
      <c r="M15" s="62"/>
      <c r="N15" s="62"/>
      <c r="O15" s="62"/>
      <c r="P15" s="62"/>
      <c r="Q15" s="63"/>
      <c r="R15" s="3"/>
    </row>
    <row r="16" spans="1:18" x14ac:dyDescent="0.25">
      <c r="A16" s="1">
        <v>1</v>
      </c>
      <c r="B16" s="1" t="s">
        <v>144</v>
      </c>
      <c r="C16" s="44"/>
      <c r="D16" s="45"/>
      <c r="E16" s="45"/>
      <c r="F16" s="45"/>
      <c r="G16" s="45"/>
      <c r="H16" s="45"/>
      <c r="I16" s="46"/>
      <c r="J16" s="44"/>
      <c r="K16" s="45"/>
      <c r="L16" s="45"/>
      <c r="M16" s="45"/>
      <c r="N16" s="45"/>
      <c r="O16" s="45"/>
      <c r="P16" s="45"/>
      <c r="Q16" s="46"/>
      <c r="R16" s="3"/>
    </row>
    <row r="17" spans="1:18" x14ac:dyDescent="0.25">
      <c r="A17" s="1"/>
      <c r="B17" s="1"/>
      <c r="C17" s="44"/>
      <c r="D17" s="45"/>
      <c r="E17" s="45"/>
      <c r="F17" s="45"/>
      <c r="G17" s="45"/>
      <c r="H17" s="45"/>
      <c r="I17" s="46"/>
      <c r="J17" s="44"/>
      <c r="K17" s="45"/>
      <c r="L17" s="45"/>
      <c r="M17" s="45"/>
      <c r="N17" s="45"/>
      <c r="O17" s="45"/>
      <c r="P17" s="45"/>
      <c r="Q17" s="46"/>
      <c r="R17" s="3"/>
    </row>
    <row r="18" spans="1:18" x14ac:dyDescent="0.25">
      <c r="A18" s="1"/>
      <c r="B18" s="1"/>
      <c r="C18" s="44"/>
      <c r="D18" s="45"/>
      <c r="E18" s="45"/>
      <c r="F18" s="45"/>
      <c r="G18" s="45"/>
      <c r="H18" s="45"/>
      <c r="I18" s="46"/>
      <c r="J18" s="44"/>
      <c r="K18" s="45"/>
      <c r="L18" s="45"/>
      <c r="M18" s="45"/>
      <c r="N18" s="45"/>
      <c r="O18" s="45"/>
      <c r="P18" s="45"/>
      <c r="Q18" s="46"/>
      <c r="R18" s="3"/>
    </row>
    <row r="19" spans="1:18" x14ac:dyDescent="0.25">
      <c r="A19" s="1"/>
      <c r="B19" s="1"/>
      <c r="C19" s="44"/>
      <c r="D19" s="45"/>
      <c r="E19" s="45"/>
      <c r="F19" s="45"/>
      <c r="G19" s="45"/>
      <c r="H19" s="45"/>
      <c r="I19" s="46"/>
      <c r="J19" s="44"/>
      <c r="K19" s="45"/>
      <c r="L19" s="45"/>
      <c r="M19" s="45"/>
      <c r="N19" s="45"/>
      <c r="O19" s="45"/>
      <c r="P19" s="45"/>
      <c r="Q19" s="46"/>
    </row>
    <row r="20" spans="1:18" x14ac:dyDescent="0.25">
      <c r="A20" s="1"/>
      <c r="B20" s="1"/>
      <c r="C20" s="44"/>
      <c r="D20" s="45"/>
      <c r="E20" s="45"/>
      <c r="F20" s="45"/>
      <c r="G20" s="45"/>
      <c r="H20" s="45"/>
      <c r="I20" s="46"/>
      <c r="J20" s="44"/>
      <c r="K20" s="45"/>
      <c r="L20" s="45"/>
      <c r="M20" s="45"/>
      <c r="N20" s="45"/>
      <c r="O20" s="45"/>
      <c r="P20" s="45"/>
      <c r="Q20" s="46"/>
    </row>
    <row r="23" spans="1:18" ht="19.2" x14ac:dyDescent="0.35">
      <c r="B23" s="38" t="s">
        <v>9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</row>
    <row r="24" spans="1:18" ht="12" customHeight="1" x14ac:dyDescent="0.35">
      <c r="B24" s="38" t="s">
        <v>10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</row>
    <row r="25" spans="1:18" ht="19.2" x14ac:dyDescent="0.35">
      <c r="B25" s="5"/>
      <c r="C25" s="5"/>
    </row>
    <row r="26" spans="1:18" ht="19.2" x14ac:dyDescent="0.35">
      <c r="B26" s="38" t="s">
        <v>44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</row>
    <row r="27" spans="1:18" ht="19.2" x14ac:dyDescent="0.35">
      <c r="B27" s="5"/>
      <c r="C27" s="5"/>
    </row>
    <row r="28" spans="1:18" ht="19.2" x14ac:dyDescent="0.35">
      <c r="B28" s="38" t="s">
        <v>11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</row>
    <row r="29" spans="1:18" ht="19.2" x14ac:dyDescent="0.35">
      <c r="B29" s="38" t="s">
        <v>141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</row>
    <row r="30" spans="1:18" ht="19.2" x14ac:dyDescent="0.3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8" ht="19.2" x14ac:dyDescent="0.3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8" ht="19.2" x14ac:dyDescent="0.3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8" ht="19.2" x14ac:dyDescent="0.3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6" spans="1:18" ht="56.25" customHeight="1" x14ac:dyDescent="0.25">
      <c r="A36" s="39" t="s">
        <v>12</v>
      </c>
      <c r="B36" s="39" t="s">
        <v>13</v>
      </c>
      <c r="C36" s="56" t="s">
        <v>51</v>
      </c>
      <c r="D36" s="64" t="s">
        <v>14</v>
      </c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6"/>
      <c r="R36" s="51" t="s">
        <v>15</v>
      </c>
    </row>
    <row r="37" spans="1:18" ht="18" customHeight="1" x14ac:dyDescent="0.25">
      <c r="A37" s="40"/>
      <c r="B37" s="40"/>
      <c r="C37" s="57"/>
      <c r="D37" s="54" t="s">
        <v>46</v>
      </c>
      <c r="E37" s="55"/>
      <c r="F37" s="54" t="s">
        <v>18</v>
      </c>
      <c r="G37" s="60"/>
      <c r="H37" s="55"/>
      <c r="I37" s="54" t="s">
        <v>21</v>
      </c>
      <c r="J37" s="55"/>
      <c r="K37" s="54" t="s">
        <v>47</v>
      </c>
      <c r="L37" s="60"/>
      <c r="M37" s="55"/>
      <c r="N37" s="20" t="s">
        <v>48</v>
      </c>
      <c r="O37" s="20" t="s">
        <v>49</v>
      </c>
      <c r="P37" s="54" t="s">
        <v>50</v>
      </c>
      <c r="Q37" s="55"/>
      <c r="R37" s="52"/>
    </row>
    <row r="38" spans="1:18" ht="69" customHeight="1" x14ac:dyDescent="0.25">
      <c r="A38" s="41"/>
      <c r="B38" s="41"/>
      <c r="C38" s="58"/>
      <c r="D38" s="6" t="s">
        <v>46</v>
      </c>
      <c r="E38" s="6" t="s">
        <v>143</v>
      </c>
      <c r="F38" s="6" t="s">
        <v>52</v>
      </c>
      <c r="G38" s="6" t="s">
        <v>78</v>
      </c>
      <c r="H38" s="6" t="s">
        <v>19</v>
      </c>
      <c r="I38" s="18" t="s">
        <v>61</v>
      </c>
      <c r="J38" s="7" t="s">
        <v>142</v>
      </c>
      <c r="K38" s="6" t="s">
        <v>69</v>
      </c>
      <c r="L38" s="6" t="s">
        <v>146</v>
      </c>
      <c r="M38" s="6" t="s">
        <v>22</v>
      </c>
      <c r="N38" s="6" t="s">
        <v>23</v>
      </c>
      <c r="O38" s="6" t="s">
        <v>24</v>
      </c>
      <c r="P38" s="6" t="s">
        <v>25</v>
      </c>
      <c r="Q38" s="6" t="s">
        <v>26</v>
      </c>
      <c r="R38" s="53"/>
    </row>
    <row r="39" spans="1:18" ht="16.8" x14ac:dyDescent="0.25">
      <c r="A39" s="8">
        <v>1</v>
      </c>
      <c r="B39" s="8">
        <v>2</v>
      </c>
      <c r="C39" s="8"/>
      <c r="D39" s="8">
        <v>3</v>
      </c>
      <c r="E39" s="8">
        <v>4</v>
      </c>
      <c r="F39" s="8">
        <v>5</v>
      </c>
      <c r="G39" s="8">
        <v>6</v>
      </c>
      <c r="H39" s="8">
        <v>7</v>
      </c>
      <c r="I39" s="8">
        <v>8</v>
      </c>
      <c r="J39" s="8">
        <v>9</v>
      </c>
      <c r="K39" s="8">
        <v>10</v>
      </c>
      <c r="L39" s="8">
        <v>11</v>
      </c>
      <c r="M39" s="8">
        <v>12</v>
      </c>
      <c r="N39" s="8">
        <v>13</v>
      </c>
      <c r="O39" s="8">
        <v>14</v>
      </c>
      <c r="P39" s="8">
        <v>15</v>
      </c>
      <c r="Q39" s="8">
        <v>16</v>
      </c>
      <c r="R39" s="8">
        <v>17</v>
      </c>
    </row>
    <row r="40" spans="1:18" x14ac:dyDescent="0.25">
      <c r="A40" s="9" t="s">
        <v>27</v>
      </c>
      <c r="B40" s="9" t="s">
        <v>145</v>
      </c>
      <c r="C40" s="9"/>
      <c r="D40" s="9" t="s">
        <v>29</v>
      </c>
      <c r="E40" s="9" t="s">
        <v>29</v>
      </c>
      <c r="F40" s="9" t="s">
        <v>29</v>
      </c>
      <c r="G40" s="9" t="s">
        <v>29</v>
      </c>
      <c r="H40" s="9" t="s">
        <v>29</v>
      </c>
      <c r="I40" s="9" t="s">
        <v>29</v>
      </c>
      <c r="J40" s="9" t="s">
        <v>29</v>
      </c>
      <c r="K40" s="9" t="s">
        <v>29</v>
      </c>
      <c r="L40" s="9" t="s">
        <v>29</v>
      </c>
      <c r="M40" s="9" t="s">
        <v>29</v>
      </c>
      <c r="N40" s="9" t="s">
        <v>29</v>
      </c>
      <c r="O40" s="9" t="s">
        <v>29</v>
      </c>
      <c r="P40" s="9" t="s">
        <v>29</v>
      </c>
      <c r="Q40" s="9" t="s">
        <v>29</v>
      </c>
      <c r="R40" s="9">
        <f>0.3+C42*0.05+C43*0.05+C44*0.05+C45*0.05+C46*0.05+C47*0.05+C48*0.05+C49*0.05+C50*0.05+C51*0.05+C52*0.05+C53*0.05+C54*0.05+C55*0.05+C56*0.05</f>
        <v>0.44999999999999996</v>
      </c>
    </row>
    <row r="41" spans="1:18" ht="15.6" x14ac:dyDescent="0.25">
      <c r="A41" s="9">
        <v>1</v>
      </c>
      <c r="B41" s="9"/>
      <c r="C41" s="9">
        <v>1</v>
      </c>
      <c r="D41" s="9">
        <v>6</v>
      </c>
      <c r="E41" s="9">
        <v>3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10"/>
      <c r="R41" s="9">
        <f t="shared" ref="R41:R56" si="0">D41*0.01+E41*0.01+F41*0.3+G41*0.3+H41*0.3+I41*0.3+J41*0.3+K41*0.3+L41*0.3+M41*0.3+N41*0.4+O41*0.4+P41*0.5+Q41*0.1+C41*0.05</f>
        <v>0.14000000000000001</v>
      </c>
    </row>
    <row r="42" spans="1:18" x14ac:dyDescent="0.25">
      <c r="A42" s="9">
        <v>2</v>
      </c>
      <c r="B42" s="9"/>
      <c r="C42" s="9">
        <v>1</v>
      </c>
      <c r="D42" s="9">
        <v>1</v>
      </c>
      <c r="E42" s="9"/>
      <c r="F42" s="9"/>
      <c r="G42" s="9"/>
      <c r="H42" s="9"/>
      <c r="I42" s="9"/>
      <c r="J42" s="9"/>
      <c r="K42" s="9">
        <v>1</v>
      </c>
      <c r="L42" s="9"/>
      <c r="M42" s="9"/>
      <c r="N42" s="9"/>
      <c r="O42" s="9"/>
      <c r="P42" s="9"/>
      <c r="Q42" s="9"/>
      <c r="R42" s="9">
        <f t="shared" si="0"/>
        <v>0.36</v>
      </c>
    </row>
    <row r="43" spans="1:18" x14ac:dyDescent="0.25">
      <c r="A43" s="9">
        <v>3</v>
      </c>
      <c r="B43" s="9"/>
      <c r="C43" s="9">
        <v>1</v>
      </c>
      <c r="D43" s="9"/>
      <c r="E43" s="9"/>
      <c r="F43" s="9"/>
      <c r="G43" s="9"/>
      <c r="H43" s="9"/>
      <c r="I43" s="9"/>
      <c r="J43" s="9"/>
      <c r="K43" s="9"/>
      <c r="L43" s="9">
        <v>3</v>
      </c>
      <c r="M43" s="9"/>
      <c r="N43" s="9"/>
      <c r="O43" s="9"/>
      <c r="P43" s="9"/>
      <c r="Q43" s="9"/>
      <c r="R43" s="9">
        <f t="shared" si="0"/>
        <v>0.95</v>
      </c>
    </row>
    <row r="44" spans="1:18" x14ac:dyDescent="0.25">
      <c r="A44" s="9">
        <v>4</v>
      </c>
      <c r="B44" s="9"/>
      <c r="C44" s="9">
        <v>1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>
        <v>1</v>
      </c>
      <c r="R44" s="9">
        <f t="shared" si="0"/>
        <v>0.15000000000000002</v>
      </c>
    </row>
    <row r="45" spans="1:18" x14ac:dyDescent="0.25">
      <c r="A45" s="9">
        <v>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>
        <f t="shared" si="0"/>
        <v>0</v>
      </c>
    </row>
    <row r="46" spans="1:18" x14ac:dyDescent="0.25">
      <c r="A46" s="9">
        <v>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>
        <f t="shared" si="0"/>
        <v>0</v>
      </c>
    </row>
    <row r="47" spans="1:18" x14ac:dyDescent="0.25">
      <c r="A47" s="9">
        <v>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>
        <f t="shared" si="0"/>
        <v>0</v>
      </c>
    </row>
    <row r="48" spans="1:18" x14ac:dyDescent="0.25">
      <c r="A48" s="9">
        <v>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>
        <f t="shared" si="0"/>
        <v>0</v>
      </c>
    </row>
    <row r="49" spans="1:18" x14ac:dyDescent="0.25">
      <c r="A49" s="9">
        <v>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>
        <f t="shared" si="0"/>
        <v>0</v>
      </c>
    </row>
    <row r="50" spans="1:18" x14ac:dyDescent="0.25">
      <c r="A50" s="9">
        <v>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>
        <f t="shared" si="0"/>
        <v>0</v>
      </c>
    </row>
    <row r="51" spans="1:18" x14ac:dyDescent="0.25">
      <c r="A51" s="9">
        <v>11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>
        <f t="shared" si="0"/>
        <v>0</v>
      </c>
    </row>
    <row r="52" spans="1:18" x14ac:dyDescent="0.25">
      <c r="A52" s="9">
        <v>12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>
        <f t="shared" si="0"/>
        <v>0</v>
      </c>
    </row>
    <row r="53" spans="1:18" x14ac:dyDescent="0.25">
      <c r="A53" s="9">
        <v>13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>
        <f t="shared" si="0"/>
        <v>0</v>
      </c>
    </row>
    <row r="54" spans="1:18" x14ac:dyDescent="0.25">
      <c r="A54" s="9">
        <v>14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>
        <f t="shared" si="0"/>
        <v>0</v>
      </c>
    </row>
    <row r="55" spans="1:18" x14ac:dyDescent="0.25">
      <c r="A55" s="9">
        <v>15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>
        <f t="shared" si="0"/>
        <v>0</v>
      </c>
    </row>
    <row r="56" spans="1:18" x14ac:dyDescent="0.25">
      <c r="A56" s="9">
        <v>16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>
        <f t="shared" si="0"/>
        <v>0</v>
      </c>
    </row>
    <row r="57" spans="1:18" x14ac:dyDescent="0.25">
      <c r="A57" s="9" t="s">
        <v>30</v>
      </c>
      <c r="B57" s="9"/>
      <c r="C57" s="9">
        <v>1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>
        <f>C57*0.15</f>
        <v>0.15</v>
      </c>
    </row>
    <row r="58" spans="1:18" x14ac:dyDescent="0.25">
      <c r="A58" s="9" t="s">
        <v>31</v>
      </c>
      <c r="B58" s="9"/>
      <c r="C58" s="9">
        <v>1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>
        <f>C58*0.1</f>
        <v>0.1</v>
      </c>
    </row>
    <row r="59" spans="1:18" x14ac:dyDescent="0.25">
      <c r="A59" s="9" t="s">
        <v>32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>
        <f>C59*0.2</f>
        <v>0</v>
      </c>
    </row>
    <row r="60" spans="1:18" ht="16.5" customHeight="1" x14ac:dyDescent="0.25">
      <c r="A60" s="11"/>
      <c r="B60" s="12" t="s">
        <v>33</v>
      </c>
      <c r="C60" s="12"/>
      <c r="D60" s="22">
        <f t="shared" ref="D60:Q60" si="1">SUM(D41:D59)</f>
        <v>7</v>
      </c>
      <c r="E60" s="22">
        <f t="shared" si="1"/>
        <v>3</v>
      </c>
      <c r="F60" s="22">
        <f t="shared" si="1"/>
        <v>0</v>
      </c>
      <c r="G60" s="22">
        <f t="shared" si="1"/>
        <v>0</v>
      </c>
      <c r="H60" s="22">
        <f t="shared" si="1"/>
        <v>0</v>
      </c>
      <c r="I60" s="22">
        <f t="shared" si="1"/>
        <v>0</v>
      </c>
      <c r="J60" s="22">
        <f t="shared" si="1"/>
        <v>0</v>
      </c>
      <c r="K60" s="22">
        <f t="shared" si="1"/>
        <v>1</v>
      </c>
      <c r="L60" s="22">
        <f t="shared" si="1"/>
        <v>3</v>
      </c>
      <c r="M60" s="22">
        <f t="shared" si="1"/>
        <v>0</v>
      </c>
      <c r="N60" s="22">
        <f t="shared" si="1"/>
        <v>0</v>
      </c>
      <c r="O60" s="22">
        <f t="shared" si="1"/>
        <v>0</v>
      </c>
      <c r="P60" s="22">
        <f t="shared" si="1"/>
        <v>0</v>
      </c>
      <c r="Q60" s="22">
        <f t="shared" si="1"/>
        <v>1</v>
      </c>
      <c r="R60" s="21">
        <f>SUM(R40:R59)</f>
        <v>2.2999999999999998</v>
      </c>
    </row>
    <row r="61" spans="1:18" ht="8.25" customHeight="1" x14ac:dyDescent="0.25"/>
    <row r="62" spans="1:18" ht="13.5" customHeight="1" x14ac:dyDescent="0.3">
      <c r="B62" s="13" t="s">
        <v>45</v>
      </c>
      <c r="C62" s="13"/>
      <c r="I62" s="13" t="s">
        <v>34</v>
      </c>
    </row>
    <row r="63" spans="1:18" ht="12" customHeight="1" x14ac:dyDescent="0.35">
      <c r="A63" s="5" t="s">
        <v>35</v>
      </c>
      <c r="C63" s="14" t="s">
        <v>36</v>
      </c>
      <c r="K63" s="14" t="s">
        <v>37</v>
      </c>
    </row>
    <row r="64" spans="1:18" ht="11.25" customHeight="1" x14ac:dyDescent="0.3">
      <c r="B64" s="13" t="s">
        <v>38</v>
      </c>
      <c r="C64" s="13"/>
      <c r="I64" s="13" t="s">
        <v>39</v>
      </c>
    </row>
    <row r="65" spans="1:18" ht="12.75" customHeight="1" x14ac:dyDescent="0.25">
      <c r="A65" s="15"/>
    </row>
    <row r="66" spans="1:18" ht="15.6" x14ac:dyDescent="0.3">
      <c r="B66" s="13" t="s">
        <v>40</v>
      </c>
      <c r="C66" s="13"/>
    </row>
    <row r="67" spans="1:18" x14ac:dyDescent="0.25">
      <c r="E67" s="14" t="s">
        <v>41</v>
      </c>
    </row>
    <row r="68" spans="1:18" ht="12.75" customHeight="1" x14ac:dyDescent="0.25">
      <c r="B68" s="16" t="s">
        <v>42</v>
      </c>
      <c r="C68" s="16"/>
      <c r="D68" s="42" t="s">
        <v>43</v>
      </c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</row>
    <row r="69" spans="1:18" x14ac:dyDescent="0.25"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</row>
    <row r="70" spans="1:18" x14ac:dyDescent="0.25"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</row>
    <row r="71" spans="1:18" x14ac:dyDescent="0.25"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</row>
  </sheetData>
  <mergeCells count="34">
    <mergeCell ref="D68:R69"/>
    <mergeCell ref="R36:R38"/>
    <mergeCell ref="D37:E37"/>
    <mergeCell ref="F37:H37"/>
    <mergeCell ref="I37:J37"/>
    <mergeCell ref="K37:M37"/>
    <mergeCell ref="P37:Q37"/>
    <mergeCell ref="B26:Q26"/>
    <mergeCell ref="B28:Q28"/>
    <mergeCell ref="A36:A38"/>
    <mergeCell ref="B36:B38"/>
    <mergeCell ref="C36:C38"/>
    <mergeCell ref="D36:Q36"/>
    <mergeCell ref="B29:Q29"/>
    <mergeCell ref="C20:I20"/>
    <mergeCell ref="J20:Q20"/>
    <mergeCell ref="B23:Q23"/>
    <mergeCell ref="B24:Q24"/>
    <mergeCell ref="C18:I18"/>
    <mergeCell ref="J18:Q18"/>
    <mergeCell ref="C19:I19"/>
    <mergeCell ref="J19:Q19"/>
    <mergeCell ref="C17:I17"/>
    <mergeCell ref="J17:Q17"/>
    <mergeCell ref="B7:Q7"/>
    <mergeCell ref="B8:Q8"/>
    <mergeCell ref="C15:I15"/>
    <mergeCell ref="J15:Q15"/>
    <mergeCell ref="B3:Q3"/>
    <mergeCell ref="B4:Q4"/>
    <mergeCell ref="B5:Q5"/>
    <mergeCell ref="B6:Q6"/>
    <mergeCell ref="C16:I16"/>
    <mergeCell ref="J16:Q16"/>
  </mergeCells>
  <phoneticPr fontId="0" type="noConversion"/>
  <pageMargins left="0.78740157480314965" right="0.78740157480314965" top="0.39370078740157483" bottom="0.39370078740157483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71"/>
  <sheetViews>
    <sheetView workbookViewId="0">
      <selection activeCell="C9" sqref="C9"/>
    </sheetView>
  </sheetViews>
  <sheetFormatPr defaultRowHeight="13.2" x14ac:dyDescent="0.25"/>
  <cols>
    <col min="2" max="2" width="34.6640625" customWidth="1"/>
    <col min="3" max="3" width="5" customWidth="1"/>
    <col min="4" max="17" width="4.6640625" customWidth="1"/>
    <col min="18" max="18" width="7.6640625" customWidth="1"/>
  </cols>
  <sheetData>
    <row r="3" spans="1:18" ht="19.2" x14ac:dyDescent="0.35">
      <c r="B3" s="48" t="s">
        <v>0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spans="1:18" ht="19.2" x14ac:dyDescent="0.35">
      <c r="B4" s="48" t="s">
        <v>1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18" ht="19.2" x14ac:dyDescent="0.35">
      <c r="B5" s="48" t="s">
        <v>139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</row>
    <row r="6" spans="1:18" x14ac:dyDescent="0.25">
      <c r="B6" s="50" t="s">
        <v>2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8" ht="19.2" x14ac:dyDescent="0.35">
      <c r="B7" s="48" t="s">
        <v>3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</row>
    <row r="8" spans="1:18" ht="10.5" customHeight="1" x14ac:dyDescent="0.35">
      <c r="B8" s="48" t="s">
        <v>4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</row>
    <row r="15" spans="1:18" ht="24.75" customHeight="1" x14ac:dyDescent="0.25">
      <c r="A15" s="1" t="s">
        <v>5</v>
      </c>
      <c r="B15" s="2" t="s">
        <v>6</v>
      </c>
      <c r="C15" s="44" t="s">
        <v>7</v>
      </c>
      <c r="D15" s="45"/>
      <c r="E15" s="45"/>
      <c r="F15" s="45"/>
      <c r="G15" s="45"/>
      <c r="H15" s="45"/>
      <c r="I15" s="46"/>
      <c r="J15" s="61" t="s">
        <v>8</v>
      </c>
      <c r="K15" s="62"/>
      <c r="L15" s="62"/>
      <c r="M15" s="62"/>
      <c r="N15" s="62"/>
      <c r="O15" s="62"/>
      <c r="P15" s="62"/>
      <c r="Q15" s="63"/>
      <c r="R15" s="3"/>
    </row>
    <row r="16" spans="1:18" x14ac:dyDescent="0.25">
      <c r="A16" s="1">
        <v>1</v>
      </c>
      <c r="B16" s="1" t="s">
        <v>140</v>
      </c>
      <c r="C16" s="44"/>
      <c r="D16" s="45"/>
      <c r="E16" s="45"/>
      <c r="F16" s="45"/>
      <c r="G16" s="45"/>
      <c r="H16" s="45"/>
      <c r="I16" s="46"/>
      <c r="J16" s="44"/>
      <c r="K16" s="45"/>
      <c r="L16" s="45"/>
      <c r="M16" s="45"/>
      <c r="N16" s="45"/>
      <c r="O16" s="45"/>
      <c r="P16" s="45"/>
      <c r="Q16" s="46"/>
      <c r="R16" s="3"/>
    </row>
    <row r="17" spans="1:18" x14ac:dyDescent="0.25">
      <c r="A17" s="1"/>
      <c r="B17" s="1"/>
      <c r="C17" s="44"/>
      <c r="D17" s="45"/>
      <c r="E17" s="45"/>
      <c r="F17" s="45"/>
      <c r="G17" s="45"/>
      <c r="H17" s="45"/>
      <c r="I17" s="46"/>
      <c r="J17" s="44"/>
      <c r="K17" s="45"/>
      <c r="L17" s="45"/>
      <c r="M17" s="45"/>
      <c r="N17" s="45"/>
      <c r="O17" s="45"/>
      <c r="P17" s="45"/>
      <c r="Q17" s="46"/>
      <c r="R17" s="3"/>
    </row>
    <row r="18" spans="1:18" x14ac:dyDescent="0.25">
      <c r="A18" s="1"/>
      <c r="B18" s="1"/>
      <c r="C18" s="44"/>
      <c r="D18" s="45"/>
      <c r="E18" s="45"/>
      <c r="F18" s="45"/>
      <c r="G18" s="45"/>
      <c r="H18" s="45"/>
      <c r="I18" s="46"/>
      <c r="J18" s="44"/>
      <c r="K18" s="45"/>
      <c r="L18" s="45"/>
      <c r="M18" s="45"/>
      <c r="N18" s="45"/>
      <c r="O18" s="45"/>
      <c r="P18" s="45"/>
      <c r="Q18" s="46"/>
      <c r="R18" s="3"/>
    </row>
    <row r="19" spans="1:18" x14ac:dyDescent="0.25">
      <c r="A19" s="1"/>
      <c r="B19" s="1"/>
      <c r="C19" s="44"/>
      <c r="D19" s="45"/>
      <c r="E19" s="45"/>
      <c r="F19" s="45"/>
      <c r="G19" s="45"/>
      <c r="H19" s="45"/>
      <c r="I19" s="46"/>
      <c r="J19" s="44"/>
      <c r="K19" s="45"/>
      <c r="L19" s="45"/>
      <c r="M19" s="45"/>
      <c r="N19" s="45"/>
      <c r="O19" s="45"/>
      <c r="P19" s="45"/>
      <c r="Q19" s="46"/>
    </row>
    <row r="20" spans="1:18" x14ac:dyDescent="0.25">
      <c r="A20" s="1"/>
      <c r="B20" s="1"/>
      <c r="C20" s="44"/>
      <c r="D20" s="45"/>
      <c r="E20" s="45"/>
      <c r="F20" s="45"/>
      <c r="G20" s="45"/>
      <c r="H20" s="45"/>
      <c r="I20" s="46"/>
      <c r="J20" s="44"/>
      <c r="K20" s="45"/>
      <c r="L20" s="45"/>
      <c r="M20" s="45"/>
      <c r="N20" s="45"/>
      <c r="O20" s="45"/>
      <c r="P20" s="45"/>
      <c r="Q20" s="46"/>
    </row>
    <row r="23" spans="1:18" ht="19.2" x14ac:dyDescent="0.35">
      <c r="B23" s="38" t="s">
        <v>9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</row>
    <row r="24" spans="1:18" ht="12" customHeight="1" x14ac:dyDescent="0.35">
      <c r="B24" s="38" t="s">
        <v>10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</row>
    <row r="25" spans="1:18" ht="19.2" x14ac:dyDescent="0.35">
      <c r="B25" s="5"/>
      <c r="C25" s="5"/>
    </row>
    <row r="26" spans="1:18" ht="19.2" x14ac:dyDescent="0.35">
      <c r="B26" s="38" t="s">
        <v>44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</row>
    <row r="27" spans="1:18" ht="19.2" x14ac:dyDescent="0.35">
      <c r="B27" s="5"/>
      <c r="C27" s="5"/>
    </row>
    <row r="28" spans="1:18" ht="19.2" x14ac:dyDescent="0.35">
      <c r="B28" s="38" t="s">
        <v>11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</row>
    <row r="29" spans="1:18" ht="19.2" x14ac:dyDescent="0.35">
      <c r="B29" s="38" t="s">
        <v>141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</row>
    <row r="30" spans="1:18" ht="19.2" x14ac:dyDescent="0.3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8" ht="19.2" x14ac:dyDescent="0.3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8" ht="19.2" x14ac:dyDescent="0.3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8" ht="19.2" x14ac:dyDescent="0.3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6" spans="1:18" ht="56.25" customHeight="1" x14ac:dyDescent="0.25">
      <c r="A36" s="39" t="s">
        <v>12</v>
      </c>
      <c r="B36" s="39" t="s">
        <v>13</v>
      </c>
      <c r="C36" s="56" t="s">
        <v>51</v>
      </c>
      <c r="D36" s="64" t="s">
        <v>14</v>
      </c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6"/>
      <c r="R36" s="51" t="s">
        <v>15</v>
      </c>
    </row>
    <row r="37" spans="1:18" ht="18" customHeight="1" x14ac:dyDescent="0.25">
      <c r="A37" s="40"/>
      <c r="B37" s="40"/>
      <c r="C37" s="57"/>
      <c r="D37" s="54" t="s">
        <v>46</v>
      </c>
      <c r="E37" s="55"/>
      <c r="F37" s="54" t="s">
        <v>18</v>
      </c>
      <c r="G37" s="60"/>
      <c r="H37" s="55"/>
      <c r="I37" s="54" t="s">
        <v>21</v>
      </c>
      <c r="J37" s="55"/>
      <c r="K37" s="54" t="s">
        <v>47</v>
      </c>
      <c r="L37" s="60"/>
      <c r="M37" s="55"/>
      <c r="N37" s="20" t="s">
        <v>48</v>
      </c>
      <c r="O37" s="20" t="s">
        <v>49</v>
      </c>
      <c r="P37" s="54" t="s">
        <v>50</v>
      </c>
      <c r="Q37" s="55"/>
      <c r="R37" s="52"/>
    </row>
    <row r="38" spans="1:18" ht="69" customHeight="1" x14ac:dyDescent="0.25">
      <c r="A38" s="41"/>
      <c r="B38" s="41"/>
      <c r="C38" s="58"/>
      <c r="D38" s="6" t="s">
        <v>46</v>
      </c>
      <c r="E38" s="6" t="s">
        <v>143</v>
      </c>
      <c r="F38" s="6" t="s">
        <v>52</v>
      </c>
      <c r="G38" s="6" t="s">
        <v>78</v>
      </c>
      <c r="H38" s="6" t="s">
        <v>19</v>
      </c>
      <c r="I38" s="18" t="s">
        <v>61</v>
      </c>
      <c r="J38" s="7" t="s">
        <v>142</v>
      </c>
      <c r="K38" s="6" t="s">
        <v>69</v>
      </c>
      <c r="L38" s="6" t="s">
        <v>81</v>
      </c>
      <c r="M38" s="6" t="s">
        <v>22</v>
      </c>
      <c r="N38" s="6" t="s">
        <v>23</v>
      </c>
      <c r="O38" s="6" t="s">
        <v>24</v>
      </c>
      <c r="P38" s="6" t="s">
        <v>25</v>
      </c>
      <c r="Q38" s="6" t="s">
        <v>26</v>
      </c>
      <c r="R38" s="53"/>
    </row>
    <row r="39" spans="1:18" ht="16.8" x14ac:dyDescent="0.25">
      <c r="A39" s="8">
        <v>1</v>
      </c>
      <c r="B39" s="8">
        <v>2</v>
      </c>
      <c r="C39" s="8"/>
      <c r="D39" s="8">
        <v>3</v>
      </c>
      <c r="E39" s="8">
        <v>4</v>
      </c>
      <c r="F39" s="8">
        <v>5</v>
      </c>
      <c r="G39" s="8">
        <v>6</v>
      </c>
      <c r="H39" s="8">
        <v>7</v>
      </c>
      <c r="I39" s="8">
        <v>8</v>
      </c>
      <c r="J39" s="8">
        <v>9</v>
      </c>
      <c r="K39" s="8">
        <v>10</v>
      </c>
      <c r="L39" s="8">
        <v>11</v>
      </c>
      <c r="M39" s="8">
        <v>12</v>
      </c>
      <c r="N39" s="8">
        <v>13</v>
      </c>
      <c r="O39" s="8">
        <v>14</v>
      </c>
      <c r="P39" s="8">
        <v>15</v>
      </c>
      <c r="Q39" s="8">
        <v>16</v>
      </c>
      <c r="R39" s="8">
        <v>17</v>
      </c>
    </row>
    <row r="40" spans="1:18" x14ac:dyDescent="0.25">
      <c r="A40" s="9" t="s">
        <v>27</v>
      </c>
      <c r="B40" s="9" t="s">
        <v>28</v>
      </c>
      <c r="C40" s="9"/>
      <c r="D40" s="9" t="s">
        <v>29</v>
      </c>
      <c r="E40" s="9" t="s">
        <v>29</v>
      </c>
      <c r="F40" s="9" t="s">
        <v>29</v>
      </c>
      <c r="G40" s="9" t="s">
        <v>29</v>
      </c>
      <c r="H40" s="9" t="s">
        <v>29</v>
      </c>
      <c r="I40" s="9" t="s">
        <v>29</v>
      </c>
      <c r="J40" s="9" t="s">
        <v>29</v>
      </c>
      <c r="K40" s="9" t="s">
        <v>29</v>
      </c>
      <c r="L40" s="9" t="s">
        <v>29</v>
      </c>
      <c r="M40" s="9" t="s">
        <v>29</v>
      </c>
      <c r="N40" s="9" t="s">
        <v>29</v>
      </c>
      <c r="O40" s="9" t="s">
        <v>29</v>
      </c>
      <c r="P40" s="9" t="s">
        <v>29</v>
      </c>
      <c r="Q40" s="9" t="s">
        <v>29</v>
      </c>
      <c r="R40" s="9">
        <f>0.3+C42*0.05+C43*0.05+C44*0.05+C45*0.05+C46*0.05+C47*0.05+C48*0.05+C49*0.05+C50*0.05+C51*0.05+C52*0.05+C53*0.05+C54*0.05+C55*0.05+C56*0.05</f>
        <v>0.65</v>
      </c>
    </row>
    <row r="41" spans="1:18" ht="15.6" x14ac:dyDescent="0.25">
      <c r="A41" s="9">
        <v>1</v>
      </c>
      <c r="B41" s="9"/>
      <c r="C41" s="9">
        <v>1</v>
      </c>
      <c r="D41" s="9">
        <v>2</v>
      </c>
      <c r="E41" s="9"/>
      <c r="F41" s="9">
        <v>1</v>
      </c>
      <c r="G41" s="9"/>
      <c r="H41" s="9"/>
      <c r="I41" s="9">
        <v>2</v>
      </c>
      <c r="J41" s="9"/>
      <c r="K41" s="9"/>
      <c r="L41" s="9"/>
      <c r="M41" s="9"/>
      <c r="N41" s="9"/>
      <c r="O41" s="9"/>
      <c r="P41" s="9"/>
      <c r="Q41" s="10"/>
      <c r="R41" s="9">
        <f t="shared" ref="R41:R56" si="0">D41*0.01+E41*0.01+F41*0.3+G41*0.3+H41*0.3+I41*0.3+J41*0.3+K41*0.3+L41*0.3+M41*0.3+N41*0.4+O41*0.4+P41*0.5+Q41*0.1+C41*0.05</f>
        <v>0.97</v>
      </c>
    </row>
    <row r="42" spans="1:18" x14ac:dyDescent="0.25">
      <c r="A42" s="9">
        <v>2</v>
      </c>
      <c r="B42" s="9"/>
      <c r="C42" s="9">
        <v>1</v>
      </c>
      <c r="D42" s="9">
        <v>6</v>
      </c>
      <c r="E42" s="9"/>
      <c r="F42" s="9"/>
      <c r="G42" s="9"/>
      <c r="H42" s="9"/>
      <c r="I42" s="9">
        <v>3</v>
      </c>
      <c r="J42" s="9"/>
      <c r="K42" s="9"/>
      <c r="L42" s="9"/>
      <c r="M42" s="9"/>
      <c r="N42" s="9"/>
      <c r="O42" s="9"/>
      <c r="P42" s="9"/>
      <c r="Q42" s="9"/>
      <c r="R42" s="9">
        <f t="shared" si="0"/>
        <v>1.01</v>
      </c>
    </row>
    <row r="43" spans="1:18" x14ac:dyDescent="0.25">
      <c r="A43" s="9">
        <v>3</v>
      </c>
      <c r="B43" s="9"/>
      <c r="C43" s="9">
        <v>1</v>
      </c>
      <c r="D43" s="9">
        <v>10</v>
      </c>
      <c r="E43" s="9">
        <v>3</v>
      </c>
      <c r="F43" s="9"/>
      <c r="G43" s="9"/>
      <c r="H43" s="9"/>
      <c r="I43" s="9"/>
      <c r="J43" s="9">
        <v>4</v>
      </c>
      <c r="K43" s="9"/>
      <c r="L43" s="9"/>
      <c r="M43" s="9"/>
      <c r="N43" s="9"/>
      <c r="O43" s="9"/>
      <c r="P43" s="9"/>
      <c r="Q43" s="9"/>
      <c r="R43" s="9">
        <f t="shared" si="0"/>
        <v>1.3800000000000001</v>
      </c>
    </row>
    <row r="44" spans="1:18" x14ac:dyDescent="0.25">
      <c r="A44" s="9">
        <v>4</v>
      </c>
      <c r="B44" s="9"/>
      <c r="C44" s="9">
        <v>1</v>
      </c>
      <c r="D44" s="9">
        <v>1</v>
      </c>
      <c r="E44" s="9"/>
      <c r="F44" s="9"/>
      <c r="G44" s="9"/>
      <c r="H44" s="9"/>
      <c r="I44" s="9"/>
      <c r="J44" s="9"/>
      <c r="K44" s="9">
        <v>2</v>
      </c>
      <c r="L44" s="9"/>
      <c r="M44" s="9"/>
      <c r="N44" s="9"/>
      <c r="O44" s="9"/>
      <c r="P44" s="9"/>
      <c r="Q44" s="9"/>
      <c r="R44" s="9">
        <f t="shared" si="0"/>
        <v>0.66</v>
      </c>
    </row>
    <row r="45" spans="1:18" x14ac:dyDescent="0.25">
      <c r="A45" s="9">
        <v>5</v>
      </c>
      <c r="B45" s="9"/>
      <c r="C45" s="9">
        <v>1</v>
      </c>
      <c r="D45" s="9"/>
      <c r="E45" s="9"/>
      <c r="F45" s="9"/>
      <c r="G45" s="9"/>
      <c r="H45" s="9"/>
      <c r="I45" s="9"/>
      <c r="J45" s="9"/>
      <c r="K45" s="9">
        <v>2</v>
      </c>
      <c r="L45" s="9"/>
      <c r="M45" s="9"/>
      <c r="N45" s="9"/>
      <c r="O45" s="9"/>
      <c r="P45" s="9"/>
      <c r="Q45" s="9"/>
      <c r="R45" s="9">
        <f t="shared" si="0"/>
        <v>0.65</v>
      </c>
    </row>
    <row r="46" spans="1:18" x14ac:dyDescent="0.25">
      <c r="A46" s="9">
        <v>6</v>
      </c>
      <c r="B46" s="9"/>
      <c r="C46" s="9">
        <v>1</v>
      </c>
      <c r="D46" s="9">
        <v>6</v>
      </c>
      <c r="E46" s="9"/>
      <c r="F46" s="9"/>
      <c r="G46" s="9"/>
      <c r="H46" s="9"/>
      <c r="I46" s="9"/>
      <c r="J46" s="9"/>
      <c r="K46" s="9">
        <v>2</v>
      </c>
      <c r="L46" s="9"/>
      <c r="M46" s="9">
        <v>2</v>
      </c>
      <c r="N46" s="9"/>
      <c r="O46" s="9"/>
      <c r="P46" s="9"/>
      <c r="Q46" s="9"/>
      <c r="R46" s="9">
        <f t="shared" si="0"/>
        <v>1.3099999999999998</v>
      </c>
    </row>
    <row r="47" spans="1:18" x14ac:dyDescent="0.25">
      <c r="A47" s="9">
        <v>7</v>
      </c>
      <c r="B47" s="9"/>
      <c r="C47" s="9">
        <v>1</v>
      </c>
      <c r="D47" s="9">
        <v>8</v>
      </c>
      <c r="E47" s="9"/>
      <c r="F47" s="9">
        <v>2</v>
      </c>
      <c r="G47" s="9"/>
      <c r="H47" s="9"/>
      <c r="I47" s="9">
        <v>4</v>
      </c>
      <c r="J47" s="9"/>
      <c r="K47" s="9"/>
      <c r="L47" s="9"/>
      <c r="M47" s="9"/>
      <c r="N47" s="9"/>
      <c r="O47" s="9"/>
      <c r="P47" s="9"/>
      <c r="Q47" s="9"/>
      <c r="R47" s="9">
        <f t="shared" si="0"/>
        <v>1.93</v>
      </c>
    </row>
    <row r="48" spans="1:18" x14ac:dyDescent="0.25">
      <c r="A48" s="9">
        <v>8</v>
      </c>
      <c r="B48" s="9"/>
      <c r="C48" s="9">
        <v>1</v>
      </c>
      <c r="D48" s="9">
        <v>4</v>
      </c>
      <c r="E48" s="9"/>
      <c r="F48" s="9"/>
      <c r="G48" s="9"/>
      <c r="H48" s="9"/>
      <c r="I48" s="9"/>
      <c r="J48" s="9"/>
      <c r="K48" s="9">
        <v>4</v>
      </c>
      <c r="L48" s="9"/>
      <c r="M48" s="9"/>
      <c r="N48" s="9"/>
      <c r="O48" s="9"/>
      <c r="P48" s="9"/>
      <c r="Q48" s="9"/>
      <c r="R48" s="9">
        <f t="shared" si="0"/>
        <v>1.29</v>
      </c>
    </row>
    <row r="49" spans="1:18" x14ac:dyDescent="0.25">
      <c r="A49" s="9">
        <v>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>
        <f t="shared" si="0"/>
        <v>0</v>
      </c>
    </row>
    <row r="50" spans="1:18" x14ac:dyDescent="0.25">
      <c r="A50" s="9">
        <v>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>
        <f t="shared" si="0"/>
        <v>0</v>
      </c>
    </row>
    <row r="51" spans="1:18" x14ac:dyDescent="0.25">
      <c r="A51" s="9">
        <v>11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>
        <f t="shared" si="0"/>
        <v>0</v>
      </c>
    </row>
    <row r="52" spans="1:18" x14ac:dyDescent="0.25">
      <c r="A52" s="9">
        <v>12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>
        <f t="shared" si="0"/>
        <v>0</v>
      </c>
    </row>
    <row r="53" spans="1:18" x14ac:dyDescent="0.25">
      <c r="A53" s="9">
        <v>13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>
        <f t="shared" si="0"/>
        <v>0</v>
      </c>
    </row>
    <row r="54" spans="1:18" x14ac:dyDescent="0.25">
      <c r="A54" s="9">
        <v>14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>
        <f t="shared" si="0"/>
        <v>0</v>
      </c>
    </row>
    <row r="55" spans="1:18" x14ac:dyDescent="0.25">
      <c r="A55" s="9">
        <v>15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>
        <f t="shared" si="0"/>
        <v>0</v>
      </c>
    </row>
    <row r="56" spans="1:18" x14ac:dyDescent="0.25">
      <c r="A56" s="9">
        <v>16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>
        <f t="shared" si="0"/>
        <v>0</v>
      </c>
    </row>
    <row r="57" spans="1:18" x14ac:dyDescent="0.25">
      <c r="A57" s="9" t="s">
        <v>30</v>
      </c>
      <c r="B57" s="9"/>
      <c r="C57" s="9">
        <v>1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>
        <f>C57*0.15</f>
        <v>0.15</v>
      </c>
    </row>
    <row r="58" spans="1:18" x14ac:dyDescent="0.25">
      <c r="A58" s="9" t="s">
        <v>31</v>
      </c>
      <c r="B58" s="9"/>
      <c r="C58" s="9">
        <v>2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>
        <f>C58*0.1</f>
        <v>0.2</v>
      </c>
    </row>
    <row r="59" spans="1:18" x14ac:dyDescent="0.25">
      <c r="A59" s="9" t="s">
        <v>32</v>
      </c>
      <c r="B59" s="9"/>
      <c r="C59" s="9">
        <v>1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>
        <f>C59*0.2</f>
        <v>0.2</v>
      </c>
    </row>
    <row r="60" spans="1:18" ht="16.5" customHeight="1" x14ac:dyDescent="0.25">
      <c r="A60" s="11"/>
      <c r="B60" s="12" t="s">
        <v>33</v>
      </c>
      <c r="C60" s="12"/>
      <c r="D60" s="22">
        <f t="shared" ref="D60:Q60" si="1">SUM(D41:D59)</f>
        <v>37</v>
      </c>
      <c r="E60" s="22">
        <f t="shared" si="1"/>
        <v>3</v>
      </c>
      <c r="F60" s="22">
        <f t="shared" si="1"/>
        <v>3</v>
      </c>
      <c r="G60" s="22">
        <f t="shared" si="1"/>
        <v>0</v>
      </c>
      <c r="H60" s="22">
        <f t="shared" si="1"/>
        <v>0</v>
      </c>
      <c r="I60" s="22">
        <f t="shared" si="1"/>
        <v>9</v>
      </c>
      <c r="J60" s="22">
        <f t="shared" si="1"/>
        <v>4</v>
      </c>
      <c r="K60" s="22">
        <f t="shared" si="1"/>
        <v>10</v>
      </c>
      <c r="L60" s="22">
        <f t="shared" si="1"/>
        <v>0</v>
      </c>
      <c r="M60" s="22">
        <f t="shared" si="1"/>
        <v>2</v>
      </c>
      <c r="N60" s="22">
        <f t="shared" si="1"/>
        <v>0</v>
      </c>
      <c r="O60" s="22">
        <f t="shared" si="1"/>
        <v>0</v>
      </c>
      <c r="P60" s="22">
        <f t="shared" si="1"/>
        <v>0</v>
      </c>
      <c r="Q60" s="22">
        <f t="shared" si="1"/>
        <v>0</v>
      </c>
      <c r="R60" s="21">
        <f>SUM(R40:R59)</f>
        <v>10.4</v>
      </c>
    </row>
    <row r="61" spans="1:18" ht="8.25" customHeight="1" x14ac:dyDescent="0.25"/>
    <row r="62" spans="1:18" ht="13.5" customHeight="1" x14ac:dyDescent="0.3">
      <c r="B62" s="13" t="s">
        <v>45</v>
      </c>
      <c r="C62" s="13"/>
      <c r="I62" s="13" t="s">
        <v>34</v>
      </c>
    </row>
    <row r="63" spans="1:18" ht="12" customHeight="1" x14ac:dyDescent="0.35">
      <c r="A63" s="5" t="s">
        <v>35</v>
      </c>
      <c r="C63" s="14" t="s">
        <v>36</v>
      </c>
      <c r="K63" s="14" t="s">
        <v>37</v>
      </c>
    </row>
    <row r="64" spans="1:18" ht="11.25" customHeight="1" x14ac:dyDescent="0.3">
      <c r="B64" s="13" t="s">
        <v>38</v>
      </c>
      <c r="C64" s="13"/>
      <c r="I64" s="13" t="s">
        <v>39</v>
      </c>
    </row>
    <row r="65" spans="1:18" ht="12.75" customHeight="1" x14ac:dyDescent="0.25">
      <c r="A65" s="15"/>
    </row>
    <row r="66" spans="1:18" ht="15.6" x14ac:dyDescent="0.3">
      <c r="B66" s="13" t="s">
        <v>40</v>
      </c>
      <c r="C66" s="13"/>
    </row>
    <row r="67" spans="1:18" x14ac:dyDescent="0.25">
      <c r="E67" s="14" t="s">
        <v>41</v>
      </c>
    </row>
    <row r="68" spans="1:18" ht="12.75" customHeight="1" x14ac:dyDescent="0.25">
      <c r="B68" s="16" t="s">
        <v>42</v>
      </c>
      <c r="C68" s="16"/>
      <c r="D68" s="42" t="s">
        <v>43</v>
      </c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</row>
    <row r="69" spans="1:18" x14ac:dyDescent="0.25"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</row>
    <row r="70" spans="1:18" x14ac:dyDescent="0.25"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</row>
    <row r="71" spans="1:18" x14ac:dyDescent="0.25"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</row>
  </sheetData>
  <mergeCells count="34">
    <mergeCell ref="D68:R69"/>
    <mergeCell ref="R36:R38"/>
    <mergeCell ref="D37:E37"/>
    <mergeCell ref="F37:H37"/>
    <mergeCell ref="I37:J37"/>
    <mergeCell ref="K37:M37"/>
    <mergeCell ref="P37:Q37"/>
    <mergeCell ref="B26:Q26"/>
    <mergeCell ref="B28:Q28"/>
    <mergeCell ref="B29:Q29"/>
    <mergeCell ref="A36:A38"/>
    <mergeCell ref="B36:B38"/>
    <mergeCell ref="C36:C38"/>
    <mergeCell ref="D36:Q36"/>
    <mergeCell ref="C20:I20"/>
    <mergeCell ref="J20:Q20"/>
    <mergeCell ref="B23:Q23"/>
    <mergeCell ref="B24:Q24"/>
    <mergeCell ref="C18:I18"/>
    <mergeCell ref="J18:Q18"/>
    <mergeCell ref="C19:I19"/>
    <mergeCell ref="J19:Q19"/>
    <mergeCell ref="C17:I17"/>
    <mergeCell ref="J17:Q17"/>
    <mergeCell ref="B7:Q7"/>
    <mergeCell ref="B8:Q8"/>
    <mergeCell ref="C15:I15"/>
    <mergeCell ref="J15:Q15"/>
    <mergeCell ref="B3:Q3"/>
    <mergeCell ref="B4:Q4"/>
    <mergeCell ref="B5:Q5"/>
    <mergeCell ref="B6:Q6"/>
    <mergeCell ref="C16:I16"/>
    <mergeCell ref="J16:Q16"/>
  </mergeCells>
  <phoneticPr fontId="0" type="noConversion"/>
  <pageMargins left="0.78740157480314965" right="0.78740157480314965" top="0.39370078740157483" bottom="0.39370078740157483" header="0.51181102362204722" footer="0.51181102362204722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71"/>
  <sheetViews>
    <sheetView workbookViewId="0">
      <selection activeCell="B10" sqref="B10"/>
    </sheetView>
  </sheetViews>
  <sheetFormatPr defaultRowHeight="13.2" x14ac:dyDescent="0.25"/>
  <cols>
    <col min="2" max="2" width="34.6640625" customWidth="1"/>
    <col min="3" max="3" width="5" customWidth="1"/>
    <col min="4" max="17" width="4.6640625" customWidth="1"/>
    <col min="18" max="18" width="7.6640625" customWidth="1"/>
  </cols>
  <sheetData>
    <row r="3" spans="1:18" ht="19.2" x14ac:dyDescent="0.35">
      <c r="B3" s="48" t="s">
        <v>0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spans="1:18" ht="19.2" x14ac:dyDescent="0.35">
      <c r="B4" s="48" t="s">
        <v>1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18" ht="19.2" x14ac:dyDescent="0.35">
      <c r="B5" s="48" t="s">
        <v>154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</row>
    <row r="6" spans="1:18" x14ac:dyDescent="0.25">
      <c r="B6" s="50" t="s">
        <v>2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8" ht="19.2" x14ac:dyDescent="0.35">
      <c r="B7" s="48" t="s">
        <v>3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</row>
    <row r="8" spans="1:18" ht="10.5" customHeight="1" x14ac:dyDescent="0.35">
      <c r="B8" s="48" t="s">
        <v>4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</row>
    <row r="15" spans="1:18" ht="24.75" customHeight="1" x14ac:dyDescent="0.25">
      <c r="A15" s="1" t="s">
        <v>5</v>
      </c>
      <c r="B15" s="2" t="s">
        <v>6</v>
      </c>
      <c r="C15" s="44" t="s">
        <v>7</v>
      </c>
      <c r="D15" s="45"/>
      <c r="E15" s="45"/>
      <c r="F15" s="45"/>
      <c r="G15" s="45"/>
      <c r="H15" s="45"/>
      <c r="I15" s="46"/>
      <c r="J15" s="61" t="s">
        <v>8</v>
      </c>
      <c r="K15" s="62"/>
      <c r="L15" s="62"/>
      <c r="M15" s="62"/>
      <c r="N15" s="62"/>
      <c r="O15" s="62"/>
      <c r="P15" s="62"/>
      <c r="Q15" s="63"/>
      <c r="R15" s="3"/>
    </row>
    <row r="16" spans="1:18" x14ac:dyDescent="0.25">
      <c r="A16" s="1">
        <v>1</v>
      </c>
      <c r="B16" s="1" t="s">
        <v>155</v>
      </c>
      <c r="C16" s="44"/>
      <c r="D16" s="45"/>
      <c r="E16" s="45"/>
      <c r="F16" s="45"/>
      <c r="G16" s="45"/>
      <c r="H16" s="45"/>
      <c r="I16" s="46"/>
      <c r="J16" s="44"/>
      <c r="K16" s="45"/>
      <c r="L16" s="45"/>
      <c r="M16" s="45"/>
      <c r="N16" s="45"/>
      <c r="O16" s="45"/>
      <c r="P16" s="45"/>
      <c r="Q16" s="46"/>
      <c r="R16" s="3"/>
    </row>
    <row r="17" spans="1:18" x14ac:dyDescent="0.25">
      <c r="A17" s="1"/>
      <c r="B17" s="1"/>
      <c r="C17" s="44"/>
      <c r="D17" s="45"/>
      <c r="E17" s="45"/>
      <c r="F17" s="45"/>
      <c r="G17" s="45"/>
      <c r="H17" s="45"/>
      <c r="I17" s="46"/>
      <c r="J17" s="44"/>
      <c r="K17" s="45"/>
      <c r="L17" s="45"/>
      <c r="M17" s="45"/>
      <c r="N17" s="45"/>
      <c r="O17" s="45"/>
      <c r="P17" s="45"/>
      <c r="Q17" s="46"/>
      <c r="R17" s="3"/>
    </row>
    <row r="18" spans="1:18" x14ac:dyDescent="0.25">
      <c r="A18" s="1"/>
      <c r="B18" s="1"/>
      <c r="C18" s="44"/>
      <c r="D18" s="45"/>
      <c r="E18" s="45"/>
      <c r="F18" s="45"/>
      <c r="G18" s="45"/>
      <c r="H18" s="45"/>
      <c r="I18" s="46"/>
      <c r="J18" s="44"/>
      <c r="K18" s="45"/>
      <c r="L18" s="45"/>
      <c r="M18" s="45"/>
      <c r="N18" s="45"/>
      <c r="O18" s="45"/>
      <c r="P18" s="45"/>
      <c r="Q18" s="46"/>
      <c r="R18" s="3"/>
    </row>
    <row r="19" spans="1:18" x14ac:dyDescent="0.25">
      <c r="A19" s="1"/>
      <c r="B19" s="1"/>
      <c r="C19" s="44"/>
      <c r="D19" s="45"/>
      <c r="E19" s="45"/>
      <c r="F19" s="45"/>
      <c r="G19" s="45"/>
      <c r="H19" s="45"/>
      <c r="I19" s="46"/>
      <c r="J19" s="44"/>
      <c r="K19" s="45"/>
      <c r="L19" s="45"/>
      <c r="M19" s="45"/>
      <c r="N19" s="45"/>
      <c r="O19" s="45"/>
      <c r="P19" s="45"/>
      <c r="Q19" s="46"/>
    </row>
    <row r="20" spans="1:18" x14ac:dyDescent="0.25">
      <c r="A20" s="1"/>
      <c r="B20" s="1"/>
      <c r="C20" s="44"/>
      <c r="D20" s="45"/>
      <c r="E20" s="45"/>
      <c r="F20" s="45"/>
      <c r="G20" s="45"/>
      <c r="H20" s="45"/>
      <c r="I20" s="46"/>
      <c r="J20" s="44"/>
      <c r="K20" s="45"/>
      <c r="L20" s="45"/>
      <c r="M20" s="45"/>
      <c r="N20" s="45"/>
      <c r="O20" s="45"/>
      <c r="P20" s="45"/>
      <c r="Q20" s="46"/>
    </row>
    <row r="23" spans="1:18" ht="19.2" x14ac:dyDescent="0.35">
      <c r="B23" s="38" t="s">
        <v>9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</row>
    <row r="24" spans="1:18" ht="12" customHeight="1" x14ac:dyDescent="0.35">
      <c r="B24" s="38" t="s">
        <v>10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</row>
    <row r="25" spans="1:18" ht="19.2" x14ac:dyDescent="0.35">
      <c r="B25" s="5"/>
      <c r="C25" s="5"/>
    </row>
    <row r="26" spans="1:18" ht="19.2" x14ac:dyDescent="0.35">
      <c r="B26" s="38" t="s">
        <v>44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</row>
    <row r="27" spans="1:18" ht="19.2" x14ac:dyDescent="0.35">
      <c r="B27" s="5"/>
      <c r="C27" s="5"/>
    </row>
    <row r="28" spans="1:18" ht="19.2" x14ac:dyDescent="0.35">
      <c r="B28" s="38" t="s">
        <v>11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</row>
    <row r="29" spans="1:18" ht="19.2" x14ac:dyDescent="0.35">
      <c r="B29" s="38" t="s">
        <v>156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</row>
    <row r="30" spans="1:18" ht="19.2" x14ac:dyDescent="0.3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8" ht="19.2" x14ac:dyDescent="0.3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8" ht="19.2" x14ac:dyDescent="0.3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8" ht="19.2" x14ac:dyDescent="0.3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6" spans="1:18" ht="56.25" customHeight="1" x14ac:dyDescent="0.25">
      <c r="A36" s="39" t="s">
        <v>12</v>
      </c>
      <c r="B36" s="39" t="s">
        <v>13</v>
      </c>
      <c r="C36" s="56" t="s">
        <v>51</v>
      </c>
      <c r="D36" s="64" t="s">
        <v>14</v>
      </c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6"/>
      <c r="R36" s="51" t="s">
        <v>15</v>
      </c>
    </row>
    <row r="37" spans="1:18" ht="18" customHeight="1" x14ac:dyDescent="0.25">
      <c r="A37" s="40"/>
      <c r="B37" s="40"/>
      <c r="C37" s="57"/>
      <c r="D37" s="54" t="s">
        <v>46</v>
      </c>
      <c r="E37" s="55"/>
      <c r="F37" s="54" t="s">
        <v>18</v>
      </c>
      <c r="G37" s="60"/>
      <c r="H37" s="55"/>
      <c r="I37" s="54" t="s">
        <v>21</v>
      </c>
      <c r="J37" s="55"/>
      <c r="K37" s="54" t="s">
        <v>47</v>
      </c>
      <c r="L37" s="60"/>
      <c r="M37" s="55"/>
      <c r="N37" s="20" t="s">
        <v>48</v>
      </c>
      <c r="O37" s="20" t="s">
        <v>49</v>
      </c>
      <c r="P37" s="54" t="s">
        <v>50</v>
      </c>
      <c r="Q37" s="55"/>
      <c r="R37" s="52"/>
    </row>
    <row r="38" spans="1:18" ht="69" customHeight="1" x14ac:dyDescent="0.25">
      <c r="A38" s="41"/>
      <c r="B38" s="41"/>
      <c r="C38" s="58"/>
      <c r="D38" s="6" t="s">
        <v>46</v>
      </c>
      <c r="E38" s="6" t="s">
        <v>127</v>
      </c>
      <c r="F38" s="6" t="s">
        <v>52</v>
      </c>
      <c r="G38" s="6" t="s">
        <v>63</v>
      </c>
      <c r="H38" s="6" t="s">
        <v>125</v>
      </c>
      <c r="I38" s="18" t="s">
        <v>20</v>
      </c>
      <c r="J38" s="7" t="s">
        <v>64</v>
      </c>
      <c r="K38" s="19" t="s">
        <v>157</v>
      </c>
      <c r="L38" s="6" t="s">
        <v>56</v>
      </c>
      <c r="M38" s="6" t="s">
        <v>22</v>
      </c>
      <c r="N38" s="6" t="s">
        <v>23</v>
      </c>
      <c r="O38" s="6" t="s">
        <v>24</v>
      </c>
      <c r="P38" s="6" t="s">
        <v>25</v>
      </c>
      <c r="Q38" s="6" t="s">
        <v>26</v>
      </c>
      <c r="R38" s="53"/>
    </row>
    <row r="39" spans="1:18" ht="16.8" x14ac:dyDescent="0.25">
      <c r="A39" s="8">
        <v>1</v>
      </c>
      <c r="B39" s="8">
        <v>2</v>
      </c>
      <c r="C39" s="8"/>
      <c r="D39" s="8">
        <v>3</v>
      </c>
      <c r="E39" s="8">
        <v>4</v>
      </c>
      <c r="F39" s="8">
        <v>5</v>
      </c>
      <c r="G39" s="8">
        <v>6</v>
      </c>
      <c r="H39" s="8">
        <v>7</v>
      </c>
      <c r="I39" s="8">
        <v>8</v>
      </c>
      <c r="J39" s="8">
        <v>9</v>
      </c>
      <c r="K39" s="8">
        <v>10</v>
      </c>
      <c r="L39" s="8">
        <v>11</v>
      </c>
      <c r="M39" s="8">
        <v>12</v>
      </c>
      <c r="N39" s="8">
        <v>13</v>
      </c>
      <c r="O39" s="8">
        <v>14</v>
      </c>
      <c r="P39" s="8">
        <v>15</v>
      </c>
      <c r="Q39" s="8">
        <v>16</v>
      </c>
      <c r="R39" s="8">
        <v>17</v>
      </c>
    </row>
    <row r="40" spans="1:18" x14ac:dyDescent="0.25">
      <c r="A40" s="9" t="s">
        <v>27</v>
      </c>
      <c r="B40" s="9" t="s">
        <v>124</v>
      </c>
      <c r="C40" s="9"/>
      <c r="D40" s="9" t="s">
        <v>29</v>
      </c>
      <c r="E40" s="9" t="s">
        <v>29</v>
      </c>
      <c r="F40" s="9" t="s">
        <v>29</v>
      </c>
      <c r="G40" s="9" t="s">
        <v>29</v>
      </c>
      <c r="H40" s="9" t="s">
        <v>29</v>
      </c>
      <c r="I40" s="9" t="s">
        <v>29</v>
      </c>
      <c r="J40" s="9" t="s">
        <v>29</v>
      </c>
      <c r="K40" s="9" t="s">
        <v>29</v>
      </c>
      <c r="L40" s="9" t="s">
        <v>29</v>
      </c>
      <c r="M40" s="9" t="s">
        <v>29</v>
      </c>
      <c r="N40" s="9" t="s">
        <v>29</v>
      </c>
      <c r="O40" s="9" t="s">
        <v>29</v>
      </c>
      <c r="P40" s="9" t="s">
        <v>29</v>
      </c>
      <c r="Q40" s="9" t="s">
        <v>29</v>
      </c>
      <c r="R40" s="9">
        <f>0.3+C42*0.05+C43*0.05+C44*0.05+C45*0.05+C46*0.05+C47*0.05+C48*0.05+C49*0.05+C50*0.05+C51*0.05+C52*0.05+C53*0.05+C54*0.05+C55*0.05+C56*0.05</f>
        <v>0.44999999999999996</v>
      </c>
    </row>
    <row r="41" spans="1:18" ht="15.6" x14ac:dyDescent="0.25">
      <c r="A41" s="9">
        <v>1</v>
      </c>
      <c r="B41" s="9"/>
      <c r="C41" s="9">
        <v>1</v>
      </c>
      <c r="D41" s="9">
        <v>1</v>
      </c>
      <c r="E41" s="9"/>
      <c r="F41" s="9"/>
      <c r="G41" s="9">
        <v>1</v>
      </c>
      <c r="H41" s="9"/>
      <c r="I41" s="9"/>
      <c r="J41" s="9"/>
      <c r="K41" s="9"/>
      <c r="L41" s="9"/>
      <c r="M41" s="9"/>
      <c r="N41" s="9"/>
      <c r="O41" s="9"/>
      <c r="P41" s="9"/>
      <c r="Q41" s="10"/>
      <c r="R41" s="9">
        <f t="shared" ref="R41:R56" si="0">D41*0.01+E41*0.01+F41*0.3+G41*0.3+H41*0.3+I41*0.3+J41*0.3+K41*0.3+L41*0.3+M41*0.3+N41*0.4+O41*0.4+P41*0.5+Q41*0.1+C41*0.05</f>
        <v>0.36</v>
      </c>
    </row>
    <row r="42" spans="1:18" x14ac:dyDescent="0.25">
      <c r="A42" s="9">
        <v>2</v>
      </c>
      <c r="B42" s="9"/>
      <c r="C42" s="9">
        <v>1</v>
      </c>
      <c r="D42" s="9">
        <v>5</v>
      </c>
      <c r="E42" s="9"/>
      <c r="F42" s="9"/>
      <c r="G42" s="9"/>
      <c r="H42" s="9"/>
      <c r="I42" s="9">
        <v>2</v>
      </c>
      <c r="J42" s="9"/>
      <c r="K42" s="9"/>
      <c r="L42" s="9"/>
      <c r="M42" s="9"/>
      <c r="N42" s="9"/>
      <c r="O42" s="9"/>
      <c r="P42" s="9"/>
      <c r="Q42" s="9"/>
      <c r="R42" s="9">
        <f t="shared" si="0"/>
        <v>0.70000000000000007</v>
      </c>
    </row>
    <row r="43" spans="1:18" x14ac:dyDescent="0.25">
      <c r="A43" s="9">
        <v>3</v>
      </c>
      <c r="B43" s="9"/>
      <c r="C43" s="9">
        <v>1</v>
      </c>
      <c r="D43" s="9"/>
      <c r="E43" s="9"/>
      <c r="F43" s="9"/>
      <c r="G43" s="9"/>
      <c r="H43" s="9"/>
      <c r="I43" s="9"/>
      <c r="J43" s="9"/>
      <c r="K43" s="9">
        <v>2</v>
      </c>
      <c r="L43" s="9"/>
      <c r="M43" s="9"/>
      <c r="N43" s="9"/>
      <c r="O43" s="9"/>
      <c r="P43" s="9"/>
      <c r="Q43" s="9"/>
      <c r="R43" s="9">
        <f t="shared" si="0"/>
        <v>0.65</v>
      </c>
    </row>
    <row r="44" spans="1:18" x14ac:dyDescent="0.25">
      <c r="A44" s="9">
        <v>4</v>
      </c>
      <c r="B44" s="9"/>
      <c r="C44" s="9">
        <v>1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>
        <v>1</v>
      </c>
      <c r="P44" s="9"/>
      <c r="Q44" s="9"/>
      <c r="R44" s="9">
        <f t="shared" si="0"/>
        <v>0.45</v>
      </c>
    </row>
    <row r="45" spans="1:18" x14ac:dyDescent="0.25">
      <c r="A45" s="9">
        <v>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>
        <f t="shared" si="0"/>
        <v>0</v>
      </c>
    </row>
    <row r="46" spans="1:18" x14ac:dyDescent="0.25">
      <c r="A46" s="9">
        <v>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>
        <f t="shared" si="0"/>
        <v>0</v>
      </c>
    </row>
    <row r="47" spans="1:18" x14ac:dyDescent="0.25">
      <c r="A47" s="9">
        <v>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>
        <f t="shared" si="0"/>
        <v>0</v>
      </c>
    </row>
    <row r="48" spans="1:18" x14ac:dyDescent="0.25">
      <c r="A48" s="9">
        <v>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>
        <f t="shared" si="0"/>
        <v>0</v>
      </c>
    </row>
    <row r="49" spans="1:18" x14ac:dyDescent="0.25">
      <c r="A49" s="9">
        <v>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>
        <f t="shared" si="0"/>
        <v>0</v>
      </c>
    </row>
    <row r="50" spans="1:18" x14ac:dyDescent="0.25">
      <c r="A50" s="9">
        <v>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>
        <f t="shared" si="0"/>
        <v>0</v>
      </c>
    </row>
    <row r="51" spans="1:18" x14ac:dyDescent="0.25">
      <c r="A51" s="9">
        <v>11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>
        <f t="shared" si="0"/>
        <v>0</v>
      </c>
    </row>
    <row r="52" spans="1:18" x14ac:dyDescent="0.25">
      <c r="A52" s="9">
        <v>12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>
        <f t="shared" si="0"/>
        <v>0</v>
      </c>
    </row>
    <row r="53" spans="1:18" x14ac:dyDescent="0.25">
      <c r="A53" s="9">
        <v>13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>
        <f t="shared" si="0"/>
        <v>0</v>
      </c>
    </row>
    <row r="54" spans="1:18" x14ac:dyDescent="0.25">
      <c r="A54" s="9">
        <v>14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>
        <f t="shared" si="0"/>
        <v>0</v>
      </c>
    </row>
    <row r="55" spans="1:18" x14ac:dyDescent="0.25">
      <c r="A55" s="9">
        <v>15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>
        <f t="shared" si="0"/>
        <v>0</v>
      </c>
    </row>
    <row r="56" spans="1:18" x14ac:dyDescent="0.25">
      <c r="A56" s="9">
        <v>16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>
        <f t="shared" si="0"/>
        <v>0</v>
      </c>
    </row>
    <row r="57" spans="1:18" x14ac:dyDescent="0.25">
      <c r="A57" s="9" t="s">
        <v>30</v>
      </c>
      <c r="B57" s="9"/>
      <c r="C57" s="9">
        <v>1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>
        <f>C57*0.15</f>
        <v>0.15</v>
      </c>
    </row>
    <row r="58" spans="1:18" x14ac:dyDescent="0.25">
      <c r="A58" s="9" t="s">
        <v>31</v>
      </c>
      <c r="B58" s="9"/>
      <c r="C58" s="9">
        <v>1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>
        <f>C58*0.1</f>
        <v>0.1</v>
      </c>
    </row>
    <row r="59" spans="1:18" x14ac:dyDescent="0.25">
      <c r="A59" s="9" t="s">
        <v>32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>
        <f>C59*0.2</f>
        <v>0</v>
      </c>
    </row>
    <row r="60" spans="1:18" ht="16.5" customHeight="1" x14ac:dyDescent="0.25">
      <c r="A60" s="11"/>
      <c r="B60" s="12" t="s">
        <v>33</v>
      </c>
      <c r="C60" s="12"/>
      <c r="D60" s="22">
        <f t="shared" ref="D60:Q60" si="1">SUM(D41:D59)</f>
        <v>6</v>
      </c>
      <c r="E60" s="22">
        <f t="shared" si="1"/>
        <v>0</v>
      </c>
      <c r="F60" s="22">
        <f t="shared" si="1"/>
        <v>0</v>
      </c>
      <c r="G60" s="22">
        <f t="shared" si="1"/>
        <v>1</v>
      </c>
      <c r="H60" s="22">
        <f t="shared" si="1"/>
        <v>0</v>
      </c>
      <c r="I60" s="22">
        <f t="shared" si="1"/>
        <v>2</v>
      </c>
      <c r="J60" s="22">
        <f t="shared" si="1"/>
        <v>0</v>
      </c>
      <c r="K60" s="22">
        <f t="shared" si="1"/>
        <v>2</v>
      </c>
      <c r="L60" s="22">
        <f t="shared" si="1"/>
        <v>0</v>
      </c>
      <c r="M60" s="22">
        <f t="shared" si="1"/>
        <v>0</v>
      </c>
      <c r="N60" s="22">
        <f t="shared" si="1"/>
        <v>0</v>
      </c>
      <c r="O60" s="22">
        <f t="shared" si="1"/>
        <v>1</v>
      </c>
      <c r="P60" s="22">
        <f t="shared" si="1"/>
        <v>0</v>
      </c>
      <c r="Q60" s="22">
        <f t="shared" si="1"/>
        <v>0</v>
      </c>
      <c r="R60" s="21">
        <f>SUM(R40:R59)</f>
        <v>2.8600000000000003</v>
      </c>
    </row>
    <row r="61" spans="1:18" ht="8.25" customHeight="1" x14ac:dyDescent="0.25"/>
    <row r="62" spans="1:18" ht="13.5" customHeight="1" x14ac:dyDescent="0.3">
      <c r="B62" s="13" t="s">
        <v>45</v>
      </c>
      <c r="C62" s="13"/>
      <c r="I62" s="13" t="s">
        <v>34</v>
      </c>
    </row>
    <row r="63" spans="1:18" ht="12" customHeight="1" x14ac:dyDescent="0.35">
      <c r="A63" s="5" t="s">
        <v>35</v>
      </c>
      <c r="C63" s="14" t="s">
        <v>36</v>
      </c>
      <c r="K63" s="14" t="s">
        <v>37</v>
      </c>
    </row>
    <row r="64" spans="1:18" ht="11.25" customHeight="1" x14ac:dyDescent="0.3">
      <c r="B64" s="13" t="s">
        <v>38</v>
      </c>
      <c r="C64" s="13"/>
      <c r="I64" s="13" t="s">
        <v>39</v>
      </c>
    </row>
    <row r="65" spans="1:18" ht="12.75" customHeight="1" x14ac:dyDescent="0.25">
      <c r="A65" s="15"/>
    </row>
    <row r="66" spans="1:18" ht="15.6" x14ac:dyDescent="0.3">
      <c r="B66" s="13" t="s">
        <v>40</v>
      </c>
      <c r="C66" s="13"/>
    </row>
    <row r="67" spans="1:18" x14ac:dyDescent="0.25">
      <c r="E67" s="14" t="s">
        <v>41</v>
      </c>
    </row>
    <row r="68" spans="1:18" ht="12.75" customHeight="1" x14ac:dyDescent="0.25">
      <c r="B68" s="16" t="s">
        <v>42</v>
      </c>
      <c r="C68" s="16"/>
      <c r="D68" s="42" t="s">
        <v>43</v>
      </c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</row>
    <row r="69" spans="1:18" x14ac:dyDescent="0.25"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</row>
    <row r="70" spans="1:18" x14ac:dyDescent="0.25"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</row>
    <row r="71" spans="1:18" x14ac:dyDescent="0.25"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</row>
  </sheetData>
  <mergeCells count="34">
    <mergeCell ref="A36:A38"/>
    <mergeCell ref="B36:B38"/>
    <mergeCell ref="C36:C38"/>
    <mergeCell ref="D36:Q36"/>
    <mergeCell ref="D68:R69"/>
    <mergeCell ref="R36:R38"/>
    <mergeCell ref="D37:E37"/>
    <mergeCell ref="F37:H37"/>
    <mergeCell ref="I37:J37"/>
    <mergeCell ref="K37:M37"/>
    <mergeCell ref="P37:Q37"/>
    <mergeCell ref="C17:I17"/>
    <mergeCell ref="J17:Q17"/>
    <mergeCell ref="B26:Q26"/>
    <mergeCell ref="B28:Q28"/>
    <mergeCell ref="B29:Q29"/>
    <mergeCell ref="B24:Q24"/>
    <mergeCell ref="C18:I18"/>
    <mergeCell ref="J18:Q18"/>
    <mergeCell ref="C19:I19"/>
    <mergeCell ref="J19:Q19"/>
    <mergeCell ref="C20:I20"/>
    <mergeCell ref="J20:Q20"/>
    <mergeCell ref="B23:Q23"/>
    <mergeCell ref="B3:Q3"/>
    <mergeCell ref="B4:Q4"/>
    <mergeCell ref="B5:Q5"/>
    <mergeCell ref="B6:Q6"/>
    <mergeCell ref="C16:I16"/>
    <mergeCell ref="J16:Q16"/>
    <mergeCell ref="B7:Q7"/>
    <mergeCell ref="B8:Q8"/>
    <mergeCell ref="C15:I15"/>
    <mergeCell ref="J15:Q15"/>
  </mergeCells>
  <phoneticPr fontId="0" type="noConversion"/>
  <pageMargins left="0.78740157480314965" right="0.78740157480314965" top="0.39370078740157483" bottom="0.39370078740157483" header="0.51181102362204722" footer="0.51181102362204722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71"/>
  <sheetViews>
    <sheetView topLeftCell="A37" workbookViewId="0">
      <selection activeCell="H76" sqref="H76"/>
    </sheetView>
  </sheetViews>
  <sheetFormatPr defaultRowHeight="13.2" x14ac:dyDescent="0.25"/>
  <cols>
    <col min="2" max="2" width="34.6640625" customWidth="1"/>
    <col min="3" max="3" width="5" customWidth="1"/>
    <col min="4" max="17" width="4.6640625" customWidth="1"/>
    <col min="18" max="18" width="7.6640625" customWidth="1"/>
  </cols>
  <sheetData>
    <row r="3" spans="1:18" ht="19.2" x14ac:dyDescent="0.35">
      <c r="B3" s="48" t="s">
        <v>0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spans="1:18" ht="19.2" x14ac:dyDescent="0.35">
      <c r="B4" s="48" t="s">
        <v>1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18" ht="19.2" x14ac:dyDescent="0.35">
      <c r="B5" s="48" t="s">
        <v>129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</row>
    <row r="6" spans="1:18" x14ac:dyDescent="0.25">
      <c r="B6" s="50" t="s">
        <v>2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8" ht="19.2" x14ac:dyDescent="0.35">
      <c r="B7" s="48" t="s">
        <v>3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</row>
    <row r="8" spans="1:18" ht="10.5" customHeight="1" x14ac:dyDescent="0.35">
      <c r="B8" s="48" t="s">
        <v>4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</row>
    <row r="15" spans="1:18" ht="24.75" customHeight="1" x14ac:dyDescent="0.25">
      <c r="A15" s="1" t="s">
        <v>5</v>
      </c>
      <c r="B15" s="2" t="s">
        <v>6</v>
      </c>
      <c r="C15" s="44" t="s">
        <v>7</v>
      </c>
      <c r="D15" s="45"/>
      <c r="E15" s="45"/>
      <c r="F15" s="45"/>
      <c r="G15" s="45"/>
      <c r="H15" s="45"/>
      <c r="I15" s="46"/>
      <c r="J15" s="61" t="s">
        <v>8</v>
      </c>
      <c r="K15" s="62"/>
      <c r="L15" s="62"/>
      <c r="M15" s="62"/>
      <c r="N15" s="62"/>
      <c r="O15" s="62"/>
      <c r="P15" s="62"/>
      <c r="Q15" s="63"/>
      <c r="R15" s="3"/>
    </row>
    <row r="16" spans="1:18" x14ac:dyDescent="0.25">
      <c r="A16" s="1">
        <v>1</v>
      </c>
      <c r="B16" s="1" t="s">
        <v>130</v>
      </c>
      <c r="C16" s="44"/>
      <c r="D16" s="45"/>
      <c r="E16" s="45"/>
      <c r="F16" s="45"/>
      <c r="G16" s="45"/>
      <c r="H16" s="45"/>
      <c r="I16" s="46"/>
      <c r="J16" s="44"/>
      <c r="K16" s="45"/>
      <c r="L16" s="45"/>
      <c r="M16" s="45"/>
      <c r="N16" s="45"/>
      <c r="O16" s="45"/>
      <c r="P16" s="45"/>
      <c r="Q16" s="46"/>
      <c r="R16" s="3"/>
    </row>
    <row r="17" spans="1:18" x14ac:dyDescent="0.25">
      <c r="A17" s="1"/>
      <c r="B17" s="1" t="s">
        <v>131</v>
      </c>
      <c r="C17" s="44"/>
      <c r="D17" s="45"/>
      <c r="E17" s="45"/>
      <c r="F17" s="45"/>
      <c r="G17" s="45"/>
      <c r="H17" s="45"/>
      <c r="I17" s="46"/>
      <c r="J17" s="44"/>
      <c r="K17" s="45"/>
      <c r="L17" s="45"/>
      <c r="M17" s="45"/>
      <c r="N17" s="45"/>
      <c r="O17" s="45"/>
      <c r="P17" s="45"/>
      <c r="Q17" s="46"/>
      <c r="R17" s="3"/>
    </row>
    <row r="18" spans="1:18" x14ac:dyDescent="0.25">
      <c r="A18" s="1"/>
      <c r="B18" s="1"/>
      <c r="C18" s="44"/>
      <c r="D18" s="45"/>
      <c r="E18" s="45"/>
      <c r="F18" s="45"/>
      <c r="G18" s="45"/>
      <c r="H18" s="45"/>
      <c r="I18" s="46"/>
      <c r="J18" s="44"/>
      <c r="K18" s="45"/>
      <c r="L18" s="45"/>
      <c r="M18" s="45"/>
      <c r="N18" s="45"/>
      <c r="O18" s="45"/>
      <c r="P18" s="45"/>
      <c r="Q18" s="46"/>
      <c r="R18" s="3"/>
    </row>
    <row r="19" spans="1:18" x14ac:dyDescent="0.25">
      <c r="A19" s="1"/>
      <c r="B19" s="1"/>
      <c r="C19" s="44"/>
      <c r="D19" s="45"/>
      <c r="E19" s="45"/>
      <c r="F19" s="45"/>
      <c r="G19" s="45"/>
      <c r="H19" s="45"/>
      <c r="I19" s="46"/>
      <c r="J19" s="44"/>
      <c r="K19" s="45"/>
      <c r="L19" s="45"/>
      <c r="M19" s="45"/>
      <c r="N19" s="45"/>
      <c r="O19" s="45"/>
      <c r="P19" s="45"/>
      <c r="Q19" s="46"/>
    </row>
    <row r="20" spans="1:18" x14ac:dyDescent="0.25">
      <c r="A20" s="1"/>
      <c r="B20" s="1"/>
      <c r="C20" s="44"/>
      <c r="D20" s="45"/>
      <c r="E20" s="45"/>
      <c r="F20" s="45"/>
      <c r="G20" s="45"/>
      <c r="H20" s="45"/>
      <c r="I20" s="46"/>
      <c r="J20" s="44"/>
      <c r="K20" s="45"/>
      <c r="L20" s="45"/>
      <c r="M20" s="45"/>
      <c r="N20" s="45"/>
      <c r="O20" s="45"/>
      <c r="P20" s="45"/>
      <c r="Q20" s="46"/>
    </row>
    <row r="23" spans="1:18" ht="19.2" x14ac:dyDescent="0.35">
      <c r="B23" s="38" t="s">
        <v>9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</row>
    <row r="24" spans="1:18" ht="12" customHeight="1" x14ac:dyDescent="0.35">
      <c r="B24" s="38" t="s">
        <v>10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</row>
    <row r="25" spans="1:18" ht="19.2" x14ac:dyDescent="0.35">
      <c r="B25" s="5"/>
      <c r="C25" s="5"/>
    </row>
    <row r="26" spans="1:18" ht="19.2" x14ac:dyDescent="0.35">
      <c r="B26" s="38" t="s">
        <v>44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</row>
    <row r="27" spans="1:18" ht="19.2" x14ac:dyDescent="0.35">
      <c r="B27" s="5"/>
      <c r="C27" s="5"/>
    </row>
    <row r="28" spans="1:18" ht="19.2" x14ac:dyDescent="0.35">
      <c r="B28" s="38" t="s">
        <v>11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</row>
    <row r="29" spans="1:18" ht="19.2" x14ac:dyDescent="0.35">
      <c r="B29" s="38" t="s">
        <v>128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</row>
    <row r="30" spans="1:18" ht="19.2" x14ac:dyDescent="0.3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8" ht="19.2" x14ac:dyDescent="0.3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8" ht="19.2" x14ac:dyDescent="0.3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8" ht="19.2" x14ac:dyDescent="0.3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6" spans="1:18" ht="56.25" customHeight="1" x14ac:dyDescent="0.25">
      <c r="A36" s="39" t="s">
        <v>12</v>
      </c>
      <c r="B36" s="39" t="s">
        <v>13</v>
      </c>
      <c r="C36" s="56" t="s">
        <v>51</v>
      </c>
      <c r="D36" s="64" t="s">
        <v>14</v>
      </c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6"/>
      <c r="R36" s="51" t="s">
        <v>15</v>
      </c>
    </row>
    <row r="37" spans="1:18" ht="18" customHeight="1" x14ac:dyDescent="0.25">
      <c r="A37" s="40"/>
      <c r="B37" s="40"/>
      <c r="C37" s="57"/>
      <c r="D37" s="54" t="s">
        <v>46</v>
      </c>
      <c r="E37" s="55"/>
      <c r="F37" s="54" t="s">
        <v>18</v>
      </c>
      <c r="G37" s="60"/>
      <c r="H37" s="55"/>
      <c r="I37" s="54" t="s">
        <v>21</v>
      </c>
      <c r="J37" s="55"/>
      <c r="K37" s="54" t="s">
        <v>47</v>
      </c>
      <c r="L37" s="60"/>
      <c r="M37" s="55"/>
      <c r="N37" s="20" t="s">
        <v>48</v>
      </c>
      <c r="O37" s="20" t="s">
        <v>49</v>
      </c>
      <c r="P37" s="54" t="s">
        <v>50</v>
      </c>
      <c r="Q37" s="55"/>
      <c r="R37" s="52"/>
    </row>
    <row r="38" spans="1:18" ht="69" customHeight="1" x14ac:dyDescent="0.25">
      <c r="A38" s="41"/>
      <c r="B38" s="41"/>
      <c r="C38" s="58"/>
      <c r="D38" s="6" t="s">
        <v>46</v>
      </c>
      <c r="E38" s="6" t="s">
        <v>127</v>
      </c>
      <c r="F38" s="6" t="s">
        <v>52</v>
      </c>
      <c r="G38" s="6" t="s">
        <v>78</v>
      </c>
      <c r="H38" s="6" t="s">
        <v>125</v>
      </c>
      <c r="I38" s="18" t="s">
        <v>20</v>
      </c>
      <c r="J38" s="7" t="s">
        <v>64</v>
      </c>
      <c r="K38" s="19" t="s">
        <v>69</v>
      </c>
      <c r="L38" s="6" t="s">
        <v>56</v>
      </c>
      <c r="M38" s="6" t="s">
        <v>22</v>
      </c>
      <c r="N38" s="6" t="s">
        <v>23</v>
      </c>
      <c r="O38" s="6" t="s">
        <v>24</v>
      </c>
      <c r="P38" s="6" t="s">
        <v>25</v>
      </c>
      <c r="Q38" s="6" t="s">
        <v>26</v>
      </c>
      <c r="R38" s="53"/>
    </row>
    <row r="39" spans="1:18" ht="16.8" x14ac:dyDescent="0.25">
      <c r="A39" s="8">
        <v>1</v>
      </c>
      <c r="B39" s="8">
        <v>2</v>
      </c>
      <c r="C39" s="8"/>
      <c r="D39" s="8">
        <v>3</v>
      </c>
      <c r="E39" s="8">
        <v>4</v>
      </c>
      <c r="F39" s="8">
        <v>5</v>
      </c>
      <c r="G39" s="8">
        <v>6</v>
      </c>
      <c r="H39" s="8">
        <v>7</v>
      </c>
      <c r="I39" s="8">
        <v>8</v>
      </c>
      <c r="J39" s="8">
        <v>9</v>
      </c>
      <c r="K39" s="8">
        <v>10</v>
      </c>
      <c r="L39" s="8">
        <v>11</v>
      </c>
      <c r="M39" s="8">
        <v>12</v>
      </c>
      <c r="N39" s="8">
        <v>13</v>
      </c>
      <c r="O39" s="8">
        <v>14</v>
      </c>
      <c r="P39" s="8">
        <v>15</v>
      </c>
      <c r="Q39" s="8">
        <v>16</v>
      </c>
      <c r="R39" s="8">
        <v>17</v>
      </c>
    </row>
    <row r="40" spans="1:18" x14ac:dyDescent="0.25">
      <c r="A40" s="9" t="s">
        <v>27</v>
      </c>
      <c r="B40" s="9" t="s">
        <v>132</v>
      </c>
      <c r="C40" s="9"/>
      <c r="D40" s="9" t="s">
        <v>29</v>
      </c>
      <c r="E40" s="9" t="s">
        <v>29</v>
      </c>
      <c r="F40" s="9" t="s">
        <v>29</v>
      </c>
      <c r="G40" s="9" t="s">
        <v>29</v>
      </c>
      <c r="H40" s="9" t="s">
        <v>29</v>
      </c>
      <c r="I40" s="9" t="s">
        <v>29</v>
      </c>
      <c r="J40" s="9" t="s">
        <v>29</v>
      </c>
      <c r="K40" s="9" t="s">
        <v>29</v>
      </c>
      <c r="L40" s="9" t="s">
        <v>29</v>
      </c>
      <c r="M40" s="9" t="s">
        <v>29</v>
      </c>
      <c r="N40" s="9" t="s">
        <v>29</v>
      </c>
      <c r="O40" s="9" t="s">
        <v>29</v>
      </c>
      <c r="P40" s="9" t="s">
        <v>29</v>
      </c>
      <c r="Q40" s="9" t="s">
        <v>29</v>
      </c>
      <c r="R40" s="9">
        <f>0.3+C42*0.05+C43*0.05+C44*0.05+C45*0.05+C46*0.05+C47*0.05+C48*0.05+C49*0.05+C50*0.05+C51*0.05+C52*0.05+C53*0.05+C54*0.05+C55*0.05+C56*0.05</f>
        <v>0.44999999999999996</v>
      </c>
    </row>
    <row r="41" spans="1:18" ht="15.6" x14ac:dyDescent="0.25">
      <c r="A41" s="9">
        <v>1</v>
      </c>
      <c r="B41" s="9"/>
      <c r="C41" s="9">
        <v>1</v>
      </c>
      <c r="D41" s="9">
        <v>2</v>
      </c>
      <c r="E41" s="9"/>
      <c r="F41" s="9"/>
      <c r="G41" s="9">
        <v>1</v>
      </c>
      <c r="H41" s="9"/>
      <c r="I41" s="9">
        <v>1</v>
      </c>
      <c r="J41" s="9"/>
      <c r="K41" s="9"/>
      <c r="L41" s="9"/>
      <c r="M41" s="9"/>
      <c r="N41" s="9"/>
      <c r="O41" s="9"/>
      <c r="P41" s="9"/>
      <c r="Q41" s="10"/>
      <c r="R41" s="9">
        <f t="shared" ref="R41:R56" si="0">D41*0.01+E41*0.01+F41*0.3+G41*0.3+H41*0.3+I41*0.3+J41*0.3+K41*0.3+L41*0.3+M41*0.3+N41*0.4+O41*0.4+P41*0.5+Q41*0.1+C41*0.05</f>
        <v>0.67</v>
      </c>
    </row>
    <row r="42" spans="1:18" x14ac:dyDescent="0.25">
      <c r="A42" s="9">
        <v>2</v>
      </c>
      <c r="B42" s="9"/>
      <c r="C42" s="9">
        <v>1</v>
      </c>
      <c r="D42" s="9"/>
      <c r="E42" s="9"/>
      <c r="F42" s="9"/>
      <c r="G42" s="9"/>
      <c r="H42" s="9"/>
      <c r="I42" s="9"/>
      <c r="J42" s="9"/>
      <c r="K42" s="9"/>
      <c r="L42" s="9"/>
      <c r="M42" s="9">
        <v>1</v>
      </c>
      <c r="N42" s="9"/>
      <c r="O42" s="9"/>
      <c r="P42" s="9"/>
      <c r="Q42" s="9"/>
      <c r="R42" s="9">
        <f t="shared" si="0"/>
        <v>0.35</v>
      </c>
    </row>
    <row r="43" spans="1:18" x14ac:dyDescent="0.25">
      <c r="A43" s="9">
        <v>3</v>
      </c>
      <c r="B43" s="9"/>
      <c r="C43" s="9">
        <v>1</v>
      </c>
      <c r="D43" s="9">
        <v>1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>
        <v>1</v>
      </c>
      <c r="P43" s="9"/>
      <c r="Q43" s="9"/>
      <c r="R43" s="9">
        <f t="shared" si="0"/>
        <v>0.46</v>
      </c>
    </row>
    <row r="44" spans="1:18" x14ac:dyDescent="0.25">
      <c r="A44" s="9">
        <v>4</v>
      </c>
      <c r="B44" s="9"/>
      <c r="C44" s="9">
        <v>1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>
        <v>1</v>
      </c>
      <c r="Q44" s="9">
        <v>2</v>
      </c>
      <c r="R44" s="9">
        <f t="shared" si="0"/>
        <v>0.75</v>
      </c>
    </row>
    <row r="45" spans="1:18" x14ac:dyDescent="0.25">
      <c r="A45" s="9">
        <v>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>
        <f t="shared" si="0"/>
        <v>0</v>
      </c>
    </row>
    <row r="46" spans="1:18" x14ac:dyDescent="0.25">
      <c r="A46" s="9">
        <v>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>
        <f t="shared" si="0"/>
        <v>0</v>
      </c>
    </row>
    <row r="47" spans="1:18" x14ac:dyDescent="0.25">
      <c r="A47" s="9">
        <v>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>
        <f t="shared" si="0"/>
        <v>0</v>
      </c>
    </row>
    <row r="48" spans="1:18" x14ac:dyDescent="0.25">
      <c r="A48" s="9">
        <v>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>
        <f t="shared" si="0"/>
        <v>0</v>
      </c>
    </row>
    <row r="49" spans="1:18" x14ac:dyDescent="0.25">
      <c r="A49" s="9">
        <v>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>
        <f t="shared" si="0"/>
        <v>0</v>
      </c>
    </row>
    <row r="50" spans="1:18" x14ac:dyDescent="0.25">
      <c r="A50" s="9">
        <v>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>
        <f t="shared" si="0"/>
        <v>0</v>
      </c>
    </row>
    <row r="51" spans="1:18" x14ac:dyDescent="0.25">
      <c r="A51" s="9">
        <v>11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>
        <f t="shared" si="0"/>
        <v>0</v>
      </c>
    </row>
    <row r="52" spans="1:18" x14ac:dyDescent="0.25">
      <c r="A52" s="9">
        <v>12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>
        <f t="shared" si="0"/>
        <v>0</v>
      </c>
    </row>
    <row r="53" spans="1:18" x14ac:dyDescent="0.25">
      <c r="A53" s="9">
        <v>13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>
        <f t="shared" si="0"/>
        <v>0</v>
      </c>
    </row>
    <row r="54" spans="1:18" x14ac:dyDescent="0.25">
      <c r="A54" s="9">
        <v>14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>
        <f t="shared" si="0"/>
        <v>0</v>
      </c>
    </row>
    <row r="55" spans="1:18" x14ac:dyDescent="0.25">
      <c r="A55" s="9">
        <v>15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>
        <f t="shared" si="0"/>
        <v>0</v>
      </c>
    </row>
    <row r="56" spans="1:18" x14ac:dyDescent="0.25">
      <c r="A56" s="9">
        <v>16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>
        <f t="shared" si="0"/>
        <v>0</v>
      </c>
    </row>
    <row r="57" spans="1:18" x14ac:dyDescent="0.25">
      <c r="A57" s="9" t="s">
        <v>30</v>
      </c>
      <c r="B57" s="9"/>
      <c r="C57" s="9">
        <v>1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>
        <f>C57*0.15</f>
        <v>0.15</v>
      </c>
    </row>
    <row r="58" spans="1:18" x14ac:dyDescent="0.25">
      <c r="A58" s="9" t="s">
        <v>31</v>
      </c>
      <c r="B58" s="9"/>
      <c r="C58" s="9">
        <v>1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>
        <f>C58*0.1</f>
        <v>0.1</v>
      </c>
    </row>
    <row r="59" spans="1:18" x14ac:dyDescent="0.25">
      <c r="A59" s="9"/>
      <c r="B59" s="1" t="s">
        <v>133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>
        <v>1</v>
      </c>
    </row>
    <row r="60" spans="1:18" ht="16.5" customHeight="1" x14ac:dyDescent="0.25">
      <c r="A60" s="11"/>
      <c r="B60" s="12" t="s">
        <v>33</v>
      </c>
      <c r="C60" s="12"/>
      <c r="D60" s="22">
        <f t="shared" ref="D60:Q60" si="1">SUM(D41:D59)</f>
        <v>3</v>
      </c>
      <c r="E60" s="22">
        <f t="shared" si="1"/>
        <v>0</v>
      </c>
      <c r="F60" s="22">
        <f t="shared" si="1"/>
        <v>0</v>
      </c>
      <c r="G60" s="22">
        <f t="shared" si="1"/>
        <v>1</v>
      </c>
      <c r="H60" s="22">
        <f t="shared" si="1"/>
        <v>0</v>
      </c>
      <c r="I60" s="22">
        <f t="shared" si="1"/>
        <v>1</v>
      </c>
      <c r="J60" s="22">
        <f t="shared" si="1"/>
        <v>0</v>
      </c>
      <c r="K60" s="22">
        <f t="shared" si="1"/>
        <v>0</v>
      </c>
      <c r="L60" s="22">
        <f t="shared" si="1"/>
        <v>0</v>
      </c>
      <c r="M60" s="22">
        <f t="shared" si="1"/>
        <v>1</v>
      </c>
      <c r="N60" s="22">
        <f t="shared" si="1"/>
        <v>0</v>
      </c>
      <c r="O60" s="22">
        <f t="shared" si="1"/>
        <v>1</v>
      </c>
      <c r="P60" s="22">
        <f t="shared" si="1"/>
        <v>1</v>
      </c>
      <c r="Q60" s="22">
        <f t="shared" si="1"/>
        <v>2</v>
      </c>
      <c r="R60" s="21">
        <f>SUM(R40:R59)</f>
        <v>3.93</v>
      </c>
    </row>
    <row r="61" spans="1:18" ht="8.25" customHeight="1" x14ac:dyDescent="0.25"/>
    <row r="62" spans="1:18" ht="13.5" customHeight="1" x14ac:dyDescent="0.3">
      <c r="B62" s="13" t="s">
        <v>45</v>
      </c>
      <c r="C62" s="13"/>
      <c r="I62" s="13" t="s">
        <v>34</v>
      </c>
    </row>
    <row r="63" spans="1:18" ht="12" customHeight="1" x14ac:dyDescent="0.35">
      <c r="A63" s="5" t="s">
        <v>35</v>
      </c>
      <c r="C63" s="14" t="s">
        <v>36</v>
      </c>
      <c r="K63" s="14" t="s">
        <v>37</v>
      </c>
    </row>
    <row r="64" spans="1:18" ht="11.25" customHeight="1" x14ac:dyDescent="0.3">
      <c r="B64" s="13" t="s">
        <v>38</v>
      </c>
      <c r="C64" s="13"/>
      <c r="I64" s="13" t="s">
        <v>39</v>
      </c>
    </row>
    <row r="65" spans="1:18" ht="12.75" customHeight="1" x14ac:dyDescent="0.25">
      <c r="A65" s="15"/>
    </row>
    <row r="66" spans="1:18" ht="15.6" x14ac:dyDescent="0.3">
      <c r="B66" s="13" t="s">
        <v>40</v>
      </c>
      <c r="C66" s="13"/>
    </row>
    <row r="67" spans="1:18" x14ac:dyDescent="0.25">
      <c r="E67" s="14" t="s">
        <v>41</v>
      </c>
    </row>
    <row r="68" spans="1:18" ht="12.75" customHeight="1" x14ac:dyDescent="0.25">
      <c r="B68" s="16" t="s">
        <v>42</v>
      </c>
      <c r="C68" s="16"/>
      <c r="D68" s="42" t="s">
        <v>43</v>
      </c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</row>
    <row r="69" spans="1:18" x14ac:dyDescent="0.25"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</row>
    <row r="70" spans="1:18" x14ac:dyDescent="0.25"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</row>
    <row r="71" spans="1:18" x14ac:dyDescent="0.25"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</row>
  </sheetData>
  <mergeCells count="34">
    <mergeCell ref="D68:R69"/>
    <mergeCell ref="A36:A38"/>
    <mergeCell ref="B36:B38"/>
    <mergeCell ref="C36:C38"/>
    <mergeCell ref="D36:Q36"/>
    <mergeCell ref="R36:R38"/>
    <mergeCell ref="D37:E37"/>
    <mergeCell ref="F37:H37"/>
    <mergeCell ref="I37:J37"/>
    <mergeCell ref="K37:M37"/>
    <mergeCell ref="P37:Q37"/>
    <mergeCell ref="B28:Q28"/>
    <mergeCell ref="B29:Q29"/>
    <mergeCell ref="C20:I20"/>
    <mergeCell ref="J20:Q20"/>
    <mergeCell ref="B23:Q23"/>
    <mergeCell ref="B24:Q24"/>
    <mergeCell ref="C19:I19"/>
    <mergeCell ref="J19:Q19"/>
    <mergeCell ref="C17:I17"/>
    <mergeCell ref="J17:Q17"/>
    <mergeCell ref="B26:Q26"/>
    <mergeCell ref="B3:Q3"/>
    <mergeCell ref="B4:Q4"/>
    <mergeCell ref="B5:Q5"/>
    <mergeCell ref="B6:Q6"/>
    <mergeCell ref="C18:I18"/>
    <mergeCell ref="J18:Q18"/>
    <mergeCell ref="C16:I16"/>
    <mergeCell ref="J16:Q16"/>
    <mergeCell ref="B7:Q7"/>
    <mergeCell ref="B8:Q8"/>
    <mergeCell ref="C15:I15"/>
    <mergeCell ref="J15:Q15"/>
  </mergeCells>
  <phoneticPr fontId="0" type="noConversion"/>
  <pageMargins left="0.78740157480314965" right="0.78740157480314965" top="0.39370078740157483" bottom="0.39370078740157483" header="0.51181102362204722" footer="0.51181102362204722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71"/>
  <sheetViews>
    <sheetView topLeftCell="A43" workbookViewId="0">
      <selection activeCell="B16" sqref="B16"/>
    </sheetView>
  </sheetViews>
  <sheetFormatPr defaultRowHeight="13.2" x14ac:dyDescent="0.25"/>
  <cols>
    <col min="2" max="2" width="34.6640625" customWidth="1"/>
    <col min="3" max="3" width="5" customWidth="1"/>
    <col min="4" max="17" width="4.6640625" customWidth="1"/>
    <col min="18" max="18" width="7.6640625" customWidth="1"/>
  </cols>
  <sheetData>
    <row r="3" spans="1:18" ht="19.2" x14ac:dyDescent="0.35">
      <c r="B3" s="48" t="s">
        <v>0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spans="1:18" ht="19.2" x14ac:dyDescent="0.35">
      <c r="B4" s="48" t="s">
        <v>1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18" ht="19.2" x14ac:dyDescent="0.35">
      <c r="B5" s="48" t="s">
        <v>82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</row>
    <row r="6" spans="1:18" x14ac:dyDescent="0.25">
      <c r="B6" s="50" t="s">
        <v>2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8" ht="19.2" x14ac:dyDescent="0.35">
      <c r="B7" s="48" t="s">
        <v>3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</row>
    <row r="8" spans="1:18" ht="10.5" customHeight="1" x14ac:dyDescent="0.35">
      <c r="B8" s="48" t="s">
        <v>4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</row>
    <row r="15" spans="1:18" ht="24.75" customHeight="1" x14ac:dyDescent="0.25">
      <c r="A15" s="1" t="s">
        <v>5</v>
      </c>
      <c r="B15" s="2" t="s">
        <v>6</v>
      </c>
      <c r="C15" s="44" t="s">
        <v>7</v>
      </c>
      <c r="D15" s="45"/>
      <c r="E15" s="45"/>
      <c r="F15" s="45"/>
      <c r="G15" s="45"/>
      <c r="H15" s="45"/>
      <c r="I15" s="46"/>
      <c r="J15" s="61" t="s">
        <v>8</v>
      </c>
      <c r="K15" s="62"/>
      <c r="L15" s="62"/>
      <c r="M15" s="62"/>
      <c r="N15" s="62"/>
      <c r="O15" s="62"/>
      <c r="P15" s="62"/>
      <c r="Q15" s="63"/>
      <c r="R15" s="3"/>
    </row>
    <row r="16" spans="1:18" x14ac:dyDescent="0.25">
      <c r="A16" s="1">
        <v>1</v>
      </c>
      <c r="B16" s="1" t="s">
        <v>86</v>
      </c>
      <c r="C16" s="44"/>
      <c r="D16" s="45"/>
      <c r="E16" s="45"/>
      <c r="F16" s="45"/>
      <c r="G16" s="45"/>
      <c r="H16" s="45"/>
      <c r="I16" s="46"/>
      <c r="J16" s="44"/>
      <c r="K16" s="45"/>
      <c r="L16" s="45"/>
      <c r="M16" s="45"/>
      <c r="N16" s="45"/>
      <c r="O16" s="45"/>
      <c r="P16" s="45"/>
      <c r="Q16" s="46"/>
      <c r="R16" s="3"/>
    </row>
    <row r="17" spans="1:18" x14ac:dyDescent="0.25">
      <c r="A17" s="1"/>
      <c r="B17" s="1"/>
      <c r="C17" s="44"/>
      <c r="D17" s="45"/>
      <c r="E17" s="45"/>
      <c r="F17" s="45"/>
      <c r="G17" s="45"/>
      <c r="H17" s="45"/>
      <c r="I17" s="46"/>
      <c r="J17" s="44"/>
      <c r="K17" s="45"/>
      <c r="L17" s="45"/>
      <c r="M17" s="45"/>
      <c r="N17" s="45"/>
      <c r="O17" s="45"/>
      <c r="P17" s="45"/>
      <c r="Q17" s="46"/>
      <c r="R17" s="3"/>
    </row>
    <row r="18" spans="1:18" x14ac:dyDescent="0.25">
      <c r="A18" s="1"/>
      <c r="B18" s="1"/>
      <c r="C18" s="44"/>
      <c r="D18" s="45"/>
      <c r="E18" s="45"/>
      <c r="F18" s="45"/>
      <c r="G18" s="45"/>
      <c r="H18" s="45"/>
      <c r="I18" s="46"/>
      <c r="J18" s="44"/>
      <c r="K18" s="45"/>
      <c r="L18" s="45"/>
      <c r="M18" s="45"/>
      <c r="N18" s="45"/>
      <c r="O18" s="45"/>
      <c r="P18" s="45"/>
      <c r="Q18" s="46"/>
      <c r="R18" s="3"/>
    </row>
    <row r="19" spans="1:18" x14ac:dyDescent="0.25">
      <c r="A19" s="1"/>
      <c r="B19" s="1"/>
      <c r="C19" s="44"/>
      <c r="D19" s="45"/>
      <c r="E19" s="45"/>
      <c r="F19" s="45"/>
      <c r="G19" s="45"/>
      <c r="H19" s="45"/>
      <c r="I19" s="46"/>
      <c r="J19" s="44"/>
      <c r="K19" s="45"/>
      <c r="L19" s="45"/>
      <c r="M19" s="45"/>
      <c r="N19" s="45"/>
      <c r="O19" s="45"/>
      <c r="P19" s="45"/>
      <c r="Q19" s="46"/>
    </row>
    <row r="20" spans="1:18" x14ac:dyDescent="0.25">
      <c r="A20" s="1"/>
      <c r="B20" s="1"/>
      <c r="C20" s="44"/>
      <c r="D20" s="45"/>
      <c r="E20" s="45"/>
      <c r="F20" s="45"/>
      <c r="G20" s="45"/>
      <c r="H20" s="45"/>
      <c r="I20" s="46"/>
      <c r="J20" s="44"/>
      <c r="K20" s="45"/>
      <c r="L20" s="45"/>
      <c r="M20" s="45"/>
      <c r="N20" s="45"/>
      <c r="O20" s="45"/>
      <c r="P20" s="45"/>
      <c r="Q20" s="46"/>
    </row>
    <row r="23" spans="1:18" ht="19.2" x14ac:dyDescent="0.35">
      <c r="B23" s="38" t="s">
        <v>9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</row>
    <row r="24" spans="1:18" ht="12" customHeight="1" x14ac:dyDescent="0.35">
      <c r="B24" s="38" t="s">
        <v>10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</row>
    <row r="25" spans="1:18" ht="19.2" x14ac:dyDescent="0.35">
      <c r="B25" s="5"/>
      <c r="C25" s="5"/>
    </row>
    <row r="26" spans="1:18" ht="19.2" x14ac:dyDescent="0.35">
      <c r="B26" s="38" t="s">
        <v>44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</row>
    <row r="27" spans="1:18" ht="19.2" x14ac:dyDescent="0.35">
      <c r="B27" s="5"/>
      <c r="C27" s="5"/>
    </row>
    <row r="28" spans="1:18" ht="19.2" x14ac:dyDescent="0.35">
      <c r="B28" s="38" t="s">
        <v>11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</row>
    <row r="29" spans="1:18" ht="19.2" x14ac:dyDescent="0.35">
      <c r="B29" s="38" t="s">
        <v>83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</row>
    <row r="30" spans="1:18" ht="19.2" x14ac:dyDescent="0.3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8" ht="19.2" x14ac:dyDescent="0.3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8" ht="19.2" x14ac:dyDescent="0.3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8" ht="19.2" x14ac:dyDescent="0.3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6" spans="1:18" ht="56.25" customHeight="1" x14ac:dyDescent="0.25">
      <c r="A36" s="39" t="s">
        <v>12</v>
      </c>
      <c r="B36" s="39" t="s">
        <v>13</v>
      </c>
      <c r="C36" s="56" t="s">
        <v>51</v>
      </c>
      <c r="D36" s="64" t="s">
        <v>14</v>
      </c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6"/>
      <c r="R36" s="51" t="s">
        <v>15</v>
      </c>
    </row>
    <row r="37" spans="1:18" ht="18" customHeight="1" x14ac:dyDescent="0.25">
      <c r="A37" s="40"/>
      <c r="B37" s="40"/>
      <c r="C37" s="57"/>
      <c r="D37" s="54" t="s">
        <v>46</v>
      </c>
      <c r="E37" s="55"/>
      <c r="F37" s="54" t="s">
        <v>18</v>
      </c>
      <c r="G37" s="60"/>
      <c r="H37" s="55"/>
      <c r="I37" s="54" t="s">
        <v>21</v>
      </c>
      <c r="J37" s="55"/>
      <c r="K37" s="54" t="s">
        <v>47</v>
      </c>
      <c r="L37" s="60"/>
      <c r="M37" s="55"/>
      <c r="N37" s="20" t="s">
        <v>48</v>
      </c>
      <c r="O37" s="20" t="s">
        <v>49</v>
      </c>
      <c r="P37" s="54" t="s">
        <v>50</v>
      </c>
      <c r="Q37" s="55"/>
      <c r="R37" s="52"/>
    </row>
    <row r="38" spans="1:18" ht="69" customHeight="1" x14ac:dyDescent="0.25">
      <c r="A38" s="41"/>
      <c r="B38" s="41"/>
      <c r="C38" s="58"/>
      <c r="D38" s="6" t="s">
        <v>46</v>
      </c>
      <c r="E38" s="6" t="s">
        <v>67</v>
      </c>
      <c r="F38" s="6" t="s">
        <v>63</v>
      </c>
      <c r="G38" s="6" t="s">
        <v>84</v>
      </c>
      <c r="H38" s="6" t="s">
        <v>19</v>
      </c>
      <c r="I38" s="18" t="s">
        <v>20</v>
      </c>
      <c r="J38" s="7" t="s">
        <v>80</v>
      </c>
      <c r="K38" s="6" t="s">
        <v>79</v>
      </c>
      <c r="L38" s="6" t="s">
        <v>85</v>
      </c>
      <c r="M38" s="6" t="s">
        <v>22</v>
      </c>
      <c r="N38" s="6" t="s">
        <v>23</v>
      </c>
      <c r="O38" s="6" t="s">
        <v>24</v>
      </c>
      <c r="P38" s="6" t="s">
        <v>25</v>
      </c>
      <c r="Q38" s="6" t="s">
        <v>26</v>
      </c>
      <c r="R38" s="53"/>
    </row>
    <row r="39" spans="1:18" ht="16.8" x14ac:dyDescent="0.25">
      <c r="A39" s="8">
        <v>1</v>
      </c>
      <c r="B39" s="8">
        <v>2</v>
      </c>
      <c r="C39" s="8"/>
      <c r="D39" s="8">
        <v>3</v>
      </c>
      <c r="E39" s="8">
        <v>4</v>
      </c>
      <c r="F39" s="8">
        <v>5</v>
      </c>
      <c r="G39" s="8">
        <v>6</v>
      </c>
      <c r="H39" s="8">
        <v>7</v>
      </c>
      <c r="I39" s="8">
        <v>8</v>
      </c>
      <c r="J39" s="8">
        <v>9</v>
      </c>
      <c r="K39" s="8">
        <v>10</v>
      </c>
      <c r="L39" s="8">
        <v>11</v>
      </c>
      <c r="M39" s="8">
        <v>12</v>
      </c>
      <c r="N39" s="8">
        <v>13</v>
      </c>
      <c r="O39" s="8">
        <v>14</v>
      </c>
      <c r="P39" s="8">
        <v>15</v>
      </c>
      <c r="Q39" s="8">
        <v>16</v>
      </c>
      <c r="R39" s="8">
        <v>17</v>
      </c>
    </row>
    <row r="40" spans="1:18" x14ac:dyDescent="0.25">
      <c r="A40" s="9" t="s">
        <v>27</v>
      </c>
      <c r="B40" s="9" t="s">
        <v>76</v>
      </c>
      <c r="C40" s="9"/>
      <c r="D40" s="9" t="s">
        <v>29</v>
      </c>
      <c r="E40" s="9" t="s">
        <v>29</v>
      </c>
      <c r="F40" s="9" t="s">
        <v>29</v>
      </c>
      <c r="G40" s="9" t="s">
        <v>29</v>
      </c>
      <c r="H40" s="9" t="s">
        <v>29</v>
      </c>
      <c r="I40" s="9" t="s">
        <v>29</v>
      </c>
      <c r="J40" s="9" t="s">
        <v>29</v>
      </c>
      <c r="K40" s="9" t="s">
        <v>29</v>
      </c>
      <c r="L40" s="9" t="s">
        <v>29</v>
      </c>
      <c r="M40" s="9" t="s">
        <v>29</v>
      </c>
      <c r="N40" s="9" t="s">
        <v>29</v>
      </c>
      <c r="O40" s="9" t="s">
        <v>29</v>
      </c>
      <c r="P40" s="9" t="s">
        <v>29</v>
      </c>
      <c r="Q40" s="9" t="s">
        <v>29</v>
      </c>
      <c r="R40" s="9">
        <f>0.3+C42*0.05+C43*0.05+C44*0.05+C45*0.05+C46*0.05+C47*0.05+C48*0.05+C49*0.05+C50*0.05+C51*0.05+C52*0.05+C53*0.05+C54*0.05+C55*0.05+C56*0.05</f>
        <v>1.0500000000000003</v>
      </c>
    </row>
    <row r="41" spans="1:18" ht="15.6" x14ac:dyDescent="0.25">
      <c r="A41" s="9">
        <v>1</v>
      </c>
      <c r="B41" s="9"/>
      <c r="C41" s="9">
        <v>1</v>
      </c>
      <c r="D41" s="9">
        <v>1</v>
      </c>
      <c r="E41" s="9"/>
      <c r="F41" s="9">
        <v>1</v>
      </c>
      <c r="G41" s="9"/>
      <c r="H41" s="9"/>
      <c r="I41" s="9">
        <v>1</v>
      </c>
      <c r="J41" s="9"/>
      <c r="K41" s="9"/>
      <c r="L41" s="9"/>
      <c r="M41" s="9"/>
      <c r="N41" s="9"/>
      <c r="O41" s="9"/>
      <c r="P41" s="9"/>
      <c r="Q41" s="10"/>
      <c r="R41" s="9">
        <f t="shared" ref="R41:R56" si="0">D41*0.01+E41*0.01+F41*0.3+G41*0.3+H41*0.3+I41*0.3+J41*0.3+K41*0.3+L41*0.3+M41*0.3+N41*0.4+O41*0.4+P41*0.5+Q41*0.1+C41*0.05</f>
        <v>0.66</v>
      </c>
    </row>
    <row r="42" spans="1:18" x14ac:dyDescent="0.25">
      <c r="A42" s="9">
        <v>2</v>
      </c>
      <c r="B42" s="9"/>
      <c r="C42" s="9">
        <v>1</v>
      </c>
      <c r="D42" s="9">
        <v>1</v>
      </c>
      <c r="E42" s="9"/>
      <c r="F42" s="9">
        <v>2</v>
      </c>
      <c r="G42" s="9"/>
      <c r="H42" s="9"/>
      <c r="I42" s="9">
        <v>3</v>
      </c>
      <c r="J42" s="9"/>
      <c r="K42" s="9"/>
      <c r="L42" s="9"/>
      <c r="M42" s="9"/>
      <c r="N42" s="9"/>
      <c r="O42" s="9"/>
      <c r="P42" s="9"/>
      <c r="Q42" s="9"/>
      <c r="R42" s="9">
        <f t="shared" si="0"/>
        <v>1.5599999999999998</v>
      </c>
    </row>
    <row r="43" spans="1:18" x14ac:dyDescent="0.25">
      <c r="A43" s="9">
        <v>3</v>
      </c>
      <c r="B43" s="9"/>
      <c r="C43" s="9">
        <v>1</v>
      </c>
      <c r="D43" s="9">
        <v>3</v>
      </c>
      <c r="E43" s="9"/>
      <c r="F43" s="9"/>
      <c r="G43" s="9"/>
      <c r="H43" s="9"/>
      <c r="I43" s="9"/>
      <c r="J43" s="9"/>
      <c r="K43" s="9"/>
      <c r="L43" s="9"/>
      <c r="M43" s="9">
        <v>3</v>
      </c>
      <c r="N43" s="9"/>
      <c r="O43" s="9"/>
      <c r="P43" s="9"/>
      <c r="Q43" s="9"/>
      <c r="R43" s="9">
        <f t="shared" si="0"/>
        <v>0.98</v>
      </c>
    </row>
    <row r="44" spans="1:18" x14ac:dyDescent="0.25">
      <c r="A44" s="9">
        <v>4</v>
      </c>
      <c r="B44" s="9"/>
      <c r="C44" s="9">
        <v>1</v>
      </c>
      <c r="D44" s="9">
        <v>1</v>
      </c>
      <c r="E44" s="9"/>
      <c r="F44" s="9">
        <v>1</v>
      </c>
      <c r="G44" s="9"/>
      <c r="H44" s="9"/>
      <c r="I44" s="9">
        <v>3</v>
      </c>
      <c r="J44" s="9"/>
      <c r="K44" s="9"/>
      <c r="L44" s="9"/>
      <c r="M44" s="9"/>
      <c r="N44" s="9"/>
      <c r="O44" s="9"/>
      <c r="P44" s="9"/>
      <c r="Q44" s="9"/>
      <c r="R44" s="9">
        <f t="shared" si="0"/>
        <v>1.26</v>
      </c>
    </row>
    <row r="45" spans="1:18" x14ac:dyDescent="0.25">
      <c r="A45" s="9">
        <v>5</v>
      </c>
      <c r="B45" s="9"/>
      <c r="C45" s="9">
        <v>1</v>
      </c>
      <c r="D45" s="9"/>
      <c r="E45" s="9"/>
      <c r="F45" s="9"/>
      <c r="G45" s="9"/>
      <c r="H45" s="9"/>
      <c r="I45" s="9"/>
      <c r="J45" s="9"/>
      <c r="K45" s="9"/>
      <c r="L45" s="9"/>
      <c r="M45" s="9">
        <v>2</v>
      </c>
      <c r="N45" s="9"/>
      <c r="O45" s="9"/>
      <c r="P45" s="9"/>
      <c r="Q45" s="9"/>
      <c r="R45" s="9">
        <f t="shared" si="0"/>
        <v>0.65</v>
      </c>
    </row>
    <row r="46" spans="1:18" x14ac:dyDescent="0.25">
      <c r="A46" s="9">
        <v>6</v>
      </c>
      <c r="B46" s="9"/>
      <c r="C46" s="9">
        <v>1</v>
      </c>
      <c r="D46" s="9"/>
      <c r="E46" s="9"/>
      <c r="F46" s="9">
        <v>2</v>
      </c>
      <c r="G46" s="9"/>
      <c r="H46" s="9"/>
      <c r="I46" s="9">
        <v>4</v>
      </c>
      <c r="J46" s="9"/>
      <c r="K46" s="9"/>
      <c r="L46" s="9"/>
      <c r="M46" s="9"/>
      <c r="N46" s="9"/>
      <c r="O46" s="9"/>
      <c r="P46" s="9"/>
      <c r="Q46" s="9"/>
      <c r="R46" s="9">
        <f t="shared" si="0"/>
        <v>1.8499999999999999</v>
      </c>
    </row>
    <row r="47" spans="1:18" x14ac:dyDescent="0.25">
      <c r="A47" s="9">
        <v>7</v>
      </c>
      <c r="B47" s="9"/>
      <c r="C47" s="9">
        <v>1</v>
      </c>
      <c r="D47" s="9"/>
      <c r="E47" s="9"/>
      <c r="F47" s="9"/>
      <c r="G47" s="9"/>
      <c r="H47" s="9"/>
      <c r="I47" s="9"/>
      <c r="J47" s="9"/>
      <c r="K47" s="9"/>
      <c r="L47" s="9">
        <v>2</v>
      </c>
      <c r="M47" s="9"/>
      <c r="N47" s="9"/>
      <c r="O47" s="9"/>
      <c r="P47" s="9"/>
      <c r="Q47" s="9"/>
      <c r="R47" s="9">
        <f t="shared" si="0"/>
        <v>0.65</v>
      </c>
    </row>
    <row r="48" spans="1:18" x14ac:dyDescent="0.25">
      <c r="A48" s="9">
        <v>8</v>
      </c>
      <c r="B48" s="9"/>
      <c r="C48" s="9">
        <v>1</v>
      </c>
      <c r="D48" s="9">
        <v>8</v>
      </c>
      <c r="E48" s="9"/>
      <c r="F48" s="9"/>
      <c r="G48" s="9">
        <v>1</v>
      </c>
      <c r="H48" s="9"/>
      <c r="I48" s="9">
        <v>4</v>
      </c>
      <c r="J48" s="9"/>
      <c r="K48" s="9"/>
      <c r="L48" s="9"/>
      <c r="M48" s="9"/>
      <c r="N48" s="9"/>
      <c r="O48" s="9"/>
      <c r="P48" s="9"/>
      <c r="Q48" s="9"/>
      <c r="R48" s="9">
        <f t="shared" si="0"/>
        <v>1.6300000000000001</v>
      </c>
    </row>
    <row r="49" spans="1:18" x14ac:dyDescent="0.25">
      <c r="A49" s="9">
        <v>9</v>
      </c>
      <c r="B49" s="9"/>
      <c r="C49" s="9">
        <v>1</v>
      </c>
      <c r="D49" s="9">
        <v>4</v>
      </c>
      <c r="E49" s="9"/>
      <c r="F49" s="9"/>
      <c r="G49" s="9"/>
      <c r="H49" s="9"/>
      <c r="I49" s="9"/>
      <c r="J49" s="9"/>
      <c r="K49" s="9"/>
      <c r="L49" s="9"/>
      <c r="M49" s="9">
        <v>5</v>
      </c>
      <c r="N49" s="9"/>
      <c r="O49" s="9"/>
      <c r="P49" s="9"/>
      <c r="Q49" s="9"/>
      <c r="R49" s="9">
        <f t="shared" si="0"/>
        <v>1.59</v>
      </c>
    </row>
    <row r="50" spans="1:18" x14ac:dyDescent="0.25">
      <c r="A50" s="9">
        <v>10</v>
      </c>
      <c r="B50" s="9"/>
      <c r="C50" s="9">
        <v>1</v>
      </c>
      <c r="D50" s="9">
        <v>2</v>
      </c>
      <c r="E50" s="9"/>
      <c r="F50" s="9">
        <v>2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>
        <f t="shared" si="0"/>
        <v>0.67</v>
      </c>
    </row>
    <row r="51" spans="1:18" x14ac:dyDescent="0.25">
      <c r="A51" s="9">
        <v>11</v>
      </c>
      <c r="B51" s="9"/>
      <c r="C51" s="9">
        <v>1</v>
      </c>
      <c r="D51" s="9">
        <v>4</v>
      </c>
      <c r="E51" s="9">
        <v>2</v>
      </c>
      <c r="F51" s="9">
        <v>2</v>
      </c>
      <c r="G51" s="9"/>
      <c r="H51" s="9"/>
      <c r="I51" s="9">
        <v>4</v>
      </c>
      <c r="J51" s="9"/>
      <c r="K51" s="9"/>
      <c r="L51" s="9"/>
      <c r="M51" s="9"/>
      <c r="N51" s="9"/>
      <c r="O51" s="9"/>
      <c r="P51" s="9"/>
      <c r="Q51" s="9"/>
      <c r="R51" s="9">
        <f t="shared" si="0"/>
        <v>1.91</v>
      </c>
    </row>
    <row r="52" spans="1:18" x14ac:dyDescent="0.25">
      <c r="A52" s="9">
        <v>12</v>
      </c>
      <c r="B52" s="9"/>
      <c r="C52" s="9">
        <v>1</v>
      </c>
      <c r="D52" s="9">
        <v>5</v>
      </c>
      <c r="E52" s="9"/>
      <c r="F52" s="9"/>
      <c r="G52" s="9"/>
      <c r="H52" s="9"/>
      <c r="I52" s="9"/>
      <c r="J52" s="9"/>
      <c r="K52" s="9"/>
      <c r="L52" s="9"/>
      <c r="M52" s="9">
        <v>3</v>
      </c>
      <c r="N52" s="9">
        <v>1</v>
      </c>
      <c r="O52" s="9"/>
      <c r="P52" s="9"/>
      <c r="Q52" s="9"/>
      <c r="R52" s="9">
        <f t="shared" si="0"/>
        <v>1.4000000000000001</v>
      </c>
    </row>
    <row r="53" spans="1:18" x14ac:dyDescent="0.25">
      <c r="A53" s="9">
        <v>13</v>
      </c>
      <c r="B53" s="9"/>
      <c r="C53" s="9">
        <v>1</v>
      </c>
      <c r="D53" s="9">
        <v>1</v>
      </c>
      <c r="E53" s="9"/>
      <c r="F53" s="9">
        <v>1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>
        <f t="shared" si="0"/>
        <v>0.36</v>
      </c>
    </row>
    <row r="54" spans="1:18" x14ac:dyDescent="0.25">
      <c r="A54" s="9">
        <v>14</v>
      </c>
      <c r="B54" s="9"/>
      <c r="C54" s="9">
        <v>1</v>
      </c>
      <c r="D54" s="9">
        <v>6</v>
      </c>
      <c r="E54" s="9"/>
      <c r="F54" s="9">
        <v>1</v>
      </c>
      <c r="G54" s="9"/>
      <c r="H54" s="9"/>
      <c r="I54" s="9">
        <v>1</v>
      </c>
      <c r="J54" s="9"/>
      <c r="K54" s="9"/>
      <c r="L54" s="9"/>
      <c r="M54" s="9"/>
      <c r="N54" s="9"/>
      <c r="O54" s="9"/>
      <c r="P54" s="9"/>
      <c r="Q54" s="9"/>
      <c r="R54" s="9">
        <f t="shared" si="0"/>
        <v>0.71</v>
      </c>
    </row>
    <row r="55" spans="1:18" x14ac:dyDescent="0.25">
      <c r="A55" s="9">
        <v>15</v>
      </c>
      <c r="B55" s="9"/>
      <c r="C55" s="9">
        <v>1</v>
      </c>
      <c r="D55" s="9">
        <v>9</v>
      </c>
      <c r="E55" s="9"/>
      <c r="F55" s="9"/>
      <c r="G55" s="9"/>
      <c r="H55" s="9"/>
      <c r="I55" s="9"/>
      <c r="J55" s="9"/>
      <c r="K55" s="9"/>
      <c r="L55" s="9"/>
      <c r="M55" s="9">
        <v>3</v>
      </c>
      <c r="N55" s="9"/>
      <c r="O55" s="9"/>
      <c r="P55" s="9"/>
      <c r="Q55" s="9"/>
      <c r="R55" s="9">
        <f t="shared" si="0"/>
        <v>1.0399999999999998</v>
      </c>
    </row>
    <row r="56" spans="1:18" x14ac:dyDescent="0.25">
      <c r="A56" s="9">
        <v>16</v>
      </c>
      <c r="B56" s="9"/>
      <c r="C56" s="9">
        <v>1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>
        <f t="shared" si="0"/>
        <v>0.05</v>
      </c>
    </row>
    <row r="57" spans="1:18" x14ac:dyDescent="0.25">
      <c r="A57" s="9" t="s">
        <v>30</v>
      </c>
      <c r="B57" s="9"/>
      <c r="C57" s="9">
        <v>1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>
        <f>C57*0.15</f>
        <v>0.15</v>
      </c>
    </row>
    <row r="58" spans="1:18" x14ac:dyDescent="0.25">
      <c r="A58" s="9" t="s">
        <v>31</v>
      </c>
      <c r="B58" s="9"/>
      <c r="C58" s="9">
        <v>2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>
        <f>C58*0.1</f>
        <v>0.2</v>
      </c>
    </row>
    <row r="59" spans="1:18" x14ac:dyDescent="0.25">
      <c r="A59" s="9" t="s">
        <v>32</v>
      </c>
      <c r="B59" s="9"/>
      <c r="C59" s="9">
        <v>1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>
        <f>C59*0.2</f>
        <v>0.2</v>
      </c>
    </row>
    <row r="60" spans="1:18" ht="16.5" customHeight="1" x14ac:dyDescent="0.25">
      <c r="A60" s="11"/>
      <c r="B60" s="12" t="s">
        <v>33</v>
      </c>
      <c r="C60" s="12"/>
      <c r="D60" s="22">
        <f t="shared" ref="D60:Q60" si="1">SUM(D41:D59)</f>
        <v>45</v>
      </c>
      <c r="E60" s="22">
        <f t="shared" si="1"/>
        <v>2</v>
      </c>
      <c r="F60" s="22">
        <f t="shared" si="1"/>
        <v>12</v>
      </c>
      <c r="G60" s="22">
        <f t="shared" si="1"/>
        <v>1</v>
      </c>
      <c r="H60" s="22">
        <f t="shared" si="1"/>
        <v>0</v>
      </c>
      <c r="I60" s="22">
        <f t="shared" si="1"/>
        <v>20</v>
      </c>
      <c r="J60" s="22">
        <f t="shared" si="1"/>
        <v>0</v>
      </c>
      <c r="K60" s="22">
        <f t="shared" si="1"/>
        <v>0</v>
      </c>
      <c r="L60" s="22">
        <f t="shared" si="1"/>
        <v>2</v>
      </c>
      <c r="M60" s="22">
        <f t="shared" si="1"/>
        <v>16</v>
      </c>
      <c r="N60" s="22">
        <f t="shared" si="1"/>
        <v>1</v>
      </c>
      <c r="O60" s="22">
        <f t="shared" si="1"/>
        <v>0</v>
      </c>
      <c r="P60" s="22">
        <f t="shared" si="1"/>
        <v>0</v>
      </c>
      <c r="Q60" s="22">
        <f t="shared" si="1"/>
        <v>0</v>
      </c>
      <c r="R60" s="21">
        <f>SUM(R40:R59)</f>
        <v>18.57</v>
      </c>
    </row>
    <row r="61" spans="1:18" ht="8.25" customHeight="1" x14ac:dyDescent="0.25"/>
    <row r="62" spans="1:18" ht="13.5" customHeight="1" x14ac:dyDescent="0.3">
      <c r="B62" s="13" t="s">
        <v>45</v>
      </c>
      <c r="C62" s="13"/>
      <c r="I62" s="13" t="s">
        <v>34</v>
      </c>
    </row>
    <row r="63" spans="1:18" ht="12" customHeight="1" x14ac:dyDescent="0.35">
      <c r="A63" s="5" t="s">
        <v>35</v>
      </c>
      <c r="C63" s="14" t="s">
        <v>36</v>
      </c>
      <c r="K63" s="14" t="s">
        <v>37</v>
      </c>
    </row>
    <row r="64" spans="1:18" ht="11.25" customHeight="1" x14ac:dyDescent="0.3">
      <c r="B64" s="13" t="s">
        <v>38</v>
      </c>
      <c r="C64" s="13"/>
      <c r="I64" s="13" t="s">
        <v>39</v>
      </c>
    </row>
    <row r="65" spans="1:18" ht="12.75" customHeight="1" x14ac:dyDescent="0.25">
      <c r="A65" s="15"/>
    </row>
    <row r="66" spans="1:18" ht="15.6" x14ac:dyDescent="0.3">
      <c r="B66" s="13" t="s">
        <v>40</v>
      </c>
      <c r="C66" s="13"/>
    </row>
    <row r="67" spans="1:18" x14ac:dyDescent="0.25">
      <c r="E67" s="14" t="s">
        <v>41</v>
      </c>
    </row>
    <row r="68" spans="1:18" ht="12.75" customHeight="1" x14ac:dyDescent="0.25">
      <c r="B68" s="16" t="s">
        <v>42</v>
      </c>
      <c r="C68" s="16"/>
      <c r="D68" s="42" t="s">
        <v>43</v>
      </c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</row>
    <row r="69" spans="1:18" x14ac:dyDescent="0.25"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</row>
    <row r="70" spans="1:18" x14ac:dyDescent="0.25"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</row>
    <row r="71" spans="1:18" x14ac:dyDescent="0.25"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</row>
  </sheetData>
  <mergeCells count="34">
    <mergeCell ref="C19:I19"/>
    <mergeCell ref="J19:Q19"/>
    <mergeCell ref="C17:I17"/>
    <mergeCell ref="J17:Q17"/>
    <mergeCell ref="B29:Q29"/>
    <mergeCell ref="C20:I20"/>
    <mergeCell ref="J20:Q20"/>
    <mergeCell ref="B23:Q23"/>
    <mergeCell ref="B24:Q24"/>
    <mergeCell ref="B26:Q26"/>
    <mergeCell ref="B28:Q28"/>
    <mergeCell ref="B3:Q3"/>
    <mergeCell ref="B4:Q4"/>
    <mergeCell ref="B5:Q5"/>
    <mergeCell ref="B6:Q6"/>
    <mergeCell ref="C18:I18"/>
    <mergeCell ref="J18:Q18"/>
    <mergeCell ref="C16:I16"/>
    <mergeCell ref="J16:Q16"/>
    <mergeCell ref="B7:Q7"/>
    <mergeCell ref="B8:Q8"/>
    <mergeCell ref="C15:I15"/>
    <mergeCell ref="J15:Q15"/>
    <mergeCell ref="D68:R69"/>
    <mergeCell ref="A36:A38"/>
    <mergeCell ref="B36:B38"/>
    <mergeCell ref="C36:C38"/>
    <mergeCell ref="D36:Q36"/>
    <mergeCell ref="R36:R38"/>
    <mergeCell ref="D37:E37"/>
    <mergeCell ref="F37:H37"/>
    <mergeCell ref="I37:J37"/>
    <mergeCell ref="K37:M37"/>
    <mergeCell ref="P37:Q37"/>
  </mergeCells>
  <phoneticPr fontId="0" type="noConversion"/>
  <pageMargins left="0.78740157480314965" right="0.78740157480314965" top="0.39370078740157483" bottom="0.39370078740157483" header="0.51181102362204722" footer="0.51181102362204722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70"/>
  <sheetViews>
    <sheetView workbookViewId="0">
      <selection activeCell="K52" sqref="K52"/>
    </sheetView>
  </sheetViews>
  <sheetFormatPr defaultRowHeight="13.2" x14ac:dyDescent="0.25"/>
  <cols>
    <col min="2" max="2" width="34.6640625" customWidth="1"/>
    <col min="3" max="3" width="5" customWidth="1"/>
    <col min="4" max="17" width="4.6640625" customWidth="1"/>
    <col min="18" max="18" width="7.6640625" customWidth="1"/>
  </cols>
  <sheetData>
    <row r="3" spans="1:18" ht="19.2" x14ac:dyDescent="0.35">
      <c r="B3" s="48" t="s">
        <v>0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spans="1:18" ht="19.2" x14ac:dyDescent="0.35">
      <c r="B4" s="48" t="s">
        <v>1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18" ht="19.2" x14ac:dyDescent="0.35">
      <c r="B5" s="48" t="s">
        <v>158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</row>
    <row r="6" spans="1:18" x14ac:dyDescent="0.25">
      <c r="B6" s="50" t="s">
        <v>2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8" ht="19.2" x14ac:dyDescent="0.35">
      <c r="B7" s="48" t="s">
        <v>3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</row>
    <row r="8" spans="1:18" ht="10.5" customHeight="1" x14ac:dyDescent="0.35">
      <c r="B8" s="48" t="s">
        <v>4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</row>
    <row r="15" spans="1:18" ht="24.75" customHeight="1" x14ac:dyDescent="0.25">
      <c r="A15" s="1" t="s">
        <v>5</v>
      </c>
      <c r="B15" s="2" t="s">
        <v>6</v>
      </c>
      <c r="C15" s="44" t="s">
        <v>7</v>
      </c>
      <c r="D15" s="45"/>
      <c r="E15" s="45"/>
      <c r="F15" s="45"/>
      <c r="G15" s="45"/>
      <c r="H15" s="45"/>
      <c r="I15" s="46"/>
      <c r="J15" s="49" t="s">
        <v>8</v>
      </c>
      <c r="K15" s="49"/>
      <c r="L15" s="49"/>
      <c r="M15" s="49"/>
      <c r="N15" s="49"/>
      <c r="O15" s="49"/>
      <c r="P15" s="49"/>
      <c r="Q15" s="49"/>
      <c r="R15" s="3"/>
    </row>
    <row r="16" spans="1:18" x14ac:dyDescent="0.25">
      <c r="A16" s="1">
        <v>1</v>
      </c>
      <c r="B16" s="1" t="s">
        <v>159</v>
      </c>
      <c r="C16" s="44"/>
      <c r="D16" s="45"/>
      <c r="E16" s="45"/>
      <c r="F16" s="45"/>
      <c r="G16" s="45"/>
      <c r="H16" s="45"/>
      <c r="I16" s="46"/>
      <c r="J16" s="47"/>
      <c r="K16" s="47"/>
      <c r="L16" s="47"/>
      <c r="M16" s="47"/>
      <c r="N16" s="47"/>
      <c r="O16" s="47"/>
      <c r="P16" s="47"/>
      <c r="Q16" s="47"/>
      <c r="R16" s="3"/>
    </row>
    <row r="17" spans="1:18" x14ac:dyDescent="0.25">
      <c r="A17" s="1"/>
      <c r="B17" s="1"/>
      <c r="C17" s="44"/>
      <c r="D17" s="45"/>
      <c r="E17" s="45"/>
      <c r="F17" s="45"/>
      <c r="G17" s="45"/>
      <c r="H17" s="45"/>
      <c r="I17" s="46"/>
      <c r="J17" s="47"/>
      <c r="K17" s="47"/>
      <c r="L17" s="47"/>
      <c r="M17" s="47"/>
      <c r="N17" s="47"/>
      <c r="O17" s="47"/>
      <c r="P17" s="47"/>
      <c r="Q17" s="47"/>
      <c r="R17" s="3"/>
    </row>
    <row r="18" spans="1:18" x14ac:dyDescent="0.25">
      <c r="A18" s="1"/>
      <c r="B18" s="1"/>
      <c r="C18" s="44"/>
      <c r="D18" s="45"/>
      <c r="E18" s="45"/>
      <c r="F18" s="45"/>
      <c r="G18" s="45"/>
      <c r="H18" s="45"/>
      <c r="I18" s="46"/>
      <c r="J18" s="47"/>
      <c r="K18" s="47"/>
      <c r="L18" s="47"/>
      <c r="M18" s="47"/>
      <c r="N18" s="47"/>
      <c r="O18" s="47"/>
      <c r="P18" s="47"/>
      <c r="Q18" s="47"/>
      <c r="R18" s="3"/>
    </row>
    <row r="19" spans="1:18" x14ac:dyDescent="0.25">
      <c r="A19" s="1"/>
      <c r="B19" s="1"/>
      <c r="C19" s="44"/>
      <c r="D19" s="45"/>
      <c r="E19" s="45"/>
      <c r="F19" s="45"/>
      <c r="G19" s="45"/>
      <c r="H19" s="45"/>
      <c r="I19" s="46"/>
      <c r="J19" s="47"/>
      <c r="K19" s="47"/>
      <c r="L19" s="47"/>
      <c r="M19" s="47"/>
      <c r="N19" s="47"/>
      <c r="O19" s="47"/>
      <c r="P19" s="47"/>
      <c r="Q19" s="47"/>
    </row>
    <row r="20" spans="1:18" x14ac:dyDescent="0.25">
      <c r="A20" s="1"/>
      <c r="B20" s="1"/>
      <c r="C20" s="44"/>
      <c r="D20" s="45"/>
      <c r="E20" s="45"/>
      <c r="F20" s="45"/>
      <c r="G20" s="45"/>
      <c r="H20" s="45"/>
      <c r="I20" s="46"/>
      <c r="J20" s="47"/>
      <c r="K20" s="47"/>
      <c r="L20" s="47"/>
      <c r="M20" s="47"/>
      <c r="N20" s="47"/>
      <c r="O20" s="47"/>
      <c r="P20" s="47"/>
      <c r="Q20" s="47"/>
    </row>
    <row r="23" spans="1:18" ht="19.2" x14ac:dyDescent="0.35">
      <c r="B23" s="38" t="s">
        <v>9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</row>
    <row r="24" spans="1:18" ht="12" customHeight="1" x14ac:dyDescent="0.35">
      <c r="B24" s="38" t="s">
        <v>10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</row>
    <row r="25" spans="1:18" ht="19.2" x14ac:dyDescent="0.35">
      <c r="B25" s="5"/>
      <c r="C25" s="5"/>
    </row>
    <row r="26" spans="1:18" ht="19.2" x14ac:dyDescent="0.35">
      <c r="B26" s="38" t="s">
        <v>44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</row>
    <row r="27" spans="1:18" ht="19.2" x14ac:dyDescent="0.35">
      <c r="B27" s="5"/>
      <c r="C27" s="5"/>
    </row>
    <row r="28" spans="1:18" ht="19.2" x14ac:dyDescent="0.35">
      <c r="B28" s="38" t="s">
        <v>11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</row>
    <row r="29" spans="1:18" ht="19.2" x14ac:dyDescent="0.35">
      <c r="B29" s="38" t="s">
        <v>160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</row>
    <row r="30" spans="1:18" ht="19.2" x14ac:dyDescent="0.3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8" ht="19.2" x14ac:dyDescent="0.3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8" ht="19.2" x14ac:dyDescent="0.3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8" ht="19.2" x14ac:dyDescent="0.3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5" spans="1:18" ht="56.25" customHeight="1" x14ac:dyDescent="0.25">
      <c r="A35" s="39" t="s">
        <v>12</v>
      </c>
      <c r="B35" s="39" t="s">
        <v>13</v>
      </c>
      <c r="C35" s="56" t="s">
        <v>51</v>
      </c>
      <c r="D35" s="59" t="s">
        <v>14</v>
      </c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1" t="s">
        <v>15</v>
      </c>
    </row>
    <row r="36" spans="1:18" ht="18" customHeight="1" x14ac:dyDescent="0.25">
      <c r="A36" s="40"/>
      <c r="B36" s="40"/>
      <c r="C36" s="57"/>
      <c r="D36" s="54" t="s">
        <v>46</v>
      </c>
      <c r="E36" s="55"/>
      <c r="F36" s="54" t="s">
        <v>18</v>
      </c>
      <c r="G36" s="60"/>
      <c r="H36" s="55"/>
      <c r="I36" s="43" t="s">
        <v>21</v>
      </c>
      <c r="J36" s="43"/>
      <c r="K36" s="60" t="s">
        <v>47</v>
      </c>
      <c r="L36" s="60"/>
      <c r="M36" s="55"/>
      <c r="N36" s="20" t="s">
        <v>48</v>
      </c>
      <c r="O36" s="20" t="s">
        <v>49</v>
      </c>
      <c r="P36" s="54" t="s">
        <v>50</v>
      </c>
      <c r="Q36" s="55"/>
      <c r="R36" s="52"/>
    </row>
    <row r="37" spans="1:18" ht="69" customHeight="1" x14ac:dyDescent="0.25">
      <c r="A37" s="41"/>
      <c r="B37" s="41"/>
      <c r="C37" s="58"/>
      <c r="D37" s="6" t="s">
        <v>88</v>
      </c>
      <c r="E37" s="6" t="s">
        <v>161</v>
      </c>
      <c r="F37" s="6" t="s">
        <v>84</v>
      </c>
      <c r="G37" s="6" t="s">
        <v>162</v>
      </c>
      <c r="H37" s="6"/>
      <c r="I37" s="18" t="s">
        <v>20</v>
      </c>
      <c r="J37" s="7"/>
      <c r="K37" s="19" t="s">
        <v>22</v>
      </c>
      <c r="L37" s="6" t="s">
        <v>114</v>
      </c>
      <c r="M37" s="6"/>
      <c r="N37" s="6" t="s">
        <v>23</v>
      </c>
      <c r="O37" s="6" t="s">
        <v>24</v>
      </c>
      <c r="P37" s="6" t="s">
        <v>25</v>
      </c>
      <c r="Q37" s="6" t="s">
        <v>26</v>
      </c>
      <c r="R37" s="53"/>
    </row>
    <row r="38" spans="1:18" ht="16.8" x14ac:dyDescent="0.25">
      <c r="A38" s="8">
        <v>1</v>
      </c>
      <c r="B38" s="8">
        <v>2</v>
      </c>
      <c r="C38" s="8"/>
      <c r="D38" s="8">
        <v>3</v>
      </c>
      <c r="E38" s="8">
        <v>4</v>
      </c>
      <c r="F38" s="8">
        <v>5</v>
      </c>
      <c r="G38" s="8">
        <v>6</v>
      </c>
      <c r="H38" s="8">
        <v>7</v>
      </c>
      <c r="I38" s="8">
        <v>8</v>
      </c>
      <c r="J38" s="8">
        <v>9</v>
      </c>
      <c r="K38" s="8">
        <v>10</v>
      </c>
      <c r="L38" s="8">
        <v>11</v>
      </c>
      <c r="M38" s="8">
        <v>12</v>
      </c>
      <c r="N38" s="8">
        <v>13</v>
      </c>
      <c r="O38" s="8">
        <v>14</v>
      </c>
      <c r="P38" s="8">
        <v>15</v>
      </c>
      <c r="Q38" s="8">
        <v>16</v>
      </c>
      <c r="R38" s="8">
        <v>17</v>
      </c>
    </row>
    <row r="39" spans="1:18" x14ac:dyDescent="0.25">
      <c r="A39" s="9" t="s">
        <v>27</v>
      </c>
      <c r="B39" s="9" t="s">
        <v>87</v>
      </c>
      <c r="C39" s="9"/>
      <c r="D39" s="9" t="s">
        <v>29</v>
      </c>
      <c r="E39" s="9" t="s">
        <v>29</v>
      </c>
      <c r="F39" s="9" t="s">
        <v>29</v>
      </c>
      <c r="G39" s="9" t="s">
        <v>29</v>
      </c>
      <c r="H39" s="9" t="s">
        <v>29</v>
      </c>
      <c r="I39" s="9" t="s">
        <v>29</v>
      </c>
      <c r="J39" s="9" t="s">
        <v>29</v>
      </c>
      <c r="K39" s="9" t="s">
        <v>29</v>
      </c>
      <c r="L39" s="9" t="s">
        <v>29</v>
      </c>
      <c r="M39" s="9" t="s">
        <v>29</v>
      </c>
      <c r="N39" s="9" t="s">
        <v>29</v>
      </c>
      <c r="O39" s="9" t="s">
        <v>29</v>
      </c>
      <c r="P39" s="9" t="s">
        <v>29</v>
      </c>
      <c r="Q39" s="9" t="s">
        <v>29</v>
      </c>
      <c r="R39" s="9">
        <f>0.3+C41*0.05+C42*0.05+C43*0.05+C44*0.05+C45*0.05+C46*0.05+C47*0.05+C48*0.05+C49*0.05+C50*0.05+C51*0.05+C52*0.05+C53*0.05+C54*0.05+C55*0.05</f>
        <v>0.65</v>
      </c>
    </row>
    <row r="40" spans="1:18" ht="15.6" x14ac:dyDescent="0.25">
      <c r="A40" s="9">
        <v>1</v>
      </c>
      <c r="B40" s="9"/>
      <c r="C40" s="9">
        <v>1</v>
      </c>
      <c r="D40" s="9">
        <v>2</v>
      </c>
      <c r="E40" s="9"/>
      <c r="F40" s="9"/>
      <c r="G40" s="9">
        <v>1</v>
      </c>
      <c r="H40" s="9"/>
      <c r="I40" s="9"/>
      <c r="J40" s="9"/>
      <c r="K40" s="9"/>
      <c r="L40" s="9"/>
      <c r="M40" s="9"/>
      <c r="N40" s="9"/>
      <c r="O40" s="9"/>
      <c r="P40" s="9"/>
      <c r="Q40" s="10"/>
      <c r="R40" s="9">
        <f t="shared" ref="R40:R55" si="0">D40*0.01+E40*0.01+F40*0.3+G40*0.3+H40*0.3+I40*0.3+J40*0.3+K40*0.3+L40*0.3+M40*0.3+N40*0.4+O40*0.4+P40*0.5+Q40*0.1+C40*0.05</f>
        <v>0.37</v>
      </c>
    </row>
    <row r="41" spans="1:18" x14ac:dyDescent="0.25">
      <c r="A41" s="9">
        <v>2</v>
      </c>
      <c r="B41" s="9"/>
      <c r="C41" s="9">
        <v>1</v>
      </c>
      <c r="D41" s="9"/>
      <c r="E41" s="9"/>
      <c r="F41" s="9"/>
      <c r="G41" s="9"/>
      <c r="H41" s="9"/>
      <c r="I41" s="9"/>
      <c r="J41" s="9"/>
      <c r="K41" s="9"/>
      <c r="L41" s="9">
        <v>2</v>
      </c>
      <c r="M41" s="9"/>
      <c r="N41" s="9"/>
      <c r="O41" s="9"/>
      <c r="P41" s="9"/>
      <c r="Q41" s="9"/>
      <c r="R41" s="9">
        <f t="shared" si="0"/>
        <v>0.65</v>
      </c>
    </row>
    <row r="42" spans="1:18" x14ac:dyDescent="0.25">
      <c r="A42" s="9">
        <v>3</v>
      </c>
      <c r="B42" s="9"/>
      <c r="C42" s="9">
        <v>1</v>
      </c>
      <c r="D42" s="9"/>
      <c r="E42" s="9"/>
      <c r="F42" s="9"/>
      <c r="G42" s="9"/>
      <c r="H42" s="9"/>
      <c r="I42" s="9"/>
      <c r="J42" s="9"/>
      <c r="K42" s="9"/>
      <c r="L42" s="9">
        <v>2</v>
      </c>
      <c r="M42" s="9"/>
      <c r="N42" s="9"/>
      <c r="O42" s="9"/>
      <c r="P42" s="9"/>
      <c r="Q42" s="9"/>
      <c r="R42" s="9">
        <f t="shared" si="0"/>
        <v>0.65</v>
      </c>
    </row>
    <row r="43" spans="1:18" x14ac:dyDescent="0.25">
      <c r="A43" s="9">
        <v>4</v>
      </c>
      <c r="B43" s="9"/>
      <c r="C43" s="9">
        <v>1</v>
      </c>
      <c r="D43" s="9">
        <v>2</v>
      </c>
      <c r="E43" s="9">
        <v>1</v>
      </c>
      <c r="F43" s="9"/>
      <c r="G43" s="9">
        <v>1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>
        <f t="shared" si="0"/>
        <v>0.37999999999999995</v>
      </c>
    </row>
    <row r="44" spans="1:18" x14ac:dyDescent="0.25">
      <c r="A44" s="9">
        <v>5</v>
      </c>
      <c r="B44" s="9"/>
      <c r="C44" s="9">
        <v>1</v>
      </c>
      <c r="D44" s="9">
        <v>2</v>
      </c>
      <c r="E44" s="9"/>
      <c r="F44" s="9"/>
      <c r="G44" s="9">
        <v>1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>
        <f>D44*0.01+E44*0.01+F44*0.3+G44*0.3+H44*0.3+I44*0.3+J44*0.3+K44*0.3+L44*0.3+M44*0.3+N44*0.4+O44*0.4+P44*0.5+Q44*0.1+C44*0.05</f>
        <v>0.37</v>
      </c>
    </row>
    <row r="45" spans="1:18" x14ac:dyDescent="0.25">
      <c r="A45" s="9">
        <v>6</v>
      </c>
      <c r="B45" s="9"/>
      <c r="C45" s="9">
        <v>1</v>
      </c>
      <c r="D45" s="9">
        <v>1</v>
      </c>
      <c r="E45" s="9">
        <v>1</v>
      </c>
      <c r="F45" s="9"/>
      <c r="G45" s="9">
        <v>1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>
        <f t="shared" si="0"/>
        <v>0.37</v>
      </c>
    </row>
    <row r="46" spans="1:18" x14ac:dyDescent="0.25">
      <c r="A46" s="9">
        <v>7</v>
      </c>
      <c r="B46" s="9"/>
      <c r="C46" s="9">
        <v>1</v>
      </c>
      <c r="D46" s="9">
        <v>3</v>
      </c>
      <c r="E46" s="9">
        <v>1</v>
      </c>
      <c r="F46" s="9"/>
      <c r="G46" s="9">
        <v>1</v>
      </c>
      <c r="H46" s="9"/>
      <c r="I46" s="9">
        <v>1</v>
      </c>
      <c r="J46" s="9"/>
      <c r="K46" s="9"/>
      <c r="L46" s="9"/>
      <c r="M46" s="9"/>
      <c r="N46" s="9"/>
      <c r="O46" s="9"/>
      <c r="P46" s="9"/>
      <c r="Q46" s="9"/>
      <c r="R46" s="9">
        <f t="shared" si="0"/>
        <v>0.69</v>
      </c>
    </row>
    <row r="47" spans="1:18" x14ac:dyDescent="0.25">
      <c r="A47" s="9">
        <v>8</v>
      </c>
      <c r="B47" s="9"/>
      <c r="C47" s="9">
        <v>1</v>
      </c>
      <c r="D47" s="9">
        <v>4</v>
      </c>
      <c r="E47" s="9"/>
      <c r="F47" s="9"/>
      <c r="G47" s="9"/>
      <c r="H47" s="9"/>
      <c r="I47" s="9"/>
      <c r="J47" s="9"/>
      <c r="K47" s="9"/>
      <c r="L47" s="9">
        <v>2</v>
      </c>
      <c r="M47" s="9"/>
      <c r="N47" s="9"/>
      <c r="O47" s="9"/>
      <c r="P47" s="9"/>
      <c r="Q47" s="9"/>
      <c r="R47" s="9">
        <f t="shared" si="0"/>
        <v>0.69000000000000006</v>
      </c>
    </row>
    <row r="48" spans="1:18" x14ac:dyDescent="0.25">
      <c r="A48" s="9">
        <v>9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>
        <f t="shared" si="0"/>
        <v>0</v>
      </c>
    </row>
    <row r="49" spans="1:18" x14ac:dyDescent="0.25">
      <c r="A49" s="9">
        <v>10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>
        <f t="shared" si="0"/>
        <v>0</v>
      </c>
    </row>
    <row r="50" spans="1:18" x14ac:dyDescent="0.25">
      <c r="A50" s="9">
        <v>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>
        <f t="shared" si="0"/>
        <v>0</v>
      </c>
    </row>
    <row r="51" spans="1:18" x14ac:dyDescent="0.25">
      <c r="A51" s="9">
        <v>12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>
        <f t="shared" si="0"/>
        <v>0</v>
      </c>
    </row>
    <row r="52" spans="1:18" x14ac:dyDescent="0.25">
      <c r="A52" s="9">
        <v>13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>
        <f t="shared" si="0"/>
        <v>0</v>
      </c>
    </row>
    <row r="53" spans="1:18" x14ac:dyDescent="0.25">
      <c r="A53" s="9">
        <v>14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>
        <f t="shared" si="0"/>
        <v>0</v>
      </c>
    </row>
    <row r="54" spans="1:18" x14ac:dyDescent="0.25">
      <c r="A54" s="9">
        <v>15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>
        <f t="shared" si="0"/>
        <v>0</v>
      </c>
    </row>
    <row r="55" spans="1:18" x14ac:dyDescent="0.25">
      <c r="A55" s="9">
        <v>16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>
        <f t="shared" si="0"/>
        <v>0</v>
      </c>
    </row>
    <row r="56" spans="1:18" x14ac:dyDescent="0.25">
      <c r="A56" s="9" t="s">
        <v>30</v>
      </c>
      <c r="B56" s="9"/>
      <c r="C56" s="9">
        <v>1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>
        <f>C56*0.15</f>
        <v>0.15</v>
      </c>
    </row>
    <row r="57" spans="1:18" x14ac:dyDescent="0.25">
      <c r="A57" s="9" t="s">
        <v>31</v>
      </c>
      <c r="B57" s="9"/>
      <c r="C57" s="9">
        <v>1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>
        <f>C57*0.1</f>
        <v>0.1</v>
      </c>
    </row>
    <row r="58" spans="1:18" x14ac:dyDescent="0.25">
      <c r="A58" s="9" t="s">
        <v>32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>
        <f>C58*0.2</f>
        <v>0</v>
      </c>
    </row>
    <row r="59" spans="1:18" ht="16.5" customHeight="1" x14ac:dyDescent="0.25">
      <c r="A59" s="11"/>
      <c r="B59" s="12" t="s">
        <v>33</v>
      </c>
      <c r="C59" s="12"/>
      <c r="D59" s="22">
        <f t="shared" ref="D59:Q59" si="1">SUM(D40:D58)</f>
        <v>14</v>
      </c>
      <c r="E59" s="22">
        <f t="shared" si="1"/>
        <v>3</v>
      </c>
      <c r="F59" s="22">
        <f t="shared" si="1"/>
        <v>0</v>
      </c>
      <c r="G59" s="22">
        <f t="shared" si="1"/>
        <v>5</v>
      </c>
      <c r="H59" s="22">
        <f t="shared" si="1"/>
        <v>0</v>
      </c>
      <c r="I59" s="22">
        <f t="shared" si="1"/>
        <v>1</v>
      </c>
      <c r="J59" s="22">
        <f t="shared" si="1"/>
        <v>0</v>
      </c>
      <c r="K59" s="22">
        <f t="shared" si="1"/>
        <v>0</v>
      </c>
      <c r="L59" s="22">
        <f t="shared" si="1"/>
        <v>6</v>
      </c>
      <c r="M59" s="22">
        <f t="shared" si="1"/>
        <v>0</v>
      </c>
      <c r="N59" s="22">
        <f t="shared" si="1"/>
        <v>0</v>
      </c>
      <c r="O59" s="22">
        <f t="shared" si="1"/>
        <v>0</v>
      </c>
      <c r="P59" s="22">
        <f t="shared" si="1"/>
        <v>0</v>
      </c>
      <c r="Q59" s="22">
        <f t="shared" si="1"/>
        <v>0</v>
      </c>
      <c r="R59" s="21">
        <f>SUM(R39:R58)</f>
        <v>5.07</v>
      </c>
    </row>
    <row r="60" spans="1:18" ht="8.25" customHeight="1" x14ac:dyDescent="0.25"/>
    <row r="61" spans="1:18" ht="13.5" customHeight="1" x14ac:dyDescent="0.3">
      <c r="B61" s="13" t="s">
        <v>45</v>
      </c>
      <c r="C61" s="13"/>
      <c r="I61" s="13" t="s">
        <v>34</v>
      </c>
    </row>
    <row r="62" spans="1:18" ht="12" customHeight="1" x14ac:dyDescent="0.35">
      <c r="A62" s="5" t="s">
        <v>35</v>
      </c>
      <c r="C62" s="14" t="s">
        <v>36</v>
      </c>
      <c r="K62" s="14" t="s">
        <v>37</v>
      </c>
    </row>
    <row r="63" spans="1:18" ht="11.25" customHeight="1" x14ac:dyDescent="0.3">
      <c r="B63" s="13" t="s">
        <v>38</v>
      </c>
      <c r="C63" s="13"/>
      <c r="I63" s="13" t="s">
        <v>39</v>
      </c>
    </row>
    <row r="64" spans="1:18" ht="12.75" customHeight="1" x14ac:dyDescent="0.25">
      <c r="A64" s="15"/>
    </row>
    <row r="65" spans="2:18" ht="15.6" x14ac:dyDescent="0.3">
      <c r="B65" s="13" t="s">
        <v>40</v>
      </c>
      <c r="C65" s="13"/>
    </row>
    <row r="66" spans="2:18" x14ac:dyDescent="0.25">
      <c r="E66" s="14" t="s">
        <v>41</v>
      </c>
    </row>
    <row r="67" spans="2:18" ht="12.75" customHeight="1" x14ac:dyDescent="0.25">
      <c r="B67" s="16" t="s">
        <v>42</v>
      </c>
      <c r="C67" s="16"/>
      <c r="D67" s="42" t="s">
        <v>43</v>
      </c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</row>
    <row r="68" spans="2:18" x14ac:dyDescent="0.25"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</row>
    <row r="69" spans="2:18" x14ac:dyDescent="0.25"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</row>
    <row r="70" spans="2:18" x14ac:dyDescent="0.25"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</row>
  </sheetData>
  <mergeCells count="34">
    <mergeCell ref="B3:Q3"/>
    <mergeCell ref="B4:Q4"/>
    <mergeCell ref="B5:Q5"/>
    <mergeCell ref="B6:Q6"/>
    <mergeCell ref="B7:Q7"/>
    <mergeCell ref="B8:Q8"/>
    <mergeCell ref="C15:I15"/>
    <mergeCell ref="J15:Q15"/>
    <mergeCell ref="C16:I16"/>
    <mergeCell ref="J16:Q16"/>
    <mergeCell ref="C17:I17"/>
    <mergeCell ref="J17:Q17"/>
    <mergeCell ref="C18:I18"/>
    <mergeCell ref="J18:Q18"/>
    <mergeCell ref="C19:I19"/>
    <mergeCell ref="J19:Q19"/>
    <mergeCell ref="C20:I20"/>
    <mergeCell ref="J20:Q20"/>
    <mergeCell ref="B23:Q23"/>
    <mergeCell ref="B24:Q24"/>
    <mergeCell ref="B26:Q26"/>
    <mergeCell ref="B28:Q28"/>
    <mergeCell ref="B29:Q29"/>
    <mergeCell ref="A35:A37"/>
    <mergeCell ref="B35:B37"/>
    <mergeCell ref="C35:C37"/>
    <mergeCell ref="D35:Q35"/>
    <mergeCell ref="D67:R68"/>
    <mergeCell ref="R35:R37"/>
    <mergeCell ref="D36:E36"/>
    <mergeCell ref="F36:H36"/>
    <mergeCell ref="I36:J36"/>
    <mergeCell ref="K36:M36"/>
    <mergeCell ref="P36:Q36"/>
  </mergeCells>
  <phoneticPr fontId="0" type="noConversion"/>
  <pageMargins left="0.78740157480314965" right="0.78740157480314965" top="0.19685039370078741" bottom="0.19685039370078741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ХК 303,304</vt:lpstr>
      <vt:lpstr>514327</vt:lpstr>
      <vt:lpstr>проектив</vt:lpstr>
      <vt:lpstr>№3 р</vt:lpstr>
      <vt:lpstr>№3</vt:lpstr>
      <vt:lpstr>хлебопродукты</vt:lpstr>
      <vt:lpstr>белсвиссбанк</vt:lpstr>
      <vt:lpstr>Славянский кут</vt:lpstr>
      <vt:lpstr>Гознак</vt:lpstr>
      <vt:lpstr>ДЖД</vt:lpstr>
      <vt:lpstr>марко</vt:lpstr>
      <vt:lpstr>марко р</vt:lpstr>
      <vt:lpstr>марко пс</vt:lpstr>
      <vt:lpstr>трилоджи</vt:lpstr>
      <vt:lpstr>сэлфсервис</vt:lpstr>
      <vt:lpstr>ЦЭиИЗ</vt:lpstr>
    </vt:vector>
  </TitlesOfParts>
  <Company>Партизанский ОО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Мастерская</dc:creator>
  <cp:lastModifiedBy>Пользователь Windows</cp:lastModifiedBy>
  <cp:lastPrinted>2018-09-19T16:56:31Z</cp:lastPrinted>
  <dcterms:created xsi:type="dcterms:W3CDTF">2008-11-17T13:28:44Z</dcterms:created>
  <dcterms:modified xsi:type="dcterms:W3CDTF">2018-11-21T09:17:08Z</dcterms:modified>
</cp:coreProperties>
</file>