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Изменения для v4.2" sheetId="1" r:id="rId1"/>
  </sheets>
  <calcPr calcId="145621"/>
</workbook>
</file>

<file path=xl/calcChain.xml><?xml version="1.0" encoding="utf-8"?>
<calcChain xmlns="http://schemas.openxmlformats.org/spreadsheetml/2006/main">
  <c r="L35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" i="1"/>
  <c r="H26" i="1" l="1"/>
  <c r="H27" i="1"/>
  <c r="H28" i="1"/>
  <c r="H29" i="1"/>
  <c r="H30" i="1"/>
  <c r="H31" i="1"/>
  <c r="H32" i="1"/>
  <c r="H33" i="1"/>
  <c r="H3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3" i="1"/>
</calcChain>
</file>

<file path=xl/sharedStrings.xml><?xml version="1.0" encoding="utf-8"?>
<sst xmlns="http://schemas.openxmlformats.org/spreadsheetml/2006/main" count="150" uniqueCount="138">
  <si>
    <t>Обозначение позиции</t>
  </si>
  <si>
    <t>Кол-во</t>
  </si>
  <si>
    <t>Тип элемента</t>
  </si>
  <si>
    <t>Корпус</t>
  </si>
  <si>
    <t>Примечание</t>
  </si>
  <si>
    <t>0.063Вт 0603 2 кОм, 1%, Чип резистор (SMD)</t>
  </si>
  <si>
    <t>0.063Вт 0603 10 кОм, 1%, Чип резистор (SMD)</t>
  </si>
  <si>
    <t>6030</t>
  </si>
  <si>
    <t>0.063Вт 0603 360 Ом, 1%, Чип резистор (SMD)</t>
  </si>
  <si>
    <t>0.063Вт 0603 1 кОм, 1%, Чип резистор (SMD)</t>
  </si>
  <si>
    <t>0.063Вт 0603 3 кОм, 1%, Чип резистор (SMD)</t>
  </si>
  <si>
    <t>Кер.ЧИП конд. 1 мкФ X7R 10% 16В 0805</t>
  </si>
  <si>
    <t>0805</t>
  </si>
  <si>
    <t>ECAP (К50-35), 100 мкФ, 63 В, 105°C</t>
  </si>
  <si>
    <t>ECAP (К50-35 мини), 220 мкФ, 10 В, 6х7мм</t>
  </si>
  <si>
    <t>6х7мм</t>
  </si>
  <si>
    <t>SS16, Диод Шоттки 1A 60В [SMA / DO-214AC]</t>
  </si>
  <si>
    <t>DO-214AC</t>
  </si>
  <si>
    <t>TECAP, 4.7 мкФ, 10 В, тип A, 10%, Конденсатор танталовый SMD</t>
  </si>
  <si>
    <t>smd a</t>
  </si>
  <si>
    <t>KPT-3216CGCK светодиод зеленый 3.2х1.6мм 50мКд SMD</t>
  </si>
  <si>
    <t>Любой светодиод, который подойдёт по типоразмеру</t>
  </si>
  <si>
    <t>BC817.215, Транзистор NPN 45В 0.5А [SOT-23]</t>
  </si>
  <si>
    <t>SOT-23</t>
  </si>
  <si>
    <t>ATmega128A-AU</t>
  </si>
  <si>
    <t>TQFP-64</t>
  </si>
  <si>
    <t>TO-263</t>
  </si>
  <si>
    <t>AMS1117-3.3, Линейный регулятор с малым падением напряжения, 800мА, 3.3В, [SOT-223]</t>
  </si>
  <si>
    <t>SOT-223</t>
  </si>
  <si>
    <t>14.7456 МГц (усечен.) HC-49S, кварцевый резонатор</t>
  </si>
  <si>
    <t xml:space="preserve"> hc-49s</t>
  </si>
  <si>
    <t>Диаметр (ширина)корпуса 7.8мм</t>
  </si>
  <si>
    <t>MF-R090, 0.9 А, Предохранитель самовосстанавливающийся, MultiFuse</t>
  </si>
  <si>
    <t>DG141V-2.54-02P, Клеммник нажимной, 2-контакный, шаг 2,54мм</t>
  </si>
  <si>
    <t>Режется по 8 отверстий. На одну плату 2 линейки по 8 отверстий</t>
  </si>
  <si>
    <t>PBS2-25 (DS1026 01 1x25), Гнездо на плату 2мм 1х25 прямое</t>
  </si>
  <si>
    <t>PLS2-40 (DS1025-01-1x40), Вилка штыревая 2мм 1х40 прямая</t>
  </si>
  <si>
    <t>Режется по 8 пинов. На одну плату 2 линейки по 8 пинов</t>
  </si>
  <si>
    <t>PLD-6 (DS1021-2x3S), Вилка штыревая 2.54мм 2x3 прямая тип1</t>
  </si>
  <si>
    <t>ESP-12E, Встраиваемый Wi-Fi модуль на базе чипа ESP8266</t>
  </si>
  <si>
    <t>D5</t>
  </si>
  <si>
    <t>U1</t>
  </si>
  <si>
    <t>U2</t>
  </si>
  <si>
    <t>U3</t>
  </si>
  <si>
    <t>Z1</t>
  </si>
  <si>
    <t>L1</t>
  </si>
  <si>
    <t>F1</t>
  </si>
  <si>
    <t>R6, R10</t>
  </si>
  <si>
    <t>R5, R9, R15</t>
  </si>
  <si>
    <t>R14</t>
  </si>
  <si>
    <t>C2, C3</t>
  </si>
  <si>
    <t>C1, C4</t>
  </si>
  <si>
    <t>C6</t>
  </si>
  <si>
    <t xml:space="preserve">C5 </t>
  </si>
  <si>
    <t>VT1, VT2, VT3</t>
  </si>
  <si>
    <t>+1</t>
  </si>
  <si>
    <t>R7, R8, R12, R20</t>
  </si>
  <si>
    <t>R1-R4, R11, R13, R16, R18</t>
  </si>
  <si>
    <t>D1-D4</t>
  </si>
  <si>
    <t>LM2596HVGR-ADJ</t>
  </si>
  <si>
    <t>Комплектов</t>
  </si>
  <si>
    <t>Всего</t>
  </si>
  <si>
    <t>Доп.</t>
  </si>
  <si>
    <t>ПЕРЕЧЕНЬ ЭЛЕМЕНТОВ ПО ТИПУ ДЛЯ ПЕЧАТНОЙ ПЛАТЫ</t>
  </si>
  <si>
    <t>Сальник</t>
  </si>
  <si>
    <t>Светодиод красный</t>
  </si>
  <si>
    <t>Светодиод жёлтый</t>
  </si>
  <si>
    <t>Светодиод зелёный</t>
  </si>
  <si>
    <t>Светодиод синий</t>
  </si>
  <si>
    <t>Разъём для светодиодов 1х5</t>
  </si>
  <si>
    <t>Стойка для платы пластиковая</t>
  </si>
  <si>
    <t>Болт М3 для крепления коробки</t>
  </si>
  <si>
    <t>Паяется на шлейф 100мм</t>
  </si>
  <si>
    <t>Клеится на крышку</t>
  </si>
  <si>
    <t>Цена</t>
  </si>
  <si>
    <t>Артикул</t>
  </si>
  <si>
    <t>Ссылка</t>
  </si>
  <si>
    <t>0.063Вт 0603 10 кОм, 1%</t>
  </si>
  <si>
    <t>https://www.chipdip.ru/product0/9000079736</t>
  </si>
  <si>
    <t xml:space="preserve"> 0.063Вт 0603 360 Ом, 1%</t>
  </si>
  <si>
    <t>https://www.chipdip.ru/product0/9000079629</t>
  </si>
  <si>
    <t>AMS1117-3.3</t>
  </si>
  <si>
    <t>https://www.chipdip.ru/product/ams1117-3.3</t>
  </si>
  <si>
    <t>https://www.chipdip.ru/product/ss16</t>
  </si>
  <si>
    <t>SS16</t>
  </si>
  <si>
    <t>https://www.chipdip.ru/product0/9000079719</t>
  </si>
  <si>
    <t xml:space="preserve"> 0.063Вт 0603 2 кОм, 1%</t>
  </si>
  <si>
    <t>https://www.chipdip.ru/product0/9000079676</t>
  </si>
  <si>
    <t>0.063Вт 0603 1 кОм, 1%</t>
  </si>
  <si>
    <t>https://www.chipdip.ru/product0/9000079723</t>
  </si>
  <si>
    <t xml:space="preserve"> 0.063Вт 0603 3 кОм, 1%</t>
  </si>
  <si>
    <t>GRM21BR71C105KA01K</t>
  </si>
  <si>
    <t>https://www.chipdip.ru/product/grm21br71c105k</t>
  </si>
  <si>
    <t>https://www.chipdip.ru/product0/395734888</t>
  </si>
  <si>
    <t>ECAP100uF/63V,105°C</t>
  </si>
  <si>
    <t>https://www.chipdip.ru/product0/33102</t>
  </si>
  <si>
    <t>JRK1A221M02500600070000B</t>
  </si>
  <si>
    <t>https://www.chipdip.ru/product0/6038</t>
  </si>
  <si>
    <t>TECAP4.7/10VA10</t>
  </si>
  <si>
    <t>TO-1608BC-MYF</t>
  </si>
  <si>
    <t>https://www.chipdip.ru/product/to-1608bc-myf</t>
  </si>
  <si>
    <t>https://www.chipdip.ru/product/bc817.215</t>
  </si>
  <si>
    <t>BC817.215</t>
  </si>
  <si>
    <t>https://www.chipdip.ru/product/atmega128a-au</t>
  </si>
  <si>
    <t>https://www.chipdip.ru/product/14.7456mhz-hc-49s</t>
  </si>
  <si>
    <t>14.7456 МГц (усечен.) HC-49S</t>
  </si>
  <si>
    <t>https://www.chipdip.ru/product/mf-r090</t>
  </si>
  <si>
    <t>MF-R090, 0.9 А</t>
  </si>
  <si>
    <t>https://www.chipdip.ru/product/kls2-141v-2.54-02p-4-dg141v-2.54-02p</t>
  </si>
  <si>
    <t>L-KLS2-141V-2.54-02P-4</t>
  </si>
  <si>
    <t>https://www.chipdip.ru/product/pbs2-25</t>
  </si>
  <si>
    <t>PBS2-25 (DS1026 01 1x25)</t>
  </si>
  <si>
    <t>https://www.chipdip.ru/product/pls2-40</t>
  </si>
  <si>
    <t>PLS2-40 (DS1025-01-1x40)</t>
  </si>
  <si>
    <t>https://www.chipdip.ru/product/pld-6</t>
  </si>
  <si>
    <t>PLD-6 (DS1021-2x3S)</t>
  </si>
  <si>
    <t>https://www.chipdip.ru/product/bls-5</t>
  </si>
  <si>
    <t>BLS-5 (DS1071-1x5)</t>
  </si>
  <si>
    <t>https://www.chipdip.ru/product/pg-7</t>
  </si>
  <si>
    <t>PG-7</t>
  </si>
  <si>
    <t>https://www.chipdip.ru/product/gnl-3014srd</t>
  </si>
  <si>
    <t>GNL-3014SRD</t>
  </si>
  <si>
    <t>https://www.chipdip.ru/product/gnl-3012gd</t>
  </si>
  <si>
    <t>GNL-3012GD</t>
  </si>
  <si>
    <t>https://www.chipdip.ru/product/gnl-3014yt</t>
  </si>
  <si>
    <t>GNL-3014YT</t>
  </si>
  <si>
    <t>https://www.chipdip.ru/product/gnl-3014ubd-tl</t>
  </si>
  <si>
    <t>GNL-3014UBD-TL</t>
  </si>
  <si>
    <t>https://www.chipdip.ru/product/kls8-0115-led-3</t>
  </si>
  <si>
    <t>KLS8-0115-LED-3 (ф7-4x3)</t>
  </si>
  <si>
    <t>https://www.chipdip.ru/product/lm2575hvt-adj-nopb</t>
  </si>
  <si>
    <t>LM2575HVT-ADJ/NOPB</t>
  </si>
  <si>
    <t>https://www.chipdip.ru/product/b82477g4684m</t>
  </si>
  <si>
    <t>B82477G4684M</t>
  </si>
  <si>
    <t>B82477G4684M, 680 мкГн, 0.68 А, 12.8х12.8, Катушка индуктивности SMD</t>
  </si>
  <si>
    <t>https://ru.aliexpress.com/item/1PCS-ESP-12F-ESP-12E-upgrade-ESP8266-Remote-Serial-Port-WIFI-Wireless-Module-ESP8266-4M-Flash/32808593889.html?spm=a2g0v.search0104.3.31.373714adpr58Dv&amp;ws_ab_test=searchweb0_0,searchweb201602_10_10065_10068_319_317_10696_453_10084_454_10083_10618_10304_10307_10820_10301_537_536_10843_10059_10884_10889_10887_321_322_10103_10914_10911,searchweb201603_52,ppcSwitch_0&amp;algo_expid=8b489429-fecc-4693-beec-91a4f3a924f1-4&amp;algo_pvid=8b489429-fecc-4693-beec-91a4f3a924f1</t>
  </si>
  <si>
    <t>Цена всё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</si>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</sst>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1"/>
      <color theme="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3" borderId="1" xfId="0" quotePrefix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right"/>
    </xf>
    <xf numFmtId="0" fontId="5" fillId="4" borderId="0" xfId="0" applyFont="1" applyFill="1" applyAlignment="1">
      <alignment horizontal="left"/>
    </xf>
    <xf numFmtId="0" fontId="4" fillId="0" borderId="2" xfId="1" applyFill="1" applyBorder="1" applyAlignment="1">
      <alignment horizontal="left"/>
    </xf>
    <xf numFmtId="0" fontId="4" fillId="3" borderId="2" xfId="1" applyFill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hipdip.ru/product/grm21br71c105k" TargetMode="External"/><Relationship Id="rId13" Type="http://schemas.openxmlformats.org/officeDocument/2006/relationships/hyperlink" Target="https://www.chipdip.ru/product/bc817.215" TargetMode="External"/><Relationship Id="rId18" Type="http://schemas.openxmlformats.org/officeDocument/2006/relationships/hyperlink" Target="https://www.chipdip.ru/product/kls2-141v-2.54-02p-4-dg141v-2.54-02p" TargetMode="External"/><Relationship Id="rId26" Type="http://schemas.openxmlformats.org/officeDocument/2006/relationships/hyperlink" Target="https://www.chipdip.ru/product/gnl-3014yt" TargetMode="External"/><Relationship Id="rId3" Type="http://schemas.openxmlformats.org/officeDocument/2006/relationships/hyperlink" Target="https://www.chipdip.ru/product/ams1117-3.3" TargetMode="External"/><Relationship Id="rId21" Type="http://schemas.openxmlformats.org/officeDocument/2006/relationships/hyperlink" Target="https://www.chipdip.ru/product/pld-6" TargetMode="External"/><Relationship Id="rId7" Type="http://schemas.openxmlformats.org/officeDocument/2006/relationships/hyperlink" Target="https://www.chipdip.ru/product0/9000079723" TargetMode="External"/><Relationship Id="rId12" Type="http://schemas.openxmlformats.org/officeDocument/2006/relationships/hyperlink" Target="https://www.chipdip.ru/product/to-1608bc-myf" TargetMode="External"/><Relationship Id="rId17" Type="http://schemas.openxmlformats.org/officeDocument/2006/relationships/hyperlink" Target="https://www.chipdip.ru/product/mf-r090" TargetMode="External"/><Relationship Id="rId25" Type="http://schemas.openxmlformats.org/officeDocument/2006/relationships/hyperlink" Target="https://www.chipdip.ru/product/gnl-3012gd" TargetMode="External"/><Relationship Id="rId2" Type="http://schemas.openxmlformats.org/officeDocument/2006/relationships/hyperlink" Target="https://www.chipdip.ru/product0/9000079629" TargetMode="External"/><Relationship Id="rId16" Type="http://schemas.openxmlformats.org/officeDocument/2006/relationships/hyperlink" Target="https://www.chipdip.ru/product/14.7456mhz-hc-49s" TargetMode="External"/><Relationship Id="rId20" Type="http://schemas.openxmlformats.org/officeDocument/2006/relationships/hyperlink" Target="https://www.chipdip.ru/product/pls2-40" TargetMode="External"/><Relationship Id="rId29" Type="http://schemas.openxmlformats.org/officeDocument/2006/relationships/hyperlink" Target="https://www.chipdip.ru/product/b82477g4684m" TargetMode="External"/><Relationship Id="rId1" Type="http://schemas.openxmlformats.org/officeDocument/2006/relationships/hyperlink" Target="https://www.chipdip.ru/product0/9000079736" TargetMode="External"/><Relationship Id="rId6" Type="http://schemas.openxmlformats.org/officeDocument/2006/relationships/hyperlink" Target="https://www.chipdip.ru/product0/9000079676" TargetMode="External"/><Relationship Id="rId11" Type="http://schemas.openxmlformats.org/officeDocument/2006/relationships/hyperlink" Target="https://www.chipdip.ru/product0/6038" TargetMode="External"/><Relationship Id="rId24" Type="http://schemas.openxmlformats.org/officeDocument/2006/relationships/hyperlink" Target="https://www.chipdip.ru/product/gnl-3014srd" TargetMode="External"/><Relationship Id="rId5" Type="http://schemas.openxmlformats.org/officeDocument/2006/relationships/hyperlink" Target="https://www.chipdip.ru/product0/9000079719" TargetMode="External"/><Relationship Id="rId15" Type="http://schemas.openxmlformats.org/officeDocument/2006/relationships/hyperlink" Target="https://www.chipdip.ru/product/lm2575hvt-adj-nopb" TargetMode="External"/><Relationship Id="rId23" Type="http://schemas.openxmlformats.org/officeDocument/2006/relationships/hyperlink" Target="https://www.chipdip.ru/product/pg-7" TargetMode="External"/><Relationship Id="rId28" Type="http://schemas.openxmlformats.org/officeDocument/2006/relationships/hyperlink" Target="https://www.chipdip.ru/product/kls8-0115-led-3" TargetMode="External"/><Relationship Id="rId10" Type="http://schemas.openxmlformats.org/officeDocument/2006/relationships/hyperlink" Target="https://www.chipdip.ru/product0/33102" TargetMode="External"/><Relationship Id="rId19" Type="http://schemas.openxmlformats.org/officeDocument/2006/relationships/hyperlink" Target="https://www.chipdip.ru/product/pbs2-25" TargetMode="External"/><Relationship Id="rId4" Type="http://schemas.openxmlformats.org/officeDocument/2006/relationships/hyperlink" Target="https://www.chipdip.ru/product/ss16" TargetMode="External"/><Relationship Id="rId9" Type="http://schemas.openxmlformats.org/officeDocument/2006/relationships/hyperlink" Target="https://www.chipdip.ru/product0/395734888" TargetMode="External"/><Relationship Id="rId14" Type="http://schemas.openxmlformats.org/officeDocument/2006/relationships/hyperlink" Target="https://www.chipdip.ru/product/atmega128a-au" TargetMode="External"/><Relationship Id="rId22" Type="http://schemas.openxmlformats.org/officeDocument/2006/relationships/hyperlink" Target="https://www.chipdip.ru/product/bls-5" TargetMode="External"/><Relationship Id="rId27" Type="http://schemas.openxmlformats.org/officeDocument/2006/relationships/hyperlink" Target="https://www.chipdip.ru/product/gnl-3014ubd-tl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5"/>
  <sheetViews>
    <sheetView tabSelected="1" topLeftCell="C1" zoomScaleNormal="100" workbookViewId="0">
      <selection activeCell="F9" sqref="F9"/>
    </sheetView>
  </sheetViews>
  <sheetFormatPr defaultRowHeight="15" x14ac:dyDescent="0.25"/>
  <cols>
    <col min="1" max="1" width="24.7109375" style="2" bestFit="1" customWidth="1"/>
    <col min="2" max="2" width="7.28515625" style="3" bestFit="1" customWidth="1"/>
    <col min="3" max="3" width="54" style="2" customWidth="1"/>
    <col min="4" max="4" width="10.85546875" style="3" bestFit="1" customWidth="1"/>
    <col min="5" max="5" width="15.5703125" style="2" customWidth="1"/>
    <col min="6" max="6" width="13.5703125" style="3" bestFit="1" customWidth="1"/>
    <col min="7" max="7" width="5.42578125" style="2" bestFit="1" customWidth="1"/>
    <col min="8" max="8" width="9.140625" style="3"/>
    <col min="9" max="9" width="9.140625" style="21"/>
    <col min="10" max="10" width="29" style="3" bestFit="1" customWidth="1"/>
    <col min="11" max="11" width="46" style="2" bestFit="1" customWidth="1"/>
    <col min="12" max="12" width="10" style="2" bestFit="1" customWidth="1"/>
    <col min="13" max="16384" width="9.140625" style="2"/>
  </cols>
  <sheetData>
    <row r="1" spans="1:62" ht="41.25" customHeight="1" x14ac:dyDescent="0.25">
      <c r="A1" s="25" t="s">
        <v>63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34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2"/>
      <c r="BH1" s="12"/>
      <c r="BI1" s="12"/>
      <c r="BJ1" s="12"/>
    </row>
    <row r="2" spans="1:62" s="6" customFormat="1" ht="14.25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60</v>
      </c>
      <c r="G2" s="4" t="s">
        <v>62</v>
      </c>
      <c r="H2" s="4" t="s">
        <v>61</v>
      </c>
      <c r="I2" s="23" t="s">
        <v>74</v>
      </c>
      <c r="J2" s="24" t="s">
        <v>75</v>
      </c>
      <c r="K2" s="24" t="s">
        <v>76</v>
      </c>
      <c r="L2" s="4" t="s">
        <v>136</v>
      </c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4"/>
      <c r="BH2" s="14"/>
      <c r="BI2" s="14"/>
      <c r="BJ2" s="14"/>
    </row>
    <row r="3" spans="1:62" s="9" customFormat="1" x14ac:dyDescent="0.25">
      <c r="A3" s="7" t="s">
        <v>47</v>
      </c>
      <c r="B3" s="8">
        <v>2</v>
      </c>
      <c r="C3" s="7" t="s">
        <v>5</v>
      </c>
      <c r="D3" s="8" t="s">
        <v>7</v>
      </c>
      <c r="E3" s="7"/>
      <c r="F3" s="5">
        <v>12</v>
      </c>
      <c r="G3" s="1"/>
      <c r="H3" s="5">
        <f>F3*B3+G3</f>
        <v>24</v>
      </c>
      <c r="I3" s="19">
        <v>0.9</v>
      </c>
      <c r="J3" s="18" t="s">
        <v>86</v>
      </c>
      <c r="K3" s="29" t="s">
        <v>85</v>
      </c>
      <c r="L3" s="1">
        <f>I3*H3</f>
        <v>21.6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2"/>
      <c r="BH3" s="12"/>
      <c r="BI3" s="12"/>
      <c r="BJ3" s="12"/>
    </row>
    <row r="4" spans="1:62" s="9" customFormat="1" x14ac:dyDescent="0.25">
      <c r="A4" s="7" t="s">
        <v>56</v>
      </c>
      <c r="B4" s="8">
        <v>4</v>
      </c>
      <c r="C4" s="7" t="s">
        <v>6</v>
      </c>
      <c r="D4" s="8" t="s">
        <v>7</v>
      </c>
      <c r="E4" s="10" t="s">
        <v>55</v>
      </c>
      <c r="F4" s="5">
        <v>12</v>
      </c>
      <c r="G4" s="1"/>
      <c r="H4" s="5">
        <f t="shared" ref="H4:H34" si="0">F4*B4+G4</f>
        <v>48</v>
      </c>
      <c r="I4" s="19">
        <v>0.9</v>
      </c>
      <c r="J4" s="22" t="s">
        <v>77</v>
      </c>
      <c r="K4" s="29" t="s">
        <v>78</v>
      </c>
      <c r="L4" s="1">
        <f t="shared" ref="L4:L34" si="1">I4*H4</f>
        <v>43.2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2"/>
      <c r="BH4" s="12"/>
      <c r="BI4" s="12"/>
      <c r="BJ4" s="12"/>
    </row>
    <row r="5" spans="1:62" s="9" customFormat="1" x14ac:dyDescent="0.25">
      <c r="A5" s="7" t="s">
        <v>57</v>
      </c>
      <c r="B5" s="8">
        <v>8</v>
      </c>
      <c r="C5" s="7" t="s">
        <v>8</v>
      </c>
      <c r="D5" s="8" t="s">
        <v>7</v>
      </c>
      <c r="E5" s="10" t="s">
        <v>55</v>
      </c>
      <c r="F5" s="5">
        <v>12</v>
      </c>
      <c r="G5" s="1"/>
      <c r="H5" s="5">
        <f t="shared" si="0"/>
        <v>96</v>
      </c>
      <c r="I5" s="19">
        <v>0.9</v>
      </c>
      <c r="J5" s="22" t="s">
        <v>79</v>
      </c>
      <c r="K5" s="29" t="s">
        <v>80</v>
      </c>
      <c r="L5" s="1">
        <f t="shared" si="1"/>
        <v>86.4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2"/>
      <c r="BH5" s="12"/>
      <c r="BI5" s="12"/>
      <c r="BJ5" s="12"/>
    </row>
    <row r="6" spans="1:62" s="9" customFormat="1" x14ac:dyDescent="0.25">
      <c r="A6" s="7" t="s">
        <v>48</v>
      </c>
      <c r="B6" s="8">
        <v>3</v>
      </c>
      <c r="C6" s="7" t="s">
        <v>9</v>
      </c>
      <c r="D6" s="8" t="s">
        <v>7</v>
      </c>
      <c r="E6" s="7"/>
      <c r="F6" s="5">
        <v>12</v>
      </c>
      <c r="G6" s="1"/>
      <c r="H6" s="5">
        <f t="shared" si="0"/>
        <v>36</v>
      </c>
      <c r="I6" s="19">
        <v>0.9</v>
      </c>
      <c r="J6" s="22" t="s">
        <v>88</v>
      </c>
      <c r="K6" s="29" t="s">
        <v>87</v>
      </c>
      <c r="L6" s="1">
        <f t="shared" si="1"/>
        <v>32.4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2"/>
      <c r="BH6" s="12"/>
      <c r="BI6" s="12"/>
      <c r="BJ6" s="12"/>
    </row>
    <row r="7" spans="1:62" s="9" customFormat="1" x14ac:dyDescent="0.25">
      <c r="A7" s="7" t="s">
        <v>49</v>
      </c>
      <c r="B7" s="8">
        <v>1</v>
      </c>
      <c r="C7" s="7" t="s">
        <v>10</v>
      </c>
      <c r="D7" s="8" t="s">
        <v>7</v>
      </c>
      <c r="E7" s="7"/>
      <c r="F7" s="5">
        <v>12</v>
      </c>
      <c r="G7" s="1"/>
      <c r="H7" s="5">
        <f t="shared" si="0"/>
        <v>12</v>
      </c>
      <c r="I7" s="19">
        <v>0.9</v>
      </c>
      <c r="J7" s="22" t="s">
        <v>90</v>
      </c>
      <c r="K7" s="29" t="s">
        <v>89</v>
      </c>
      <c r="L7" s="1">
        <f t="shared" si="1"/>
        <v>10.8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2"/>
      <c r="BH7" s="12"/>
      <c r="BI7" s="12"/>
      <c r="BJ7" s="12"/>
    </row>
    <row r="8" spans="1:62" s="9" customFormat="1" x14ac:dyDescent="0.25">
      <c r="A8" s="7" t="s">
        <v>50</v>
      </c>
      <c r="B8" s="8">
        <v>2</v>
      </c>
      <c r="C8" s="7" t="s">
        <v>11</v>
      </c>
      <c r="D8" s="8" t="s">
        <v>12</v>
      </c>
      <c r="E8" s="7"/>
      <c r="F8" s="5">
        <v>12</v>
      </c>
      <c r="G8" s="1"/>
      <c r="H8" s="5">
        <f t="shared" si="0"/>
        <v>24</v>
      </c>
      <c r="I8" s="19">
        <v>4</v>
      </c>
      <c r="J8" s="22" t="s">
        <v>91</v>
      </c>
      <c r="K8" s="29" t="s">
        <v>92</v>
      </c>
      <c r="L8" s="1">
        <f t="shared" si="1"/>
        <v>96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2"/>
      <c r="BH8" s="12"/>
      <c r="BI8" s="12"/>
      <c r="BJ8" s="12"/>
    </row>
    <row r="9" spans="1:62" s="9" customFormat="1" x14ac:dyDescent="0.25">
      <c r="A9" s="7" t="s">
        <v>52</v>
      </c>
      <c r="B9" s="8">
        <v>1</v>
      </c>
      <c r="C9" s="7" t="s">
        <v>13</v>
      </c>
      <c r="D9" s="8"/>
      <c r="E9" s="7"/>
      <c r="F9" s="5">
        <v>12</v>
      </c>
      <c r="G9" s="1"/>
      <c r="H9" s="5">
        <f t="shared" si="0"/>
        <v>12</v>
      </c>
      <c r="I9" s="19">
        <v>14</v>
      </c>
      <c r="J9" s="22" t="s">
        <v>94</v>
      </c>
      <c r="K9" s="29" t="s">
        <v>93</v>
      </c>
      <c r="L9" s="1">
        <f t="shared" si="1"/>
        <v>168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2"/>
      <c r="BH9" s="12"/>
      <c r="BI9" s="12"/>
      <c r="BJ9" s="12"/>
    </row>
    <row r="10" spans="1:62" s="9" customFormat="1" x14ac:dyDescent="0.25">
      <c r="A10" s="7" t="s">
        <v>53</v>
      </c>
      <c r="B10" s="8">
        <v>1</v>
      </c>
      <c r="C10" s="7" t="s">
        <v>14</v>
      </c>
      <c r="D10" s="8" t="s">
        <v>15</v>
      </c>
      <c r="E10" s="7"/>
      <c r="F10" s="5">
        <v>12</v>
      </c>
      <c r="G10" s="1"/>
      <c r="H10" s="5">
        <f t="shared" si="0"/>
        <v>12</v>
      </c>
      <c r="I10" s="19">
        <v>4</v>
      </c>
      <c r="J10" s="22" t="s">
        <v>96</v>
      </c>
      <c r="K10" s="29" t="s">
        <v>95</v>
      </c>
      <c r="L10" s="1">
        <f t="shared" si="1"/>
        <v>48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2"/>
      <c r="BH10" s="12"/>
      <c r="BI10" s="12"/>
      <c r="BJ10" s="12"/>
    </row>
    <row r="11" spans="1:62" s="9" customFormat="1" x14ac:dyDescent="0.25">
      <c r="A11" s="7" t="s">
        <v>51</v>
      </c>
      <c r="B11" s="8">
        <v>2</v>
      </c>
      <c r="C11" s="7" t="s">
        <v>18</v>
      </c>
      <c r="D11" s="8" t="s">
        <v>19</v>
      </c>
      <c r="E11" s="7"/>
      <c r="F11" s="5">
        <v>12</v>
      </c>
      <c r="G11" s="1"/>
      <c r="H11" s="5">
        <f t="shared" si="0"/>
        <v>24</v>
      </c>
      <c r="I11" s="19">
        <v>14</v>
      </c>
      <c r="J11" s="22" t="s">
        <v>98</v>
      </c>
      <c r="K11" s="29" t="s">
        <v>97</v>
      </c>
      <c r="L11" s="1">
        <f t="shared" si="1"/>
        <v>336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2"/>
      <c r="BH11" s="12"/>
      <c r="BI11" s="12"/>
      <c r="BJ11" s="12"/>
    </row>
    <row r="12" spans="1:62" s="9" customFormat="1" x14ac:dyDescent="0.25">
      <c r="A12" s="7" t="s">
        <v>58</v>
      </c>
      <c r="B12" s="8">
        <v>4</v>
      </c>
      <c r="C12" s="7" t="s">
        <v>16</v>
      </c>
      <c r="D12" s="8" t="s">
        <v>17</v>
      </c>
      <c r="E12" s="7"/>
      <c r="F12" s="5">
        <v>12</v>
      </c>
      <c r="G12" s="1"/>
      <c r="H12" s="5">
        <f t="shared" si="0"/>
        <v>48</v>
      </c>
      <c r="I12" s="19">
        <v>4</v>
      </c>
      <c r="J12" s="22" t="s">
        <v>84</v>
      </c>
      <c r="K12" s="29" t="s">
        <v>83</v>
      </c>
      <c r="L12" s="1">
        <f t="shared" si="1"/>
        <v>192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2"/>
      <c r="BH12" s="12"/>
      <c r="BI12" s="12"/>
      <c r="BJ12" s="12"/>
    </row>
    <row r="13" spans="1:62" s="9" customFormat="1" x14ac:dyDescent="0.25">
      <c r="A13" s="7" t="s">
        <v>40</v>
      </c>
      <c r="B13" s="8">
        <v>1</v>
      </c>
      <c r="C13" s="7" t="s">
        <v>20</v>
      </c>
      <c r="D13" s="8">
        <v>1206</v>
      </c>
      <c r="E13" s="7" t="s">
        <v>21</v>
      </c>
      <c r="F13" s="5">
        <v>12</v>
      </c>
      <c r="G13" s="1"/>
      <c r="H13" s="5">
        <f t="shared" si="0"/>
        <v>12</v>
      </c>
      <c r="I13" s="5">
        <v>3</v>
      </c>
      <c r="J13" s="5" t="s">
        <v>99</v>
      </c>
      <c r="K13" s="29" t="s">
        <v>100</v>
      </c>
      <c r="L13" s="1">
        <f t="shared" si="1"/>
        <v>36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2"/>
      <c r="BH13" s="12"/>
      <c r="BI13" s="12"/>
      <c r="BJ13" s="12"/>
    </row>
    <row r="14" spans="1:62" s="9" customFormat="1" x14ac:dyDescent="0.25">
      <c r="A14" s="7" t="s">
        <v>54</v>
      </c>
      <c r="B14" s="8">
        <v>3</v>
      </c>
      <c r="C14" s="7" t="s">
        <v>22</v>
      </c>
      <c r="D14" s="8" t="s">
        <v>23</v>
      </c>
      <c r="E14" s="10" t="s">
        <v>55</v>
      </c>
      <c r="F14" s="5">
        <v>12</v>
      </c>
      <c r="G14" s="1"/>
      <c r="H14" s="5">
        <f t="shared" si="0"/>
        <v>36</v>
      </c>
      <c r="I14" s="19">
        <v>3</v>
      </c>
      <c r="J14" s="22" t="s">
        <v>102</v>
      </c>
      <c r="K14" s="29" t="s">
        <v>101</v>
      </c>
      <c r="L14" s="1">
        <f t="shared" si="1"/>
        <v>108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2"/>
      <c r="BH14" s="12"/>
      <c r="BI14" s="12"/>
      <c r="BJ14" s="12"/>
    </row>
    <row r="15" spans="1:62" s="9" customFormat="1" x14ac:dyDescent="0.25">
      <c r="A15" s="7" t="s">
        <v>41</v>
      </c>
      <c r="B15" s="8">
        <v>1</v>
      </c>
      <c r="C15" s="7" t="s">
        <v>24</v>
      </c>
      <c r="D15" s="8" t="s">
        <v>25</v>
      </c>
      <c r="E15" s="7"/>
      <c r="F15" s="5">
        <v>12</v>
      </c>
      <c r="G15" s="1"/>
      <c r="H15" s="5">
        <f t="shared" si="0"/>
        <v>12</v>
      </c>
      <c r="I15" s="19">
        <v>260</v>
      </c>
      <c r="J15" s="22" t="s">
        <v>24</v>
      </c>
      <c r="K15" s="29" t="s">
        <v>103</v>
      </c>
      <c r="L15" s="1">
        <f t="shared" si="1"/>
        <v>3120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2"/>
      <c r="BH15" s="12"/>
      <c r="BI15" s="12"/>
      <c r="BJ15" s="12"/>
    </row>
    <row r="16" spans="1:62" s="9" customFormat="1" x14ac:dyDescent="0.25">
      <c r="A16" s="7" t="s">
        <v>42</v>
      </c>
      <c r="B16" s="8">
        <v>1</v>
      </c>
      <c r="C16" s="7" t="s">
        <v>59</v>
      </c>
      <c r="D16" s="8" t="s">
        <v>26</v>
      </c>
      <c r="E16" s="7"/>
      <c r="F16" s="5">
        <v>12</v>
      </c>
      <c r="G16" s="1"/>
      <c r="H16" s="5">
        <f t="shared" si="0"/>
        <v>12</v>
      </c>
      <c r="I16" s="19">
        <v>270</v>
      </c>
      <c r="J16" s="22" t="s">
        <v>131</v>
      </c>
      <c r="K16" s="29" t="s">
        <v>130</v>
      </c>
      <c r="L16" s="1">
        <f t="shared" si="1"/>
        <v>3240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2"/>
      <c r="BH16" s="12"/>
      <c r="BI16" s="12"/>
      <c r="BJ16" s="12"/>
    </row>
    <row r="17" spans="1:62" s="9" customFormat="1" x14ac:dyDescent="0.25">
      <c r="A17" s="7" t="s">
        <v>43</v>
      </c>
      <c r="B17" s="8">
        <v>1</v>
      </c>
      <c r="C17" s="7" t="s">
        <v>27</v>
      </c>
      <c r="D17" s="8" t="s">
        <v>28</v>
      </c>
      <c r="E17" s="7"/>
      <c r="F17" s="5">
        <v>12</v>
      </c>
      <c r="G17" s="1"/>
      <c r="H17" s="5">
        <f t="shared" si="0"/>
        <v>12</v>
      </c>
      <c r="I17" s="19">
        <v>17</v>
      </c>
      <c r="J17" s="22" t="s">
        <v>81</v>
      </c>
      <c r="K17" s="29" t="s">
        <v>82</v>
      </c>
      <c r="L17" s="1">
        <f t="shared" si="1"/>
        <v>204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2"/>
      <c r="BH17" s="12"/>
      <c r="BI17" s="12"/>
      <c r="BJ17" s="12"/>
    </row>
    <row r="18" spans="1:62" s="9" customFormat="1" x14ac:dyDescent="0.25">
      <c r="A18" s="7" t="s">
        <v>44</v>
      </c>
      <c r="B18" s="8">
        <v>1</v>
      </c>
      <c r="C18" s="7" t="s">
        <v>29</v>
      </c>
      <c r="D18" s="8" t="s">
        <v>30</v>
      </c>
      <c r="E18" s="7"/>
      <c r="F18" s="5">
        <v>12</v>
      </c>
      <c r="G18" s="1"/>
      <c r="H18" s="5">
        <f t="shared" si="0"/>
        <v>12</v>
      </c>
      <c r="I18" s="19">
        <v>14</v>
      </c>
      <c r="J18" s="22" t="s">
        <v>105</v>
      </c>
      <c r="K18" s="29" t="s">
        <v>104</v>
      </c>
      <c r="L18" s="1">
        <f t="shared" si="1"/>
        <v>168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2"/>
      <c r="BH18" s="12"/>
      <c r="BI18" s="12"/>
      <c r="BJ18" s="12"/>
    </row>
    <row r="19" spans="1:62" s="9" customFormat="1" x14ac:dyDescent="0.25">
      <c r="A19" s="7" t="s">
        <v>45</v>
      </c>
      <c r="B19" s="8">
        <v>1</v>
      </c>
      <c r="C19" s="7" t="s">
        <v>134</v>
      </c>
      <c r="D19" s="8"/>
      <c r="E19" s="7" t="s">
        <v>31</v>
      </c>
      <c r="F19" s="5">
        <v>12</v>
      </c>
      <c r="G19" s="1"/>
      <c r="H19" s="5">
        <f t="shared" si="0"/>
        <v>12</v>
      </c>
      <c r="I19" s="7"/>
      <c r="J19" s="8" t="s">
        <v>133</v>
      </c>
      <c r="K19" s="30" t="s">
        <v>132</v>
      </c>
      <c r="L19" s="1">
        <f t="shared" si="1"/>
        <v>0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2"/>
      <c r="BH19" s="12"/>
      <c r="BI19" s="12"/>
      <c r="BJ19" s="12"/>
    </row>
    <row r="20" spans="1:62" s="9" customFormat="1" x14ac:dyDescent="0.25">
      <c r="A20" s="7" t="s">
        <v>46</v>
      </c>
      <c r="B20" s="8">
        <v>1</v>
      </c>
      <c r="C20" s="7" t="s">
        <v>32</v>
      </c>
      <c r="D20" s="8"/>
      <c r="E20" s="7"/>
      <c r="F20" s="5">
        <v>12</v>
      </c>
      <c r="G20" s="1"/>
      <c r="H20" s="5">
        <f t="shared" si="0"/>
        <v>12</v>
      </c>
      <c r="I20" s="19">
        <v>22</v>
      </c>
      <c r="J20" s="5" t="s">
        <v>107</v>
      </c>
      <c r="K20" s="29" t="s">
        <v>106</v>
      </c>
      <c r="L20" s="1">
        <f t="shared" si="1"/>
        <v>264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2"/>
      <c r="BH20" s="12"/>
      <c r="BI20" s="12"/>
      <c r="BJ20" s="12"/>
    </row>
    <row r="21" spans="1:62" s="9" customFormat="1" x14ac:dyDescent="0.25">
      <c r="A21" s="7"/>
      <c r="B21" s="8">
        <v>5</v>
      </c>
      <c r="C21" s="7" t="s">
        <v>33</v>
      </c>
      <c r="D21" s="8"/>
      <c r="E21" s="7"/>
      <c r="F21" s="5">
        <v>12</v>
      </c>
      <c r="G21" s="1"/>
      <c r="H21" s="5">
        <f t="shared" si="0"/>
        <v>60</v>
      </c>
      <c r="I21" s="19">
        <v>24</v>
      </c>
      <c r="J21" s="5" t="s">
        <v>109</v>
      </c>
      <c r="K21" s="29" t="s">
        <v>108</v>
      </c>
      <c r="L21" s="1">
        <f t="shared" si="1"/>
        <v>1440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2"/>
      <c r="BH21" s="12"/>
      <c r="BI21" s="12"/>
      <c r="BJ21" s="12"/>
    </row>
    <row r="22" spans="1:62" s="9" customFormat="1" x14ac:dyDescent="0.25">
      <c r="A22" s="7"/>
      <c r="B22" s="8">
        <v>1</v>
      </c>
      <c r="C22" s="7" t="s">
        <v>35</v>
      </c>
      <c r="D22" s="8"/>
      <c r="E22" s="7" t="s">
        <v>34</v>
      </c>
      <c r="F22" s="5">
        <v>12</v>
      </c>
      <c r="G22" s="1"/>
      <c r="H22" s="5">
        <f t="shared" si="0"/>
        <v>12</v>
      </c>
      <c r="I22" s="19">
        <v>30</v>
      </c>
      <c r="J22" s="5" t="s">
        <v>111</v>
      </c>
      <c r="K22" s="29" t="s">
        <v>110</v>
      </c>
      <c r="L22" s="1">
        <f t="shared" si="1"/>
        <v>360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2"/>
      <c r="BH22" s="12"/>
      <c r="BI22" s="12"/>
      <c r="BJ22" s="12"/>
    </row>
    <row r="23" spans="1:62" s="9" customFormat="1" x14ac:dyDescent="0.25">
      <c r="A23" s="7"/>
      <c r="B23" s="8">
        <v>1</v>
      </c>
      <c r="C23" s="15" t="s">
        <v>36</v>
      </c>
      <c r="D23" s="8"/>
      <c r="E23" s="7" t="s">
        <v>37</v>
      </c>
      <c r="F23" s="5">
        <v>12</v>
      </c>
      <c r="G23" s="1"/>
      <c r="H23" s="5">
        <f t="shared" si="0"/>
        <v>12</v>
      </c>
      <c r="I23" s="19">
        <v>15</v>
      </c>
      <c r="J23" s="5" t="s">
        <v>113</v>
      </c>
      <c r="K23" s="29" t="s">
        <v>112</v>
      </c>
      <c r="L23" s="1">
        <f t="shared" si="1"/>
        <v>180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2"/>
      <c r="BH23" s="12"/>
      <c r="BI23" s="12"/>
      <c r="BJ23" s="12"/>
    </row>
    <row r="24" spans="1:62" s="9" customFormat="1" x14ac:dyDescent="0.25">
      <c r="A24" s="7"/>
      <c r="B24" s="8">
        <v>1</v>
      </c>
      <c r="C24" s="7" t="s">
        <v>38</v>
      </c>
      <c r="D24" s="8"/>
      <c r="E24" s="7"/>
      <c r="F24" s="5">
        <v>12</v>
      </c>
      <c r="G24" s="1"/>
      <c r="H24" s="5">
        <f t="shared" si="0"/>
        <v>12</v>
      </c>
      <c r="I24" s="19">
        <v>6</v>
      </c>
      <c r="J24" s="5" t="s">
        <v>115</v>
      </c>
      <c r="K24" s="29" t="s">
        <v>114</v>
      </c>
      <c r="L24" s="1">
        <f t="shared" si="1"/>
        <v>72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2"/>
      <c r="BH24" s="12"/>
      <c r="BI24" s="12"/>
      <c r="BJ24" s="12"/>
    </row>
    <row r="25" spans="1:62" x14ac:dyDescent="0.25">
      <c r="A25" s="1"/>
      <c r="B25" s="5">
        <v>1</v>
      </c>
      <c r="C25" s="1" t="s">
        <v>39</v>
      </c>
      <c r="D25" s="5"/>
      <c r="E25" s="1"/>
      <c r="F25" s="5">
        <v>12</v>
      </c>
      <c r="G25" s="1"/>
      <c r="H25" s="5">
        <f t="shared" si="0"/>
        <v>12</v>
      </c>
      <c r="I25" s="19">
        <v>90</v>
      </c>
      <c r="J25" s="5"/>
      <c r="K25" s="31" t="s">
        <v>135</v>
      </c>
      <c r="L25" s="1">
        <f t="shared" si="1"/>
        <v>1080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2"/>
      <c r="BH25" s="12"/>
      <c r="BI25" s="12"/>
      <c r="BJ25" s="12"/>
    </row>
    <row r="26" spans="1:62" x14ac:dyDescent="0.25">
      <c r="A26" s="16"/>
      <c r="B26" s="8">
        <v>1</v>
      </c>
      <c r="C26" s="7" t="s">
        <v>3</v>
      </c>
      <c r="D26" s="17"/>
      <c r="E26" s="16"/>
      <c r="F26" s="17">
        <v>20</v>
      </c>
      <c r="G26" s="16"/>
      <c r="H26" s="5">
        <f t="shared" si="0"/>
        <v>20</v>
      </c>
      <c r="I26" s="20"/>
      <c r="J26" s="17"/>
      <c r="K26" s="32"/>
      <c r="L26" s="1">
        <f t="shared" si="1"/>
        <v>0</v>
      </c>
    </row>
    <row r="27" spans="1:62" x14ac:dyDescent="0.25">
      <c r="A27" s="16"/>
      <c r="B27" s="8">
        <v>2</v>
      </c>
      <c r="C27" s="7" t="s">
        <v>64</v>
      </c>
      <c r="D27" s="17"/>
      <c r="E27" s="16"/>
      <c r="F27" s="17">
        <v>20</v>
      </c>
      <c r="G27" s="16"/>
      <c r="H27" s="5">
        <f t="shared" si="0"/>
        <v>40</v>
      </c>
      <c r="I27" s="20">
        <v>12</v>
      </c>
      <c r="J27" s="17" t="s">
        <v>119</v>
      </c>
      <c r="K27" s="33" t="s">
        <v>118</v>
      </c>
      <c r="L27" s="1">
        <f t="shared" si="1"/>
        <v>480</v>
      </c>
    </row>
    <row r="28" spans="1:62" x14ac:dyDescent="0.25">
      <c r="A28" s="16"/>
      <c r="B28" s="8">
        <v>1</v>
      </c>
      <c r="C28" s="7" t="s">
        <v>65</v>
      </c>
      <c r="D28" s="17"/>
      <c r="E28" s="16" t="s">
        <v>72</v>
      </c>
      <c r="F28" s="17">
        <v>20</v>
      </c>
      <c r="G28" s="16"/>
      <c r="H28" s="5">
        <f t="shared" si="0"/>
        <v>20</v>
      </c>
      <c r="I28" s="20">
        <v>4</v>
      </c>
      <c r="J28" s="17" t="s">
        <v>121</v>
      </c>
      <c r="K28" s="33" t="s">
        <v>120</v>
      </c>
      <c r="L28" s="1">
        <f t="shared" si="1"/>
        <v>80</v>
      </c>
    </row>
    <row r="29" spans="1:62" x14ac:dyDescent="0.25">
      <c r="A29" s="16"/>
      <c r="B29" s="8">
        <v>1</v>
      </c>
      <c r="C29" s="7" t="s">
        <v>66</v>
      </c>
      <c r="D29" s="17"/>
      <c r="E29" s="16" t="s">
        <v>72</v>
      </c>
      <c r="F29" s="17">
        <v>20</v>
      </c>
      <c r="G29" s="16"/>
      <c r="H29" s="5">
        <f t="shared" si="0"/>
        <v>20</v>
      </c>
      <c r="I29" s="20">
        <v>5</v>
      </c>
      <c r="J29" s="17" t="s">
        <v>123</v>
      </c>
      <c r="K29" s="33" t="s">
        <v>122</v>
      </c>
      <c r="L29" s="1">
        <f t="shared" si="1"/>
        <v>100</v>
      </c>
    </row>
    <row r="30" spans="1:62" x14ac:dyDescent="0.25">
      <c r="A30" s="16"/>
      <c r="B30" s="8">
        <v>1</v>
      </c>
      <c r="C30" s="7" t="s">
        <v>67</v>
      </c>
      <c r="D30" s="17"/>
      <c r="E30" s="16" t="s">
        <v>72</v>
      </c>
      <c r="F30" s="17">
        <v>20</v>
      </c>
      <c r="G30" s="16"/>
      <c r="H30" s="5">
        <f t="shared" si="0"/>
        <v>20</v>
      </c>
      <c r="I30" s="20">
        <v>5</v>
      </c>
      <c r="J30" s="17" t="s">
        <v>125</v>
      </c>
      <c r="K30" s="33" t="s">
        <v>124</v>
      </c>
      <c r="L30" s="1">
        <f t="shared" si="1"/>
        <v>100</v>
      </c>
    </row>
    <row r="31" spans="1:62" x14ac:dyDescent="0.25">
      <c r="A31" s="16"/>
      <c r="B31" s="8">
        <v>1</v>
      </c>
      <c r="C31" s="7" t="s">
        <v>68</v>
      </c>
      <c r="D31" s="17"/>
      <c r="E31" s="16" t="s">
        <v>72</v>
      </c>
      <c r="F31" s="17">
        <v>20</v>
      </c>
      <c r="G31" s="16"/>
      <c r="H31" s="5">
        <f t="shared" si="0"/>
        <v>20</v>
      </c>
      <c r="I31" s="20">
        <v>11</v>
      </c>
      <c r="J31" s="17" t="s">
        <v>127</v>
      </c>
      <c r="K31" s="33" t="s">
        <v>126</v>
      </c>
      <c r="L31" s="1">
        <f t="shared" si="1"/>
        <v>220</v>
      </c>
    </row>
    <row r="32" spans="1:62" x14ac:dyDescent="0.25">
      <c r="A32" s="16"/>
      <c r="B32" s="8">
        <v>1</v>
      </c>
      <c r="C32" s="7" t="s">
        <v>69</v>
      </c>
      <c r="D32" s="17"/>
      <c r="E32" s="16" t="s">
        <v>72</v>
      </c>
      <c r="F32" s="17">
        <v>20</v>
      </c>
      <c r="G32" s="16"/>
      <c r="H32" s="5">
        <f t="shared" si="0"/>
        <v>20</v>
      </c>
      <c r="I32" s="20">
        <v>28</v>
      </c>
      <c r="J32" s="17" t="s">
        <v>117</v>
      </c>
      <c r="K32" s="33" t="s">
        <v>116</v>
      </c>
      <c r="L32" s="1">
        <f t="shared" si="1"/>
        <v>560</v>
      </c>
    </row>
    <row r="33" spans="1:12" x14ac:dyDescent="0.25">
      <c r="A33" s="16"/>
      <c r="B33" s="8">
        <v>4</v>
      </c>
      <c r="C33" s="7" t="s">
        <v>70</v>
      </c>
      <c r="D33" s="17"/>
      <c r="E33" s="16" t="s">
        <v>73</v>
      </c>
      <c r="F33" s="17">
        <v>20</v>
      </c>
      <c r="G33" s="16"/>
      <c r="H33" s="5">
        <f t="shared" si="0"/>
        <v>80</v>
      </c>
      <c r="I33" s="20">
        <v>4</v>
      </c>
      <c r="J33" s="17" t="s">
        <v>129</v>
      </c>
      <c r="K33" s="33" t="s">
        <v>128</v>
      </c>
      <c r="L33" s="1">
        <f t="shared" si="1"/>
        <v>320</v>
      </c>
    </row>
    <row r="34" spans="1:12" x14ac:dyDescent="0.25">
      <c r="A34" s="16"/>
      <c r="B34" s="8">
        <v>2</v>
      </c>
      <c r="C34" s="7" t="s">
        <v>71</v>
      </c>
      <c r="D34" s="17"/>
      <c r="E34" s="16"/>
      <c r="F34" s="17">
        <v>20</v>
      </c>
      <c r="G34" s="16"/>
      <c r="H34" s="5">
        <f t="shared" si="0"/>
        <v>40</v>
      </c>
      <c r="I34" s="20"/>
      <c r="J34" s="17"/>
      <c r="K34" s="32"/>
      <c r="L34" s="1">
        <f t="shared" si="1"/>
        <v>0</v>
      </c>
    </row>
    <row r="35" spans="1:12" x14ac:dyDescent="0.25">
      <c r="K35" s="27" t="s">
        <v>137</v>
      </c>
      <c r="L35" s="28">
        <f>SUM(L3:L34)</f>
        <v>13166.4</v>
      </c>
    </row>
  </sheetData>
  <mergeCells count="1">
    <mergeCell ref="A1:L1"/>
  </mergeCells>
  <hyperlinks>
    <hyperlink ref="K4" r:id="rId1"/>
    <hyperlink ref="K5" r:id="rId2"/>
    <hyperlink ref="K17" r:id="rId3"/>
    <hyperlink ref="K12" r:id="rId4"/>
    <hyperlink ref="K3" r:id="rId5"/>
    <hyperlink ref="K6" r:id="rId6"/>
    <hyperlink ref="K7" r:id="rId7"/>
    <hyperlink ref="K8" r:id="rId8"/>
    <hyperlink ref="K9" r:id="rId9"/>
    <hyperlink ref="K10" r:id="rId10"/>
    <hyperlink ref="K11" r:id="rId11"/>
    <hyperlink ref="K13" r:id="rId12"/>
    <hyperlink ref="K14" r:id="rId13"/>
    <hyperlink ref="K15" r:id="rId14"/>
    <hyperlink ref="K16" r:id="rId15"/>
    <hyperlink ref="K18" r:id="rId16"/>
    <hyperlink ref="K20" r:id="rId17"/>
    <hyperlink ref="K21" r:id="rId18"/>
    <hyperlink ref="K22" r:id="rId19"/>
    <hyperlink ref="K23" r:id="rId20"/>
    <hyperlink ref="K24" r:id="rId21"/>
    <hyperlink ref="K32" r:id="rId22"/>
    <hyperlink ref="K27" r:id="rId23"/>
    <hyperlink ref="K28" r:id="rId24"/>
    <hyperlink ref="K29" r:id="rId25"/>
    <hyperlink ref="K30" r:id="rId26"/>
    <hyperlink ref="K31" r:id="rId27"/>
    <hyperlink ref="K33" r:id="rId28"/>
    <hyperlink ref="K19" r:id="rId29"/>
  </hyperlinks>
  <pageMargins left="0.7" right="0.7" top="0.75" bottom="0.75" header="0.3" footer="0.3"/>
  <pageSetup paperSize="9" orientation="portrait" horizontalDpi="0" verticalDpi="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Изменения для v4.2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Дмитрий</cp:lastModifiedBy>
  <dcterms:created xsi:type="dcterms:W3CDTF">2018-10-22T05:40:28Z</dcterms:created>
  <dcterms:modified xsi:type="dcterms:W3CDTF">2019-06-03T11:41:07Z</dcterms:modified>
</cp:coreProperties>
</file>