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Projects\boosted-pir\results\latency\"/>
    </mc:Choice>
  </mc:AlternateContent>
  <xr:revisionPtr revIDLastSave="0" documentId="13_ncr:1_{DFF9B3EC-4020-41E7-8037-AF68F6F6C542}" xr6:coauthVersionLast="46" xr6:coauthVersionMax="46" xr10:uidLastSave="{00000000-0000-0000-0000-000000000000}"/>
  <bookViews>
    <workbookView xWindow="-103" yWindow="-103" windowWidth="33120" windowHeight="18120" xr2:uid="{57C8EE75-4735-42A9-B6D7-A0C5DFA42B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4" i="1"/>
  <c r="F3" i="1"/>
  <c r="B5" i="1"/>
  <c r="B8" i="1" s="1"/>
  <c r="C8" i="1" l="1"/>
  <c r="D9" i="1" l="1"/>
  <c r="C9" i="1"/>
  <c r="D12" i="1" s="1"/>
  <c r="B9" i="1"/>
  <c r="D8" i="1"/>
  <c r="D10" i="1" l="1"/>
  <c r="C10" i="1"/>
  <c r="B10" i="1"/>
  <c r="C11" i="1" l="1"/>
  <c r="D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EC1B2D-7EDD-48F8-9006-605BEFF5FEE3}" keepAlive="1" name="Query - trace_orig" description="Connection to the 'trace_orig' query in the workbook." type="5" refreshedVersion="6" background="1" saveData="1">
    <dbPr connection="Provider=Microsoft.Mashup.OleDb.1;Data Source=$Workbook$;Location=trace_orig;Extended Properties=&quot;&quot;" command="SELECT * FROM [trace_orig]"/>
  </connection>
</connections>
</file>

<file path=xl/sharedStrings.xml><?xml version="1.0" encoding="utf-8"?>
<sst xmlns="http://schemas.openxmlformats.org/spreadsheetml/2006/main" count="17" uniqueCount="17">
  <si>
    <t>Hint</t>
  </si>
  <si>
    <t>NonPrivate</t>
  </si>
  <si>
    <t>DPF</t>
  </si>
  <si>
    <t>Checklist</t>
  </si>
  <si>
    <t>Q/(user*1week)</t>
  </si>
  <si>
    <t>Key Update</t>
  </si>
  <si>
    <t>Online</t>
  </si>
  <si>
    <t>Online Latency</t>
  </si>
  <si>
    <t xml:space="preserve">Offline </t>
  </si>
  <si>
    <t>55 (42)</t>
  </si>
  <si>
    <t>Load (Q/1BU/S)</t>
  </si>
  <si>
    <t>Servers per 1B users</t>
  </si>
  <si>
    <t>Servers per 1B users (offline)</t>
  </si>
  <si>
    <t>Servers per 1B users (online)</t>
  </si>
  <si>
    <t>Throughput (QPS)</t>
  </si>
  <si>
    <t>VS Nonprivate</t>
  </si>
  <si>
    <t>DPF/Checklist (online)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</si>
</sst>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</cellStyleXfs>
  <cellXfs count="10">
    <xf numFmtId="0" fontId="0" fillId="0" borderId="0" xfId="0"/>
    <xf numFmtId="0" fontId="1" fillId="2" borderId="0" xfId="1"/>
    <xf numFmtId="0" fontId="2" fillId="3" borderId="1" xfId="2"/>
    <xf numFmtId="11" fontId="0" fillId="0" borderId="0" xfId="0" applyNumberFormat="1"/>
    <xf numFmtId="2" fontId="4" fillId="4" borderId="1" xfId="4" applyNumberFormat="1"/>
    <xf numFmtId="0" fontId="5" fillId="5" borderId="0" xfId="5"/>
    <xf numFmtId="168" fontId="0" fillId="0" borderId="0" xfId="0" applyNumberFormat="1"/>
    <xf numFmtId="1" fontId="3" fillId="4" borderId="2" xfId="3" applyNumberFormat="1"/>
    <xf numFmtId="168" fontId="2" fillId="3" borderId="1" xfId="2" applyNumberFormat="1"/>
    <xf numFmtId="1" fontId="0" fillId="0" borderId="0" xfId="0" applyNumberFormat="1"/>
  </cellXfs>
  <cellStyles count="6">
    <cellStyle name="Accent1" xfId="5" builtinId="29"/>
    <cellStyle name="Calculation" xfId="4" builtinId="22"/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D521-6503-4B83-93B3-5B74E0D4F27A}">
  <dimension ref="A1:R18"/>
  <sheetViews>
    <sheetView tabSelected="1" zoomScale="130" zoomScaleNormal="130" workbookViewId="0">
      <selection activeCell="F13" sqref="F13"/>
    </sheetView>
  </sheetViews>
  <sheetFormatPr defaultRowHeight="14.6" x14ac:dyDescent="0.4"/>
  <cols>
    <col min="1" max="1" width="24.765625" bestFit="1" customWidth="1"/>
    <col min="2" max="2" width="9.921875" bestFit="1" customWidth="1"/>
    <col min="3" max="3" width="10.3828125" bestFit="1" customWidth="1"/>
    <col min="4" max="4" width="11.921875" bestFit="1" customWidth="1"/>
    <col min="5" max="5" width="14.23046875" bestFit="1" customWidth="1"/>
    <col min="6" max="6" width="10.84375" bestFit="1" customWidth="1"/>
    <col min="7" max="7" width="11.3828125" bestFit="1" customWidth="1"/>
    <col min="8" max="8" width="14" bestFit="1" customWidth="1"/>
    <col min="9" max="9" width="11.84375" bestFit="1" customWidth="1"/>
    <col min="10" max="10" width="11.3828125" bestFit="1" customWidth="1"/>
    <col min="12" max="12" width="9.84375" bestFit="1" customWidth="1"/>
    <col min="13" max="14" width="18" bestFit="1" customWidth="1"/>
    <col min="15" max="15" width="24.69140625" bestFit="1" customWidth="1"/>
    <col min="16" max="17" width="11.84375" bestFit="1" customWidth="1"/>
    <col min="18" max="18" width="10.84375" bestFit="1" customWidth="1"/>
    <col min="20" max="20" width="9.84375" bestFit="1" customWidth="1"/>
  </cols>
  <sheetData>
    <row r="1" spans="1:18" x14ac:dyDescent="0.4">
      <c r="B1" s="5" t="s">
        <v>14</v>
      </c>
      <c r="C1" s="5"/>
      <c r="D1" s="5"/>
    </row>
    <row r="2" spans="1:18" x14ac:dyDescent="0.4">
      <c r="B2" s="5" t="s">
        <v>1</v>
      </c>
      <c r="C2" s="5" t="s">
        <v>2</v>
      </c>
      <c r="D2" s="5" t="s">
        <v>3</v>
      </c>
      <c r="E2" s="5" t="s">
        <v>4</v>
      </c>
      <c r="F2" t="s">
        <v>10</v>
      </c>
    </row>
    <row r="3" spans="1:18" x14ac:dyDescent="0.4">
      <c r="A3" s="5" t="s">
        <v>5</v>
      </c>
      <c r="B3" s="2">
        <v>7500</v>
      </c>
      <c r="E3" s="8">
        <v>114.07516895398592</v>
      </c>
      <c r="F3" s="9">
        <f>E3/(7*86400)*1000000000</f>
        <v>188616.35078370688</v>
      </c>
      <c r="G3" s="3"/>
    </row>
    <row r="4" spans="1:18" x14ac:dyDescent="0.4">
      <c r="A4" s="5" t="s">
        <v>0</v>
      </c>
      <c r="D4" s="2">
        <v>3</v>
      </c>
      <c r="E4" s="8">
        <v>0.76607239498873636</v>
      </c>
      <c r="F4" s="9">
        <f>E4/(7*86400)*1000000000</f>
        <v>1266.654092243281</v>
      </c>
      <c r="G4" s="3"/>
    </row>
    <row r="5" spans="1:18" x14ac:dyDescent="0.4">
      <c r="A5" s="5" t="s">
        <v>8</v>
      </c>
      <c r="B5" s="2">
        <f>$B3+B4</f>
        <v>7500</v>
      </c>
      <c r="C5" s="2">
        <v>7500</v>
      </c>
      <c r="D5" s="4"/>
      <c r="E5" s="8"/>
      <c r="F5" s="9"/>
      <c r="G5" s="3"/>
    </row>
    <row r="6" spans="1:18" x14ac:dyDescent="0.4">
      <c r="A6" s="5" t="s">
        <v>6</v>
      </c>
      <c r="B6" s="2">
        <v>8600</v>
      </c>
      <c r="C6" s="2">
        <v>228</v>
      </c>
      <c r="D6" s="2">
        <v>7300</v>
      </c>
      <c r="E6" s="8">
        <v>248.9565007989504</v>
      </c>
      <c r="F6" s="9">
        <f>E6/(7*86400)*1000000000</f>
        <v>411634.42592419049</v>
      </c>
      <c r="G6" s="3"/>
    </row>
    <row r="7" spans="1:18" x14ac:dyDescent="0.4">
      <c r="R7" s="3"/>
    </row>
    <row r="8" spans="1:18" x14ac:dyDescent="0.4">
      <c r="A8" t="s">
        <v>12</v>
      </c>
      <c r="B8" s="7">
        <f>$F$3/B5</f>
        <v>25.148846771160915</v>
      </c>
      <c r="C8" s="7">
        <f>B8</f>
        <v>25.148846771160915</v>
      </c>
      <c r="D8" s="7">
        <f>C8+F4/D4</f>
        <v>447.36687751892123</v>
      </c>
    </row>
    <row r="9" spans="1:18" x14ac:dyDescent="0.4">
      <c r="A9" t="s">
        <v>13</v>
      </c>
      <c r="B9" s="7">
        <f>$F6/B6</f>
        <v>47.864468130719828</v>
      </c>
      <c r="C9" s="7">
        <f>2*$F6/C6</f>
        <v>3610.8282975806183</v>
      </c>
      <c r="D9" s="7">
        <f>2*$F6/D6</f>
        <v>112.77655504772342</v>
      </c>
      <c r="F9" s="3"/>
      <c r="G9" s="3"/>
    </row>
    <row r="10" spans="1:18" x14ac:dyDescent="0.4">
      <c r="A10" s="1" t="s">
        <v>11</v>
      </c>
      <c r="B10" s="7">
        <f>B8+B9</f>
        <v>73.013314901880747</v>
      </c>
      <c r="C10" s="7">
        <f>C8+C9</f>
        <v>3635.9771443517793</v>
      </c>
      <c r="D10" s="7">
        <f>D8+D9</f>
        <v>560.14343256664461</v>
      </c>
      <c r="F10" s="3"/>
      <c r="G10" s="3"/>
    </row>
    <row r="11" spans="1:18" x14ac:dyDescent="0.4">
      <c r="A11" t="s">
        <v>15</v>
      </c>
      <c r="C11" s="6">
        <f>C10/$B10</f>
        <v>49.798822985067893</v>
      </c>
      <c r="D11" s="6">
        <f>D10/$B10</f>
        <v>7.6717984016942076</v>
      </c>
    </row>
    <row r="12" spans="1:18" x14ac:dyDescent="0.4">
      <c r="A12" t="s">
        <v>16</v>
      </c>
      <c r="C12" s="6"/>
      <c r="D12" s="6">
        <f>C9/D9</f>
        <v>32.017543859649123</v>
      </c>
    </row>
    <row r="18" spans="1:4" x14ac:dyDescent="0.4">
      <c r="A18" s="1" t="s">
        <v>7</v>
      </c>
      <c r="B18" s="2" t="s">
        <v>9</v>
      </c>
      <c r="C18" s="2">
        <v>69</v>
      </c>
      <c r="D18" s="2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w J Z B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M C W Q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l k F S f 8 f 9 K S 0 B A A D 4 A Q A A E w A c A E Z v c m 1 1 b G F z L 1 N l Y 3 R p b 2 4 x L m 0 g o h g A K K A U A A A A A A A A A A A A A A A A A A A A A A A A A A A A b Z B P S w M x E M X v C / s d Q n r Z Q l x o q R 4 s e y h b R S 9 i 2 f X U F U k 3 0 z a S P y U z q 5 b S 7 2 5 k C x V t L k n e m 7 z 5 T R B a 0 t 6 x q t 9 H 0 z R J E 9 z K A I p R k C 2 8 + a A 3 r G A G K E 1 Y X J X v Q g t R K f E j n / u 2 s + A o u 9 c G 8 t I 7 i h f M e H n b v C A E b O b a y u Y 5 + P e Y j 8 3 K e y R Q V z s d G p R r W A X / i d p t m n O r n L 6 I D 8 V y D k Z b T R A K L r h g p T e d d V h M B L t z r V f x U T E a X 4 8 F W 3 S e o K K 9 g e J 8 z J + 8 g 9 e h 6 J E H P B L Y 6 C n 2 A F J F L h 7 5 a 7 m K h S f n p G f 9 d I I t T / r M m K q V R g Y s K H S / I 8 u t d J u Y W O 9 3 c I 6 r g 3 S 4 9 s H 2 w D 8 m Z h f 6 i 8 O B D 2 p t A U n a X R z w 0 d H N J P + p P w p 2 4 D O l 8 L 8 a P w U I L h i L D o L + a x y H a a L d R d 7 p N 1 B L A Q I t A B Q A A g A I A M C W Q V J K R t 5 p o g A A A P U A A A A S A A A A A A A A A A A A A A A A A A A A A A B D b 2 5 m a W c v U G F j a 2 F n Z S 5 4 b W x Q S w E C L Q A U A A I A C A D A l k F S D 8 r p q 6 Q A A A D p A A A A E w A A A A A A A A A A A A A A A A D u A A A A W 0 N v b n R l b n R f V H l w Z X N d L n h t b F B L A Q I t A B Q A A g A I A M C W Q V J / x / 0 p L Q E A A P g B A A A T A A A A A A A A A A A A A A A A A N 8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K A A A A A A A A + A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j Z V 9 v c m l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Y 2 V f b 3 J p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D I 6 N T Q 6 M D E u O D M 2 N T g y M F o i I C 8 + P E V u d H J 5 I F R 5 c G U 9 I k Z p b G x D b 2 x 1 b W 5 U e X B l c y I g V m F s d W U 9 I n N B d 0 1 E Q X c 9 P S I g L z 4 8 R W 5 0 c n k g V H l w Z T 0 i R m l s b E N v b H V t b k 5 h b W V z I i B W Y W x 1 Z T 0 i c 1 s m c X V v d D s j V G l t Z X N 0 Y W 1 w J n F 1 b 3 Q 7 L C Z x d W 9 0 O 0 F k Z H M m c X V v d D s s J n F 1 b 3 Q 7 R G V s Z X R l c y Z x d W 9 0 O y w m c X V v d D t R d W V y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Y 2 V f b 3 J p Z y 9 B d X R v U m V t b 3 Z l Z E N v b H V t b n M x L n s j V G l t Z X N 0 Y W 1 w L D B 9 J n F 1 b 3 Q 7 L C Z x d W 9 0 O 1 N l Y 3 R p b 2 4 x L 3 R y Y W N l X 2 9 y a W c v Q X V 0 b 1 J l b W 9 2 Z W R D b 2 x 1 b W 5 z M S 5 7 Q W R k c y w x f S Z x d W 9 0 O y w m c X V v d D t T Z W N 0 a W 9 u M S 9 0 c m F j Z V 9 v c m l n L 0 F 1 d G 9 S Z W 1 v d m V k Q 2 9 s d W 1 u c z E u e 0 R l b G V 0 Z X M s M n 0 m c X V v d D s s J n F 1 b 3 Q 7 U 2 V j d G l v b j E v d H J h Y 2 V f b 3 J p Z y 9 B d X R v U m V t b 3 Z l Z E N v b H V t b n M x L n t R d W V y a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y Y W N l X 2 9 y a W c v Q X V 0 b 1 J l b W 9 2 Z W R D b 2 x 1 b W 5 z M S 5 7 I 1 R p b W V z d G F t c C w w f S Z x d W 9 0 O y w m c X V v d D t T Z W N 0 a W 9 u M S 9 0 c m F j Z V 9 v c m l n L 0 F 1 d G 9 S Z W 1 v d m V k Q 2 9 s d W 1 u c z E u e 0 F k Z H M s M X 0 m c X V v d D s s J n F 1 b 3 Q 7 U 2 V j d G l v b j E v d H J h Y 2 V f b 3 J p Z y 9 B d X R v U m V t b 3 Z l Z E N v b H V t b n M x L n t E Z W x l d G V z L D J 9 J n F 1 b 3 Q 7 L C Z x d W 9 0 O 1 N l Y 3 R p b 2 4 x L 3 R y Y W N l X 2 9 y a W c v Q X V 0 b 1 J l b W 9 2 Z W R D b 2 x 1 b W 5 z M S 5 7 U X V l c m l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Y 2 V f b 3 J p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j Z V 9 v c m l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N l X 2 9 y a W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Q x u T M Z U q 0 C E B x M J + G 1 0 T g A A A A A C A A A A A A A Q Z g A A A A E A A C A A A A B Y 1 C M S N k u / A r F 7 w k f b 8 I H h 7 P M T x v H B P K Y h N L 7 8 T A e l s g A A A A A O g A A A A A I A A C A A A A B F R S K + I K r L L S v J M o F w j N c v d K R L Y 9 X s 4 S y / n A M T k w n i I F A A A A C r W 8 m J D L y + r G A Z A y f s 0 K E Y 8 E F t O x T 0 7 n z f T 7 p K a R M P 6 P S d h 6 o V S 7 c 9 m x + N 2 q U N 3 B 0 s j T j k B 1 x d m O u y h R n J y l q r P A E j U X + 9 K i C f k H E i g J 7 L D 0 A A A A D z G f S U Y 2 D E H K N A D R O P c E S q e + h X P X q M x y d 2 s V j / o 8 h K m b e x + 6 S 7 L e t b L e j t P S x Q D J h F j q Q 0 k V d h e l z K s y X z z g 0 Z < / D a t a M a s h u p > 
</file>

<file path=customXml/itemProps1.xml><?xml version="1.0" encoding="utf-8"?>
<ds:datastoreItem xmlns:ds="http://schemas.openxmlformats.org/officeDocument/2006/customXml" ds:itemID="{9C6D09EC-39CE-4C27-BE8A-9A1C6CEFA7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Dima Kogan</cp:lastModifiedBy>
  <dcterms:created xsi:type="dcterms:W3CDTF">2021-02-02T02:27:43Z</dcterms:created>
  <dcterms:modified xsi:type="dcterms:W3CDTF">2021-02-04T23:24:33Z</dcterms:modified>
</cp:coreProperties>
</file>