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zmitry\Desktop\"/>
    </mc:Choice>
  </mc:AlternateContent>
  <bookViews>
    <workbookView xWindow="0" yWindow="0" windowWidth="20064" windowHeight="89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4" i="1" l="1"/>
  <c r="I43" i="1"/>
  <c r="I42" i="1"/>
  <c r="H43" i="1"/>
  <c r="H44" i="1"/>
  <c r="H45" i="1"/>
  <c r="H46" i="1"/>
  <c r="H47" i="1"/>
  <c r="H48" i="1"/>
  <c r="H42" i="1"/>
  <c r="G41" i="1"/>
  <c r="I30" i="1"/>
  <c r="I29" i="1"/>
  <c r="I28" i="1"/>
  <c r="H29" i="1"/>
  <c r="H30" i="1"/>
  <c r="H28" i="1"/>
  <c r="G27" i="1"/>
  <c r="E38" i="1"/>
  <c r="E37" i="1"/>
  <c r="E36" i="1"/>
  <c r="E24" i="1"/>
  <c r="E23" i="1"/>
  <c r="E22" i="1"/>
  <c r="D23" i="1"/>
  <c r="D24" i="1"/>
  <c r="D25" i="1"/>
  <c r="D22" i="1"/>
  <c r="C17" i="1"/>
  <c r="K17" i="1"/>
  <c r="G17" i="1"/>
  <c r="K6" i="1"/>
  <c r="K7" i="1"/>
  <c r="K8" i="1"/>
  <c r="K9" i="1"/>
  <c r="K10" i="1"/>
  <c r="K11" i="1"/>
  <c r="K5" i="1"/>
  <c r="G6" i="1"/>
  <c r="G7" i="1"/>
  <c r="G5" i="1"/>
  <c r="C6" i="1"/>
  <c r="C7" i="1"/>
  <c r="C8" i="1"/>
  <c r="C5" i="1"/>
</calcChain>
</file>

<file path=xl/sharedStrings.xml><?xml version="1.0" encoding="utf-8"?>
<sst xmlns="http://schemas.openxmlformats.org/spreadsheetml/2006/main" count="23" uniqueCount="9">
  <si>
    <t>Material</t>
  </si>
  <si>
    <t>Szkło</t>
  </si>
  <si>
    <t>Grubość rzeczewista [mm]</t>
  </si>
  <si>
    <t>Niepewność u(d)</t>
  </si>
  <si>
    <t>ad [mm]</t>
  </si>
  <si>
    <t>ag [mm]</t>
  </si>
  <si>
    <t>h=ad-ag [mm]</t>
  </si>
  <si>
    <t>Pleksiglas_1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</si>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</sst>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topLeftCell="A22" zoomScaleNormal="100" workbookViewId="0">
      <selection activeCell="A41" sqref="A41"/>
    </sheetView>
  </sheetViews>
  <sheetFormatPr defaultRowHeight="14.4" x14ac:dyDescent="0.3"/>
  <cols>
    <col min="1" max="1" width="23.44140625" customWidth="1"/>
    <col min="2" max="2" width="11.5546875" customWidth="1"/>
    <col min="3" max="3" width="16" customWidth="1"/>
    <col min="4" max="4" width="8.109375" customWidth="1"/>
    <col min="5" max="5" width="23.33203125" customWidth="1"/>
    <col min="6" max="6" width="10.44140625" customWidth="1"/>
    <col min="7" max="7" width="13.6640625" customWidth="1"/>
    <col min="9" max="9" width="28.77734375" customWidth="1"/>
    <col min="10" max="10" width="16.21875" customWidth="1"/>
    <col min="11" max="11" width="14.77734375" customWidth="1"/>
  </cols>
  <sheetData>
    <row r="1" spans="1:11" x14ac:dyDescent="0.3">
      <c r="A1" t="s">
        <v>0</v>
      </c>
      <c r="B1" t="s">
        <v>1</v>
      </c>
      <c r="E1" t="s">
        <v>0</v>
      </c>
      <c r="F1" t="s">
        <v>7</v>
      </c>
      <c r="I1" t="s">
        <v>0</v>
      </c>
      <c r="J1" t="s">
        <v>7</v>
      </c>
    </row>
    <row r="2" spans="1:11" x14ac:dyDescent="0.3">
      <c r="A2" t="s">
        <v>2</v>
      </c>
      <c r="B2">
        <v>4.8600000000000003</v>
      </c>
      <c r="E2" t="s">
        <v>2</v>
      </c>
      <c r="F2">
        <v>3.86</v>
      </c>
      <c r="I2" t="s">
        <v>2</v>
      </c>
      <c r="J2">
        <v>1.94</v>
      </c>
    </row>
    <row r="3" spans="1:11" x14ac:dyDescent="0.3">
      <c r="A3" t="s">
        <v>3</v>
      </c>
      <c r="E3" t="s">
        <v>3</v>
      </c>
      <c r="I3" t="s">
        <v>3</v>
      </c>
    </row>
    <row r="4" spans="1:11" x14ac:dyDescent="0.3">
      <c r="A4" t="s">
        <v>4</v>
      </c>
      <c r="B4" t="s">
        <v>5</v>
      </c>
      <c r="C4" t="s">
        <v>6</v>
      </c>
      <c r="E4" t="s">
        <v>4</v>
      </c>
      <c r="F4" t="s">
        <v>5</v>
      </c>
      <c r="G4" t="s">
        <v>6</v>
      </c>
      <c r="I4" t="s">
        <v>4</v>
      </c>
      <c r="J4" t="s">
        <v>5</v>
      </c>
      <c r="K4" t="s">
        <v>6</v>
      </c>
    </row>
    <row r="5" spans="1:11" x14ac:dyDescent="0.3">
      <c r="A5">
        <v>7.61</v>
      </c>
      <c r="B5">
        <v>4.4400000000000004</v>
      </c>
      <c r="C5">
        <f>A5-B5</f>
        <v>3.17</v>
      </c>
      <c r="E5">
        <v>7.82</v>
      </c>
      <c r="F5">
        <v>5.34</v>
      </c>
      <c r="G5">
        <f>E5-F5</f>
        <v>2.4800000000000004</v>
      </c>
      <c r="I5">
        <v>8.5500000000000007</v>
      </c>
      <c r="J5">
        <v>7.25</v>
      </c>
      <c r="K5">
        <f>I5-J5</f>
        <v>1.3000000000000007</v>
      </c>
    </row>
    <row r="6" spans="1:11" x14ac:dyDescent="0.3">
      <c r="A6">
        <v>7.58</v>
      </c>
      <c r="B6">
        <v>4.3899999999999997</v>
      </c>
      <c r="C6">
        <f t="shared" ref="C6:C8" si="0">A6-B6</f>
        <v>3.1900000000000004</v>
      </c>
      <c r="E6">
        <v>7.86</v>
      </c>
      <c r="F6">
        <v>5.32</v>
      </c>
      <c r="G6">
        <f t="shared" ref="G6:G7" si="1">E6-F6</f>
        <v>2.54</v>
      </c>
      <c r="I6">
        <v>8.64</v>
      </c>
      <c r="J6">
        <v>7.29</v>
      </c>
      <c r="K6">
        <f t="shared" ref="K6:K11" si="2">I6-J6</f>
        <v>1.3500000000000005</v>
      </c>
    </row>
    <row r="7" spans="1:11" x14ac:dyDescent="0.3">
      <c r="A7">
        <v>7.65</v>
      </c>
      <c r="B7">
        <v>4.41</v>
      </c>
      <c r="C7">
        <f t="shared" si="0"/>
        <v>3.24</v>
      </c>
      <c r="E7">
        <v>7.84</v>
      </c>
      <c r="F7">
        <v>5.35</v>
      </c>
      <c r="G7">
        <f t="shared" si="1"/>
        <v>2.4900000000000002</v>
      </c>
      <c r="I7">
        <v>8.61</v>
      </c>
      <c r="J7">
        <v>7.34</v>
      </c>
      <c r="K7">
        <f t="shared" si="2"/>
        <v>1.2699999999999996</v>
      </c>
    </row>
    <row r="8" spans="1:11" x14ac:dyDescent="0.3">
      <c r="A8">
        <v>7.55</v>
      </c>
      <c r="B8">
        <v>4.41</v>
      </c>
      <c r="C8">
        <f t="shared" si="0"/>
        <v>3.1399999999999997</v>
      </c>
      <c r="I8">
        <v>8.6199999999999992</v>
      </c>
      <c r="J8">
        <v>7.37</v>
      </c>
      <c r="K8">
        <f t="shared" si="2"/>
        <v>1.2499999999999991</v>
      </c>
    </row>
    <row r="9" spans="1:11" x14ac:dyDescent="0.3">
      <c r="I9">
        <v>8.6199999999999992</v>
      </c>
      <c r="J9">
        <v>7.22</v>
      </c>
      <c r="K9">
        <f t="shared" si="2"/>
        <v>1.3999999999999995</v>
      </c>
    </row>
    <row r="10" spans="1:11" x14ac:dyDescent="0.3">
      <c r="I10">
        <v>8.64</v>
      </c>
      <c r="J10">
        <v>7.32</v>
      </c>
      <c r="K10">
        <f t="shared" si="2"/>
        <v>1.3200000000000003</v>
      </c>
    </row>
    <row r="11" spans="1:11" x14ac:dyDescent="0.3">
      <c r="I11">
        <v>8.6199999999999992</v>
      </c>
      <c r="J11">
        <v>7.3</v>
      </c>
      <c r="K11">
        <f t="shared" si="2"/>
        <v>1.3199999999999994</v>
      </c>
    </row>
    <row r="17" spans="2:11" x14ac:dyDescent="0.3">
      <c r="B17" t="s">
        <v>8</v>
      </c>
      <c r="C17">
        <f>AVERAGE(C5:C8)</f>
        <v>3.1850000000000005</v>
      </c>
      <c r="G17">
        <f>AVERAGE(G5:G7)</f>
        <v>2.5033333333333334</v>
      </c>
      <c r="K17">
        <f>AVERAGE(K5:K11)</f>
        <v>1.3157142857142856</v>
      </c>
    </row>
    <row r="21" spans="2:11" x14ac:dyDescent="0.3">
      <c r="B21" t="s">
        <v>6</v>
      </c>
    </row>
    <row r="22" spans="2:11" x14ac:dyDescent="0.3">
      <c r="B22">
        <v>3.17</v>
      </c>
      <c r="C22">
        <v>3.1850000000000005</v>
      </c>
      <c r="D22">
        <f>(B22-C22)^2</f>
        <v>2.2500000000001704E-4</v>
      </c>
      <c r="E22">
        <f>SUM(D22:D25)</f>
        <v>5.3000000000000581E-3</v>
      </c>
    </row>
    <row r="23" spans="2:11" x14ac:dyDescent="0.3">
      <c r="B23">
        <v>3.1900000000000004</v>
      </c>
      <c r="C23">
        <v>3.1850000000000005</v>
      </c>
      <c r="D23">
        <f t="shared" ref="D23:D25" si="3">(B23-C23)^2</f>
        <v>2.4999999999998934E-5</v>
      </c>
      <c r="E23">
        <f>E22/12</f>
        <v>4.4166666666667153E-4</v>
      </c>
    </row>
    <row r="24" spans="2:11" x14ac:dyDescent="0.3">
      <c r="B24">
        <v>3.24</v>
      </c>
      <c r="C24">
        <v>3.1850000000000005</v>
      </c>
      <c r="D24">
        <f t="shared" si="3"/>
        <v>3.0249999999999687E-3</v>
      </c>
      <c r="E24">
        <f>SQRT(E23)</f>
        <v>2.1015867021530934E-2</v>
      </c>
    </row>
    <row r="25" spans="2:11" x14ac:dyDescent="0.3">
      <c r="B25">
        <v>3.1399999999999997</v>
      </c>
      <c r="C25">
        <v>3.1850000000000005</v>
      </c>
      <c r="D25">
        <f t="shared" si="3"/>
        <v>2.0250000000000736E-3</v>
      </c>
    </row>
    <row r="27" spans="2:11" x14ac:dyDescent="0.3">
      <c r="G27">
        <f>AVERAGE(F28:F30)</f>
        <v>2.5033333333333334</v>
      </c>
    </row>
    <row r="28" spans="2:11" x14ac:dyDescent="0.3">
      <c r="F28">
        <v>2.4800000000000004</v>
      </c>
      <c r="G28">
        <v>2.5</v>
      </c>
      <c r="H28">
        <f>(F28-G28)^2</f>
        <v>3.9999999999998294E-4</v>
      </c>
      <c r="I28">
        <f>SUM(H28:H30)</f>
        <v>2.0999999999999817E-3</v>
      </c>
    </row>
    <row r="29" spans="2:11" x14ac:dyDescent="0.3">
      <c r="F29">
        <v>2.54</v>
      </c>
      <c r="G29">
        <v>2.5</v>
      </c>
      <c r="H29">
        <f t="shared" ref="H29:H30" si="4">(F29-G29)^2</f>
        <v>1.6000000000000029E-3</v>
      </c>
      <c r="I29">
        <f>I28/6</f>
        <v>3.4999999999999696E-4</v>
      </c>
    </row>
    <row r="30" spans="2:11" x14ac:dyDescent="0.3">
      <c r="F30">
        <v>2.4900000000000002</v>
      </c>
      <c r="G30">
        <v>2.5</v>
      </c>
      <c r="H30">
        <f t="shared" si="4"/>
        <v>9.9999999999995736E-5</v>
      </c>
      <c r="I30">
        <f>SQRT(I29)</f>
        <v>1.8708286933869625E-2</v>
      </c>
    </row>
    <row r="36" spans="5:9" x14ac:dyDescent="0.3">
      <c r="E36">
        <f>C36-D36</f>
        <v>0</v>
      </c>
    </row>
    <row r="37" spans="5:9" x14ac:dyDescent="0.3">
      <c r="E37">
        <f t="shared" ref="E37:E38" si="5">C37-D37</f>
        <v>0</v>
      </c>
    </row>
    <row r="38" spans="5:9" x14ac:dyDescent="0.3">
      <c r="E38">
        <f t="shared" si="5"/>
        <v>0</v>
      </c>
    </row>
    <row r="41" spans="5:9" x14ac:dyDescent="0.3">
      <c r="G41">
        <f>AVERAGE(F42:F48)</f>
        <v>1.3157142857142856</v>
      </c>
    </row>
    <row r="42" spans="5:9" x14ac:dyDescent="0.3">
      <c r="F42">
        <v>1.3000000000000007</v>
      </c>
      <c r="G42">
        <v>1.3149999999999999</v>
      </c>
      <c r="H42">
        <f>(F42-G42)^2</f>
        <v>2.2499999999997709E-4</v>
      </c>
      <c r="I42">
        <f>SUM(H42:H48)</f>
        <v>1.4975000000000077E-2</v>
      </c>
    </row>
    <row r="43" spans="5:9" x14ac:dyDescent="0.3">
      <c r="F43">
        <v>1.3500000000000005</v>
      </c>
      <c r="G43">
        <v>1.3149999999999999</v>
      </c>
      <c r="H43">
        <f t="shared" ref="H43:H48" si="6">(F43-G43)^2</f>
        <v>1.2250000000000409E-3</v>
      </c>
      <c r="I43">
        <f>I42/(7*6)</f>
        <v>3.5654761904762086E-4</v>
      </c>
    </row>
    <row r="44" spans="5:9" x14ac:dyDescent="0.3">
      <c r="F44">
        <v>1.2699999999999996</v>
      </c>
      <c r="G44">
        <v>1.3149999999999999</v>
      </c>
      <c r="H44">
        <f t="shared" si="6"/>
        <v>2.0250000000000337E-3</v>
      </c>
      <c r="I44">
        <f>SQRT(I43)</f>
        <v>1.8882468563395541E-2</v>
      </c>
    </row>
    <row r="45" spans="5:9" x14ac:dyDescent="0.3">
      <c r="F45">
        <v>1.2499999999999991</v>
      </c>
      <c r="G45">
        <v>1.3149999999999999</v>
      </c>
      <c r="H45">
        <f t="shared" si="6"/>
        <v>4.2250000000001089E-3</v>
      </c>
    </row>
    <row r="46" spans="5:9" x14ac:dyDescent="0.3">
      <c r="F46">
        <v>1.3999999999999995</v>
      </c>
      <c r="G46">
        <v>1.3149999999999999</v>
      </c>
      <c r="H46">
        <f t="shared" si="6"/>
        <v>7.2249999999999181E-3</v>
      </c>
    </row>
    <row r="47" spans="5:9" x14ac:dyDescent="0.3">
      <c r="F47">
        <v>1.3200000000000003</v>
      </c>
      <c r="G47">
        <v>1.3149999999999999</v>
      </c>
      <c r="H47">
        <f t="shared" si="6"/>
        <v>2.5000000000003376E-5</v>
      </c>
    </row>
    <row r="48" spans="5:9" x14ac:dyDescent="0.3">
      <c r="F48">
        <v>1.3199999999999994</v>
      </c>
      <c r="G48">
        <v>1.3149999999999999</v>
      </c>
      <c r="H48">
        <f t="shared" si="6"/>
        <v>2.4999999999994492E-5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2020-10-29T18:42:30Z</dcterms:created>
  <dcterms:modified xsi:type="dcterms:W3CDTF">2020-10-29T22:00:51Z</dcterms:modified>
</cp:coreProperties>
</file>