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" i="1" l="1"/>
  <c r="M10" i="1"/>
  <c r="M11" i="1"/>
  <c r="M12" i="1"/>
  <c r="M13" i="1"/>
  <c r="M14" i="1"/>
  <c r="M15" i="1"/>
  <c r="M16" i="1"/>
  <c r="M17" i="1"/>
  <c r="M18" i="1"/>
  <c r="M19" i="1"/>
  <c r="M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8" i="1"/>
  <c r="K71" i="1" l="1" a="1"/>
  <c r="K72" i="1" s="1"/>
  <c r="L9" i="1"/>
  <c r="L10" i="1"/>
  <c r="L11" i="1"/>
  <c r="L12" i="1"/>
  <c r="L13" i="1"/>
  <c r="L14" i="1"/>
  <c r="L15" i="1"/>
  <c r="L16" i="1"/>
  <c r="L17" i="1"/>
  <c r="L18" i="1"/>
  <c r="L19" i="1"/>
  <c r="L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7" i="1"/>
  <c r="D8" i="1"/>
  <c r="M75" i="1" l="1"/>
  <c r="K73" i="1"/>
  <c r="K77" i="1"/>
  <c r="L74" i="1"/>
  <c r="M71" i="1"/>
  <c r="M76" i="1"/>
  <c r="K74" i="1"/>
  <c r="L71" i="1"/>
  <c r="L76" i="1"/>
  <c r="M73" i="1"/>
  <c r="K71" i="1"/>
  <c r="K76" i="1"/>
  <c r="L73" i="1"/>
  <c r="L75" i="1"/>
  <c r="M72" i="1"/>
  <c r="M77" i="1"/>
  <c r="K75" i="1"/>
  <c r="L72" i="1"/>
  <c r="L77" i="1"/>
  <c r="M74" i="1"/>
</calcChain>
</file>

<file path=xl/sharedStrings.xml><?xml version="1.0" encoding="utf-8"?>
<sst xmlns="http://schemas.openxmlformats.org/spreadsheetml/2006/main" count="25" uniqueCount="14">
  <si>
    <t>Material</t>
  </si>
  <si>
    <t>stal</t>
  </si>
  <si>
    <t>Dlugosc drutu l</t>
  </si>
  <si>
    <t>Średnica drutu d (3 pomiary)</t>
  </si>
  <si>
    <t>Średnica średnia d</t>
  </si>
  <si>
    <t>u(d)</t>
  </si>
  <si>
    <t>Masa odważników [kg]</t>
  </si>
  <si>
    <t>Czujnik góra</t>
  </si>
  <si>
    <t>Czujnik dól</t>
  </si>
  <si>
    <t>mosiądz</t>
  </si>
  <si>
    <t>Sila F [N]</t>
  </si>
  <si>
    <t>Wydlużenie średnie (bez okrąglenia) [mm]</t>
  </si>
  <si>
    <t>Niepewność fla grafiku:</t>
  </si>
  <si>
    <t>LINECOS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</si>
</sst>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Drut</a:t>
            </a:r>
            <a:r>
              <a:rPr lang="pl-PL" b="1"/>
              <a:t> stalowy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Zależność średniego wydłużenia od siły 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3.0000000000000006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Аркуш1!$D$8:$D$27</c:f>
              <c:numCache>
                <c:formatCode>General</c:formatCode>
                <c:ptCount val="20"/>
                <c:pt idx="0">
                  <c:v>4.91</c:v>
                </c:pt>
                <c:pt idx="1">
                  <c:v>9.81</c:v>
                </c:pt>
                <c:pt idx="2">
                  <c:v>14.72</c:v>
                </c:pt>
                <c:pt idx="3">
                  <c:v>19.62</c:v>
                </c:pt>
                <c:pt idx="4">
                  <c:v>24.53</c:v>
                </c:pt>
                <c:pt idx="5">
                  <c:v>29.43</c:v>
                </c:pt>
                <c:pt idx="6">
                  <c:v>34.340000000000003</c:v>
                </c:pt>
                <c:pt idx="7">
                  <c:v>39.24</c:v>
                </c:pt>
                <c:pt idx="8">
                  <c:v>44.15</c:v>
                </c:pt>
                <c:pt idx="9">
                  <c:v>49.05</c:v>
                </c:pt>
                <c:pt idx="10">
                  <c:v>53.96</c:v>
                </c:pt>
                <c:pt idx="11">
                  <c:v>58.86</c:v>
                </c:pt>
                <c:pt idx="12">
                  <c:v>63.77</c:v>
                </c:pt>
                <c:pt idx="13">
                  <c:v>68.67</c:v>
                </c:pt>
                <c:pt idx="14">
                  <c:v>73.58</c:v>
                </c:pt>
                <c:pt idx="15">
                  <c:v>78.48</c:v>
                </c:pt>
                <c:pt idx="16">
                  <c:v>83.39</c:v>
                </c:pt>
                <c:pt idx="17">
                  <c:v>88.29</c:v>
                </c:pt>
                <c:pt idx="18">
                  <c:v>93.2</c:v>
                </c:pt>
                <c:pt idx="19">
                  <c:v>98.1</c:v>
                </c:pt>
              </c:numCache>
            </c:numRef>
          </c:xVal>
          <c:yVal>
            <c:numRef>
              <c:f>Аркуш1!$E$8:$E$27</c:f>
              <c:numCache>
                <c:formatCode>General</c:formatCode>
                <c:ptCount val="20"/>
                <c:pt idx="0">
                  <c:v>0.11</c:v>
                </c:pt>
                <c:pt idx="1">
                  <c:v>0.2</c:v>
                </c:pt>
                <c:pt idx="2">
                  <c:v>0.28000000000000003</c:v>
                </c:pt>
                <c:pt idx="3">
                  <c:v>0.36</c:v>
                </c:pt>
                <c:pt idx="4">
                  <c:v>0.44</c:v>
                </c:pt>
                <c:pt idx="5">
                  <c:v>0.52</c:v>
                </c:pt>
                <c:pt idx="6">
                  <c:v>0.57999999999999996</c:v>
                </c:pt>
                <c:pt idx="7">
                  <c:v>0.66</c:v>
                </c:pt>
                <c:pt idx="8">
                  <c:v>0.74</c:v>
                </c:pt>
                <c:pt idx="9">
                  <c:v>0.82</c:v>
                </c:pt>
                <c:pt idx="10">
                  <c:v>0.87</c:v>
                </c:pt>
                <c:pt idx="11">
                  <c:v>0.95</c:v>
                </c:pt>
                <c:pt idx="12">
                  <c:v>1.02</c:v>
                </c:pt>
                <c:pt idx="13">
                  <c:v>1.0900000000000001</c:v>
                </c:pt>
                <c:pt idx="14">
                  <c:v>1.18</c:v>
                </c:pt>
                <c:pt idx="15">
                  <c:v>1.25</c:v>
                </c:pt>
                <c:pt idx="16">
                  <c:v>1.3</c:v>
                </c:pt>
                <c:pt idx="17">
                  <c:v>1.38</c:v>
                </c:pt>
                <c:pt idx="18">
                  <c:v>1.45</c:v>
                </c:pt>
                <c:pt idx="19">
                  <c:v>1.57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0D-4A25-84B5-502415DDB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571071"/>
        <c:axId val="214572319"/>
      </c:scatterChart>
      <c:valAx>
        <c:axId val="214571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Wartość</a:t>
                </a:r>
                <a:r>
                  <a:rPr lang="pl-PL" b="1" baseline="0"/>
                  <a:t> działającej siły zewnętrznej [N]</a:t>
                </a:r>
                <a:endParaRPr lang="pl-PL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4572319"/>
        <c:crosses val="autoZero"/>
        <c:crossBetween val="midCat"/>
      </c:valAx>
      <c:valAx>
        <c:axId val="21457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Wartość</a:t>
                </a:r>
                <a:r>
                  <a:rPr lang="pl-PL" b="1" baseline="0"/>
                  <a:t> wydłużenia drutu [mm]</a:t>
                </a:r>
                <a:endParaRPr lang="pl-PL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4571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Drut mosiężny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Drut mosiężny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3.0000000000000006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.000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Аркуш1!$L$8:$L$19</c:f>
              <c:numCache>
                <c:formatCode>General</c:formatCode>
                <c:ptCount val="12"/>
                <c:pt idx="0">
                  <c:v>4.91</c:v>
                </c:pt>
                <c:pt idx="1">
                  <c:v>9.81</c:v>
                </c:pt>
                <c:pt idx="2">
                  <c:v>14.72</c:v>
                </c:pt>
                <c:pt idx="3">
                  <c:v>19.62</c:v>
                </c:pt>
                <c:pt idx="4">
                  <c:v>24.53</c:v>
                </c:pt>
                <c:pt idx="5">
                  <c:v>29.43</c:v>
                </c:pt>
                <c:pt idx="6">
                  <c:v>34.340000000000003</c:v>
                </c:pt>
                <c:pt idx="7">
                  <c:v>39.24</c:v>
                </c:pt>
                <c:pt idx="8">
                  <c:v>44.15</c:v>
                </c:pt>
                <c:pt idx="9">
                  <c:v>49.05</c:v>
                </c:pt>
                <c:pt idx="10">
                  <c:v>53.96</c:v>
                </c:pt>
                <c:pt idx="11">
                  <c:v>58.86</c:v>
                </c:pt>
              </c:numCache>
            </c:numRef>
          </c:xVal>
          <c:yVal>
            <c:numRef>
              <c:f>Аркуш1!$M$8:$M$19</c:f>
              <c:numCache>
                <c:formatCode>General</c:formatCode>
                <c:ptCount val="12"/>
                <c:pt idx="0">
                  <c:v>0.15</c:v>
                </c:pt>
                <c:pt idx="1">
                  <c:v>0.28000000000000003</c:v>
                </c:pt>
                <c:pt idx="2">
                  <c:v>0.39</c:v>
                </c:pt>
                <c:pt idx="3">
                  <c:v>0.5</c:v>
                </c:pt>
                <c:pt idx="4">
                  <c:v>0.56000000000000005</c:v>
                </c:pt>
                <c:pt idx="5">
                  <c:v>0.65</c:v>
                </c:pt>
                <c:pt idx="6">
                  <c:v>0.7</c:v>
                </c:pt>
                <c:pt idx="7">
                  <c:v>0.8</c:v>
                </c:pt>
                <c:pt idx="8">
                  <c:v>0.84</c:v>
                </c:pt>
                <c:pt idx="9">
                  <c:v>0.92</c:v>
                </c:pt>
                <c:pt idx="10">
                  <c:v>0.97</c:v>
                </c:pt>
                <c:pt idx="11">
                  <c:v>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C5-40C4-8CE3-6412A212D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727471"/>
        <c:axId val="215734127"/>
      </c:scatterChart>
      <c:valAx>
        <c:axId val="215727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Wartość działającej siły</a:t>
                </a:r>
                <a:r>
                  <a:rPr lang="pl-PL" b="1" baseline="0"/>
                  <a:t> zewnętrznej [N]</a:t>
                </a:r>
                <a:endParaRPr lang="pl-PL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5734127"/>
        <c:crosses val="autoZero"/>
        <c:crossBetween val="midCat"/>
      </c:valAx>
      <c:valAx>
        <c:axId val="21573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Wartość</a:t>
                </a:r>
                <a:r>
                  <a:rPr lang="pl-PL" b="1" baseline="0"/>
                  <a:t> wydłużenia drutu [mm]</a:t>
                </a:r>
                <a:endParaRPr lang="pl-PL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5727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Drut</a:t>
            </a:r>
            <a:r>
              <a:rPr lang="pl-PL" b="1"/>
              <a:t> stalowy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Zależność średniego wydłużenia od siły 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3.0000000000000006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Аркуш1!$D$8:$D$27</c:f>
              <c:numCache>
                <c:formatCode>General</c:formatCode>
                <c:ptCount val="20"/>
                <c:pt idx="0">
                  <c:v>4.91</c:v>
                </c:pt>
                <c:pt idx="1">
                  <c:v>9.81</c:v>
                </c:pt>
                <c:pt idx="2">
                  <c:v>14.72</c:v>
                </c:pt>
                <c:pt idx="3">
                  <c:v>19.62</c:v>
                </c:pt>
                <c:pt idx="4">
                  <c:v>24.53</c:v>
                </c:pt>
                <c:pt idx="5">
                  <c:v>29.43</c:v>
                </c:pt>
                <c:pt idx="6">
                  <c:v>34.340000000000003</c:v>
                </c:pt>
                <c:pt idx="7">
                  <c:v>39.24</c:v>
                </c:pt>
                <c:pt idx="8">
                  <c:v>44.15</c:v>
                </c:pt>
                <c:pt idx="9">
                  <c:v>49.05</c:v>
                </c:pt>
                <c:pt idx="10">
                  <c:v>53.96</c:v>
                </c:pt>
                <c:pt idx="11">
                  <c:v>58.86</c:v>
                </c:pt>
                <c:pt idx="12">
                  <c:v>63.77</c:v>
                </c:pt>
                <c:pt idx="13">
                  <c:v>68.67</c:v>
                </c:pt>
                <c:pt idx="14">
                  <c:v>73.58</c:v>
                </c:pt>
                <c:pt idx="15">
                  <c:v>78.48</c:v>
                </c:pt>
                <c:pt idx="16">
                  <c:v>83.39</c:v>
                </c:pt>
                <c:pt idx="17">
                  <c:v>88.29</c:v>
                </c:pt>
                <c:pt idx="18">
                  <c:v>93.2</c:v>
                </c:pt>
                <c:pt idx="19">
                  <c:v>98.1</c:v>
                </c:pt>
              </c:numCache>
            </c:numRef>
          </c:xVal>
          <c:yVal>
            <c:numRef>
              <c:f>Аркуш1!$E$8:$E$27</c:f>
              <c:numCache>
                <c:formatCode>General</c:formatCode>
                <c:ptCount val="20"/>
                <c:pt idx="0">
                  <c:v>0.11</c:v>
                </c:pt>
                <c:pt idx="1">
                  <c:v>0.2</c:v>
                </c:pt>
                <c:pt idx="2">
                  <c:v>0.28000000000000003</c:v>
                </c:pt>
                <c:pt idx="3">
                  <c:v>0.36</c:v>
                </c:pt>
                <c:pt idx="4">
                  <c:v>0.44</c:v>
                </c:pt>
                <c:pt idx="5">
                  <c:v>0.52</c:v>
                </c:pt>
                <c:pt idx="6">
                  <c:v>0.57999999999999996</c:v>
                </c:pt>
                <c:pt idx="7">
                  <c:v>0.66</c:v>
                </c:pt>
                <c:pt idx="8">
                  <c:v>0.74</c:v>
                </c:pt>
                <c:pt idx="9">
                  <c:v>0.82</c:v>
                </c:pt>
                <c:pt idx="10">
                  <c:v>0.87</c:v>
                </c:pt>
                <c:pt idx="11">
                  <c:v>0.95</c:v>
                </c:pt>
                <c:pt idx="12">
                  <c:v>1.02</c:v>
                </c:pt>
                <c:pt idx="13">
                  <c:v>1.0900000000000001</c:v>
                </c:pt>
                <c:pt idx="14">
                  <c:v>1.18</c:v>
                </c:pt>
                <c:pt idx="15">
                  <c:v>1.25</c:v>
                </c:pt>
                <c:pt idx="16">
                  <c:v>1.3</c:v>
                </c:pt>
                <c:pt idx="17">
                  <c:v>1.38</c:v>
                </c:pt>
                <c:pt idx="18">
                  <c:v>1.45</c:v>
                </c:pt>
                <c:pt idx="19">
                  <c:v>1.57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D2-4ECF-9ABF-900AE8439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571071"/>
        <c:axId val="214572319"/>
      </c:scatterChart>
      <c:valAx>
        <c:axId val="214571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Wartość</a:t>
                </a:r>
                <a:r>
                  <a:rPr lang="pl-PL" b="1" baseline="0"/>
                  <a:t> działającej siły zewnętrznej [N]</a:t>
                </a:r>
                <a:endParaRPr lang="pl-PL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4572319"/>
        <c:crosses val="autoZero"/>
        <c:crossBetween val="midCat"/>
      </c:valAx>
      <c:valAx>
        <c:axId val="21457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Wartość</a:t>
                </a:r>
                <a:r>
                  <a:rPr lang="pl-PL" b="1" baseline="0"/>
                  <a:t> wydłużenia drutu [mm]</a:t>
                </a:r>
                <a:endParaRPr lang="pl-PL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4571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Drut mosiężny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Drut mosiężny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3.0000000000000006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.000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Аркуш1!$L$8:$L$19</c:f>
              <c:numCache>
                <c:formatCode>General</c:formatCode>
                <c:ptCount val="12"/>
                <c:pt idx="0">
                  <c:v>4.91</c:v>
                </c:pt>
                <c:pt idx="1">
                  <c:v>9.81</c:v>
                </c:pt>
                <c:pt idx="2">
                  <c:v>14.72</c:v>
                </c:pt>
                <c:pt idx="3">
                  <c:v>19.62</c:v>
                </c:pt>
                <c:pt idx="4">
                  <c:v>24.53</c:v>
                </c:pt>
                <c:pt idx="5">
                  <c:v>29.43</c:v>
                </c:pt>
                <c:pt idx="6">
                  <c:v>34.340000000000003</c:v>
                </c:pt>
                <c:pt idx="7">
                  <c:v>39.24</c:v>
                </c:pt>
                <c:pt idx="8">
                  <c:v>44.15</c:v>
                </c:pt>
                <c:pt idx="9">
                  <c:v>49.05</c:v>
                </c:pt>
                <c:pt idx="10">
                  <c:v>53.96</c:v>
                </c:pt>
                <c:pt idx="11">
                  <c:v>58.86</c:v>
                </c:pt>
              </c:numCache>
            </c:numRef>
          </c:xVal>
          <c:yVal>
            <c:numRef>
              <c:f>Аркуш1!$M$8:$M$19</c:f>
              <c:numCache>
                <c:formatCode>General</c:formatCode>
                <c:ptCount val="12"/>
                <c:pt idx="0">
                  <c:v>0.15</c:v>
                </c:pt>
                <c:pt idx="1">
                  <c:v>0.28000000000000003</c:v>
                </c:pt>
                <c:pt idx="2">
                  <c:v>0.39</c:v>
                </c:pt>
                <c:pt idx="3">
                  <c:v>0.5</c:v>
                </c:pt>
                <c:pt idx="4">
                  <c:v>0.56000000000000005</c:v>
                </c:pt>
                <c:pt idx="5">
                  <c:v>0.65</c:v>
                </c:pt>
                <c:pt idx="6">
                  <c:v>0.7</c:v>
                </c:pt>
                <c:pt idx="7">
                  <c:v>0.8</c:v>
                </c:pt>
                <c:pt idx="8">
                  <c:v>0.84</c:v>
                </c:pt>
                <c:pt idx="9">
                  <c:v>0.92</c:v>
                </c:pt>
                <c:pt idx="10">
                  <c:v>0.97</c:v>
                </c:pt>
                <c:pt idx="11">
                  <c:v>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A1-452C-AF8B-5EA0AEA65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727471"/>
        <c:axId val="215734127"/>
      </c:scatterChart>
      <c:valAx>
        <c:axId val="215727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Wartość działającej siły</a:t>
                </a:r>
                <a:r>
                  <a:rPr lang="pl-PL" b="1" baseline="0"/>
                  <a:t> zewnętrznej [N]</a:t>
                </a:r>
                <a:endParaRPr lang="pl-PL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5734127"/>
        <c:crosses val="autoZero"/>
        <c:crossBetween val="midCat"/>
      </c:valAx>
      <c:valAx>
        <c:axId val="21573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Wartość</a:t>
                </a:r>
                <a:r>
                  <a:rPr lang="pl-PL" b="1" baseline="0"/>
                  <a:t> wydłużenia drutu [mm]</a:t>
                </a:r>
                <a:endParaRPr lang="pl-PL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5727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1097280</xdr:colOff>
      <xdr:row>28</xdr:row>
      <xdr:rowOff>110491</xdr:rowOff>
    </xdr:from>
    <xdr:to>
      <xdr:col>5</xdr:col>
      <xdr:colOff>771525</xdr:colOff>
      <xdr:row>45</xdr:row>
      <xdr:rowOff>28576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704850</xdr:colOff>
      <xdr:row>27</xdr:row>
      <xdr:rowOff>9525</xdr:rowOff>
    </xdr:from>
    <xdr:to>
      <xdr:col>13</xdr:col>
      <xdr:colOff>762000</xdr:colOff>
      <xdr:row>43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1066800</xdr:colOff>
      <xdr:row>49</xdr:row>
      <xdr:rowOff>19050</xdr:rowOff>
    </xdr:from>
    <xdr:to>
      <xdr:col>5</xdr:col>
      <xdr:colOff>741045</xdr:colOff>
      <xdr:row>65</xdr:row>
      <xdr:rowOff>118110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771525</xdr:colOff>
      <xdr:row>46</xdr:row>
      <xdr:rowOff>152400</xdr:rowOff>
    </xdr:from>
    <xdr:to>
      <xdr:col>13</xdr:col>
      <xdr:colOff>828675</xdr:colOff>
      <xdr:row>63</xdr:row>
      <xdr:rowOff>95250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zoomScaleNormal="100" workbookViewId="0">
      <selection activeCell="K71" sqref="K71:L75"/>
    </sheetView>
  </sheetViews>
  <sheetFormatPr defaultRowHeight="14.4" x14ac:dyDescent="0.3"/>
  <cols>
    <col min="1" max="1" width="23.109375" customWidth="1"/>
    <col min="2" max="2" width="13.6640625" customWidth="1"/>
    <col min="3" max="3" width="11" customWidth="1"/>
    <col min="5" max="5" width="42.77734375" customWidth="1"/>
    <col min="6" max="6" width="27.44140625" customWidth="1"/>
    <col min="9" max="9" width="19.109375" customWidth="1"/>
    <col min="10" max="10" width="11.109375" customWidth="1"/>
    <col min="11" max="11" width="11" customWidth="1"/>
    <col min="13" max="13" width="37" customWidth="1"/>
    <col min="14" max="14" width="16.21875" customWidth="1"/>
  </cols>
  <sheetData>
    <row r="1" spans="1:13" x14ac:dyDescent="0.3">
      <c r="A1" t="s">
        <v>0</v>
      </c>
      <c r="B1" t="s">
        <v>1</v>
      </c>
      <c r="I1" t="s">
        <v>0</v>
      </c>
      <c r="J1" t="s">
        <v>9</v>
      </c>
    </row>
    <row r="2" spans="1:13" x14ac:dyDescent="0.3">
      <c r="A2" t="s">
        <v>2</v>
      </c>
      <c r="B2">
        <v>105.9</v>
      </c>
      <c r="I2" t="s">
        <v>2</v>
      </c>
      <c r="J2">
        <v>106.3</v>
      </c>
    </row>
    <row r="3" spans="1:13" x14ac:dyDescent="0.3">
      <c r="A3" t="s">
        <v>3</v>
      </c>
      <c r="B3">
        <v>0.77</v>
      </c>
      <c r="C3">
        <v>0.77</v>
      </c>
      <c r="D3">
        <v>0.77</v>
      </c>
      <c r="I3" t="s">
        <v>3</v>
      </c>
      <c r="J3">
        <v>1.82</v>
      </c>
      <c r="K3">
        <v>1.82</v>
      </c>
      <c r="L3">
        <v>1.85</v>
      </c>
    </row>
    <row r="4" spans="1:13" x14ac:dyDescent="0.3">
      <c r="A4" t="s">
        <v>4</v>
      </c>
      <c r="B4">
        <v>0.77</v>
      </c>
      <c r="I4" t="s">
        <v>4</v>
      </c>
      <c r="J4">
        <v>1.83</v>
      </c>
    </row>
    <row r="5" spans="1:13" x14ac:dyDescent="0.3">
      <c r="A5" t="s">
        <v>5</v>
      </c>
      <c r="B5">
        <v>0.01</v>
      </c>
      <c r="I5" t="s">
        <v>5</v>
      </c>
      <c r="J5">
        <v>0.01</v>
      </c>
    </row>
    <row r="7" spans="1:13" x14ac:dyDescent="0.3">
      <c r="A7" t="s">
        <v>6</v>
      </c>
      <c r="B7" t="s">
        <v>7</v>
      </c>
      <c r="C7" t="s">
        <v>8</v>
      </c>
      <c r="D7" t="s">
        <v>10</v>
      </c>
      <c r="E7" t="s">
        <v>11</v>
      </c>
      <c r="F7" t="s">
        <v>12</v>
      </c>
      <c r="I7" t="s">
        <v>6</v>
      </c>
      <c r="J7" t="s">
        <v>7</v>
      </c>
      <c r="K7" t="s">
        <v>8</v>
      </c>
      <c r="L7" t="s">
        <v>10</v>
      </c>
      <c r="M7" t="s">
        <v>11</v>
      </c>
    </row>
    <row r="8" spans="1:13" x14ac:dyDescent="0.3">
      <c r="A8">
        <v>0.5</v>
      </c>
      <c r="B8">
        <v>0.19</v>
      </c>
      <c r="C8">
        <v>0.24</v>
      </c>
      <c r="D8">
        <f>ROUND(A8*9.81,2)</f>
        <v>4.91</v>
      </c>
      <c r="E8">
        <f>ROUND((B8+C8)/4,2)</f>
        <v>0.11</v>
      </c>
      <c r="I8">
        <v>0.5</v>
      </c>
      <c r="J8">
        <v>0.27</v>
      </c>
      <c r="K8">
        <v>0.31</v>
      </c>
      <c r="L8">
        <f>ROUND(I8*9.81,2)</f>
        <v>4.91</v>
      </c>
      <c r="M8">
        <f>ROUND((J8+K8)/4,2)</f>
        <v>0.15</v>
      </c>
    </row>
    <row r="9" spans="1:13" x14ac:dyDescent="0.3">
      <c r="A9">
        <v>1</v>
      </c>
      <c r="B9">
        <v>0.37</v>
      </c>
      <c r="C9">
        <v>0.41</v>
      </c>
      <c r="D9">
        <f t="shared" ref="D9:D27" si="0">ROUND(A9*9.81,2)</f>
        <v>9.81</v>
      </c>
      <c r="E9">
        <f t="shared" ref="E9:E27" si="1">ROUND((B9+C9)/4,2)</f>
        <v>0.2</v>
      </c>
      <c r="I9">
        <v>1</v>
      </c>
      <c r="J9">
        <v>0.55000000000000004</v>
      </c>
      <c r="K9">
        <v>0.57999999999999996</v>
      </c>
      <c r="L9">
        <f t="shared" ref="L9:L19" si="2">ROUND(I9*9.81,2)</f>
        <v>9.81</v>
      </c>
      <c r="M9">
        <f t="shared" ref="M9:M19" si="3">ROUND((J9+K9)/4,2)</f>
        <v>0.28000000000000003</v>
      </c>
    </row>
    <row r="10" spans="1:13" x14ac:dyDescent="0.3">
      <c r="A10">
        <v>1.5</v>
      </c>
      <c r="B10">
        <v>0.51</v>
      </c>
      <c r="C10">
        <v>0.6</v>
      </c>
      <c r="D10">
        <f t="shared" si="0"/>
        <v>14.72</v>
      </c>
      <c r="E10">
        <f t="shared" si="1"/>
        <v>0.28000000000000003</v>
      </c>
      <c r="I10">
        <v>1.5</v>
      </c>
      <c r="J10">
        <v>0.75</v>
      </c>
      <c r="K10">
        <v>0.79</v>
      </c>
      <c r="L10">
        <f t="shared" si="2"/>
        <v>14.72</v>
      </c>
      <c r="M10">
        <f t="shared" si="3"/>
        <v>0.39</v>
      </c>
    </row>
    <row r="11" spans="1:13" x14ac:dyDescent="0.3">
      <c r="A11">
        <v>2</v>
      </c>
      <c r="B11">
        <v>0.67</v>
      </c>
      <c r="C11">
        <v>0.78</v>
      </c>
      <c r="D11">
        <f t="shared" si="0"/>
        <v>19.62</v>
      </c>
      <c r="E11">
        <f t="shared" si="1"/>
        <v>0.36</v>
      </c>
      <c r="I11">
        <v>2</v>
      </c>
      <c r="J11">
        <v>1</v>
      </c>
      <c r="K11">
        <v>0.98</v>
      </c>
      <c r="L11">
        <f t="shared" si="2"/>
        <v>19.62</v>
      </c>
      <c r="M11">
        <f t="shared" si="3"/>
        <v>0.5</v>
      </c>
    </row>
    <row r="12" spans="1:13" x14ac:dyDescent="0.3">
      <c r="A12">
        <v>2.5</v>
      </c>
      <c r="B12">
        <v>0.83</v>
      </c>
      <c r="C12">
        <v>0.91</v>
      </c>
      <c r="D12">
        <f t="shared" si="0"/>
        <v>24.53</v>
      </c>
      <c r="E12">
        <f t="shared" si="1"/>
        <v>0.44</v>
      </c>
      <c r="I12">
        <v>2.5</v>
      </c>
      <c r="J12">
        <v>1.1100000000000001</v>
      </c>
      <c r="K12">
        <v>1.1200000000000001</v>
      </c>
      <c r="L12">
        <f t="shared" si="2"/>
        <v>24.53</v>
      </c>
      <c r="M12">
        <f t="shared" si="3"/>
        <v>0.56000000000000005</v>
      </c>
    </row>
    <row r="13" spans="1:13" x14ac:dyDescent="0.3">
      <c r="A13">
        <v>3</v>
      </c>
      <c r="B13">
        <v>0.98</v>
      </c>
      <c r="C13">
        <v>1.1000000000000001</v>
      </c>
      <c r="D13">
        <f t="shared" si="0"/>
        <v>29.43</v>
      </c>
      <c r="E13">
        <f t="shared" si="1"/>
        <v>0.52</v>
      </c>
      <c r="I13">
        <v>3</v>
      </c>
      <c r="J13">
        <v>1.27</v>
      </c>
      <c r="K13">
        <v>1.32</v>
      </c>
      <c r="L13">
        <f t="shared" si="2"/>
        <v>29.43</v>
      </c>
      <c r="M13">
        <f t="shared" si="3"/>
        <v>0.65</v>
      </c>
    </row>
    <row r="14" spans="1:13" x14ac:dyDescent="0.3">
      <c r="A14">
        <v>3.5</v>
      </c>
      <c r="B14">
        <v>1.1100000000000001</v>
      </c>
      <c r="C14">
        <v>1.2</v>
      </c>
      <c r="D14">
        <f t="shared" si="0"/>
        <v>34.340000000000003</v>
      </c>
      <c r="E14">
        <f t="shared" si="1"/>
        <v>0.57999999999999996</v>
      </c>
      <c r="I14">
        <v>3.5</v>
      </c>
      <c r="J14">
        <v>1.37</v>
      </c>
      <c r="K14">
        <v>1.43</v>
      </c>
      <c r="L14">
        <f t="shared" si="2"/>
        <v>34.340000000000003</v>
      </c>
      <c r="M14">
        <f t="shared" si="3"/>
        <v>0.7</v>
      </c>
    </row>
    <row r="15" spans="1:13" x14ac:dyDescent="0.3">
      <c r="A15">
        <v>4</v>
      </c>
      <c r="B15">
        <v>1.33</v>
      </c>
      <c r="C15">
        <v>1.29</v>
      </c>
      <c r="D15">
        <f t="shared" si="0"/>
        <v>39.24</v>
      </c>
      <c r="E15">
        <f t="shared" si="1"/>
        <v>0.66</v>
      </c>
      <c r="I15">
        <v>4</v>
      </c>
      <c r="J15">
        <v>1.54</v>
      </c>
      <c r="K15">
        <v>1.64</v>
      </c>
      <c r="L15">
        <f t="shared" si="2"/>
        <v>39.24</v>
      </c>
      <c r="M15">
        <f t="shared" si="3"/>
        <v>0.8</v>
      </c>
    </row>
    <row r="16" spans="1:13" x14ac:dyDescent="0.3">
      <c r="A16">
        <v>4.5</v>
      </c>
      <c r="B16">
        <v>1.47</v>
      </c>
      <c r="C16">
        <v>1.48</v>
      </c>
      <c r="D16">
        <f t="shared" si="0"/>
        <v>44.15</v>
      </c>
      <c r="E16">
        <f t="shared" si="1"/>
        <v>0.74</v>
      </c>
      <c r="I16">
        <v>4.5</v>
      </c>
      <c r="J16">
        <v>1.67</v>
      </c>
      <c r="K16">
        <v>1.67</v>
      </c>
      <c r="L16">
        <f t="shared" si="2"/>
        <v>44.15</v>
      </c>
      <c r="M16">
        <f t="shared" si="3"/>
        <v>0.84</v>
      </c>
    </row>
    <row r="17" spans="1:13" x14ac:dyDescent="0.3">
      <c r="A17">
        <v>5</v>
      </c>
      <c r="B17">
        <v>1.62</v>
      </c>
      <c r="C17">
        <v>1.65</v>
      </c>
      <c r="D17">
        <f t="shared" si="0"/>
        <v>49.05</v>
      </c>
      <c r="E17">
        <f t="shared" si="1"/>
        <v>0.82</v>
      </c>
      <c r="I17">
        <v>5</v>
      </c>
      <c r="J17">
        <v>1.8</v>
      </c>
      <c r="K17">
        <v>1.86</v>
      </c>
      <c r="L17">
        <f t="shared" si="2"/>
        <v>49.05</v>
      </c>
      <c r="M17">
        <f t="shared" si="3"/>
        <v>0.92</v>
      </c>
    </row>
    <row r="18" spans="1:13" x14ac:dyDescent="0.3">
      <c r="A18">
        <v>5.5</v>
      </c>
      <c r="B18">
        <v>1.71</v>
      </c>
      <c r="C18">
        <v>1.76</v>
      </c>
      <c r="D18">
        <f t="shared" si="0"/>
        <v>53.96</v>
      </c>
      <c r="E18">
        <f t="shared" si="1"/>
        <v>0.87</v>
      </c>
      <c r="I18">
        <v>5.5</v>
      </c>
      <c r="J18">
        <v>1.95</v>
      </c>
      <c r="K18">
        <v>1.94</v>
      </c>
      <c r="L18">
        <f t="shared" si="2"/>
        <v>53.96</v>
      </c>
      <c r="M18">
        <f t="shared" si="3"/>
        <v>0.97</v>
      </c>
    </row>
    <row r="19" spans="1:13" x14ac:dyDescent="0.3">
      <c r="A19">
        <v>6</v>
      </c>
      <c r="B19">
        <v>1.8</v>
      </c>
      <c r="C19">
        <v>1.99</v>
      </c>
      <c r="D19">
        <f t="shared" si="0"/>
        <v>58.86</v>
      </c>
      <c r="E19">
        <f t="shared" si="1"/>
        <v>0.95</v>
      </c>
      <c r="I19">
        <v>6</v>
      </c>
      <c r="J19">
        <v>2.0499999999999998</v>
      </c>
      <c r="K19">
        <v>2</v>
      </c>
      <c r="L19">
        <f t="shared" si="2"/>
        <v>58.86</v>
      </c>
      <c r="M19">
        <f t="shared" si="3"/>
        <v>1.01</v>
      </c>
    </row>
    <row r="20" spans="1:13" x14ac:dyDescent="0.3">
      <c r="A20">
        <v>6.5</v>
      </c>
      <c r="B20">
        <v>1.98</v>
      </c>
      <c r="C20">
        <v>2.1</v>
      </c>
      <c r="D20">
        <f t="shared" si="0"/>
        <v>63.77</v>
      </c>
      <c r="E20">
        <f t="shared" si="1"/>
        <v>1.02</v>
      </c>
    </row>
    <row r="21" spans="1:13" x14ac:dyDescent="0.3">
      <c r="A21">
        <v>7</v>
      </c>
      <c r="B21">
        <v>2.09</v>
      </c>
      <c r="C21">
        <v>2.25</v>
      </c>
      <c r="D21">
        <f t="shared" si="0"/>
        <v>68.67</v>
      </c>
      <c r="E21">
        <f t="shared" si="1"/>
        <v>1.0900000000000001</v>
      </c>
    </row>
    <row r="22" spans="1:13" x14ac:dyDescent="0.3">
      <c r="A22">
        <v>7.5</v>
      </c>
      <c r="B22">
        <v>2.35</v>
      </c>
      <c r="C22">
        <v>2.35</v>
      </c>
      <c r="D22">
        <f t="shared" si="0"/>
        <v>73.58</v>
      </c>
      <c r="E22">
        <f t="shared" si="1"/>
        <v>1.18</v>
      </c>
    </row>
    <row r="23" spans="1:13" x14ac:dyDescent="0.3">
      <c r="A23">
        <v>8</v>
      </c>
      <c r="B23">
        <v>2.48</v>
      </c>
      <c r="C23">
        <v>2.5099999999999998</v>
      </c>
      <c r="D23">
        <f t="shared" si="0"/>
        <v>78.48</v>
      </c>
      <c r="E23">
        <f t="shared" si="1"/>
        <v>1.25</v>
      </c>
    </row>
    <row r="24" spans="1:13" x14ac:dyDescent="0.3">
      <c r="A24">
        <v>8.5</v>
      </c>
      <c r="B24">
        <v>2.64</v>
      </c>
      <c r="C24">
        <v>2.54</v>
      </c>
      <c r="D24">
        <f t="shared" si="0"/>
        <v>83.39</v>
      </c>
      <c r="E24">
        <f t="shared" si="1"/>
        <v>1.3</v>
      </c>
    </row>
    <row r="25" spans="1:13" x14ac:dyDescent="0.3">
      <c r="A25">
        <v>9</v>
      </c>
      <c r="B25">
        <v>2.68</v>
      </c>
      <c r="C25">
        <v>2.82</v>
      </c>
      <c r="D25">
        <f t="shared" si="0"/>
        <v>88.29</v>
      </c>
      <c r="E25">
        <f t="shared" si="1"/>
        <v>1.38</v>
      </c>
    </row>
    <row r="26" spans="1:13" x14ac:dyDescent="0.3">
      <c r="A26">
        <v>9.5</v>
      </c>
      <c r="B26">
        <v>2.97</v>
      </c>
      <c r="C26">
        <v>2.84</v>
      </c>
      <c r="D26">
        <v>93.2</v>
      </c>
      <c r="E26">
        <f t="shared" si="1"/>
        <v>1.45</v>
      </c>
    </row>
    <row r="27" spans="1:13" x14ac:dyDescent="0.3">
      <c r="A27">
        <v>10</v>
      </c>
      <c r="B27">
        <v>3.13</v>
      </c>
      <c r="C27">
        <v>3.13</v>
      </c>
      <c r="D27">
        <f t="shared" si="0"/>
        <v>98.1</v>
      </c>
      <c r="E27">
        <f t="shared" si="1"/>
        <v>1.57</v>
      </c>
    </row>
    <row r="68" spans="2:13" x14ac:dyDescent="0.3">
      <c r="D68" t="s">
        <v>13</v>
      </c>
    </row>
    <row r="69" spans="2:13" x14ac:dyDescent="0.3">
      <c r="B69">
        <v>4.91</v>
      </c>
      <c r="C69">
        <v>0.1075</v>
      </c>
      <c r="D69">
        <v>1.5105909857590217E-2</v>
      </c>
      <c r="E69">
        <v>5.7720112784816098E-2</v>
      </c>
    </row>
    <row r="70" spans="2:13" x14ac:dyDescent="0.3">
      <c r="B70">
        <v>9.81</v>
      </c>
      <c r="C70">
        <v>0.19500000000000001</v>
      </c>
      <c r="D70">
        <v>1.09639058132277E-4</v>
      </c>
      <c r="E70">
        <v>6.4423702979137399E-3</v>
      </c>
      <c r="K70" t="s">
        <v>13</v>
      </c>
    </row>
    <row r="71" spans="2:13" x14ac:dyDescent="0.3">
      <c r="B71">
        <v>14.72</v>
      </c>
      <c r="C71">
        <v>0.27749999999999997</v>
      </c>
      <c r="D71">
        <v>0.99905267781545359</v>
      </c>
      <c r="E71">
        <v>1.3867935192441458E-2</v>
      </c>
      <c r="K71">
        <f t="array" ref="K71:M77">LINEST(M8:M19,L8:L19,TRUE,TRUE)</f>
        <v>1.55759239727657E-2</v>
      </c>
      <c r="L71">
        <v>0.1508616641283656</v>
      </c>
      <c r="M71" t="e">
        <v>#N/A</v>
      </c>
    </row>
    <row r="72" spans="2:13" x14ac:dyDescent="0.3">
      <c r="B72">
        <v>19.62</v>
      </c>
      <c r="C72">
        <v>0.36250000000000004</v>
      </c>
      <c r="D72">
        <v>18982.927344077536</v>
      </c>
      <c r="E72">
        <v>18</v>
      </c>
      <c r="K72">
        <v>6.8996197183907547E-4</v>
      </c>
      <c r="L72">
        <v>2.4908911033833629E-2</v>
      </c>
      <c r="M72" t="e">
        <v>#N/A</v>
      </c>
    </row>
    <row r="73" spans="2:13" x14ac:dyDescent="0.3">
      <c r="B73">
        <v>24.53</v>
      </c>
      <c r="C73">
        <v>0.435</v>
      </c>
      <c r="D73">
        <v>3.6507894967229686</v>
      </c>
      <c r="E73">
        <v>3.4617532770316135E-3</v>
      </c>
      <c r="K73">
        <v>0.98075563940381227</v>
      </c>
      <c r="L73">
        <v>4.0469039989071427E-2</v>
      </c>
      <c r="M73" t="e">
        <v>#N/A</v>
      </c>
    </row>
    <row r="74" spans="2:13" x14ac:dyDescent="0.3">
      <c r="B74">
        <v>29.43</v>
      </c>
      <c r="C74">
        <v>0.52</v>
      </c>
      <c r="K74">
        <v>509.63274903407302</v>
      </c>
      <c r="L74">
        <v>10</v>
      </c>
      <c r="M74" t="e">
        <v>#N/A</v>
      </c>
    </row>
    <row r="75" spans="2:13" x14ac:dyDescent="0.3">
      <c r="B75">
        <v>34.340000000000003</v>
      </c>
      <c r="C75">
        <v>0.57750000000000001</v>
      </c>
      <c r="K75">
        <v>0.83464756802362927</v>
      </c>
      <c r="L75">
        <v>1.6377431976370625E-2</v>
      </c>
      <c r="M75" t="e">
        <v>#N/A</v>
      </c>
    </row>
    <row r="76" spans="2:13" x14ac:dyDescent="0.3">
      <c r="B76">
        <v>39.24</v>
      </c>
      <c r="C76">
        <v>0.65500000000000003</v>
      </c>
      <c r="K76" t="e">
        <v>#N/A</v>
      </c>
      <c r="L76" t="e">
        <v>#N/A</v>
      </c>
      <c r="M76" t="e">
        <v>#N/A</v>
      </c>
    </row>
    <row r="77" spans="2:13" x14ac:dyDescent="0.3">
      <c r="B77">
        <v>44.15</v>
      </c>
      <c r="C77">
        <v>0.73750000000000004</v>
      </c>
      <c r="K77" t="e">
        <v>#N/A</v>
      </c>
      <c r="L77" t="e">
        <v>#N/A</v>
      </c>
      <c r="M77" t="e">
        <v>#N/A</v>
      </c>
    </row>
    <row r="78" spans="2:13" x14ac:dyDescent="0.3">
      <c r="B78">
        <v>49.05</v>
      </c>
      <c r="C78">
        <v>0.8175</v>
      </c>
    </row>
    <row r="79" spans="2:13" x14ac:dyDescent="0.3">
      <c r="B79">
        <v>53.96</v>
      </c>
      <c r="C79">
        <v>0.86749999999999994</v>
      </c>
    </row>
    <row r="80" spans="2:13" x14ac:dyDescent="0.3">
      <c r="B80">
        <v>58.86</v>
      </c>
      <c r="C80">
        <v>0.94750000000000001</v>
      </c>
    </row>
    <row r="81" spans="2:3" x14ac:dyDescent="0.3">
      <c r="B81">
        <v>63.77</v>
      </c>
      <c r="C81">
        <v>1.02</v>
      </c>
    </row>
    <row r="82" spans="2:3" x14ac:dyDescent="0.3">
      <c r="B82">
        <v>68.67</v>
      </c>
      <c r="C82">
        <v>1.085</v>
      </c>
    </row>
    <row r="83" spans="2:3" x14ac:dyDescent="0.3">
      <c r="B83">
        <v>73.58</v>
      </c>
      <c r="C83">
        <v>1.175</v>
      </c>
    </row>
    <row r="84" spans="2:3" x14ac:dyDescent="0.3">
      <c r="B84">
        <v>78.48</v>
      </c>
      <c r="C84">
        <v>1.2475000000000001</v>
      </c>
    </row>
    <row r="85" spans="2:3" x14ac:dyDescent="0.3">
      <c r="B85">
        <v>83.39</v>
      </c>
      <c r="C85">
        <v>1.2949999999999999</v>
      </c>
    </row>
    <row r="86" spans="2:3" x14ac:dyDescent="0.3">
      <c r="B86">
        <v>88.29</v>
      </c>
      <c r="C86">
        <v>1.375</v>
      </c>
    </row>
    <row r="87" spans="2:3" x14ac:dyDescent="0.3">
      <c r="B87">
        <v>93.2</v>
      </c>
      <c r="C87">
        <v>1.4525000000000001</v>
      </c>
    </row>
    <row r="88" spans="2:3" x14ac:dyDescent="0.3">
      <c r="B88">
        <v>98.1</v>
      </c>
      <c r="C88">
        <v>1.5649999999999999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2020-11-05T19:50:19Z</dcterms:modified>
</cp:coreProperties>
</file>