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4115" windowHeight="77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10" i="1" l="1"/>
  <c r="H13" i="1"/>
  <c r="H14" i="1"/>
  <c r="H18" i="1"/>
  <c r="H9" i="1"/>
  <c r="G18" i="1"/>
  <c r="G17" i="1"/>
  <c r="H17" i="1" s="1"/>
  <c r="G16" i="1"/>
  <c r="H16" i="1" s="1"/>
  <c r="G15" i="1"/>
  <c r="H15" i="1" s="1"/>
  <c r="G14" i="1"/>
  <c r="G13" i="1"/>
  <c r="G12" i="1"/>
  <c r="H12" i="1" s="1"/>
  <c r="G11" i="1"/>
  <c r="H11" i="1" s="1"/>
  <c r="G10" i="1"/>
  <c r="G9" i="1"/>
</calcChain>
</file>

<file path=xl/sharedStrings.xml><?xml version="1.0" encoding="utf-8"?>
<sst xmlns="http://schemas.openxmlformats.org/spreadsheetml/2006/main" count="26" uniqueCount="24">
  <si>
    <t>Разрезы</t>
  </si>
  <si>
    <t>количество длинномеров</t>
  </si>
  <si>
    <t>Остаток</t>
  </si>
  <si>
    <t>1820 + 4+1820 +4+ 1820+4</t>
  </si>
  <si>
    <t>Ширина отреза</t>
  </si>
  <si>
    <t>Стандартная длинна материала</t>
  </si>
  <si>
    <t>(длинна поставки)</t>
  </si>
  <si>
    <t>мм</t>
  </si>
  <si>
    <t>1380 +4 + 2150 + 4 +1930+4</t>
  </si>
  <si>
    <t>1380+4 + 2150+4 + 2050+4</t>
  </si>
  <si>
    <t>1380+4 + 2100+4 + 2100+4</t>
  </si>
  <si>
    <t>2200+4 + 1820+4 + 1560+4</t>
  </si>
  <si>
    <t>2200+4 + 1520+4 + 1880+4</t>
  </si>
  <si>
    <t>1520+4 + 1930+4 + 2150+4</t>
  </si>
  <si>
    <t>1520 +4+ 1930+4 + 2140+4</t>
  </si>
  <si>
    <t>1710+4 + 2000+4 + 1880+4</t>
  </si>
  <si>
    <t>1710+4 + 1710+4 + 2150+4</t>
  </si>
  <si>
    <t>Потраченный материал</t>
  </si>
  <si>
    <t>%</t>
  </si>
  <si>
    <t>максимальная допустимая обрезь</t>
  </si>
  <si>
    <t>минимальный ликвидный остаток</t>
  </si>
  <si>
    <t>Задача1  по раскрою</t>
  </si>
  <si>
    <t>Количество необходимых</t>
  </si>
  <si>
    <t>Вариант решения ОПТИМАЛЬНЫЙ №1 (без ликвидных остатков)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</si>
</sst>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abSelected="1" workbookViewId="0">
      <selection activeCell="E30" sqref="E30"/>
    </sheetView>
  </sheetViews>
  <sheetFormatPr defaultRowHeight="15" x14ac:dyDescent="0.25"/>
  <cols>
    <col min="1" max="1" width="17" customWidth="1"/>
    <col min="2" max="2" width="17.5703125" customWidth="1"/>
    <col min="3" max="3" width="10" customWidth="1"/>
    <col min="5" max="5" width="26" customWidth="1"/>
    <col min="6" max="6" width="25.42578125" customWidth="1"/>
    <col min="7" max="7" width="24.42578125" customWidth="1"/>
    <col min="9" max="9" width="16" customWidth="1"/>
    <col min="10" max="10" width="12.7109375" customWidth="1"/>
  </cols>
  <sheetData>
    <row r="2" spans="1:8" x14ac:dyDescent="0.25">
      <c r="A2" s="2" t="s">
        <v>5</v>
      </c>
      <c r="B2" s="2"/>
      <c r="C2" t="s">
        <v>6</v>
      </c>
      <c r="E2">
        <v>5620</v>
      </c>
      <c r="F2" t="s">
        <v>7</v>
      </c>
    </row>
    <row r="3" spans="1:8" x14ac:dyDescent="0.25">
      <c r="A3" s="3" t="s">
        <v>19</v>
      </c>
      <c r="B3" s="3"/>
      <c r="C3">
        <v>10</v>
      </c>
      <c r="D3" t="s">
        <v>18</v>
      </c>
      <c r="E3">
        <v>562</v>
      </c>
      <c r="F3" t="s">
        <v>7</v>
      </c>
    </row>
    <row r="4" spans="1:8" x14ac:dyDescent="0.25">
      <c r="A4" s="4" t="s">
        <v>20</v>
      </c>
      <c r="B4" s="4"/>
      <c r="E4">
        <v>1000</v>
      </c>
      <c r="F4" t="s">
        <v>7</v>
      </c>
    </row>
    <row r="7" spans="1:8" x14ac:dyDescent="0.25">
      <c r="A7" s="1" t="s">
        <v>21</v>
      </c>
      <c r="B7" s="1"/>
      <c r="E7" s="1" t="s">
        <v>23</v>
      </c>
      <c r="F7" s="1"/>
      <c r="G7" s="1"/>
      <c r="H7" s="1"/>
    </row>
    <row r="8" spans="1:8" x14ac:dyDescent="0.25">
      <c r="A8" t="s">
        <v>4</v>
      </c>
      <c r="B8" t="s">
        <v>22</v>
      </c>
      <c r="E8" t="s">
        <v>1</v>
      </c>
      <c r="F8" t="s">
        <v>0</v>
      </c>
      <c r="G8" t="s">
        <v>17</v>
      </c>
      <c r="H8" t="s">
        <v>2</v>
      </c>
    </row>
    <row r="9" spans="1:8" x14ac:dyDescent="0.25">
      <c r="A9">
        <v>1380</v>
      </c>
      <c r="B9">
        <v>22</v>
      </c>
      <c r="E9">
        <v>2</v>
      </c>
      <c r="F9" t="s">
        <v>3</v>
      </c>
      <c r="G9">
        <f>1820 + 4+1820 +4+ 1820+4</f>
        <v>5472</v>
      </c>
      <c r="H9">
        <f>5620-G9</f>
        <v>148</v>
      </c>
    </row>
    <row r="10" spans="1:8" x14ac:dyDescent="0.25">
      <c r="A10">
        <v>1520</v>
      </c>
      <c r="B10">
        <v>25</v>
      </c>
      <c r="E10">
        <v>3</v>
      </c>
      <c r="F10" t="s">
        <v>8</v>
      </c>
      <c r="G10">
        <f>1380 +4 + 2150 + 4 +1930+4</f>
        <v>5472</v>
      </c>
      <c r="H10">
        <f t="shared" ref="H10:H18" si="0">5620-G10</f>
        <v>148</v>
      </c>
    </row>
    <row r="11" spans="1:8" x14ac:dyDescent="0.25">
      <c r="A11">
        <v>1560</v>
      </c>
      <c r="B11">
        <v>12</v>
      </c>
      <c r="E11">
        <v>12</v>
      </c>
      <c r="F11" t="s">
        <v>9</v>
      </c>
      <c r="G11">
        <f>1380+4 + 2150+4 + 2050+4</f>
        <v>5592</v>
      </c>
      <c r="H11">
        <f t="shared" si="0"/>
        <v>28</v>
      </c>
    </row>
    <row r="12" spans="1:8" x14ac:dyDescent="0.25">
      <c r="A12">
        <v>1710</v>
      </c>
      <c r="B12">
        <v>14</v>
      </c>
      <c r="E12">
        <v>7</v>
      </c>
      <c r="F12" t="s">
        <v>10</v>
      </c>
      <c r="G12">
        <f>1380+4 + 2100+4 + 2100+4</f>
        <v>5592</v>
      </c>
      <c r="H12">
        <f t="shared" si="0"/>
        <v>28</v>
      </c>
    </row>
    <row r="13" spans="1:8" x14ac:dyDescent="0.25">
      <c r="A13">
        <v>1820</v>
      </c>
      <c r="B13">
        <v>18</v>
      </c>
      <c r="E13">
        <v>12</v>
      </c>
      <c r="F13" t="s">
        <v>11</v>
      </c>
      <c r="G13">
        <f>2200+4 + 1820+4 + 1560+4</f>
        <v>5592</v>
      </c>
      <c r="H13">
        <f t="shared" si="0"/>
        <v>28</v>
      </c>
    </row>
    <row r="14" spans="1:8" x14ac:dyDescent="0.25">
      <c r="A14">
        <v>1880</v>
      </c>
      <c r="B14">
        <v>18</v>
      </c>
      <c r="E14">
        <v>8</v>
      </c>
      <c r="F14" t="s">
        <v>12</v>
      </c>
      <c r="G14">
        <f>2200+4 + 1520+4 + 1880+4</f>
        <v>5612</v>
      </c>
      <c r="H14">
        <f t="shared" si="0"/>
        <v>8</v>
      </c>
    </row>
    <row r="15" spans="1:8" x14ac:dyDescent="0.25">
      <c r="A15">
        <v>1930</v>
      </c>
      <c r="B15">
        <v>20</v>
      </c>
      <c r="E15">
        <v>1</v>
      </c>
      <c r="F15" t="s">
        <v>13</v>
      </c>
      <c r="G15">
        <f>1520+4 + 1930+4 + 2150+4</f>
        <v>5612</v>
      </c>
      <c r="H15">
        <f t="shared" si="0"/>
        <v>8</v>
      </c>
    </row>
    <row r="16" spans="1:8" x14ac:dyDescent="0.25">
      <c r="A16">
        <v>2000</v>
      </c>
      <c r="B16">
        <v>10</v>
      </c>
      <c r="E16">
        <v>16</v>
      </c>
      <c r="F16" t="s">
        <v>14</v>
      </c>
      <c r="G16">
        <f>1520 +4+ 1930+4 + 2140+4</f>
        <v>5602</v>
      </c>
      <c r="H16">
        <f t="shared" si="0"/>
        <v>18</v>
      </c>
    </row>
    <row r="17" spans="1:8" x14ac:dyDescent="0.25">
      <c r="A17">
        <v>2050</v>
      </c>
      <c r="B17">
        <v>12</v>
      </c>
      <c r="E17">
        <v>10</v>
      </c>
      <c r="F17" t="s">
        <v>15</v>
      </c>
      <c r="G17">
        <f>1710+4 + 2000+4 + 1880+4</f>
        <v>5602</v>
      </c>
      <c r="H17">
        <f t="shared" si="0"/>
        <v>18</v>
      </c>
    </row>
    <row r="18" spans="1:8" x14ac:dyDescent="0.25">
      <c r="A18">
        <v>2100</v>
      </c>
      <c r="B18">
        <v>14</v>
      </c>
      <c r="E18">
        <v>2</v>
      </c>
      <c r="F18" t="s">
        <v>16</v>
      </c>
      <c r="G18">
        <f>1710+4 + 1710+4 + 2150+4</f>
        <v>5582</v>
      </c>
      <c r="H18">
        <f t="shared" si="0"/>
        <v>38</v>
      </c>
    </row>
    <row r="19" spans="1:8" x14ac:dyDescent="0.25">
      <c r="A19">
        <v>2140</v>
      </c>
      <c r="B19">
        <v>16</v>
      </c>
    </row>
    <row r="20" spans="1:8" x14ac:dyDescent="0.25">
      <c r="A20">
        <v>2150</v>
      </c>
      <c r="B20">
        <v>18</v>
      </c>
    </row>
    <row r="21" spans="1:8" x14ac:dyDescent="0.25">
      <c r="A21">
        <v>2200</v>
      </c>
      <c r="B21">
        <v>20</v>
      </c>
    </row>
  </sheetData>
  <mergeCells count="4">
    <mergeCell ref="A7:B7"/>
    <mergeCell ref="A2:B2"/>
    <mergeCell ref="A3:B3"/>
    <mergeCell ref="E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Павел</cp:lastModifiedBy>
  <dcterms:created xsi:type="dcterms:W3CDTF">2019-05-31T12:43:34Z</dcterms:created>
  <dcterms:modified xsi:type="dcterms:W3CDTF">2019-05-31T13:22:04Z</dcterms:modified>
</cp:coreProperties>
</file>