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test:
</t>
        </r>
        <r>
          <rPr>
            <sz val="9"/>
            <color rgb="FF000000"/>
            <rFont val="Tahoma"/>
            <family val="0"/>
            <charset val="1"/>
          </rPr>
          <t xml:space="preserve">Расчёт по сканированному файлу «МЦ35С2_6_170_4_470_2_72.jpg»с КБ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test:
</t>
        </r>
        <r>
          <rPr>
            <sz val="9"/>
            <color rgb="FF000000"/>
            <rFont val="Tahoma"/>
            <family val="0"/>
            <charset val="1"/>
          </rPr>
          <t xml:space="preserve">Расчёт по сканированному файлу «МЦ35С2_6_170_4_470_2_72.jpg»с КБ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test:
</t>
        </r>
        <r>
          <rPr>
            <sz val="9"/>
            <color rgb="FF000000"/>
            <rFont val="Tahoma"/>
            <family val="0"/>
            <charset val="1"/>
          </rPr>
          <t xml:space="preserve">Расчёт по сканированному файлу «МЦ35С2_6_170_4_470_2_72.jpg»с КБ</t>
        </r>
      </text>
    </comment>
  </commentList>
</comments>
</file>

<file path=xl/sharedStrings.xml><?xml version="1.0" encoding="utf-8"?>
<sst xmlns="http://schemas.openxmlformats.org/spreadsheetml/2006/main" count="116" uniqueCount="90">
  <si>
    <t xml:space="preserve">mт,кг</t>
  </si>
  <si>
    <t xml:space="preserve">ШВ</t>
  </si>
  <si>
    <t xml:space="preserve">ШУ</t>
  </si>
  <si>
    <t xml:space="preserve">Хт%,ШВ</t>
  </si>
  <si>
    <t xml:space="preserve">Хт%,ШУ</t>
  </si>
  <si>
    <r>
      <rPr>
        <sz val="10"/>
        <rFont val="Times New Roman"/>
        <family val="1"/>
        <charset val="204"/>
      </rPr>
      <t xml:space="preserve">Δ</t>
    </r>
    <r>
      <rPr>
        <sz val="10"/>
        <rFont val="Arial"/>
        <family val="0"/>
        <charset val="1"/>
      </rPr>
      <t xml:space="preserve">Хт%,ШВ</t>
    </r>
  </si>
  <si>
    <t xml:space="preserve">ΔХт%,ШУ</t>
  </si>
  <si>
    <r>
      <rPr>
        <b val="true"/>
        <sz val="10"/>
        <color rgb="FF008000"/>
        <rFont val="Arial"/>
        <family val="2"/>
        <charset val="204"/>
      </rPr>
      <t xml:space="preserve">                                                                                                                                     Расчёт центровок 35С-2 - по нов. РЗЦ </t>
    </r>
    <r>
      <rPr>
        <b val="true"/>
        <sz val="10"/>
        <color rgb="FF0000FF"/>
        <rFont val="Arial"/>
        <family val="2"/>
        <charset val="204"/>
      </rPr>
      <t xml:space="preserve">(с учётом его изменений)</t>
    </r>
  </si>
  <si>
    <t xml:space="preserve">№</t>
  </si>
  <si>
    <t xml:space="preserve">Наименование</t>
  </si>
  <si>
    <t xml:space="preserve">Масса, кг</t>
  </si>
  <si>
    <t xml:space="preserve">Хцт, м</t>
  </si>
  <si>
    <t xml:space="preserve">С-т пустой без подвесок с 0 кг топл.</t>
  </si>
  <si>
    <t xml:space="preserve">Масло в двигателях и ВСУ</t>
  </si>
  <si>
    <t xml:space="preserve">Лётчик</t>
  </si>
  <si>
    <t xml:space="preserve">Азот пневмосистемы</t>
  </si>
  <si>
    <t xml:space="preserve">Азот системы фонаря</t>
  </si>
  <si>
    <t xml:space="preserve">Азот в баллонах ВСУ</t>
  </si>
  <si>
    <t xml:space="preserve">Бортпаёк</t>
  </si>
  <si>
    <t xml:space="preserve">Слив. остатки невыраб-емого топлива</t>
  </si>
  <si>
    <t xml:space="preserve">Экипаж и постоян. снаряжение</t>
  </si>
  <si>
    <t xml:space="preserve">Снаряженный самолёт без подв. и топл.</t>
  </si>
  <si>
    <t xml:space="preserve">Заправка полная 11202 кг топл.</t>
  </si>
  <si>
    <t xml:space="preserve">С-т с 11202 кг топлива, (ШВ)</t>
  </si>
  <si>
    <t xml:space="preserve">Изменение Мх при уборке шасси</t>
  </si>
  <si>
    <t xml:space="preserve">-</t>
  </si>
  <si>
    <t xml:space="preserve">С-т с 11202 кг топлива (ШУ)</t>
  </si>
  <si>
    <t xml:space="preserve">Минус топливо</t>
  </si>
  <si>
    <t xml:space="preserve">С-т без топлива (ШУ)</t>
  </si>
  <si>
    <r>
      <rPr>
        <b val="true"/>
        <sz val="9"/>
        <color rgb="FF008000"/>
        <rFont val="Arial"/>
        <family val="2"/>
        <charset val="204"/>
      </rPr>
      <t xml:space="preserve">                                   </t>
    </r>
    <r>
      <rPr>
        <b val="true"/>
        <u val="single"/>
        <sz val="9"/>
        <color rgb="FF008000"/>
        <rFont val="Arial"/>
        <family val="2"/>
        <charset val="204"/>
      </rPr>
      <t xml:space="preserve">Расчёт центровок с-та 35С-2 </t>
    </r>
    <r>
      <rPr>
        <b val="true"/>
        <u val="single"/>
        <sz val="9"/>
        <color rgb="FF0000FF"/>
        <rFont val="Arial"/>
        <family val="2"/>
        <charset val="204"/>
      </rPr>
      <t xml:space="preserve">(с учётом изменений в РЗЦ)</t>
    </r>
  </si>
  <si>
    <t xml:space="preserve">     35С-2 - безымян., вариант:                                                                </t>
  </si>
  <si>
    <t xml:space="preserve">Снаряженный самолёт</t>
  </si>
  <si>
    <t xml:space="preserve">150 патронов к ННПУ-35 </t>
  </si>
  <si>
    <t xml:space="preserve">Звенья после отстрела ННПУ-35</t>
  </si>
  <si>
    <t xml:space="preserve">Патроны к УВ-50, 84 шт.</t>
  </si>
  <si>
    <t xml:space="preserve">1хД-9М2А на 1 т.п.</t>
  </si>
  <si>
    <t xml:space="preserve">2х77-1  на 11,12 т.п.</t>
  </si>
  <si>
    <t xml:space="preserve">2х77-1 на 5,6 т.п.</t>
  </si>
  <si>
    <t xml:space="preserve">2х77-1 на 9,10 т.п.</t>
  </si>
  <si>
    <t xml:space="preserve">6хБ-13(на 3,4т.п.-полн.),(11,12-пустые)</t>
  </si>
  <si>
    <t xml:space="preserve">3хД-9М2А на 1,11,12т.п.</t>
  </si>
  <si>
    <t xml:space="preserve">3хКАБ-1500 на 1,11,12т.п.</t>
  </si>
  <si>
    <t xml:space="preserve">Уст. САП Л-265М10 на 7,8 т.п. без ВСУ</t>
  </si>
  <si>
    <t xml:space="preserve">2х72 на 7,8 т.п</t>
  </si>
  <si>
    <t xml:space="preserve">ПБ на 3,4 т.п.</t>
  </si>
  <si>
    <t xml:space="preserve">ПБ на 9,10 т.п.</t>
  </si>
  <si>
    <t xml:space="preserve">1х470ЭР-1 на 1 т.п.</t>
  </si>
  <si>
    <t xml:space="preserve">1х470ЭР-1 на 2 т.п.</t>
  </si>
  <si>
    <t xml:space="preserve">Заправка основная 6077 кг топл.</t>
  </si>
  <si>
    <t xml:space="preserve"> </t>
  </si>
  <si>
    <t xml:space="preserve">С-т без топлива (ШВ)</t>
  </si>
  <si>
    <t xml:space="preserve">Изменение Мх при выпуске шасси</t>
  </si>
  <si>
    <t xml:space="preserve">С-т с 11202 кг топлива</t>
  </si>
  <si>
    <t xml:space="preserve">часть из бака №1</t>
  </si>
  <si>
    <t xml:space="preserve">с 9310 кг топлива</t>
  </si>
  <si>
    <t xml:space="preserve">всё из бака №6</t>
  </si>
  <si>
    <t xml:space="preserve">с 8837 кг топлива</t>
  </si>
  <si>
    <t xml:space="preserve">с 7942 кг топлива</t>
  </si>
  <si>
    <t xml:space="preserve">всё из бака №5</t>
  </si>
  <si>
    <t xml:space="preserve">с 7607 кг топлива</t>
  </si>
  <si>
    <t xml:space="preserve">с 6979 кг топлива</t>
  </si>
  <si>
    <t xml:space="preserve">всё из бака №4</t>
  </si>
  <si>
    <t xml:space="preserve">с 6604 кг топлива</t>
  </si>
  <si>
    <t xml:space="preserve">с 6130 кг топлива </t>
  </si>
  <si>
    <t xml:space="preserve">часть из бака №2</t>
  </si>
  <si>
    <t xml:space="preserve">с 6059 кг топлива</t>
  </si>
  <si>
    <t xml:space="preserve">всё из бака №3</t>
  </si>
  <si>
    <t xml:space="preserve">с 4756 кг топлива</t>
  </si>
  <si>
    <t xml:space="preserve">с 3818 кг топлива</t>
  </si>
  <si>
    <t xml:space="preserve">с 2743 кг топлива</t>
  </si>
  <si>
    <t xml:space="preserve">часть из бака №2 до ост.400 л</t>
  </si>
  <si>
    <t xml:space="preserve">с 1791 кг топлива</t>
  </si>
  <si>
    <t xml:space="preserve">всё из бака №1а</t>
  </si>
  <si>
    <t xml:space="preserve">с 1184 кг топлива</t>
  </si>
  <si>
    <t xml:space="preserve">всё из бака №2-без расх.отсека</t>
  </si>
  <si>
    <r>
      <rPr>
        <sz val="8"/>
        <color rgb="FF339966"/>
        <rFont val="Arial"/>
        <family val="2"/>
        <charset val="204"/>
      </rPr>
      <t xml:space="preserve">с </t>
    </r>
    <r>
      <rPr>
        <b val="true"/>
        <sz val="8"/>
        <color rgb="FF339966"/>
        <rFont val="Arial"/>
        <family val="2"/>
        <charset val="204"/>
      </rPr>
      <t xml:space="preserve">870</t>
    </r>
    <r>
      <rPr>
        <sz val="8"/>
        <color rgb="FF339966"/>
        <rFont val="Arial"/>
        <family val="2"/>
        <charset val="204"/>
      </rPr>
      <t xml:space="preserve"> кг топлива</t>
    </r>
  </si>
  <si>
    <r>
      <rPr>
        <sz val="8"/>
        <color rgb="FF339966"/>
        <rFont val="Arial"/>
        <family val="2"/>
        <charset val="204"/>
      </rPr>
      <t xml:space="preserve">всё из бака № 2РО </t>
    </r>
    <r>
      <rPr>
        <sz val="8"/>
        <color rgb="FFFF0000"/>
        <rFont val="Arial"/>
        <family val="2"/>
        <charset val="204"/>
      </rPr>
      <t xml:space="preserve">(где ещё 1 кг)</t>
    </r>
  </si>
  <si>
    <t xml:space="preserve">С-т после пос. с 0 кг топл.</t>
  </si>
  <si>
    <r>
      <rPr>
        <b val="true"/>
        <sz val="8"/>
        <color rgb="FF008000"/>
        <rFont val="Arial"/>
        <family val="2"/>
        <charset val="204"/>
      </rPr>
      <t xml:space="preserve">                                                              С основной заправкой </t>
    </r>
    <r>
      <rPr>
        <b val="true"/>
        <sz val="8"/>
        <color rgb="FF0000FF"/>
        <rFont val="Arial"/>
        <family val="2"/>
        <charset val="204"/>
      </rPr>
      <t xml:space="preserve">(с учётом изменений в РЗЦ)</t>
    </r>
  </si>
  <si>
    <t xml:space="preserve">Снаряженный самолёт без топлива</t>
  </si>
  <si>
    <t xml:space="preserve">Основная заправка с 6077 кг топлива </t>
  </si>
  <si>
    <t xml:space="preserve">Снаряж. самолёт с 6077 кг топлива </t>
  </si>
  <si>
    <t xml:space="preserve">с 6006  кг топлива</t>
  </si>
  <si>
    <t xml:space="preserve">с 4703 кг топлива</t>
  </si>
  <si>
    <t xml:space="preserve">с 3765 кг топлива</t>
  </si>
  <si>
    <t xml:space="preserve">с 2690 кг топлива</t>
  </si>
  <si>
    <t xml:space="preserve">с 1738 кг топлива</t>
  </si>
  <si>
    <t xml:space="preserve">с 1131 кг топлива</t>
  </si>
  <si>
    <r>
      <rPr>
        <sz val="8"/>
        <color rgb="FF008000"/>
        <rFont val="Arial"/>
        <family val="2"/>
        <charset val="204"/>
      </rPr>
      <t xml:space="preserve">с </t>
    </r>
    <r>
      <rPr>
        <b val="true"/>
        <sz val="8"/>
        <color rgb="FF008000"/>
        <rFont val="Arial"/>
        <family val="2"/>
        <charset val="204"/>
      </rPr>
      <t xml:space="preserve">817</t>
    </r>
    <r>
      <rPr>
        <sz val="8"/>
        <color rgb="FF008000"/>
        <rFont val="Arial"/>
        <family val="2"/>
        <charset val="204"/>
      </rPr>
      <t xml:space="preserve"> кг топлива</t>
    </r>
  </si>
  <si>
    <t xml:space="preserve">всё из бака № 2РО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</si>
</sst>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Arial"/>
      <family val="0"/>
      <charset val="204"/>
    </font>
    <font>
      <sz val="10"/>
      <color rgb="FFFF0000"/>
      <name val="Arial"/>
      <family val="2"/>
      <charset val="204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0"/>
      <color rgb="FF008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8"/>
      <color rgb="FF008000"/>
      <name val="Arial"/>
      <family val="2"/>
      <charset val="204"/>
    </font>
    <font>
      <sz val="8"/>
      <color rgb="FF008000"/>
      <name val="Arial"/>
      <family val="2"/>
      <charset val="204"/>
    </font>
    <font>
      <b val="true"/>
      <sz val="9"/>
      <color rgb="FF008000"/>
      <name val="Arial"/>
      <family val="2"/>
      <charset val="204"/>
    </font>
    <font>
      <b val="true"/>
      <u val="single"/>
      <sz val="9"/>
      <color rgb="FF008000"/>
      <name val="Arial"/>
      <family val="2"/>
      <charset val="204"/>
    </font>
    <font>
      <b val="true"/>
      <u val="single"/>
      <sz val="9"/>
      <color rgb="FF0000FF"/>
      <name val="Arial"/>
      <family val="2"/>
      <charset val="204"/>
    </font>
    <font>
      <b val="true"/>
      <sz val="8"/>
      <name val="Arial"/>
      <family val="2"/>
      <charset val="204"/>
    </font>
    <font>
      <sz val="8"/>
      <color rgb="FF008000"/>
      <name val="Arial"/>
      <family val="0"/>
      <charset val="1"/>
    </font>
    <font>
      <sz val="8"/>
      <color rgb="FF0070C0"/>
      <name val="Arial"/>
      <family val="2"/>
      <charset val="204"/>
    </font>
    <font>
      <sz val="8"/>
      <color rgb="FF0000FF"/>
      <name val="Arial"/>
      <family val="2"/>
      <charset val="204"/>
    </font>
    <font>
      <b val="true"/>
      <sz val="8"/>
      <color rgb="FF339966"/>
      <name val="Arial"/>
      <family val="2"/>
      <charset val="204"/>
    </font>
    <font>
      <b val="true"/>
      <i val="true"/>
      <sz val="8"/>
      <color rgb="FF339966"/>
      <name val="Arial"/>
      <family val="2"/>
      <charset val="204"/>
    </font>
    <font>
      <sz val="8"/>
      <color rgb="FF339966"/>
      <name val="Arial"/>
      <family val="2"/>
      <charset val="204"/>
    </font>
    <font>
      <sz val="8"/>
      <color rgb="FFFF0000"/>
      <name val="Arial"/>
      <family val="2"/>
      <charset val="204"/>
    </font>
    <font>
      <b val="true"/>
      <sz val="8"/>
      <color rgb="FF0000FF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7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2.57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0" t="n">
        <v>11202</v>
      </c>
      <c r="B2" s="4" t="n">
        <v>32.3506084317488</v>
      </c>
      <c r="C2" s="4" t="n">
        <v>31.3299175924964</v>
      </c>
      <c r="D2" s="5" t="n">
        <v>11220.3</v>
      </c>
      <c r="E2" s="6" t="n">
        <v>32.3316</v>
      </c>
      <c r="F2" s="6" t="n">
        <v>31.3226</v>
      </c>
      <c r="G2" s="4" t="n">
        <f aca="false">B2-E2</f>
        <v>0.019008431748837</v>
      </c>
      <c r="H2" s="4" t="n">
        <f aca="false">C2-F2</f>
        <v>0.00731759249635289</v>
      </c>
    </row>
    <row r="3" customFormat="false" ht="12.75" hidden="false" customHeight="false" outlineLevel="0" collapsed="false">
      <c r="A3" s="0" t="n">
        <v>9310</v>
      </c>
      <c r="B3" s="4" t="n">
        <v>36.1850707008827</v>
      </c>
      <c r="C3" s="4" t="n">
        <v>35.1041562914688</v>
      </c>
      <c r="D3" s="5" t="n">
        <v>9402.79</v>
      </c>
      <c r="E3" s="6" t="n">
        <v>36.1409</v>
      </c>
      <c r="F3" s="6" t="n">
        <v>35.051</v>
      </c>
      <c r="G3" s="4" t="n">
        <f aca="false">B3-E3</f>
        <v>0.0441707008826739</v>
      </c>
      <c r="H3" s="4" t="n">
        <f aca="false">C3-F3</f>
        <v>0.0531562914688308</v>
      </c>
    </row>
    <row r="4" customFormat="false" ht="12.75" hidden="false" customHeight="false" outlineLevel="0" collapsed="false">
      <c r="A4" s="0" t="n">
        <v>8837</v>
      </c>
      <c r="B4" s="4" t="n">
        <v>34.953117435682</v>
      </c>
      <c r="C4" s="4" t="n">
        <v>33.8560200850858</v>
      </c>
      <c r="D4" s="5" t="n">
        <v>8883.68</v>
      </c>
      <c r="E4" s="6" t="n">
        <v>34.8993</v>
      </c>
      <c r="F4" s="6" t="n">
        <v>33.8281</v>
      </c>
      <c r="G4" s="4" t="n">
        <f aca="false">B4-E4</f>
        <v>0.0538174356819567</v>
      </c>
      <c r="H4" s="4" t="n">
        <f aca="false">C4-F4</f>
        <v>0.0279200850858388</v>
      </c>
    </row>
    <row r="5" customFormat="false" ht="12.75" hidden="false" customHeight="false" outlineLevel="0" collapsed="false">
      <c r="A5" s="0" t="n">
        <v>7942</v>
      </c>
      <c r="B5" s="4" t="n">
        <v>36.918045836467</v>
      </c>
      <c r="C5" s="4" t="n">
        <v>35.7889629319873</v>
      </c>
      <c r="D5" s="5" t="n">
        <v>8012.03</v>
      </c>
      <c r="E5" s="6" t="n">
        <v>36.8695</v>
      </c>
      <c r="F5" s="6" t="n">
        <v>35.6988</v>
      </c>
      <c r="G5" s="4" t="n">
        <f aca="false">B5-E5</f>
        <v>0.0485458364669498</v>
      </c>
      <c r="H5" s="4" t="n">
        <f aca="false">C5-F5</f>
        <v>0.090162931987301</v>
      </c>
    </row>
    <row r="6" customFormat="false" ht="12.75" hidden="false" customHeight="false" outlineLevel="0" collapsed="false">
      <c r="A6" s="0" t="n">
        <v>7607</v>
      </c>
      <c r="B6" s="4" t="n">
        <v>35.4990316637603</v>
      </c>
      <c r="C6" s="4" t="n">
        <v>34.3574915239669</v>
      </c>
      <c r="D6" s="7" t="n">
        <v>7664.71</v>
      </c>
      <c r="E6" s="8" t="n">
        <v>35.4605</v>
      </c>
      <c r="F6" s="8" t="n">
        <v>35.7608</v>
      </c>
      <c r="G6" s="9" t="n">
        <f aca="false">B6-E6</f>
        <v>0.0385316637602671</v>
      </c>
      <c r="H6" s="9" t="n">
        <f aca="false">C6-F6</f>
        <v>-1.4033084760331</v>
      </c>
    </row>
    <row r="7" customFormat="false" ht="12.75" hidden="false" customHeight="false" outlineLevel="0" collapsed="false">
      <c r="A7" s="0" t="n">
        <v>6979</v>
      </c>
      <c r="B7" s="4" t="n">
        <v>36.9471414730974</v>
      </c>
      <c r="C7" s="4" t="n">
        <v>35.7814923716393</v>
      </c>
      <c r="D7" s="7" t="n">
        <v>7028.16</v>
      </c>
      <c r="E7" s="8" t="n">
        <v>36.9087</v>
      </c>
      <c r="F7" s="8" t="n">
        <v>34.352</v>
      </c>
      <c r="G7" s="9" t="n">
        <f aca="false">B7-E7</f>
        <v>0.0384414730974001</v>
      </c>
      <c r="H7" s="9" t="n">
        <f aca="false">C7-F7</f>
        <v>1.42949237163927</v>
      </c>
    </row>
    <row r="8" customFormat="false" ht="12.75" hidden="false" customHeight="false" outlineLevel="0" collapsed="false">
      <c r="A8" s="0" t="n">
        <v>6604</v>
      </c>
      <c r="B8" s="4" t="n">
        <v>35.7271538366466</v>
      </c>
      <c r="C8" s="4" t="n">
        <v>34.5466166579874</v>
      </c>
      <c r="D8" s="7" t="n">
        <v>6663.44</v>
      </c>
      <c r="E8" s="8" t="n">
        <v>35.7114</v>
      </c>
      <c r="F8" s="8" t="n">
        <v>35.7235</v>
      </c>
      <c r="G8" s="9" t="n">
        <f aca="false">B8-E8</f>
        <v>0.0157538366466099</v>
      </c>
      <c r="H8" s="9" t="n">
        <f aca="false">C8-F8</f>
        <v>-1.17688334201262</v>
      </c>
    </row>
    <row r="9" customFormat="false" ht="12.75" hidden="false" customHeight="false" outlineLevel="0" collapsed="false">
      <c r="A9" s="0" t="n">
        <v>6130</v>
      </c>
      <c r="B9" s="4" t="n">
        <v>36.8104504842594</v>
      </c>
      <c r="C9" s="4" t="n">
        <v>35.6105416788193</v>
      </c>
      <c r="D9" s="7" t="n">
        <v>6176.04</v>
      </c>
      <c r="E9" s="8" t="n">
        <v>36.7803</v>
      </c>
      <c r="F9" s="8" t="n">
        <v>34.553</v>
      </c>
      <c r="G9" s="9" t="n">
        <f aca="false">B9-E9</f>
        <v>0.0301504842594511</v>
      </c>
      <c r="H9" s="9" t="n">
        <f aca="false">C9-F9</f>
        <v>1.05754167881926</v>
      </c>
    </row>
    <row r="10" customFormat="false" ht="12.75" hidden="false" customHeight="false" outlineLevel="0" collapsed="false">
      <c r="A10" s="0" t="n">
        <v>6059</v>
      </c>
      <c r="B10" s="4" t="n">
        <v>36.8997710995814</v>
      </c>
      <c r="C10" s="4" t="n">
        <v>35.6969057562885</v>
      </c>
      <c r="D10" s="5" t="n">
        <v>6084.43</v>
      </c>
      <c r="E10" s="6" t="n">
        <v>36.8609</v>
      </c>
      <c r="F10" s="6" t="n">
        <v>35.6653</v>
      </c>
      <c r="G10" s="4" t="n">
        <f aca="false">B10-E10</f>
        <v>0.0388710995813852</v>
      </c>
      <c r="H10" s="4" t="n">
        <f aca="false">C10-F10</f>
        <v>0.0316057562885064</v>
      </c>
    </row>
    <row r="11" customFormat="false" ht="12.75" hidden="false" customHeight="false" outlineLevel="0" collapsed="false">
      <c r="A11" s="0" t="n">
        <v>4756</v>
      </c>
      <c r="B11" s="4" t="n">
        <v>35.9066704471592</v>
      </c>
      <c r="C11" s="4" t="n">
        <v>34.6468366373146</v>
      </c>
      <c r="D11" s="5" t="n">
        <v>4769.95</v>
      </c>
      <c r="E11" s="6" t="n">
        <v>35.8898</v>
      </c>
      <c r="F11" s="6" t="n">
        <v>34.6131</v>
      </c>
      <c r="G11" s="4" t="n">
        <f aca="false">B11-E11</f>
        <v>0.0168704471591994</v>
      </c>
      <c r="H11" s="4" t="n">
        <f aca="false">C11-F11</f>
        <v>0.0337366373145969</v>
      </c>
    </row>
    <row r="12" customFormat="false" ht="12.75" hidden="false" customHeight="false" outlineLevel="0" collapsed="false">
      <c r="A12" s="0" t="n">
        <v>3818</v>
      </c>
      <c r="B12" s="4" t="n">
        <v>36.478770915417</v>
      </c>
      <c r="C12" s="4" t="n">
        <v>35.1744684229115</v>
      </c>
      <c r="D12" s="5" t="n">
        <v>3808.4</v>
      </c>
      <c r="E12" s="6" t="n">
        <v>36.4335</v>
      </c>
      <c r="F12" s="6" t="n">
        <v>35.132</v>
      </c>
      <c r="G12" s="4" t="n">
        <f aca="false">B12-E12</f>
        <v>0.0452709154169568</v>
      </c>
      <c r="H12" s="4" t="n">
        <f aca="false">C12-F12</f>
        <v>0.0424684229115044</v>
      </c>
    </row>
    <row r="13" customFormat="false" ht="12.75" hidden="false" customHeight="false" outlineLevel="0" collapsed="false">
      <c r="A13" s="0" t="n">
        <v>2743</v>
      </c>
      <c r="B13" s="4" t="n">
        <v>36.4328816692183</v>
      </c>
      <c r="C13" s="4" t="n">
        <v>35.0735923661164</v>
      </c>
      <c r="D13" s="5" t="n">
        <v>2744.55</v>
      </c>
      <c r="E13" s="6" t="n">
        <v>36.3851</v>
      </c>
      <c r="F13" s="6" t="n">
        <v>35.0212</v>
      </c>
      <c r="G13" s="4" t="n">
        <f aca="false">B13-E13</f>
        <v>0.0477816692183026</v>
      </c>
      <c r="H13" s="4" t="n">
        <f aca="false">C13-F13</f>
        <v>0.052392366116365</v>
      </c>
    </row>
    <row r="14" customFormat="false" ht="12.75" hidden="false" customHeight="false" outlineLevel="0" collapsed="false">
      <c r="A14" s="0" t="n">
        <v>1791</v>
      </c>
      <c r="B14" s="4" t="n">
        <v>36.2978804256364</v>
      </c>
      <c r="C14" s="4" t="n">
        <v>34.88587479868</v>
      </c>
      <c r="D14" s="5" t="n">
        <v>1783.75</v>
      </c>
      <c r="E14" s="6" t="n">
        <v>36.2563</v>
      </c>
      <c r="F14" s="6" t="n">
        <v>34.8489</v>
      </c>
      <c r="G14" s="4" t="n">
        <f aca="false">B14-E14</f>
        <v>0.0415804256364467</v>
      </c>
      <c r="H14" s="4" t="n">
        <f aca="false">C14-F14</f>
        <v>0.0369747986799922</v>
      </c>
    </row>
    <row r="15" customFormat="false" ht="12.75" hidden="false" customHeight="false" outlineLevel="0" collapsed="false">
      <c r="A15" s="0" t="n">
        <v>1184</v>
      </c>
      <c r="B15" s="4" t="n">
        <v>38.7591384196102</v>
      </c>
      <c r="C15" s="4" t="n">
        <v>37.3113317619414</v>
      </c>
      <c r="D15" s="5" t="n">
        <v>1180.42</v>
      </c>
      <c r="E15" s="6" t="n">
        <v>38.6885</v>
      </c>
      <c r="F15" s="6" t="n">
        <v>37.2375</v>
      </c>
      <c r="G15" s="4" t="n">
        <f aca="false">B15-E15</f>
        <v>0.0706384196101766</v>
      </c>
      <c r="H15" s="4" t="n">
        <f aca="false">C15-F15</f>
        <v>0.0738317619414133</v>
      </c>
    </row>
    <row r="16" customFormat="false" ht="12.75" hidden="false" customHeight="false" outlineLevel="0" collapsed="false">
      <c r="A16" s="0" t="n">
        <v>870</v>
      </c>
      <c r="B16" s="4" t="n">
        <v>38.6479413094254</v>
      </c>
      <c r="C16" s="4" t="n">
        <v>37.1808929046143</v>
      </c>
      <c r="D16" s="5" t="n">
        <v>831.624</v>
      </c>
      <c r="E16" s="6" t="n">
        <v>38.5811</v>
      </c>
      <c r="F16" s="6" t="n">
        <v>37.1115</v>
      </c>
      <c r="G16" s="4" t="n">
        <f aca="false">B16-E16</f>
        <v>0.0668413094254134</v>
      </c>
      <c r="H16" s="4" t="n">
        <f aca="false">C16-F16</f>
        <v>0.0693929046143467</v>
      </c>
    </row>
    <row r="17" customFormat="false" ht="12.75" hidden="false" customHeight="false" outlineLevel="0" collapsed="false">
      <c r="A17" s="0" t="n">
        <v>0</v>
      </c>
      <c r="B17" s="4" t="n">
        <v>38.9210332380978</v>
      </c>
      <c r="C17" s="4" t="n">
        <v>37.3979647841692</v>
      </c>
      <c r="D17" s="5" t="n">
        <v>0.0266784</v>
      </c>
      <c r="E17" s="6" t="n">
        <v>38.8514</v>
      </c>
      <c r="F17" s="6" t="n">
        <v>37.3174</v>
      </c>
      <c r="G17" s="4" t="n">
        <f aca="false">B17-E17</f>
        <v>0.0696332380977651</v>
      </c>
      <c r="H17" s="4" t="n">
        <f aca="false">C17-F17</f>
        <v>0.0805647841691979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30.7"/>
    <col collapsed="false" customWidth="true" hidden="false" outlineLevel="0" max="3" min="3" style="0" width="10.14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10" t="s">
        <v>7</v>
      </c>
      <c r="B1" s="11"/>
      <c r="C1" s="11"/>
      <c r="D1" s="11"/>
    </row>
    <row r="2" customFormat="false" ht="12.8" hidden="false" customHeight="false" outlineLevel="0" collapsed="false">
      <c r="A2" s="12" t="s">
        <v>8</v>
      </c>
      <c r="B2" s="13" t="s">
        <v>9</v>
      </c>
      <c r="C2" s="12" t="s">
        <v>10</v>
      </c>
      <c r="D2" s="13" t="s">
        <v>11</v>
      </c>
    </row>
    <row r="3" customFormat="false" ht="12" hidden="false" customHeight="true" outlineLevel="0" collapsed="false">
      <c r="A3" s="14" t="n">
        <v>1</v>
      </c>
      <c r="B3" s="15" t="s">
        <v>12</v>
      </c>
      <c r="C3" s="16" t="n">
        <v>18740</v>
      </c>
      <c r="D3" s="14" t="n">
        <v>11.943</v>
      </c>
    </row>
    <row r="4" customFormat="false" ht="12" hidden="false" customHeight="true" outlineLevel="0" collapsed="false">
      <c r="A4" s="17"/>
      <c r="B4" s="18" t="s">
        <v>13</v>
      </c>
      <c r="C4" s="19" t="n">
        <v>39.3</v>
      </c>
      <c r="D4" s="20" t="n">
        <v>15.275</v>
      </c>
    </row>
    <row r="5" customFormat="false" ht="12" hidden="false" customHeight="true" outlineLevel="0" collapsed="false">
      <c r="A5" s="17"/>
      <c r="B5" s="21" t="s">
        <v>14</v>
      </c>
      <c r="C5" s="22" t="n">
        <v>90</v>
      </c>
      <c r="D5" s="23" t="n">
        <v>4.02</v>
      </c>
    </row>
    <row r="6" customFormat="false" ht="12" hidden="false" customHeight="true" outlineLevel="0" collapsed="false">
      <c r="A6" s="17" t="n">
        <v>2</v>
      </c>
      <c r="B6" s="21" t="s">
        <v>15</v>
      </c>
      <c r="C6" s="22" t="n">
        <v>6.1</v>
      </c>
      <c r="D6" s="23" t="n">
        <v>9.974</v>
      </c>
    </row>
    <row r="7" customFormat="false" ht="12" hidden="false" customHeight="true" outlineLevel="0" collapsed="false">
      <c r="A7" s="17"/>
      <c r="B7" s="21" t="s">
        <v>16</v>
      </c>
      <c r="C7" s="22" t="n">
        <v>0.5</v>
      </c>
      <c r="D7" s="23" t="n">
        <v>4.81</v>
      </c>
    </row>
    <row r="8" customFormat="false" ht="12" hidden="false" customHeight="true" outlineLevel="0" collapsed="false">
      <c r="A8" s="17"/>
      <c r="B8" s="24" t="s">
        <v>17</v>
      </c>
      <c r="C8" s="22" t="n">
        <v>4.4</v>
      </c>
      <c r="D8" s="23" t="n">
        <v>13.48</v>
      </c>
    </row>
    <row r="9" customFormat="false" ht="12" hidden="false" customHeight="true" outlineLevel="0" collapsed="false">
      <c r="A9" s="17"/>
      <c r="B9" s="25" t="s">
        <v>18</v>
      </c>
      <c r="C9" s="22"/>
      <c r="D9" s="23" t="n">
        <v>4.27</v>
      </c>
    </row>
    <row r="10" customFormat="false" ht="12" hidden="false" customHeight="true" outlineLevel="0" collapsed="false">
      <c r="A10" s="26"/>
      <c r="B10" s="27" t="s">
        <v>19</v>
      </c>
      <c r="C10" s="28" t="n">
        <v>136</v>
      </c>
      <c r="D10" s="29" t="n">
        <v>11.999</v>
      </c>
    </row>
    <row r="11" customFormat="false" ht="12" hidden="false" customHeight="true" outlineLevel="0" collapsed="false">
      <c r="A11" s="14" t="n">
        <v>3</v>
      </c>
      <c r="B11" s="30" t="s">
        <v>20</v>
      </c>
      <c r="C11" s="14" t="n">
        <f aca="false">SUM(C4:C10)</f>
        <v>276.3</v>
      </c>
      <c r="D11" s="31" t="n">
        <v>9.832</v>
      </c>
    </row>
    <row r="12" customFormat="false" ht="12" hidden="false" customHeight="true" outlineLevel="0" collapsed="false">
      <c r="A12" s="14" t="n">
        <v>4</v>
      </c>
      <c r="B12" s="30" t="s">
        <v>21</v>
      </c>
      <c r="C12" s="14" t="n">
        <f aca="false">SUM(C3,C11)</f>
        <v>19016.3</v>
      </c>
      <c r="D12" s="14" t="e">
        <f aca="false">#REF!/C12</f>
        <v>#VALUE!</v>
      </c>
    </row>
    <row r="13" customFormat="false" ht="12" hidden="false" customHeight="true" outlineLevel="0" collapsed="false">
      <c r="A13" s="14" t="n">
        <v>5</v>
      </c>
      <c r="B13" s="32" t="s">
        <v>22</v>
      </c>
      <c r="C13" s="33" t="n">
        <v>11202</v>
      </c>
      <c r="D13" s="34" t="n">
        <v>11.126</v>
      </c>
    </row>
    <row r="14" customFormat="false" ht="12" hidden="false" customHeight="true" outlineLevel="0" collapsed="false">
      <c r="A14" s="16" t="n">
        <v>6</v>
      </c>
      <c r="B14" s="35" t="s">
        <v>23</v>
      </c>
      <c r="C14" s="14" t="n">
        <f aca="false">SUM(C12:C13)</f>
        <v>30218.3</v>
      </c>
      <c r="D14" s="36" t="e">
        <f aca="false">#REF!/C14</f>
        <v>#VALUE!</v>
      </c>
    </row>
    <row r="15" customFormat="false" ht="12" hidden="false" customHeight="true" outlineLevel="0" collapsed="false">
      <c r="A15" s="16" t="n">
        <v>7</v>
      </c>
      <c r="B15" s="37" t="s">
        <v>24</v>
      </c>
      <c r="C15" s="33" t="s">
        <v>25</v>
      </c>
      <c r="D15" s="33" t="s">
        <v>25</v>
      </c>
    </row>
    <row r="16" customFormat="false" ht="12" hidden="false" customHeight="true" outlineLevel="0" collapsed="false">
      <c r="A16" s="14" t="n">
        <v>8</v>
      </c>
      <c r="B16" s="35" t="s">
        <v>26</v>
      </c>
      <c r="C16" s="14" t="n">
        <f aca="false">SUM(C14:C15)</f>
        <v>30218.3</v>
      </c>
      <c r="D16" s="36" t="e">
        <f aca="false">#REF!/C16</f>
        <v>#VALUE!</v>
      </c>
    </row>
    <row r="17" customFormat="false" ht="12" hidden="false" customHeight="true" outlineLevel="0" collapsed="false">
      <c r="A17" s="14" t="n">
        <v>9</v>
      </c>
      <c r="B17" s="38" t="s">
        <v>27</v>
      </c>
      <c r="C17" s="19" t="n">
        <v>-11202</v>
      </c>
      <c r="D17" s="39" t="n">
        <v>11.126</v>
      </c>
    </row>
    <row r="18" customFormat="false" ht="12" hidden="false" customHeight="true" outlineLevel="0" collapsed="false">
      <c r="A18" s="14" t="n">
        <v>10</v>
      </c>
      <c r="B18" s="40" t="s">
        <v>28</v>
      </c>
      <c r="C18" s="14" t="n">
        <f aca="false">SUM(C16:C17)</f>
        <v>19016.3</v>
      </c>
      <c r="D18" s="36" t="e">
        <f aca="false">#REF!/C18</f>
        <v>#VALUE!</v>
      </c>
    </row>
    <row r="19" customFormat="false" ht="12" hidden="false" customHeight="true" outlineLevel="0" collapsed="false">
      <c r="A19" s="23"/>
      <c r="B19" s="41"/>
      <c r="C19" s="42"/>
      <c r="D19" s="42"/>
    </row>
    <row r="20" customFormat="false" ht="12" hidden="false" customHeight="true" outlineLevel="0" collapsed="false">
      <c r="A20" s="43"/>
      <c r="B20" s="44" t="s">
        <v>29</v>
      </c>
      <c r="C20" s="45"/>
      <c r="D20" s="45"/>
    </row>
    <row r="21" customFormat="false" ht="12" hidden="false" customHeight="true" outlineLevel="0" collapsed="false">
      <c r="A21" s="31"/>
      <c r="B21" s="40" t="s">
        <v>30</v>
      </c>
      <c r="C21" s="46"/>
      <c r="D21" s="14"/>
    </row>
    <row r="22" customFormat="false" ht="12" hidden="false" customHeight="true" outlineLevel="0" collapsed="false">
      <c r="A22" s="14" t="n">
        <v>1</v>
      </c>
      <c r="B22" s="47" t="s">
        <v>31</v>
      </c>
      <c r="C22" s="36" t="n">
        <f aca="false">C12</f>
        <v>19016.3</v>
      </c>
      <c r="D22" s="16" t="e">
        <f aca="false">#REF!/C22</f>
        <v>#VALUE!</v>
      </c>
    </row>
    <row r="23" customFormat="false" ht="12" hidden="false" customHeight="true" outlineLevel="0" collapsed="false">
      <c r="A23" s="48"/>
      <c r="B23" s="49" t="s">
        <v>32</v>
      </c>
      <c r="C23" s="50"/>
      <c r="D23" s="19" t="n">
        <v>7.78</v>
      </c>
    </row>
    <row r="24" customFormat="false" ht="12" hidden="false" customHeight="true" outlineLevel="0" collapsed="false">
      <c r="A24" s="51"/>
      <c r="B24" s="49" t="s">
        <v>33</v>
      </c>
      <c r="C24" s="52"/>
      <c r="D24" s="52" t="n">
        <v>7.78</v>
      </c>
    </row>
    <row r="25" customFormat="false" ht="12" hidden="false" customHeight="true" outlineLevel="0" collapsed="false">
      <c r="A25" s="51"/>
      <c r="B25" s="53" t="s">
        <v>34</v>
      </c>
      <c r="C25" s="52"/>
      <c r="D25" s="52" t="n">
        <v>16.76</v>
      </c>
    </row>
    <row r="26" customFormat="false" ht="12" hidden="false" customHeight="true" outlineLevel="0" collapsed="false">
      <c r="A26" s="51"/>
      <c r="B26" s="41" t="s">
        <v>35</v>
      </c>
      <c r="C26" s="54" t="n">
        <v>0</v>
      </c>
      <c r="D26" s="22" t="n">
        <v>10.329</v>
      </c>
    </row>
    <row r="27" customFormat="false" ht="12" hidden="false" customHeight="true" outlineLevel="0" collapsed="false">
      <c r="A27" s="51"/>
      <c r="B27" s="41" t="s">
        <v>36</v>
      </c>
      <c r="C27" s="55" t="n">
        <v>0</v>
      </c>
      <c r="D27" s="22" t="n">
        <v>12.214</v>
      </c>
    </row>
    <row r="28" customFormat="false" ht="12" hidden="false" customHeight="true" outlineLevel="0" collapsed="false">
      <c r="A28" s="51"/>
      <c r="B28" s="56" t="s">
        <v>37</v>
      </c>
      <c r="C28" s="55" t="n">
        <v>0</v>
      </c>
      <c r="D28" s="22" t="n">
        <v>14.138</v>
      </c>
    </row>
    <row r="29" customFormat="false" ht="12" hidden="false" customHeight="true" outlineLevel="0" collapsed="false">
      <c r="A29" s="51"/>
      <c r="B29" s="41" t="s">
        <v>38</v>
      </c>
      <c r="C29" s="22" t="n">
        <v>0</v>
      </c>
      <c r="D29" s="22" t="n">
        <v>11.377</v>
      </c>
    </row>
    <row r="30" customFormat="false" ht="12" hidden="false" customHeight="true" outlineLevel="0" collapsed="false">
      <c r="A30" s="51" t="n">
        <v>2</v>
      </c>
      <c r="B30" s="41" t="s">
        <v>39</v>
      </c>
      <c r="C30" s="22"/>
      <c r="D30" s="22" t="n">
        <v>12.905</v>
      </c>
    </row>
    <row r="31" customFormat="false" ht="12" hidden="false" customHeight="true" outlineLevel="0" collapsed="false">
      <c r="A31" s="51"/>
      <c r="B31" s="41" t="s">
        <v>40</v>
      </c>
      <c r="C31" s="22"/>
      <c r="D31" s="22" t="n">
        <v>12.567</v>
      </c>
    </row>
    <row r="32" customFormat="false" ht="12" hidden="false" customHeight="true" outlineLevel="0" collapsed="false">
      <c r="A32" s="51"/>
      <c r="B32" s="41" t="s">
        <v>41</v>
      </c>
      <c r="C32" s="22"/>
      <c r="D32" s="22" t="n">
        <v>12.5</v>
      </c>
    </row>
    <row r="33" customFormat="false" ht="12" hidden="false" customHeight="true" outlineLevel="0" collapsed="false">
      <c r="A33" s="51"/>
      <c r="B33" s="41" t="s">
        <v>42</v>
      </c>
      <c r="C33" s="22"/>
      <c r="D33" s="22" t="n">
        <v>13.743</v>
      </c>
    </row>
    <row r="34" customFormat="false" ht="12" hidden="false" customHeight="true" outlineLevel="0" collapsed="false">
      <c r="A34" s="51"/>
      <c r="B34" s="41" t="s">
        <v>43</v>
      </c>
      <c r="C34" s="55" t="n">
        <v>210</v>
      </c>
      <c r="D34" s="22" t="n">
        <v>13.711</v>
      </c>
    </row>
    <row r="35" customFormat="false" ht="12" hidden="false" customHeight="true" outlineLevel="0" collapsed="false">
      <c r="A35" s="51"/>
      <c r="B35" s="41" t="s">
        <v>44</v>
      </c>
      <c r="C35" s="55" t="n">
        <v>102</v>
      </c>
      <c r="D35" s="22" t="n">
        <v>12.823</v>
      </c>
    </row>
    <row r="36" customFormat="false" ht="12" hidden="false" customHeight="true" outlineLevel="0" collapsed="false">
      <c r="A36" s="51"/>
      <c r="B36" s="41" t="s">
        <v>45</v>
      </c>
      <c r="C36" s="55" t="n">
        <v>0</v>
      </c>
      <c r="D36" s="22" t="n">
        <v>11.675</v>
      </c>
    </row>
    <row r="37" customFormat="false" ht="12" hidden="false" customHeight="true" outlineLevel="0" collapsed="false">
      <c r="A37" s="51"/>
      <c r="B37" s="41" t="s">
        <v>46</v>
      </c>
      <c r="C37" s="55" t="n">
        <v>453</v>
      </c>
      <c r="D37" s="22" t="n">
        <v>10.505</v>
      </c>
    </row>
    <row r="38" customFormat="false" ht="12" hidden="false" customHeight="true" outlineLevel="0" collapsed="false">
      <c r="A38" s="51"/>
      <c r="B38" s="41" t="s">
        <v>47</v>
      </c>
      <c r="C38" s="55" t="n">
        <v>453</v>
      </c>
      <c r="D38" s="28" t="n">
        <v>15.411</v>
      </c>
    </row>
    <row r="39" customFormat="false" ht="12" hidden="false" customHeight="true" outlineLevel="0" collapsed="false">
      <c r="A39" s="14" t="n">
        <v>3</v>
      </c>
      <c r="B39" s="57" t="s">
        <v>48</v>
      </c>
      <c r="C39" s="33"/>
      <c r="D39" s="28" t="n">
        <v>11.588</v>
      </c>
      <c r="G39" s="0" t="s">
        <v>49</v>
      </c>
    </row>
    <row r="40" customFormat="false" ht="12" hidden="false" customHeight="true" outlineLevel="0" collapsed="false">
      <c r="A40" s="58" t="n">
        <v>4</v>
      </c>
      <c r="B40" s="59" t="s">
        <v>50</v>
      </c>
      <c r="C40" s="58" t="n">
        <f aca="false">SUM(C22:C39)</f>
        <v>20234.3</v>
      </c>
      <c r="D40" s="60" t="e">
        <f aca="false">#REF!/C40</f>
        <v>#VALUE!</v>
      </c>
    </row>
    <row r="41" customFormat="false" ht="12" hidden="false" customHeight="true" outlineLevel="0" collapsed="false">
      <c r="A41" s="61" t="n">
        <v>5</v>
      </c>
      <c r="B41" s="62" t="s">
        <v>24</v>
      </c>
      <c r="C41" s="63" t="s">
        <v>25</v>
      </c>
      <c r="D41" s="64" t="s">
        <v>25</v>
      </c>
    </row>
    <row r="42" customFormat="false" ht="12" hidden="false" customHeight="true" outlineLevel="0" collapsed="false">
      <c r="A42" s="65" t="n">
        <v>6</v>
      </c>
      <c r="B42" s="66" t="s">
        <v>28</v>
      </c>
      <c r="C42" s="65" t="n">
        <f aca="false">SUM(C40:C41)</f>
        <v>20234.3</v>
      </c>
      <c r="D42" s="67" t="e">
        <f aca="false">#REF!/C42</f>
        <v>#VALUE!</v>
      </c>
    </row>
    <row r="43" customFormat="false" ht="12" hidden="false" customHeight="true" outlineLevel="0" collapsed="false">
      <c r="A43" s="65" t="n">
        <v>7</v>
      </c>
      <c r="B43" s="68" t="s">
        <v>22</v>
      </c>
      <c r="C43" s="69" t="n">
        <v>11202</v>
      </c>
      <c r="D43" s="70" t="n">
        <v>11.126</v>
      </c>
    </row>
    <row r="44" customFormat="false" ht="12" hidden="false" customHeight="true" outlineLevel="0" collapsed="false">
      <c r="A44" s="65" t="n">
        <v>8</v>
      </c>
      <c r="B44" s="62" t="s">
        <v>51</v>
      </c>
      <c r="C44" s="69" t="s">
        <v>25</v>
      </c>
      <c r="D44" s="70" t="s">
        <v>25</v>
      </c>
    </row>
    <row r="45" customFormat="false" ht="12" hidden="false" customHeight="true" outlineLevel="0" collapsed="false">
      <c r="A45" s="65" t="n">
        <v>9</v>
      </c>
      <c r="B45" s="71" t="s">
        <v>52</v>
      </c>
      <c r="C45" s="65" t="n">
        <f aca="false">SUM(C42:C43)</f>
        <v>31436.3</v>
      </c>
      <c r="D45" s="67" t="e">
        <f aca="false">#REF!/C45</f>
        <v>#VALUE!</v>
      </c>
    </row>
    <row r="46" customFormat="false" ht="12" hidden="false" customHeight="true" outlineLevel="0" collapsed="false">
      <c r="A46" s="58" t="n">
        <v>10</v>
      </c>
      <c r="B46" s="62" t="s">
        <v>24</v>
      </c>
      <c r="C46" s="63" t="s">
        <v>25</v>
      </c>
      <c r="D46" s="64" t="s">
        <v>25</v>
      </c>
    </row>
    <row r="47" customFormat="false" ht="12" hidden="false" customHeight="true" outlineLevel="0" collapsed="false">
      <c r="A47" s="61" t="n">
        <v>11</v>
      </c>
      <c r="B47" s="71" t="s">
        <v>52</v>
      </c>
      <c r="C47" s="65" t="n">
        <f aca="false">SUM(C45:C46)</f>
        <v>31436.3</v>
      </c>
      <c r="D47" s="65" t="e">
        <f aca="false">#REF!/C47</f>
        <v>#VALUE!</v>
      </c>
    </row>
    <row r="48" customFormat="false" ht="12" hidden="false" customHeight="true" outlineLevel="0" collapsed="false">
      <c r="A48" s="64"/>
      <c r="B48" s="72" t="s">
        <v>53</v>
      </c>
      <c r="C48" s="16" t="n">
        <v>-1892</v>
      </c>
      <c r="D48" s="23" t="n">
        <v>8.724</v>
      </c>
    </row>
    <row r="49" customFormat="false" ht="12" hidden="false" customHeight="true" outlineLevel="0" collapsed="false">
      <c r="A49" s="61"/>
      <c r="B49" s="73" t="s">
        <v>54</v>
      </c>
      <c r="C49" s="22" t="n">
        <f aca="false">SUM(C47:C48)</f>
        <v>29544.3</v>
      </c>
      <c r="D49" s="23" t="e">
        <f aca="false">#REF!/C49</f>
        <v>#VALUE!</v>
      </c>
    </row>
    <row r="50" customFormat="false" ht="12" hidden="false" customHeight="true" outlineLevel="0" collapsed="false">
      <c r="A50" s="61"/>
      <c r="B50" s="74" t="s">
        <v>55</v>
      </c>
      <c r="C50" s="22" t="n">
        <v>-473</v>
      </c>
      <c r="D50" s="23" t="n">
        <v>15.743</v>
      </c>
    </row>
    <row r="51" customFormat="false" ht="12" hidden="false" customHeight="true" outlineLevel="0" collapsed="false">
      <c r="A51" s="61"/>
      <c r="B51" s="73" t="s">
        <v>56</v>
      </c>
      <c r="C51" s="22" t="n">
        <f aca="false">SUM(C49:C50)</f>
        <v>29071.3</v>
      </c>
      <c r="D51" s="23" t="e">
        <f aca="false">#REF!/C51</f>
        <v>#VALUE!</v>
      </c>
    </row>
    <row r="52" customFormat="false" ht="12" hidden="false" customHeight="true" outlineLevel="0" collapsed="false">
      <c r="A52" s="61"/>
      <c r="B52" s="74" t="s">
        <v>53</v>
      </c>
      <c r="C52" s="17" t="n">
        <v>-895</v>
      </c>
      <c r="D52" s="23" t="n">
        <v>8.733</v>
      </c>
    </row>
    <row r="53" customFormat="false" ht="12" hidden="false" customHeight="true" outlineLevel="0" collapsed="false">
      <c r="A53" s="61"/>
      <c r="B53" s="73" t="s">
        <v>57</v>
      </c>
      <c r="C53" s="22" t="n">
        <f aca="false">SUM(C51:C52)</f>
        <v>28176.3</v>
      </c>
      <c r="D53" s="23" t="e">
        <f aca="false">#REF!/C53</f>
        <v>#VALUE!</v>
      </c>
    </row>
    <row r="54" customFormat="false" ht="12" hidden="false" customHeight="true" outlineLevel="0" collapsed="false">
      <c r="A54" s="61"/>
      <c r="B54" s="74" t="s">
        <v>58</v>
      </c>
      <c r="C54" s="22" t="n">
        <v>-335</v>
      </c>
      <c r="D54" s="23" t="n">
        <v>17.929</v>
      </c>
    </row>
    <row r="55" customFormat="false" ht="12" hidden="false" customHeight="true" outlineLevel="0" collapsed="false">
      <c r="A55" s="61"/>
      <c r="B55" s="73" t="s">
        <v>59</v>
      </c>
      <c r="C55" s="22" t="n">
        <f aca="false">SUM(C53:C54)</f>
        <v>27841.3</v>
      </c>
      <c r="D55" s="23" t="e">
        <f aca="false">#REF!/C55</f>
        <v>#VALUE!</v>
      </c>
    </row>
    <row r="56" customFormat="false" ht="12" hidden="false" customHeight="true" outlineLevel="0" collapsed="false">
      <c r="A56" s="61"/>
      <c r="B56" s="74" t="s">
        <v>53</v>
      </c>
      <c r="C56" s="17" t="n">
        <v>-628</v>
      </c>
      <c r="D56" s="23" t="n">
        <v>8.704</v>
      </c>
    </row>
    <row r="57" customFormat="false" ht="12" hidden="false" customHeight="true" outlineLevel="0" collapsed="false">
      <c r="A57" s="61"/>
      <c r="B57" s="73" t="s">
        <v>60</v>
      </c>
      <c r="C57" s="22" t="n">
        <f aca="false">SUM(C55:C56)</f>
        <v>27213.3</v>
      </c>
      <c r="D57" s="23" t="e">
        <f aca="false">#REF!/C57</f>
        <v>#VALUE!</v>
      </c>
    </row>
    <row r="58" customFormat="false" ht="12" hidden="false" customHeight="true" outlineLevel="0" collapsed="false">
      <c r="A58" s="61"/>
      <c r="B58" s="74" t="s">
        <v>61</v>
      </c>
      <c r="C58" s="22" t="n">
        <v>-375</v>
      </c>
      <c r="D58" s="23" t="n">
        <v>16.393</v>
      </c>
    </row>
    <row r="59" customFormat="false" ht="12" hidden="false" customHeight="true" outlineLevel="0" collapsed="false">
      <c r="A59" s="61"/>
      <c r="B59" s="73" t="s">
        <v>62</v>
      </c>
      <c r="C59" s="22" t="n">
        <f aca="false">SUM(C57:C58)</f>
        <v>26838.3</v>
      </c>
      <c r="D59" s="23" t="e">
        <f aca="false">#REF!/C59</f>
        <v>#VALUE!</v>
      </c>
    </row>
    <row r="60" customFormat="false" ht="12" hidden="false" customHeight="true" outlineLevel="0" collapsed="false">
      <c r="A60" s="61" t="n">
        <v>12</v>
      </c>
      <c r="B60" s="74" t="s">
        <v>53</v>
      </c>
      <c r="C60" s="17" t="n">
        <v>-474</v>
      </c>
      <c r="D60" s="23" t="n">
        <v>8.833</v>
      </c>
    </row>
    <row r="61" customFormat="false" ht="12" hidden="false" customHeight="true" outlineLevel="0" collapsed="false">
      <c r="A61" s="61"/>
      <c r="B61" s="73" t="s">
        <v>63</v>
      </c>
      <c r="C61" s="22" t="n">
        <f aca="false">SUM(C59:C60)</f>
        <v>26364.3</v>
      </c>
      <c r="D61" s="23" t="e">
        <f aca="false">#REF!/C61</f>
        <v>#VALUE!</v>
      </c>
    </row>
    <row r="62" customFormat="false" ht="12" hidden="false" customHeight="true" outlineLevel="0" collapsed="false">
      <c r="A62" s="61"/>
      <c r="B62" s="74" t="s">
        <v>64</v>
      </c>
      <c r="C62" s="22" t="n">
        <v>-71</v>
      </c>
      <c r="D62" s="23" t="n">
        <v>10.266</v>
      </c>
    </row>
    <row r="63" customFormat="false" ht="12" hidden="false" customHeight="true" outlineLevel="0" collapsed="false">
      <c r="A63" s="61"/>
      <c r="B63" s="73" t="s">
        <v>65</v>
      </c>
      <c r="C63" s="22" t="n">
        <f aca="false">SUM(C61:C62)</f>
        <v>26293.3</v>
      </c>
      <c r="D63" s="23" t="e">
        <f aca="false">#REF!/C63</f>
        <v>#VALUE!</v>
      </c>
    </row>
    <row r="64" customFormat="false" ht="12" hidden="false" customHeight="true" outlineLevel="0" collapsed="false">
      <c r="A64" s="61"/>
      <c r="B64" s="74" t="s">
        <v>66</v>
      </c>
      <c r="C64" s="22" t="n">
        <v>-1303</v>
      </c>
      <c r="D64" s="23" t="n">
        <v>12.928</v>
      </c>
    </row>
    <row r="65" customFormat="false" ht="12" hidden="false" customHeight="true" outlineLevel="0" collapsed="false">
      <c r="A65" s="61"/>
      <c r="B65" s="73" t="s">
        <v>67</v>
      </c>
      <c r="C65" s="22" t="n">
        <f aca="false">SUM(C63:C64)</f>
        <v>24990.3</v>
      </c>
      <c r="D65" s="23" t="e">
        <f aca="false">#REF!/C65</f>
        <v>#VALUE!</v>
      </c>
    </row>
    <row r="66" customFormat="false" ht="12" hidden="false" customHeight="true" outlineLevel="0" collapsed="false">
      <c r="A66" s="61"/>
      <c r="B66" s="74" t="s">
        <v>64</v>
      </c>
      <c r="C66" s="22" t="n">
        <v>-938</v>
      </c>
      <c r="D66" s="23" t="n">
        <v>11.155</v>
      </c>
    </row>
    <row r="67" customFormat="false" ht="12" hidden="false" customHeight="true" outlineLevel="0" collapsed="false">
      <c r="A67" s="61"/>
      <c r="B67" s="73" t="s">
        <v>68</v>
      </c>
      <c r="C67" s="22" t="n">
        <f aca="false">SUM(C65:C66)</f>
        <v>24052.3</v>
      </c>
      <c r="D67" s="23" t="e">
        <f aca="false">#REF!/C67</f>
        <v>#VALUE!</v>
      </c>
    </row>
    <row r="68" customFormat="false" ht="12" hidden="false" customHeight="true" outlineLevel="0" collapsed="false">
      <c r="A68" s="61"/>
      <c r="B68" s="74" t="s">
        <v>64</v>
      </c>
      <c r="C68" s="22" t="n">
        <v>-1075</v>
      </c>
      <c r="D68" s="23" t="n">
        <v>11.985</v>
      </c>
    </row>
    <row r="69" customFormat="false" ht="12" hidden="false" customHeight="true" outlineLevel="0" collapsed="false">
      <c r="A69" s="61"/>
      <c r="B69" s="73" t="s">
        <v>69</v>
      </c>
      <c r="C69" s="22" t="n">
        <f aca="false">SUM(C67:C68)</f>
        <v>22977.3</v>
      </c>
      <c r="D69" s="23" t="e">
        <f aca="false">#REF!/C69</f>
        <v>#VALUE!</v>
      </c>
    </row>
    <row r="70" customFormat="false" ht="12" hidden="false" customHeight="true" outlineLevel="0" collapsed="false">
      <c r="A70" s="61"/>
      <c r="B70" s="74" t="s">
        <v>70</v>
      </c>
      <c r="C70" s="22" t="n">
        <v>-952</v>
      </c>
      <c r="D70" s="23" t="n">
        <v>12.094</v>
      </c>
    </row>
    <row r="71" customFormat="false" ht="12" hidden="false" customHeight="true" outlineLevel="0" collapsed="false">
      <c r="A71" s="61"/>
      <c r="B71" s="73" t="s">
        <v>71</v>
      </c>
      <c r="C71" s="22" t="n">
        <f aca="false">SUM(C69:C70)</f>
        <v>22025.3</v>
      </c>
      <c r="D71" s="23" t="e">
        <f aca="false">#REF!/C71</f>
        <v>#VALUE!</v>
      </c>
    </row>
    <row r="72" customFormat="false" ht="12" hidden="false" customHeight="true" outlineLevel="0" collapsed="false">
      <c r="A72" s="61"/>
      <c r="B72" s="74" t="s">
        <v>72</v>
      </c>
      <c r="C72" s="22" t="n">
        <v>-607</v>
      </c>
      <c r="D72" s="23" t="n">
        <v>7.417</v>
      </c>
    </row>
    <row r="73" customFormat="false" ht="12" hidden="false" customHeight="true" outlineLevel="0" collapsed="false">
      <c r="A73" s="61"/>
      <c r="B73" s="73" t="s">
        <v>73</v>
      </c>
      <c r="C73" s="22" t="n">
        <f aca="false">SUM(C71:C72)</f>
        <v>21418.3</v>
      </c>
      <c r="D73" s="23" t="e">
        <f aca="false">#REF!/C73</f>
        <v>#VALUE!</v>
      </c>
    </row>
    <row r="74" customFormat="false" ht="12" hidden="false" customHeight="true" outlineLevel="0" collapsed="false">
      <c r="A74" s="61"/>
      <c r="B74" s="74" t="s">
        <v>74</v>
      </c>
      <c r="C74" s="22" t="n">
        <v>-314</v>
      </c>
      <c r="D74" s="23" t="n">
        <v>12.429</v>
      </c>
    </row>
    <row r="75" customFormat="false" ht="12" hidden="false" customHeight="true" outlineLevel="0" collapsed="false">
      <c r="A75" s="61"/>
      <c r="B75" s="73" t="s">
        <v>75</v>
      </c>
      <c r="C75" s="22" t="n">
        <f aca="false">SUM(C73:C74)</f>
        <v>21104.3</v>
      </c>
      <c r="D75" s="23" t="e">
        <f aca="false">#REF!/C75</f>
        <v>#VALUE!</v>
      </c>
    </row>
    <row r="76" customFormat="false" ht="12" hidden="false" customHeight="true" outlineLevel="0" collapsed="false">
      <c r="A76" s="58"/>
      <c r="B76" s="74" t="s">
        <v>76</v>
      </c>
      <c r="C76" s="26" t="n">
        <v>-869</v>
      </c>
      <c r="D76" s="23" t="n">
        <v>11.703</v>
      </c>
    </row>
    <row r="77" customFormat="false" ht="12" hidden="false" customHeight="true" outlineLevel="0" collapsed="false">
      <c r="A77" s="75" t="n">
        <v>13</v>
      </c>
      <c r="B77" s="76" t="s">
        <v>77</v>
      </c>
      <c r="C77" s="65" t="n">
        <f aca="false">SUM(C75:C76)</f>
        <v>20235.3</v>
      </c>
      <c r="D77" s="67" t="e">
        <f aca="false">#REF!/C77</f>
        <v>#VALUE!</v>
      </c>
    </row>
    <row r="78" customFormat="false" ht="12.8" hidden="false" customHeight="false" outlineLevel="0" collapsed="false">
      <c r="A78" s="77" t="s">
        <v>78</v>
      </c>
      <c r="B78" s="77"/>
      <c r="C78" s="77"/>
      <c r="D78" s="77"/>
    </row>
    <row r="79" customFormat="false" ht="12.8" hidden="false" customHeight="false" outlineLevel="0" collapsed="false">
      <c r="A79" s="14" t="n">
        <v>1</v>
      </c>
      <c r="B79" s="47" t="s">
        <v>79</v>
      </c>
      <c r="C79" s="36" t="n">
        <f aca="false">C42</f>
        <v>20234.3</v>
      </c>
      <c r="D79" s="69" t="e">
        <f aca="false">#REF!/C79</f>
        <v>#VALUE!</v>
      </c>
    </row>
    <row r="80" customFormat="false" ht="12.8" hidden="false" customHeight="false" outlineLevel="0" collapsed="false">
      <c r="A80" s="14" t="n">
        <v>2</v>
      </c>
      <c r="B80" s="78" t="s">
        <v>80</v>
      </c>
      <c r="C80" s="33" t="n">
        <v>6077</v>
      </c>
      <c r="D80" s="31" t="n">
        <v>11.588</v>
      </c>
    </row>
    <row r="81" customFormat="false" ht="12.8" hidden="false" customHeight="false" outlineLevel="0" collapsed="false">
      <c r="A81" s="14" t="n">
        <v>3</v>
      </c>
      <c r="B81" s="79" t="s">
        <v>81</v>
      </c>
      <c r="C81" s="14" t="n">
        <f aca="false">SUM(C79:C80)</f>
        <v>26311.3</v>
      </c>
      <c r="D81" s="80" t="e">
        <f aca="false">#REF!/C81</f>
        <v>#VALUE!</v>
      </c>
    </row>
    <row r="82" customFormat="false" ht="12.8" hidden="false" customHeight="false" outlineLevel="0" collapsed="false">
      <c r="A82" s="17"/>
      <c r="B82" s="56" t="s">
        <v>64</v>
      </c>
      <c r="C82" s="81" t="n">
        <v>-19</v>
      </c>
      <c r="D82" s="82" t="n">
        <v>10.436</v>
      </c>
    </row>
    <row r="83" customFormat="false" ht="12.8" hidden="false" customHeight="false" outlineLevel="0" collapsed="false">
      <c r="A83" s="17"/>
      <c r="B83" s="83" t="s">
        <v>82</v>
      </c>
      <c r="C83" s="22" t="n">
        <f aca="false">SUM(C81:C82)</f>
        <v>26292.3</v>
      </c>
      <c r="D83" s="23" t="e">
        <f aca="false">#REF!/C83</f>
        <v>#VALUE!</v>
      </c>
    </row>
    <row r="84" customFormat="false" ht="12.8" hidden="false" customHeight="false" outlineLevel="0" collapsed="false">
      <c r="A84" s="17"/>
      <c r="B84" s="56" t="s">
        <v>66</v>
      </c>
      <c r="C84" s="22" t="n">
        <v>-1303</v>
      </c>
      <c r="D84" s="23" t="n">
        <v>12.928</v>
      </c>
    </row>
    <row r="85" customFormat="false" ht="12.8" hidden="false" customHeight="false" outlineLevel="0" collapsed="false">
      <c r="A85" s="17"/>
      <c r="B85" s="83" t="s">
        <v>83</v>
      </c>
      <c r="C85" s="22" t="n">
        <f aca="false">SUM(C83:C84)</f>
        <v>24989.3</v>
      </c>
      <c r="D85" s="23" t="e">
        <f aca="false">#REF!/C85</f>
        <v>#VALUE!</v>
      </c>
    </row>
    <row r="86" customFormat="false" ht="12.8" hidden="false" customHeight="false" outlineLevel="0" collapsed="false">
      <c r="A86" s="17"/>
      <c r="B86" s="56" t="s">
        <v>64</v>
      </c>
      <c r="C86" s="22" t="n">
        <v>-938</v>
      </c>
      <c r="D86" s="23" t="n">
        <v>11.155</v>
      </c>
    </row>
    <row r="87" customFormat="false" ht="12.8" hidden="false" customHeight="false" outlineLevel="0" collapsed="false">
      <c r="A87" s="17"/>
      <c r="B87" s="83" t="s">
        <v>84</v>
      </c>
      <c r="C87" s="22" t="n">
        <f aca="false">SUM(C85:C86)</f>
        <v>24051.3</v>
      </c>
      <c r="D87" s="23" t="e">
        <f aca="false">#REF!/C87</f>
        <v>#VALUE!</v>
      </c>
    </row>
    <row r="88" customFormat="false" ht="12.8" hidden="false" customHeight="false" outlineLevel="0" collapsed="false">
      <c r="A88" s="17" t="n">
        <v>4</v>
      </c>
      <c r="B88" s="56" t="s">
        <v>64</v>
      </c>
      <c r="C88" s="22" t="n">
        <v>-1075</v>
      </c>
      <c r="D88" s="23" t="n">
        <v>11.985</v>
      </c>
    </row>
    <row r="89" customFormat="false" ht="12.8" hidden="false" customHeight="false" outlineLevel="0" collapsed="false">
      <c r="A89" s="17"/>
      <c r="B89" s="83" t="s">
        <v>85</v>
      </c>
      <c r="C89" s="22" t="n">
        <f aca="false">SUM(C87:C88)</f>
        <v>22976.3</v>
      </c>
      <c r="D89" s="23" t="e">
        <f aca="false">#REF!/C89</f>
        <v>#VALUE!</v>
      </c>
    </row>
    <row r="90" customFormat="false" ht="12.8" hidden="false" customHeight="false" outlineLevel="0" collapsed="false">
      <c r="A90" s="17"/>
      <c r="B90" s="56" t="s">
        <v>70</v>
      </c>
      <c r="C90" s="22" t="n">
        <v>-952</v>
      </c>
      <c r="D90" s="23" t="n">
        <v>12.094</v>
      </c>
    </row>
    <row r="91" customFormat="false" ht="12.8" hidden="false" customHeight="false" outlineLevel="0" collapsed="false">
      <c r="A91" s="17"/>
      <c r="B91" s="83" t="s">
        <v>86</v>
      </c>
      <c r="C91" s="22" t="n">
        <f aca="false">SUM(C89:C90)</f>
        <v>22024.3</v>
      </c>
      <c r="D91" s="23" t="e">
        <f aca="false">#REF!/C91</f>
        <v>#VALUE!</v>
      </c>
    </row>
    <row r="92" customFormat="false" ht="12.8" hidden="false" customHeight="false" outlineLevel="0" collapsed="false">
      <c r="A92" s="17"/>
      <c r="B92" s="56" t="s">
        <v>72</v>
      </c>
      <c r="C92" s="22" t="n">
        <v>-607</v>
      </c>
      <c r="D92" s="23" t="n">
        <v>7.417</v>
      </c>
    </row>
    <row r="93" customFormat="false" ht="12.8" hidden="false" customHeight="false" outlineLevel="0" collapsed="false">
      <c r="A93" s="17"/>
      <c r="B93" s="83" t="s">
        <v>87</v>
      </c>
      <c r="C93" s="22" t="n">
        <f aca="false">SUM(C91:C92)</f>
        <v>21417.3</v>
      </c>
      <c r="D93" s="23" t="e">
        <f aca="false">#REF!/C93</f>
        <v>#VALUE!</v>
      </c>
    </row>
    <row r="94" customFormat="false" ht="12.8" hidden="false" customHeight="false" outlineLevel="0" collapsed="false">
      <c r="A94" s="17"/>
      <c r="B94" s="56" t="s">
        <v>74</v>
      </c>
      <c r="C94" s="22" t="n">
        <v>-314</v>
      </c>
      <c r="D94" s="23" t="n">
        <v>12.429</v>
      </c>
    </row>
    <row r="95" customFormat="false" ht="12.8" hidden="false" customHeight="false" outlineLevel="0" collapsed="false">
      <c r="A95" s="17"/>
      <c r="B95" s="83" t="s">
        <v>88</v>
      </c>
      <c r="C95" s="22" t="n">
        <f aca="false">SUM(C93:C94)</f>
        <v>21103.3</v>
      </c>
      <c r="D95" s="23" t="e">
        <f aca="false">#REF!/C95</f>
        <v>#VALUE!</v>
      </c>
    </row>
    <row r="96" customFormat="false" ht="12.8" hidden="false" customHeight="false" outlineLevel="0" collapsed="false">
      <c r="A96" s="17"/>
      <c r="B96" s="56" t="s">
        <v>89</v>
      </c>
      <c r="C96" s="84" t="n">
        <v>-869</v>
      </c>
      <c r="D96" s="82" t="n">
        <v>11.703</v>
      </c>
    </row>
    <row r="97" customFormat="false" ht="12.8" hidden="false" customHeight="false" outlineLevel="0" collapsed="false">
      <c r="A97" s="80" t="n">
        <v>5</v>
      </c>
      <c r="B97" s="85" t="s">
        <v>77</v>
      </c>
      <c r="C97" s="14" t="n">
        <f aca="false">SUM(C95:C96)</f>
        <v>20234.3</v>
      </c>
      <c r="D97" s="36" t="e">
        <f aca="false">#REF!/C97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2014-03-07T05:10:37Z</cp:lastPrinted>
  <dcterms:modified xsi:type="dcterms:W3CDTF">2017-12-16T14:12:32Z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