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MySkills\Excel\Portfolio\Chart Interactive\"/>
    </mc:Choice>
  </mc:AlternateContent>
  <xr:revisionPtr revIDLastSave="0" documentId="13_ncr:1_{5BC788AA-CBC2-4A50-A036-EA3F9AB7BD64}" xr6:coauthVersionLast="47" xr6:coauthVersionMax="47" xr10:uidLastSave="{00000000-0000-0000-0000-000000000000}"/>
  <bookViews>
    <workbookView xWindow="-108" yWindow="-108" windowWidth="23256" windowHeight="12576" xr2:uid="{EC9ACE5E-95B4-472C-8B68-86E64FDB3260}"/>
  </bookViews>
  <sheets>
    <sheet name="Data" sheetId="1" r:id="rId1"/>
    <sheet name="Chart_Form_Control" sheetId="4" r:id="rId2"/>
    <sheet name="Chart_Data_Validation" sheetId="3" r:id="rId3"/>
  </sheets>
  <definedNames>
    <definedName name="_xlnm._FilterDatabase" localSheetId="1" hidden="1">Chart_Form_Control!$T$2:$V$2</definedName>
    <definedName name="chart_sc">Chart_Form_Control!$H$24</definedName>
    <definedName name="chart_spv">Chart_Form_Control!$H$25</definedName>
    <definedName name="ind_market_v">INDIRECT("Chart_Form_Control!B"&amp;chart_sc&amp;":B"&amp;chart_sc+chart_spv)</definedName>
    <definedName name="ind_player">INDIRECT("Chart_Form_Control!A"&amp;chart_sc&amp;":A"&amp;chart_sc+chart_spv)</definedName>
  </definedNames>
  <calcPr calcId="191029"/>
  <pivotCaches>
    <pivotCache cacheId="3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F4" i="3" a="1"/>
  <c r="F4" i="3"/>
  <c r="X3" i="4" a="1"/>
  <c r="X3" i="4"/>
  <c r="AC31" i="4" a="1"/>
  <c r="AC31" i="4"/>
  <c r="AC29" i="4" s="1"/>
  <c r="H2" i="4"/>
  <c r="E29" i="4" a="1"/>
  <c r="E29" i="4"/>
  <c r="D29" i="4" a="1"/>
  <c r="D29" i="4"/>
  <c r="D3" i="4" a="1"/>
  <c r="D3" i="4"/>
  <c r="E3" i="4" a="1"/>
  <c r="E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I4" i="3" l="1" a="1"/>
  <c r="I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<sst xmlns="http://schemas.openxmlformats.org/spreadsheetml/2006/main" count="4278" uniqueCount="910">
  <si>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</si>
  <si>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</si>
  <si>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</si>
  <si>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</si>
  <si>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</si>
  <si>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</si>
  <si>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</si>
  <si>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</si>
  <si>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</si>
  <si>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</si>
  <si>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Marc-AndrÃ© ter Stegen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</si>
  <si>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</si>
  <si>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</si>
  <si>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</si>
  <si>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</si>
  <si>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</si>
  <si>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</si>
  <si>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</si>
  <si>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</si>
  <si>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</si>
  <si>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</si>
  <si>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</si>
  <si>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</si>
  <si>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</si>
  <si>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</si>
  <si>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Antonio RÃ¼diger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</si>
  <si>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</si>
  <si>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</si>
  <si>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</si>
  <si>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</si>
  <si>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</si>
  <si>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</si>
  <si>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</si>
  <si>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</si>
  <si>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Maximilian MittelstÃ¤dt</t>
  </si>
  <si>
    <t>Joshua Kimmich</t>
  </si>
  <si>
    <t>Right-Back</t>
  </si>
  <si>
    <t>Benjamin Henrichs</t>
  </si>
  <si>
    <t>Aleksandar Pavlovic</t>
  </si>
  <si>
    <t>Defensive Midfield</t>
  </si>
  <si>
    <t>both</t>
  </si>
  <si>
    <t>Robert Andrich</t>
  </si>
  <si>
    <t>Ä°lkay GÃ¼ndoÄŸan</t>
  </si>
  <si>
    <t>Central Midfield</t>
  </si>
  <si>
    <t>Toni Kroos</t>
  </si>
  <si>
    <t>Pascal GroÃŸ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</si>
  <si>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</si>
  <si>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</si>
  <si>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</si>
  <si>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</si>
  <si>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</si>
  <si>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</si>
  <si>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Chris FÃ¼hrich</t>
  </si>
  <si>
    <t>Left Winger</t>
  </si>
  <si>
    <t>Leroy SanÃ©</t>
  </si>
  <si>
    <t>Right Winger</t>
  </si>
  <si>
    <t>Thomas MÃ¼ller</t>
  </si>
  <si>
    <t>Second Striker</t>
  </si>
  <si>
    <t>Maximilian Beier</t>
  </si>
  <si>
    <t>Centre-Forward</t>
  </si>
  <si>
    <t>Deniz Undav</t>
  </si>
  <si>
    <t>Niclas FÃ¼llkrug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</si>
  <si>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</si>
  <si>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</si>
  <si>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</si>
  <si>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</si>
  <si>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</si>
  <si>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</si>
  <si>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</si>
  <si>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</si>
  <si>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</si>
  <si>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</si>
  <si>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</si>
  <si>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</si>
  <si>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</si>
  <si>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</si>
  <si>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</si>
  <si>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</si>
  <si>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</si>
  <si>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</si>
  <si>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</si>
  <si>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</si>
  <si>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</si>
  <si>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</si>
  <si>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</si>
  <si>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</si>
  <si>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</si>
  <si>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</si>
  <si>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</si>
  <si>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</si>
  <si>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</si>
  <si>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</si>
  <si>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</si>
  <si>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</si>
  <si>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</si>
  <si>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</si>
  <si>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</si>
  <si>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</si>
  <si>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</si>
  <si>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</si>
  <si>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</si>
  <si>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</si>
  <si>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</si>
  <si>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ChÃ© Adams</t>
  </si>
  <si>
    <t>Lawrence Shankland</t>
  </si>
  <si>
    <t>Tommy Conway</t>
  </si>
  <si>
    <t>PÃ©ter GulÃ¡csi</t>
  </si>
  <si>
    <t>Hungary</t>
  </si>
  <si>
    <t>DÃ©nes Dibusz</t>
  </si>
  <si>
    <t>FerencvÃ¡rosi TC</t>
  </si>
  <si>
    <t>PÃ©ter Szappanos</t>
  </si>
  <si>
    <t>Paksi FC</t>
  </si>
  <si>
    <t>Willi OrbÃ¡n</t>
  </si>
  <si>
    <t>Attila Szalai</t>
  </si>
  <si>
    <t>SC Freiburg</t>
  </si>
  <si>
    <t>MÃ¡rton DÃ¡rdai</t>
  </si>
  <si>
    <t>Hertha BSC</t>
  </si>
  <si>
    <t>Botond Balogh</t>
  </si>
  <si>
    <t>Parma Calcio 1913</t>
  </si>
  <si>
    <t>ÃdÃ¡m Lang</t>
  </si>
  <si>
    <t>Omonia Nicosia</t>
  </si>
  <si>
    <t>Milos Kerkez</t>
  </si>
  <si>
    <t>Zsolt Nagy</t>
  </si>
  <si>
    <t>PuskÃ¡s AkadÃ©mia FC</t>
  </si>
  <si>
    <t>BendegÃºz Bolla</t>
  </si>
  <si>
    <t>Servette FC</t>
  </si>
  <si>
    <t>Endre Botka</t>
  </si>
  <si>
    <t>LoÃ¯c Nego</t>
  </si>
  <si>
    <t>Le Havre AC</t>
  </si>
  <si>
    <t>Attila Fiola</t>
  </si>
  <si>
    <t>FehÃ©rvÃ¡r FC</t>
  </si>
  <si>
    <t>ÃdÃ¡m Nagy</t>
  </si>
  <si>
    <t>Spezia Calcio</t>
  </si>
  <si>
    <t>Dominik Szoboszlai</t>
  </si>
  <si>
    <t>AndrÃ¡s SchÃ¤fer</t>
  </si>
  <si>
    <t>1.FC Union Berlin</t>
  </si>
  <si>
    <t>Callum Styles</t>
  </si>
  <si>
    <t>Barnsley FC</t>
  </si>
  <si>
    <t>MihÃ¡ly Kata</t>
  </si>
  <si>
    <t>MTK Budapest</t>
  </si>
  <si>
    <t>DÃ¡niel Gazdag</t>
  </si>
  <si>
    <t>Philadelphia Union</t>
  </si>
  <si>
    <t>LÃ¡szlÃ³ Kleinheisler</t>
  </si>
  <si>
    <t>HNK Hajduk Split</t>
  </si>
  <si>
    <t>Krisztofer HorvÃ¡th</t>
  </si>
  <si>
    <t>KecskemÃ©ti TE</t>
  </si>
  <si>
    <t>Roland Sallai</t>
  </si>
  <si>
    <t>Kevin Csoboth</t>
  </si>
  <si>
    <t>Ãšjpest FC</t>
  </si>
  <si>
    <t>BarnabÃ¡s Varga</t>
  </si>
  <si>
    <t>Martin ÃdÃ¡m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</si>
  <si>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</si>
  <si>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</si>
  <si>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</si>
  <si>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</si>
  <si>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</si>
  <si>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</si>
  <si>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</si>
  <si>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</si>
  <si>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</si>
  <si>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</si>
  <si>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MÃ¶nchengladbach</t>
  </si>
  <si>
    <t>Fabian SchÃ¤r</t>
  </si>
  <si>
    <t>Newcastle United</t>
  </si>
  <si>
    <t>Leonidas Stergiou</t>
  </si>
  <si>
    <t>CÃ©dric Zesiger</t>
  </si>
  <si>
    <t>VfL Wolfsburg</t>
  </si>
  <si>
    <t>Ricardo RodrÃ­guez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</si>
  <si>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</si>
  <si>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</si>
  <si>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</si>
  <si>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</si>
  <si>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</si>
  <si>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</si>
  <si>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</si>
  <si>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</si>
  <si>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</si>
  <si>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</si>
  <si>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</si>
  <si>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</si>
  <si>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</si>
  <si>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</si>
  <si>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</si>
  <si>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</si>
  <si>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</si>
  <si>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</si>
  <si>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</si>
  <si>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</si>
  <si>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</si>
  <si>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</si>
  <si>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RubÃ©n Vargas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</si>
  <si>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</si>
  <si>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</si>
  <si>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</si>
  <si>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</si>
  <si>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</si>
  <si>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</si>
  <si>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</si>
  <si>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</si>
  <si>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</si>
  <si>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</si>
  <si>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Unai SimÃ³n</t>
  </si>
  <si>
    <t>Athletic Bilbao</t>
  </si>
  <si>
    <t>Ãlex Remiro</t>
  </si>
  <si>
    <t>Robin Le Normand</t>
  </si>
  <si>
    <t>Dani Vivian</t>
  </si>
  <si>
    <t>Aymeric Laporte</t>
  </si>
  <si>
    <t>Al-Nassr FC</t>
  </si>
  <si>
    <t>Nacho FernÃ¡ndez</t>
  </si>
  <si>
    <t>Alejandro Grimaldo</t>
  </si>
  <si>
    <t>Marc Cucurella</t>
  </si>
  <si>
    <t>Chelsea FC</t>
  </si>
  <si>
    <t>Daniel Carvajal</t>
  </si>
  <si>
    <t>JesÃºs Navas</t>
  </si>
  <si>
    <t>Sevilla FC</t>
  </si>
  <si>
    <t>Rodri</t>
  </si>
  <si>
    <t>MartÃ­n Zubimendi</t>
  </si>
  <si>
    <t>Pedri</t>
  </si>
  <si>
    <t>Mikel Merino</t>
  </si>
  <si>
    <t>FabiÃ¡n Ruiz</t>
  </si>
  <si>
    <t>Paris Saint-Germain</t>
  </si>
  <si>
    <t>FermÃ­n LÃ³pez</t>
  </si>
  <si>
    <t>Dani Olmo</t>
  </si>
  <si>
    <t>Ãlex Baena</t>
  </si>
  <si>
    <t>Villarreal CF</t>
  </si>
  <si>
    <t>Nico Williams</t>
  </si>
  <si>
    <t>Ferran Torres</t>
  </si>
  <si>
    <t>Ayoze PÃ©rez</t>
  </si>
  <si>
    <t>Real Betis BalompiÃ©</t>
  </si>
  <si>
    <t>Lamine Yamal</t>
  </si>
  <si>
    <t>Mikel Oyarzabal</t>
  </si>
  <si>
    <t>Ãlvaro Morata</t>
  </si>
  <si>
    <t>AtlÃ©tico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</si>
  <si>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</si>
  <si>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</si>
  <si>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</si>
  <si>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</si>
  <si>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</si>
  <si>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</si>
  <si>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</si>
  <si>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</si>
  <si>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</si>
  <si>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</si>
  <si>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</si>
  <si>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</si>
  <si>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</si>
  <si>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Martin ErliÄ‡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</si>
  <si>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</si>
  <si>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</si>
  <si>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</si>
  <si>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</si>
  <si>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</si>
  <si>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</si>
  <si>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</si>
  <si>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</si>
  <si>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</si>
  <si>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</si>
  <si>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</si>
  <si>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</si>
  <si>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</si>
  <si>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</si>
  <si>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</si>
  <si>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Nikola VlaÅ¡iÄ‡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</si>
  <si>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</si>
  <si>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</si>
  <si>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</si>
  <si>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</si>
  <si>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</si>
  <si>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</si>
  <si>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</si>
  <si>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</si>
  <si>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</si>
  <si>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</si>
  <si>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</si>
  <si>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</si>
  <si>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</si>
  <si>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</si>
  <si>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</si>
  <si>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</si>
  <si>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</si>
  <si>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</si>
  <si>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</si>
  <si>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</si>
  <si>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FamalicÃ£o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</si>
  <si>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</si>
  <si>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</si>
  <si>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</si>
  <si>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</si>
  <si>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</si>
  <si>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</si>
  <si>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</si>
  <si>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</si>
  <si>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IvÃ¡n Balliu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</si>
  <si>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</si>
  <si>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</si>
  <si>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</si>
  <si>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</si>
  <si>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</si>
  <si>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</si>
  <si>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</si>
  <si>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</si>
  <si>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</si>
  <si>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</si>
  <si>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</si>
  <si>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</si>
  <si>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</si>
  <si>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ArbÃ«r Hoxha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</si>
  <si>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</si>
  <si>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</si>
  <si>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</si>
  <si>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</si>
  <si>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</si>
  <si>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</si>
  <si>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</si>
  <si>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</si>
  <si>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</si>
  <si>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</si>
  <si>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</si>
  <si>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</si>
  <si>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</si>
  <si>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</si>
  <si>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</si>
  <si>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</si>
  <si>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</si>
  <si>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</si>
  <si>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</si>
  <si>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</si>
  <si>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</si>
  <si>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</si>
  <si>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</si>
  <si>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</si>
  <si>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</si>
  <si>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</si>
  <si>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</si>
  <si>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</si>
  <si>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</si>
  <si>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NicolÃ² Barella</t>
  </si>
  <si>
    <t>Davide Frattesi</t>
  </si>
  <si>
    <t>NicolÃ² Fagioli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</si>
  <si>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</si>
  <si>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</si>
  <si>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</si>
  <si>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</si>
  <si>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</si>
  <si>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</si>
  <si>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</si>
  <si>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</si>
  <si>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</si>
  <si>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</si>
  <si>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</si>
  <si>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</si>
  <si>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</si>
  <si>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</si>
  <si>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</si>
  <si>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</si>
  <si>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</si>
  <si>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</si>
  <si>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</si>
  <si>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</si>
  <si>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</si>
  <si>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</si>
  <si>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</si>
  <si>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</si>
  <si>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</si>
  <si>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</si>
  <si>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</si>
  <si>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GÃ³rnik Zabrze</t>
  </si>
  <si>
    <t>Petar StojanoviÄ‡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</si>
  <si>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</si>
  <si>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</si>
  <si>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</si>
  <si>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</si>
  <si>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</si>
  <si>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</si>
  <si>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</si>
  <si>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</si>
  <si>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</si>
  <si>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</si>
  <si>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</si>
  <si>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</si>
  <si>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</si>
  <si>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</si>
  <si>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SÃ¼dtirol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</si>
  <si>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</si>
  <si>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</si>
  <si>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</si>
  <si>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</si>
  <si>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</si>
  <si>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</si>
  <si>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</si>
  <si>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</si>
  <si>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</si>
  <si>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</si>
  <si>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</si>
  <si>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</si>
  <si>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</si>
  <si>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</si>
  <si>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</si>
  <si>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</si>
  <si>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</si>
  <si>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</si>
  <si>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</si>
  <si>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</si>
  <si>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Marc GuÃ©hi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</si>
  <si>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</si>
  <si>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</si>
  <si>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</si>
  <si>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</si>
  <si>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</si>
  <si>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</si>
  <si>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</si>
  <si>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</si>
  <si>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</si>
  <si>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</si>
  <si>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</si>
  <si>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</si>
  <si>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</si>
  <si>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</si>
  <si>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</si>
  <si>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</si>
  <si>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</si>
  <si>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</si>
  <si>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</si>
  <si>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</si>
  <si>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</si>
  <si>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</si>
  <si>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</si>
  <si>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</si>
  <si>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</si>
  <si>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Frederik RÃ¶nnow</t>
  </si>
  <si>
    <t>Kasper Schmeichel</t>
  </si>
  <si>
    <t>RSC Anderlecht</t>
  </si>
  <si>
    <t>Andreas Christensen</t>
  </si>
  <si>
    <t>Joachim Andersen</t>
  </si>
  <si>
    <t>Jannik Vestergaard</t>
  </si>
  <si>
    <t>Simon KjÃ¦r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</si>
  <si>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</si>
  <si>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</si>
  <si>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</si>
  <si>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</si>
  <si>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</si>
  <si>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</si>
  <si>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</si>
  <si>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</si>
  <si>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Christian NÃ¸rgaard</t>
  </si>
  <si>
    <t>Pierre-Emile HÃ¸jbjerg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</si>
  <si>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</si>
  <si>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</si>
  <si>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</si>
  <si>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</si>
  <si>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</si>
  <si>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</si>
  <si>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</si>
  <si>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</si>
  <si>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Rasmus HÃ¸jlund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</si>
  <si>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</si>
  <si>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</si>
  <si>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</si>
  <si>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</si>
  <si>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</si>
  <si>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</si>
  <si>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</si>
  <si>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Vanja MilinkoviÄ‡-SaviÄ‡</t>
  </si>
  <si>
    <t>Strahinja Pavlovic</t>
  </si>
  <si>
    <t>Nikola MilenkoviÄ‡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</si>
  <si>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</si>
  <si>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</si>
  <si>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</si>
  <si>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</si>
  <si>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</si>
  <si>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</si>
  <si>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</si>
  <si>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</si>
  <si>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</si>
  <si>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</si>
  <si>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</si>
  <si>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</si>
  <si>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Sergej MilinkoviÄ‡-SaviÄ‡</t>
  </si>
  <si>
    <t>Al-Hilal SFC</t>
  </si>
  <si>
    <t>Lazar SamardÅ¾iÄ‡</t>
  </si>
  <si>
    <t>Ivan IliÄ‡</t>
  </si>
  <si>
    <t>SaÅ¡a LukiÄ‡</t>
  </si>
  <si>
    <t>Fulham FC</t>
  </si>
  <si>
    <t>Nemanja Maksimovic</t>
  </si>
  <si>
    <t>Getafe CF</t>
  </si>
  <si>
    <t>Filip KostiÄ‡</t>
  </si>
  <si>
    <t>Left Midfield</t>
  </si>
  <si>
    <t>Mijat Gacinovic</t>
  </si>
  <si>
    <t>Veljko Birmancevic</t>
  </si>
  <si>
    <t>Dusan Tadic</t>
  </si>
  <si>
    <t>Andrija Zivkovic</t>
  </si>
  <si>
    <t>PAOK Thessaloniki</t>
  </si>
  <si>
    <t>DuÅ¡an VlahoviÄ‡</t>
  </si>
  <si>
    <t>Aleksandar Mitrovic</t>
  </si>
  <si>
    <t>Luka JoviÄ‡</t>
  </si>
  <si>
    <t>Petar Ratkov</t>
  </si>
  <si>
    <t>Marcin Bulka</t>
  </si>
  <si>
    <t>OGC Nice</t>
  </si>
  <si>
    <t>Poland</t>
  </si>
  <si>
    <t>Wojciech SzczÄ™sny</t>
  </si>
  <si>
    <t>Lukasz Skorupski</t>
  </si>
  <si>
    <t>Jan Bednarek</t>
  </si>
  <si>
    <t>PaweÅ‚ Dawidowicz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</si>
  <si>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</si>
  <si>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</si>
  <si>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</si>
  <si>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</si>
  <si>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</si>
  <si>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</si>
  <si>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Bartosz BereszyÅ„ski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</si>
  <si>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</si>
  <si>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</si>
  <si>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</si>
  <si>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</si>
  <si>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</si>
  <si>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</si>
  <si>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</si>
  <si>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</si>
  <si>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Piotr ZieliÅ„ski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</si>
  <si>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</si>
  <si>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</si>
  <si>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</si>
  <si>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</si>
  <si>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</si>
  <si>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</si>
  <si>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</si>
  <si>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</si>
  <si>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</si>
  <si>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</si>
  <si>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</si>
  <si>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</si>
  <si>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Karol Åšwiderski</t>
  </si>
  <si>
    <t>Bart Verbruggen</t>
  </si>
  <si>
    <t>Netherlands</t>
  </si>
  <si>
    <t>Justin Bijlow</t>
  </si>
  <si>
    <t>Mark Flekken</t>
  </si>
  <si>
    <t>Matthijs de Ligt</t>
  </si>
  <si>
    <t>Micky van de Ven</t>
  </si>
  <si>
    <t>Nathan AkÃ©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</si>
  <si>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</si>
  <si>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</si>
  <si>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</si>
  <si>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</si>
  <si>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</si>
  <si>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</si>
  <si>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</si>
  <si>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Frenkie de Jong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</si>
  <si>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</si>
  <si>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</si>
  <si>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</si>
  <si>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</si>
  <si>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</si>
  <si>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</si>
  <si>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</si>
  <si>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Teun Koopmeiners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</si>
  <si>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</si>
  <si>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</si>
  <si>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</si>
  <si>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</si>
  <si>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</si>
  <si>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</si>
  <si>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</si>
  <si>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</si>
  <si>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</si>
  <si>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</si>
  <si>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BrÃ¶ndby IF</t>
  </si>
  <si>
    <t>Heinz Lindner</t>
  </si>
  <si>
    <t>Union Saint-Gilloise</t>
  </si>
  <si>
    <t>Kevin Danso</t>
  </si>
  <si>
    <t>Philipp Lienhart</t>
  </si>
  <si>
    <t>Maximilian WÃ¶ber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</si>
  <si>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</si>
  <si>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</si>
  <si>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</si>
  <si>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</si>
  <si>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</si>
  <si>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</si>
  <si>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</si>
  <si>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</si>
  <si>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</si>
  <si>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</si>
  <si>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</si>
  <si>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</si>
  <si>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</si>
  <si>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KÃ¶ln</t>
  </si>
  <si>
    <t>Matthias Seidl</t>
  </si>
  <si>
    <t>Andreas Weimann</t>
  </si>
  <si>
    <t>Marco GrÃ¼ll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</si>
  <si>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</si>
  <si>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</si>
  <si>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</si>
  <si>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</si>
  <si>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</si>
  <si>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</si>
  <si>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</si>
  <si>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</si>
  <si>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</si>
  <si>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</si>
  <si>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</si>
  <si>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</si>
  <si>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Jules KoundÃ©</t>
  </si>
  <si>
    <t>Ibrahima KonatÃ©</t>
  </si>
  <si>
    <t>Theo HernÃ¡ndez</t>
  </si>
  <si>
    <t>Ferland Mendy</t>
  </si>
  <si>
    <t>Jonathan Clauss</t>
  </si>
  <si>
    <t>Olympique Marseille</t>
  </si>
  <si>
    <t>AurÃ©lien TchouamÃ©ni</t>
  </si>
  <si>
    <t>N'Golo KantÃ©</t>
  </si>
  <si>
    <t>Al-Ittihad Club</t>
  </si>
  <si>
    <t>Eduardo Camavinga</t>
  </si>
  <si>
    <t>Warren ZaÃ¯re-Emery</t>
  </si>
  <si>
    <t>Adrien Rabiot</t>
  </si>
  <si>
    <t>Youssouf Fofana</t>
  </si>
  <si>
    <t>Kingsley Coman</t>
  </si>
  <si>
    <t>Bradley Barcola</t>
  </si>
  <si>
    <t>Ousmane DembÃ©lÃ©</t>
  </si>
  <si>
    <t>Kylian MbappÃ©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</si>
  <si>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</si>
  <si>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</si>
  <si>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</si>
  <si>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</si>
  <si>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</si>
  <si>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</si>
  <si>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</si>
  <si>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</si>
  <si>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</si>
  <si>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</si>
  <si>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</si>
  <si>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</si>
  <si>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</si>
  <si>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</si>
  <si>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</si>
  <si>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</si>
  <si>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</si>
  <si>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</si>
  <si>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</si>
  <si>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</si>
  <si>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</si>
  <si>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</si>
  <si>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</si>
  <si>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</si>
  <si>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</si>
  <si>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</si>
  <si>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</si>
  <si>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JÃ©rÃ©my Doku</t>
  </si>
  <si>
    <t>Leandro Trossard</t>
  </si>
  <si>
    <t>Yannick Carrasco</t>
  </si>
  <si>
    <t>Al-Shabab FC</t>
  </si>
  <si>
    <t>Johan Bakayoko</t>
  </si>
  <si>
    <t>Dodi LukÃ©bakio</t>
  </si>
  <si>
    <t>LoÃ¯s Openda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</si>
  <si>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</si>
  <si>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</si>
  <si>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</si>
  <si>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</si>
  <si>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</si>
  <si>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</si>
  <si>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</si>
  <si>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</si>
  <si>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</si>
  <si>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</si>
  <si>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</si>
  <si>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</si>
  <si>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</si>
  <si>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</si>
  <si>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</si>
  <si>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</si>
  <si>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</si>
  <si>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</si>
  <si>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</si>
  <si>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</si>
  <si>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</si>
  <si>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</si>
  <si>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</si>
  <si>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</si>
  <si>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</si>
  <si>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</si>
  <si>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</si>
  <si>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</si>
  <si>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</si>
  <si>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</si>
  <si>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</si>
  <si>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</si>
  <si>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</si>
  <si>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</si>
  <si>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</si>
  <si>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</si>
  <si>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</si>
  <si>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</si>
  <si>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</si>
  <si>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</si>
  <si>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</si>
  <si>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È˜tefan TÃ¢rnovanu</t>
  </si>
  <si>
    <t>FCSB</t>
  </si>
  <si>
    <t>Romania</t>
  </si>
  <si>
    <t>HoraÈ›iu Moldovan</t>
  </si>
  <si>
    <t>Florin NiÈ›Äƒ</t>
  </si>
  <si>
    <t>Gaziantep FK</t>
  </si>
  <si>
    <t>Radu DrÄƒguÈ™in</t>
  </si>
  <si>
    <t>Andrei BurcÄƒ</t>
  </si>
  <si>
    <t>Al-Okhdood Club</t>
  </si>
  <si>
    <t>Bogdan RacoviÈ›an</t>
  </si>
  <si>
    <t>RakÃ³w CzÄ™stochowa</t>
  </si>
  <si>
    <t>IonuÈ› Nedelcearu</t>
  </si>
  <si>
    <t>Palermo FC</t>
  </si>
  <si>
    <t>Adrian Rus</t>
  </si>
  <si>
    <t>NicuÅŸor Bancu</t>
  </si>
  <si>
    <t>CS Universitatea Craiova</t>
  </si>
  <si>
    <t>Andrei RaÈ›iu</t>
  </si>
  <si>
    <t>Vasile MogoÈ™</t>
  </si>
  <si>
    <t>Adrian È˜ut</t>
  </si>
  <si>
    <t>RÄƒzvan Marin</t>
  </si>
  <si>
    <t>Marius Marin</t>
  </si>
  <si>
    <t>Darius Olaru</t>
  </si>
  <si>
    <t>Nicolae Stanciu</t>
  </si>
  <si>
    <t>Damac FC</t>
  </si>
  <si>
    <t>Alexandru CicÃ¢ldÄƒu</t>
  </si>
  <si>
    <t>Konyaspor</t>
  </si>
  <si>
    <t>Ianis Hagi</t>
  </si>
  <si>
    <t>Deportivo AlavÃ©s</t>
  </si>
  <si>
    <t>Florinel Coman</t>
  </si>
  <si>
    <t>Valentin MihÄƒilÄƒ</t>
  </si>
  <si>
    <t>Dennis Man</t>
  </si>
  <si>
    <t>Deian Sorescu</t>
  </si>
  <si>
    <t>Denis DrÄƒguÈ™</t>
  </si>
  <si>
    <t>Daniel BÃ®rligea</t>
  </si>
  <si>
    <t>George PuÈ™caÈ™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</si>
  <si>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</si>
  <si>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</si>
  <si>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</si>
  <si>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</si>
  <si>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</si>
  <si>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</si>
  <si>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</si>
  <si>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</si>
  <si>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</si>
  <si>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</si>
  <si>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</si>
  <si>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</si>
  <si>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</si>
  <si>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</si>
  <si>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</si>
  <si>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</si>
  <si>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</si>
  <si>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</si>
  <si>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</si>
  <si>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</si>
  <si>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</si>
  <si>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</si>
  <si>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</si>
  <si>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</si>
  <si>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</si>
  <si>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</si>
  <si>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</si>
  <si>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</si>
  <si>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</si>
  <si>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</si>
  <si>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</si>
  <si>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</si>
  <si>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</si>
  <si>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</si>
  <si>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</si>
  <si>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</si>
  <si>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</si>
  <si>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Altay BayÄ±ndÄ±r</t>
  </si>
  <si>
    <t>Turkiye</t>
  </si>
  <si>
    <t>UÄŸurcan Ã‡akÄ±r</t>
  </si>
  <si>
    <t>Mert GÃ¼nok</t>
  </si>
  <si>
    <t>Merih Demiral</t>
  </si>
  <si>
    <t>Al-Ahli SFC</t>
  </si>
  <si>
    <t>Ahmetcan Kaplan</t>
  </si>
  <si>
    <t>AbdÃ¼lkerim BardakcÄ±</t>
  </si>
  <si>
    <t>Galatasaray</t>
  </si>
  <si>
    <t>Kaan Ayhan</t>
  </si>
  <si>
    <t>Samet Akaydin</t>
  </si>
  <si>
    <t>Ferdi KadÄ±oÄŸlu</t>
  </si>
  <si>
    <t>Zeki Ã‡elik</t>
  </si>
  <si>
    <t>Mert MÃ¼ldÃ¼r</t>
  </si>
  <si>
    <t>Hakan Ã‡alhanoÄŸlu</t>
  </si>
  <si>
    <t>Ä°smail YÃ¼ksek</t>
  </si>
  <si>
    <t>Salih Ã–zcan</t>
  </si>
  <si>
    <t>Okay YokuÅŸlu</t>
  </si>
  <si>
    <t>West Bromwich Albion</t>
  </si>
  <si>
    <t>Orkun KÃ¶kÃ§Ã¼</t>
  </si>
  <si>
    <t>Arda GÃ¼ler</t>
  </si>
  <si>
    <t>Yusuf YazÄ±cÄ±</t>
  </si>
  <si>
    <t>LOSC Lille</t>
  </si>
  <si>
    <t>Kerem AktÃ¼rkoÄŸlu</t>
  </si>
  <si>
    <t>BarÄ±ÅŸ Alper YÄ±lmaz</t>
  </si>
  <si>
    <t>Ä°rfan Can Kahveci</t>
  </si>
  <si>
    <t>Yunus AkgÃ¼n</t>
  </si>
  <si>
    <t>Kenan YÄ±ldÄ±z</t>
  </si>
  <si>
    <t>Semih KÄ±lÄ±Ã§soy</t>
  </si>
  <si>
    <t>BertuÄŸ YÄ±ldÄ±rÄ±m</t>
  </si>
  <si>
    <t>Cenk Tosun</t>
  </si>
  <si>
    <t>Giorgi Mamardashvili</t>
  </si>
  <si>
    <t>Georgia</t>
  </si>
  <si>
    <t>Luka Gugeshashvili</t>
  </si>
  <si>
    <t>QarabaÄŸ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</si>
  <si>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</si>
  <si>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</si>
  <si>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</si>
  <si>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</si>
  <si>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</si>
  <si>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</si>
  <si>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</si>
  <si>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</si>
  <si>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</si>
  <si>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</si>
  <si>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</si>
  <si>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</si>
  <si>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</si>
  <si>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</si>
  <si>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</si>
  <si>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</si>
  <si>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</si>
  <si>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</si>
  <si>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</si>
  <si>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</si>
  <si>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</si>
  <si>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</si>
  <si>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</si>
  <si>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</si>
  <si>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</si>
  <si>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</si>
  <si>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</si>
  <si>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</si>
  <si>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</si>
  <si>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</si>
  <si>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</si>
  <si>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</si>
  <si>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</si>
  <si>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</si>
  <si>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</si>
  <si>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</si>
  <si>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</si>
  <si>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</si>
  <si>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JosÃ© SÃ¡</t>
  </si>
  <si>
    <t>Wolverhampton Wanderers</t>
  </si>
  <si>
    <t>Rui PatrÃ­cio</t>
  </si>
  <si>
    <t>RÃºben Dias</t>
  </si>
  <si>
    <t>GonÃ§alo InÃ¡cio</t>
  </si>
  <si>
    <t>AntÃ³nio Silva</t>
  </si>
  <si>
    <t>Pepe</t>
  </si>
  <si>
    <t>Nuno Mendes</t>
  </si>
  <si>
    <t>Diogo Dalot</t>
  </si>
  <si>
    <t>JoÃ£o Cancelo</t>
  </si>
  <si>
    <t>NÃ©lson Semedo</t>
  </si>
  <si>
    <t>JoÃ£o Palhinha</t>
  </si>
  <si>
    <t>JoÃ£o Neves</t>
  </si>
  <si>
    <t>RÃºben Neves</t>
  </si>
  <si>
    <t>Danilo Pereira</t>
  </si>
  <si>
    <t>Matheus Nunes</t>
  </si>
  <si>
    <t>Vitinha</t>
  </si>
  <si>
    <t>Bruno Fernandes</t>
  </si>
  <si>
    <t>Bernardo Silva</t>
  </si>
  <si>
    <t>Rafael LeÃ£o</t>
  </si>
  <si>
    <t>Diogo Jota</t>
  </si>
  <si>
    <t>Pedro Neto</t>
  </si>
  <si>
    <t>Francisco ConceiÃ§Ã£o</t>
  </si>
  <si>
    <t>JoÃ£o FÃ©lix</t>
  </si>
  <si>
    <t>GonÃ§alo Ramos</t>
  </si>
  <si>
    <t>Cristiano Ronaldo</t>
  </si>
  <si>
    <t>Matej Kovar</t>
  </si>
  <si>
    <t>Czech Republic</t>
  </si>
  <si>
    <t>Vitezslav Jaros</t>
  </si>
  <si>
    <t>Jindrich Stanek</t>
  </si>
  <si>
    <t>Martin VitÃ­k</t>
  </si>
  <si>
    <t>Ladislav Krejci</t>
  </si>
  <si>
    <t>Tomas Vlcek</t>
  </si>
  <si>
    <t>Robin Hranac</t>
  </si>
  <si>
    <t>FC Viktoria Plzen</t>
  </si>
  <si>
    <t>David Zima</t>
  </si>
  <si>
    <t>Tomas Holes</t>
  </si>
  <si>
    <t>David JurÃ¡sek</t>
  </si>
  <si>
    <t>VladimÃ­r Coufal</t>
  </si>
  <si>
    <t>Tomas Soucek</t>
  </si>
  <si>
    <t>Michal SadÃ­lek</t>
  </si>
  <si>
    <t>Twente Enschede FC</t>
  </si>
  <si>
    <t>Lukas Cerv</t>
  </si>
  <si>
    <t>David Doudera</t>
  </si>
  <si>
    <t>Lukas Provod</t>
  </si>
  <si>
    <t>Pavel Sulc</t>
  </si>
  <si>
    <t>AntonÃ­n BarÃ¡k</t>
  </si>
  <si>
    <t>Ondrej Lingr</t>
  </si>
  <si>
    <t>Matej Jurasek</t>
  </si>
  <si>
    <t>Vaclav Cerny</t>
  </si>
  <si>
    <t>Adam Hlozek</t>
  </si>
  <si>
    <t>Patrik Schick</t>
  </si>
  <si>
    <t>MojmÃ­r Chytil</t>
  </si>
  <si>
    <t>Jan Kuchta</t>
  </si>
  <si>
    <t>Tomas Chory</t>
  </si>
  <si>
    <t>Chart Title</t>
  </si>
  <si>
    <t xml:space="preserve">Chart Title: </t>
  </si>
  <si>
    <t>Scroll Value</t>
  </si>
  <si>
    <t>Spin Value</t>
  </si>
  <si>
    <t>Market Value</t>
  </si>
  <si>
    <t>With Name Manager</t>
  </si>
  <si>
    <t>SCROLL BAR &amp; SPINNER</t>
  </si>
  <si>
    <t>RADIO</t>
  </si>
  <si>
    <t>Chart Title:</t>
  </si>
  <si>
    <t>Radio Button Value:</t>
  </si>
  <si>
    <t>Switch Value:</t>
  </si>
  <si>
    <t>Row Labels</t>
  </si>
  <si>
    <t>Grand Total</t>
  </si>
  <si>
    <t>Market_Value</t>
  </si>
  <si>
    <t>Column Labels</t>
  </si>
  <si>
    <t>Sum of Goals</t>
  </si>
  <si>
    <t>Chart with Data Validation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</si>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</sst>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6" fontId="0" fillId="0" borderId="0" xfId="0" applyNumberFormat="1"/>
    <xf numFmtId="0" fontId="2" fillId="0" borderId="0" xfId="0" applyFont="1"/>
    <xf numFmtId="0" fontId="1" fillId="5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6" borderId="1" xfId="0" applyFont="1" applyFill="1" applyBorder="1"/>
    <xf numFmtId="0" fontId="0" fillId="5" borderId="0" xfId="0" applyFill="1"/>
  </cellXfs>
  <cellStyles count="1">
    <cellStyle name="Normal" xfId="0" builtinId="0"/>
  </cellStyles>
  <dxfs count="3">
    <dxf>
      <font>
        <b val="0"/>
      </font>
    </dxf>
    <dxf>
      <font>
        <b val="0"/>
      </font>
    </dxf>
    <dxf>
      <numFmt numFmtId="166" formatCode="&quot;$&quot;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Chart_Form_Control!$H$2</c:f>
          <c:strCache>
            <c:ptCount val="1"/>
            <c:pt idx="0">
              <c:v>List of 10 Market Value of Euro 2024 Players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[0]!ind_player</c:f>
              <c:strCache>
                <c:ptCount val="11"/>
                <c:pt idx="0">
                  <c:v>David Raya</c:v>
                </c:pt>
                <c:pt idx="1">
                  <c:v>Unai SimÃ³n</c:v>
                </c:pt>
                <c:pt idx="2">
                  <c:v>Ãlex Remiro</c:v>
                </c:pt>
                <c:pt idx="3">
                  <c:v>Robin Le Normand</c:v>
                </c:pt>
                <c:pt idx="4">
                  <c:v>Dani Vivian</c:v>
                </c:pt>
                <c:pt idx="5">
                  <c:v>Aymeric Laporte</c:v>
                </c:pt>
                <c:pt idx="6">
                  <c:v>Nacho FernÃ¡ndez</c:v>
                </c:pt>
                <c:pt idx="7">
                  <c:v>Alejandro Grimaldo</c:v>
                </c:pt>
                <c:pt idx="8">
                  <c:v>Marc Cucurella</c:v>
                </c:pt>
                <c:pt idx="9">
                  <c:v>Daniel Carvajal</c:v>
                </c:pt>
                <c:pt idx="10">
                  <c:v>JesÃºs Navas</c:v>
                </c:pt>
              </c:strCache>
            </c:strRef>
          </c:cat>
          <c:val>
            <c:numRef>
              <c:f>[0]!ind_market_v</c:f>
              <c:numCache>
                <c:formatCode>"$"#,##0.0</c:formatCode>
                <c:ptCount val="11"/>
                <c:pt idx="0">
                  <c:v>35000000</c:v>
                </c:pt>
                <c:pt idx="1">
                  <c:v>30000000</c:v>
                </c:pt>
                <c:pt idx="2">
                  <c:v>25000000</c:v>
                </c:pt>
                <c:pt idx="3">
                  <c:v>40000000</c:v>
                </c:pt>
                <c:pt idx="4">
                  <c:v>25000000</c:v>
                </c:pt>
                <c:pt idx="5">
                  <c:v>20000000</c:v>
                </c:pt>
                <c:pt idx="6">
                  <c:v>3000000</c:v>
                </c:pt>
                <c:pt idx="7">
                  <c:v>45000000</c:v>
                </c:pt>
                <c:pt idx="8">
                  <c:v>25000000</c:v>
                </c:pt>
                <c:pt idx="9">
                  <c:v>12000000</c:v>
                </c:pt>
                <c:pt idx="10">
                  <c:v>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0-4909-9AF6-A95E7AF1C6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388926592"/>
        <c:axId val="1388922752"/>
      </c:barChart>
      <c:catAx>
        <c:axId val="138892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22752"/>
        <c:crosses val="autoZero"/>
        <c:auto val="1"/>
        <c:lblAlgn val="ctr"/>
        <c:lblOffset val="100"/>
        <c:noMultiLvlLbl val="0"/>
      </c:catAx>
      <c:valAx>
        <c:axId val="13889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265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strRef>
          <c:f>Chart_Form_Control!$AC$29</c:f>
          <c:strCache>
            <c:ptCount val="1"/>
            <c:pt idx="0">
              <c:v>Market value of Goalkeeper in euro 2024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Chart_Form_Control!$Y$2</c:f>
              <c:strCache>
                <c:ptCount val="1"/>
                <c:pt idx="0">
                  <c:v>Market_Value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Chart_Form_Control!$X$3:$X$26</c:f>
              <c:strCache>
                <c:ptCount val="24"/>
                <c:pt idx="0">
                  <c:v>Austria</c:v>
                </c:pt>
                <c:pt idx="1">
                  <c:v>Scotland</c:v>
                </c:pt>
                <c:pt idx="2">
                  <c:v>Albania</c:v>
                </c:pt>
                <c:pt idx="3">
                  <c:v>Slovakia</c:v>
                </c:pt>
                <c:pt idx="4">
                  <c:v>Romania</c:v>
                </c:pt>
                <c:pt idx="5">
                  <c:v>Hungary</c:v>
                </c:pt>
                <c:pt idx="6">
                  <c:v>Denmark</c:v>
                </c:pt>
                <c:pt idx="7">
                  <c:v>Czech Republic</c:v>
                </c:pt>
                <c:pt idx="8">
                  <c:v>Belgium</c:v>
                </c:pt>
                <c:pt idx="9">
                  <c:v>Croatia</c:v>
                </c:pt>
                <c:pt idx="10">
                  <c:v>Turkiye</c:v>
                </c:pt>
                <c:pt idx="11">
                  <c:v>Slovenia</c:v>
                </c:pt>
                <c:pt idx="12">
                  <c:v>Poland</c:v>
                </c:pt>
                <c:pt idx="13">
                  <c:v>Germany</c:v>
                </c:pt>
                <c:pt idx="14">
                  <c:v>Serbia</c:v>
                </c:pt>
                <c:pt idx="15">
                  <c:v>Georgia</c:v>
                </c:pt>
                <c:pt idx="16">
                  <c:v>Netherlands</c:v>
                </c:pt>
                <c:pt idx="17">
                  <c:v>Switzerland</c:v>
                </c:pt>
                <c:pt idx="18">
                  <c:v>Portugal</c:v>
                </c:pt>
                <c:pt idx="19">
                  <c:v>Ukraine</c:v>
                </c:pt>
                <c:pt idx="20">
                  <c:v>England</c:v>
                </c:pt>
                <c:pt idx="21">
                  <c:v>France</c:v>
                </c:pt>
                <c:pt idx="22">
                  <c:v>Italy</c:v>
                </c:pt>
                <c:pt idx="23">
                  <c:v>Spain</c:v>
                </c:pt>
              </c:strCache>
            </c:strRef>
          </c:cat>
          <c:val>
            <c:numRef>
              <c:f>Chart_Form_Control!$Y$3:$Y$26</c:f>
              <c:numCache>
                <c:formatCode>"$"#,##0.0</c:formatCode>
                <c:ptCount val="24"/>
                <c:pt idx="0">
                  <c:v>3800000</c:v>
                </c:pt>
                <c:pt idx="1">
                  <c:v>4000000</c:v>
                </c:pt>
                <c:pt idx="2">
                  <c:v>4800000</c:v>
                </c:pt>
                <c:pt idx="3">
                  <c:v>5500000</c:v>
                </c:pt>
                <c:pt idx="4">
                  <c:v>5725000</c:v>
                </c:pt>
                <c:pt idx="5">
                  <c:v>6000000</c:v>
                </c:pt>
                <c:pt idx="6">
                  <c:v>14500000</c:v>
                </c:pt>
                <c:pt idx="7">
                  <c:v>15500000</c:v>
                </c:pt>
                <c:pt idx="8">
                  <c:v>16000000</c:v>
                </c:pt>
                <c:pt idx="9">
                  <c:v>18000000</c:v>
                </c:pt>
                <c:pt idx="10">
                  <c:v>19200000</c:v>
                </c:pt>
                <c:pt idx="11">
                  <c:v>28800000</c:v>
                </c:pt>
                <c:pt idx="12">
                  <c:v>29500000</c:v>
                </c:pt>
                <c:pt idx="13">
                  <c:v>35000000</c:v>
                </c:pt>
                <c:pt idx="14">
                  <c:v>35000000</c:v>
                </c:pt>
                <c:pt idx="15">
                  <c:v>35650000</c:v>
                </c:pt>
                <c:pt idx="16">
                  <c:v>43000000</c:v>
                </c:pt>
                <c:pt idx="17">
                  <c:v>48000000</c:v>
                </c:pt>
                <c:pt idx="18">
                  <c:v>55000000</c:v>
                </c:pt>
                <c:pt idx="19">
                  <c:v>57000000</c:v>
                </c:pt>
                <c:pt idx="20">
                  <c:v>59000000</c:v>
                </c:pt>
                <c:pt idx="21">
                  <c:v>63000000</c:v>
                </c:pt>
                <c:pt idx="22">
                  <c:v>87000000</c:v>
                </c:pt>
                <c:pt idx="23">
                  <c:v>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C-4857-9B2F-F86E70DF8B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8821520"/>
        <c:axId val="1498823920"/>
      </c:barChart>
      <c:catAx>
        <c:axId val="1498821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23920"/>
        <c:crosses val="autoZero"/>
        <c:auto val="1"/>
        <c:lblAlgn val="ctr"/>
        <c:lblOffset val="100"/>
        <c:noMultiLvlLbl val="0"/>
      </c:catAx>
      <c:valAx>
        <c:axId val="149882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2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Chart_Data_Validation!$P$3</c:f>
          <c:strCache>
            <c:ptCount val="1"/>
            <c:pt idx="0">
              <c:v>The goal scoring position based on the right foot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Chart_Data_Validation!$J$3</c:f>
              <c:strCache>
                <c:ptCount val="1"/>
                <c:pt idx="0">
                  <c:v>Goals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Chart_Data_Validation!$I$4:$I$16</c:f>
              <c:strCache>
                <c:ptCount val="13"/>
                <c:pt idx="0">
                  <c:v>Goalkeeper</c:v>
                </c:pt>
                <c:pt idx="1">
                  <c:v>Left Midfield</c:v>
                </c:pt>
                <c:pt idx="2">
                  <c:v>Left-Back</c:v>
                </c:pt>
                <c:pt idx="3">
                  <c:v>Right Midfield</c:v>
                </c:pt>
                <c:pt idx="4">
                  <c:v>Right Winger</c:v>
                </c:pt>
                <c:pt idx="5">
                  <c:v>Second Striker</c:v>
                </c:pt>
                <c:pt idx="6">
                  <c:v>Right-Back</c:v>
                </c:pt>
                <c:pt idx="7">
                  <c:v>Defensive Midfield</c:v>
                </c:pt>
                <c:pt idx="8">
                  <c:v>Centre-Back</c:v>
                </c:pt>
                <c:pt idx="9">
                  <c:v>Attacking Midfield</c:v>
                </c:pt>
                <c:pt idx="10">
                  <c:v>Left Winger</c:v>
                </c:pt>
                <c:pt idx="11">
                  <c:v>Central Midfield</c:v>
                </c:pt>
                <c:pt idx="12">
                  <c:v>Centre-Forward</c:v>
                </c:pt>
              </c:strCache>
            </c:strRef>
          </c:cat>
          <c:val>
            <c:numRef>
              <c:f>Chart_Data_Validation!$J$4:$J$16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25</c:v>
                </c:pt>
                <c:pt idx="5">
                  <c:v>60</c:v>
                </c:pt>
                <c:pt idx="6">
                  <c:v>82</c:v>
                </c:pt>
                <c:pt idx="7">
                  <c:v>93</c:v>
                </c:pt>
                <c:pt idx="8">
                  <c:v>129</c:v>
                </c:pt>
                <c:pt idx="9">
                  <c:v>132</c:v>
                </c:pt>
                <c:pt idx="10">
                  <c:v>165</c:v>
                </c:pt>
                <c:pt idx="11">
                  <c:v>287</c:v>
                </c:pt>
                <c:pt idx="12">
                  <c:v>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7-4B18-8C95-CFEF2DED0D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88916032"/>
        <c:axId val="1388916512"/>
      </c:barChart>
      <c:catAx>
        <c:axId val="138891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16512"/>
        <c:crosses val="autoZero"/>
        <c:auto val="1"/>
        <c:lblAlgn val="ctr"/>
        <c:lblOffset val="100"/>
        <c:noMultiLvlLbl val="0"/>
      </c:catAx>
      <c:valAx>
        <c:axId val="13889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1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croll" dx="26" fmlaLink="$H$24" horiz="1" max="700" min="3" page="10" val="107"/>
</file>

<file path=xl/ctrlProps/ctrlProp2.xml><?xml version="1.0" encoding="utf-8"?>
<formControlPr xmlns="http://schemas.microsoft.com/office/spreadsheetml/2009/9/main" objectType="Spin" dx="26" fmlaLink="$H$25" max="22" min="1" page="10" val="10"/>
</file>

<file path=xl/ctrlProps/ctrlProp3.xml><?xml version="1.0" encoding="utf-8"?>
<formControlPr xmlns="http://schemas.microsoft.com/office/spreadsheetml/2009/9/main" objectType="Radio" checked="Checked" firstButton="1" fmlaLink="$AC$30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7620</xdr:rowOff>
        </xdr:from>
        <xdr:to>
          <xdr:col>15</xdr:col>
          <xdr:colOff>7620</xdr:colOff>
          <xdr:row>5</xdr:row>
          <xdr:rowOff>91440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53340</xdr:colOff>
          <xdr:row>2</xdr:row>
          <xdr:rowOff>175260</xdr:rowOff>
        </xdr:from>
        <xdr:to>
          <xdr:col>16</xdr:col>
          <xdr:colOff>556260</xdr:colOff>
          <xdr:row>5</xdr:row>
          <xdr:rowOff>99060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22860</xdr:colOff>
      <xdr:row>5</xdr:row>
      <xdr:rowOff>144780</xdr:rowOff>
    </xdr:from>
    <xdr:to>
      <xdr:col>16</xdr:col>
      <xdr:colOff>594360</xdr:colOff>
      <xdr:row>22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6F3BD-E986-4C38-45B7-E09A27DDB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601980</xdr:colOff>
          <xdr:row>1</xdr:row>
          <xdr:rowOff>0</xdr:rowOff>
        </xdr:from>
        <xdr:to>
          <xdr:col>27</xdr:col>
          <xdr:colOff>213360</xdr:colOff>
          <xdr:row>2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Goalkeeper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1</xdr:row>
          <xdr:rowOff>7620</xdr:rowOff>
        </xdr:from>
        <xdr:to>
          <xdr:col>29</xdr:col>
          <xdr:colOff>53340</xdr:colOff>
          <xdr:row>2</xdr:row>
          <xdr:rowOff>7620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Centre-Back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449580</xdr:colOff>
          <xdr:row>1</xdr:row>
          <xdr:rowOff>7620</xdr:rowOff>
        </xdr:from>
        <xdr:to>
          <xdr:col>31</xdr:col>
          <xdr:colOff>53340</xdr:colOff>
          <xdr:row>2</xdr:row>
          <xdr:rowOff>7620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D38BA74-85DD-5613-AE1C-C034B258E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Left-Back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449580</xdr:colOff>
          <xdr:row>1</xdr:row>
          <xdr:rowOff>7620</xdr:rowOff>
        </xdr:from>
        <xdr:to>
          <xdr:col>33</xdr:col>
          <xdr:colOff>53340</xdr:colOff>
          <xdr:row>2</xdr:row>
          <xdr:rowOff>7620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5BD8D7D-CD58-F963-54AA-F178B2081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Right-Back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449580</xdr:colOff>
          <xdr:row>1</xdr:row>
          <xdr:rowOff>7620</xdr:rowOff>
        </xdr:from>
        <xdr:to>
          <xdr:col>35</xdr:col>
          <xdr:colOff>327660</xdr:colOff>
          <xdr:row>2</xdr:row>
          <xdr:rowOff>22860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BBB391B-7268-13DE-DE10-0D22EE4D2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Defensive Midfield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449580</xdr:colOff>
          <xdr:row>2</xdr:row>
          <xdr:rowOff>91440</xdr:rowOff>
        </xdr:from>
        <xdr:to>
          <xdr:col>31</xdr:col>
          <xdr:colOff>53340</xdr:colOff>
          <xdr:row>3</xdr:row>
          <xdr:rowOff>91440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C6E459A-E9BE-7C8C-C0E8-1B3907A5E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 Midfield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457200</xdr:colOff>
          <xdr:row>2</xdr:row>
          <xdr:rowOff>99060</xdr:rowOff>
        </xdr:from>
        <xdr:to>
          <xdr:col>29</xdr:col>
          <xdr:colOff>60960</xdr:colOff>
          <xdr:row>3</xdr:row>
          <xdr:rowOff>99060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1B2D92E-B0E3-7420-4F00-79577145E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Midfield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</xdr:row>
          <xdr:rowOff>99060</xdr:rowOff>
        </xdr:from>
        <xdr:to>
          <xdr:col>27</xdr:col>
          <xdr:colOff>213360</xdr:colOff>
          <xdr:row>3</xdr:row>
          <xdr:rowOff>99060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8805931-92D3-B66E-A10A-9EE4D5C51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Central Midfield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</xdr:colOff>
          <xdr:row>4</xdr:row>
          <xdr:rowOff>0</xdr:rowOff>
        </xdr:from>
        <xdr:to>
          <xdr:col>27</xdr:col>
          <xdr:colOff>220980</xdr:colOff>
          <xdr:row>5</xdr:row>
          <xdr:rowOff>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054D3BB-E385-3C1E-CD0A-96F991639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Winger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457200</xdr:colOff>
          <xdr:row>2</xdr:row>
          <xdr:rowOff>76200</xdr:rowOff>
        </xdr:from>
        <xdr:to>
          <xdr:col>33</xdr:col>
          <xdr:colOff>175260</xdr:colOff>
          <xdr:row>3</xdr:row>
          <xdr:rowOff>83820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44F26C7-E5D5-BBAD-0277-182F7028E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Attacking Midfield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4</xdr:row>
          <xdr:rowOff>0</xdr:rowOff>
        </xdr:from>
        <xdr:to>
          <xdr:col>29</xdr:col>
          <xdr:colOff>53340</xdr:colOff>
          <xdr:row>5</xdr:row>
          <xdr:rowOff>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0670FF5-F6BC-AF1D-4CBF-DB23D9E88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 Winger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449580</xdr:colOff>
          <xdr:row>4</xdr:row>
          <xdr:rowOff>7620</xdr:rowOff>
        </xdr:from>
        <xdr:to>
          <xdr:col>31</xdr:col>
          <xdr:colOff>53340</xdr:colOff>
          <xdr:row>5</xdr:row>
          <xdr:rowOff>7620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1B7BD25-B091-CD8C-8257-48D22A17D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Second Striker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464820</xdr:colOff>
          <xdr:row>4</xdr:row>
          <xdr:rowOff>0</xdr:rowOff>
        </xdr:from>
        <xdr:to>
          <xdr:col>33</xdr:col>
          <xdr:colOff>68580</xdr:colOff>
          <xdr:row>5</xdr:row>
          <xdr:rowOff>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3A44527-1500-FE45-9965-F36624A96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Centre-Forward</a:t>
              </a:r>
            </a:p>
          </xdr:txBody>
        </xdr:sp>
        <xdr:clientData/>
      </xdr:twoCellAnchor>
    </mc:Choice>
    <mc:Fallback/>
  </mc:AlternateContent>
  <xdr:twoCellAnchor>
    <xdr:from>
      <xdr:col>26</xdr:col>
      <xdr:colOff>38100</xdr:colOff>
      <xdr:row>5</xdr:row>
      <xdr:rowOff>41910</xdr:rowOff>
    </xdr:from>
    <xdr:to>
      <xdr:col>36</xdr:col>
      <xdr:colOff>480060</xdr:colOff>
      <xdr:row>27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AA168F-8C01-C69B-1F27-905215234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4</xdr:row>
      <xdr:rowOff>3810</xdr:rowOff>
    </xdr:from>
    <xdr:to>
      <xdr:col>18</xdr:col>
      <xdr:colOff>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54A36-7BF0-216C-132E-3016B8A18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60.808444444447" createdVersion="8" refreshedVersion="8" minRefreshableVersion="3" recordCount="623" xr:uid="{1E8D2AAF-ADBA-42AB-9EF5-27341EA26051}">
  <cacheSource type="worksheet">
    <worksheetSource ref="A1:J624" sheet="Data"/>
  </cacheSource>
  <cacheFields count="10">
    <cacheField name="Name" numFmtId="0">
      <sharedItems/>
    </cacheField>
    <cacheField name="Position" numFmtId="0">
      <sharedItems count="13">
        <s v="Goalkeeper"/>
        <s v="Centre-Back"/>
        <s v="Left-Back"/>
        <s v="Right-Back"/>
        <s v="Defensive Midfield"/>
        <s v="Central Midfield"/>
        <s v="Attacking Midfield"/>
        <s v="Left Winger"/>
        <s v="Right Winger"/>
        <s v="Second Striker"/>
        <s v="Centre-Forward"/>
        <s v="Right Midfield"/>
        <s v="Left Midfield"/>
      </sharedItems>
    </cacheField>
    <cacheField name="Age" numFmtId="0">
      <sharedItems containsSemiMixedTypes="0" containsString="0" containsNumber="1" containsInteger="1" minValue="16" maxValue="41"/>
    </cacheField>
    <cacheField name="Club" numFmtId="0">
      <sharedItems/>
    </cacheField>
    <cacheField name="Height" numFmtId="0">
      <sharedItems containsSemiMixedTypes="0" containsString="0" containsNumber="1" containsInteger="1" minValue="167" maxValue="202"/>
    </cacheField>
    <cacheField name="Foot" numFmtId="0">
      <sharedItems count="3">
        <s v="right"/>
        <s v="left"/>
        <s v="both"/>
      </sharedItems>
    </cacheField>
    <cacheField name="Caps" numFmtId="0">
      <sharedItems containsSemiMixedTypes="0" containsString="0" containsNumber="1" containsInteger="1" minValue="0" maxValue="206"/>
    </cacheField>
    <cacheField name="Goals" numFmtId="0">
      <sharedItems containsSemiMixedTypes="0" containsString="0" containsNumber="1" containsInteger="1" minValue="0" maxValue="128"/>
    </cacheField>
    <cacheField name="MarketValue" numFmtId="0">
      <sharedItems containsSemiMixedTypes="0" containsString="0" containsNumber="1" containsInteger="1" minValue="50000" maxValue="180000000"/>
    </cacheField>
    <cacheField name="Country" numFmtId="0">
      <sharedItems count="24">
        <s v="Germany"/>
        <s v="Scotland"/>
        <s v="Hungary"/>
        <s v="Switzerland"/>
        <s v="Spain"/>
        <s v="Croatia"/>
        <s v="Albania"/>
        <s v="Italy"/>
        <s v="Slovenia"/>
        <s v="England"/>
        <s v="Denmark"/>
        <s v="Serbia"/>
        <s v="Poland"/>
        <s v="Netherlands"/>
        <s v="Austria"/>
        <s v="France"/>
        <s v="Belgium"/>
        <s v="Slovakia"/>
        <s v="Romania"/>
        <s v="Ukraine"/>
        <s v="Turkiye"/>
        <s v="Georgia"/>
        <s v="Portugal"/>
        <s v="Czech Republ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3">
  <r>
    <s v="Marc-AndrÃ© ter Stegen"/>
    <x v="0"/>
    <n v="32"/>
    <s v="FC Barcelona"/>
    <n v="187"/>
    <x v="0"/>
    <n v="40"/>
    <n v="0"/>
    <n v="28000000"/>
    <x v="0"/>
  </r>
  <r>
    <s v="Manuel Neuer"/>
    <x v="0"/>
    <n v="38"/>
    <s v="Bayern Munich"/>
    <n v="193"/>
    <x v="0"/>
    <n v="119"/>
    <n v="0"/>
    <n v="4000000"/>
    <x v="0"/>
  </r>
  <r>
    <s v="Oliver Baumann"/>
    <x v="0"/>
    <n v="34"/>
    <s v="TSG 1899 Hoffenheim"/>
    <n v="187"/>
    <x v="0"/>
    <n v="0"/>
    <n v="0"/>
    <n v="3000000"/>
    <x v="0"/>
  </r>
  <r>
    <s v="Nico Schlotterbeck"/>
    <x v="1"/>
    <n v="24"/>
    <s v="Borussia Dortmund"/>
    <n v="191"/>
    <x v="1"/>
    <n v="12"/>
    <n v="0"/>
    <n v="40000000"/>
    <x v="0"/>
  </r>
  <r>
    <s v="Jonathan Tah"/>
    <x v="1"/>
    <n v="28"/>
    <s v="Bayer 04 Leverkusen"/>
    <n v="195"/>
    <x v="0"/>
    <n v="25"/>
    <n v="0"/>
    <n v="30000000"/>
    <x v="0"/>
  </r>
  <r>
    <s v="Antonio RÃ¼diger"/>
    <x v="1"/>
    <n v="31"/>
    <s v="Real Madrid"/>
    <n v="190"/>
    <x v="0"/>
    <n v="69"/>
    <n v="3"/>
    <n v="25000000"/>
    <x v="0"/>
  </r>
  <r>
    <s v="Waldemar Anton"/>
    <x v="1"/>
    <n v="27"/>
    <s v="VfB Stuttgart"/>
    <n v="189"/>
    <x v="0"/>
    <n v="2"/>
    <n v="0"/>
    <n v="20000000"/>
    <x v="0"/>
  </r>
  <r>
    <s v="Robin Koch"/>
    <x v="1"/>
    <n v="27"/>
    <s v="Eintracht Frankfurt"/>
    <n v="191"/>
    <x v="0"/>
    <n v="9"/>
    <n v="0"/>
    <n v="18000000"/>
    <x v="0"/>
  </r>
  <r>
    <s v="David Raum"/>
    <x v="2"/>
    <n v="26"/>
    <s v="RB Leipzig"/>
    <n v="180"/>
    <x v="1"/>
    <n v="21"/>
    <n v="0"/>
    <n v="20000000"/>
    <x v="0"/>
  </r>
  <r>
    <s v="Maximilian MittelstÃ¤dt"/>
    <x v="2"/>
    <n v="27"/>
    <s v="VfB Stuttgart"/>
    <n v="180"/>
    <x v="1"/>
    <n v="4"/>
    <n v="1"/>
    <n v="17000000"/>
    <x v="0"/>
  </r>
  <r>
    <s v="Joshua Kimmich"/>
    <x v="3"/>
    <n v="29"/>
    <s v="Bayern Munich"/>
    <n v="177"/>
    <x v="0"/>
    <n v="86"/>
    <n v="6"/>
    <n v="50000000"/>
    <x v="0"/>
  </r>
  <r>
    <s v="Benjamin Henrichs"/>
    <x v="3"/>
    <n v="27"/>
    <s v="RB Leipzig"/>
    <n v="185"/>
    <x v="0"/>
    <n v="15"/>
    <n v="0"/>
    <n v="20000000"/>
    <x v="0"/>
  </r>
  <r>
    <s v="Aleksandar Pavlovic"/>
    <x v="4"/>
    <n v="20"/>
    <s v="Bayern Munich"/>
    <n v="188"/>
    <x v="2"/>
    <n v="1"/>
    <n v="0"/>
    <n v="30000000"/>
    <x v="0"/>
  </r>
  <r>
    <s v="Robert Andrich"/>
    <x v="4"/>
    <n v="29"/>
    <s v="Bayer 04 Leverkusen"/>
    <n v="187"/>
    <x v="0"/>
    <n v="5"/>
    <n v="0"/>
    <n v="17000000"/>
    <x v="0"/>
  </r>
  <r>
    <s v="Ä°lkay GÃ¼ndoÄŸan"/>
    <x v="5"/>
    <n v="33"/>
    <s v="FC Barcelona"/>
    <n v="180"/>
    <x v="0"/>
    <n v="77"/>
    <n v="18"/>
    <n v="15000000"/>
    <x v="0"/>
  </r>
  <r>
    <s v="Toni Kroos"/>
    <x v="5"/>
    <n v="34"/>
    <s v="Real Madrid"/>
    <n v="183"/>
    <x v="0"/>
    <n v="109"/>
    <n v="17"/>
    <n v="10000000"/>
    <x v="0"/>
  </r>
  <r>
    <s v="Pascal GroÃŸ"/>
    <x v="5"/>
    <n v="32"/>
    <s v="Brighton &amp; Hove Albion"/>
    <n v="181"/>
    <x v="0"/>
    <n v="7"/>
    <n v="1"/>
    <n v="8000000"/>
    <x v="0"/>
  </r>
  <r>
    <s v="Florian Wirtz"/>
    <x v="6"/>
    <n v="21"/>
    <s v="Bayer 04 Leverkusen"/>
    <n v="177"/>
    <x v="0"/>
    <n v="18"/>
    <n v="1"/>
    <n v="130000000"/>
    <x v="0"/>
  </r>
  <r>
    <s v="Jamal Musiala"/>
    <x v="6"/>
    <n v="21"/>
    <s v="Bayern Munich"/>
    <n v="184"/>
    <x v="0"/>
    <n v="29"/>
    <n v="2"/>
    <n v="120000000"/>
    <x v="0"/>
  </r>
  <r>
    <s v="Kai Havertz"/>
    <x v="6"/>
    <n v="24"/>
    <s v="Arsenal FC"/>
    <n v="193"/>
    <x v="1"/>
    <n v="46"/>
    <n v="16"/>
    <n v="70000000"/>
    <x v="0"/>
  </r>
  <r>
    <s v="Chris FÃ¼hrich"/>
    <x v="7"/>
    <n v="26"/>
    <s v="VfB Stuttgart"/>
    <n v="181"/>
    <x v="0"/>
    <n v="4"/>
    <n v="0"/>
    <n v="28000000"/>
    <x v="0"/>
  </r>
  <r>
    <s v="Leroy SanÃ©"/>
    <x v="8"/>
    <n v="28"/>
    <s v="Bayern Munich"/>
    <n v="183"/>
    <x v="1"/>
    <n v="60"/>
    <n v="13"/>
    <n v="70000000"/>
    <x v="0"/>
  </r>
  <r>
    <s v="Thomas MÃ¼ller"/>
    <x v="9"/>
    <n v="34"/>
    <s v="Bayern Munich"/>
    <n v="185"/>
    <x v="0"/>
    <n v="129"/>
    <n v="45"/>
    <n v="8000000"/>
    <x v="0"/>
  </r>
  <r>
    <s v="Maximilian Beier"/>
    <x v="10"/>
    <n v="21"/>
    <s v="TSG 1899 Hoffenheim"/>
    <n v="185"/>
    <x v="0"/>
    <n v="1"/>
    <n v="0"/>
    <n v="30000000"/>
    <x v="0"/>
  </r>
  <r>
    <s v="Deniz Undav"/>
    <x v="10"/>
    <n v="27"/>
    <s v="VfB Stuttgart"/>
    <n v="179"/>
    <x v="0"/>
    <n v="2"/>
    <n v="0"/>
    <n v="25000000"/>
    <x v="0"/>
  </r>
  <r>
    <s v="Niclas FÃ¼llkrug"/>
    <x v="10"/>
    <n v="31"/>
    <s v="Borussia Dortmund"/>
    <n v="189"/>
    <x v="0"/>
    <n v="16"/>
    <n v="11"/>
    <n v="15000000"/>
    <x v="0"/>
  </r>
  <r>
    <s v="Angus Gunn"/>
    <x v="0"/>
    <n v="28"/>
    <s v="Norwich City"/>
    <n v="196"/>
    <x v="0"/>
    <n v="7"/>
    <n v="0"/>
    <n v="2500000"/>
    <x v="1"/>
  </r>
  <r>
    <s v="Liam Kelly"/>
    <x v="0"/>
    <n v="28"/>
    <s v="Motherwell FC"/>
    <n v="184"/>
    <x v="0"/>
    <n v="1"/>
    <n v="0"/>
    <n v="800000"/>
    <x v="1"/>
  </r>
  <r>
    <s v="Zander Clark"/>
    <x v="0"/>
    <n v="31"/>
    <s v="Heart of Midlothian FC"/>
    <n v="191"/>
    <x v="0"/>
    <n v="3"/>
    <n v="0"/>
    <n v="700000"/>
    <x v="1"/>
  </r>
  <r>
    <s v="Scott McKenna"/>
    <x v="1"/>
    <n v="27"/>
    <s v="FC Copenhagen"/>
    <n v="189"/>
    <x v="1"/>
    <n v="33"/>
    <n v="1"/>
    <n v="10000000"/>
    <x v="1"/>
  </r>
  <r>
    <s v="Jack Hendry"/>
    <x v="1"/>
    <n v="29"/>
    <s v="Al-Ettifaq FC"/>
    <n v="192"/>
    <x v="0"/>
    <n v="24"/>
    <n v="3"/>
    <n v="3000000"/>
    <x v="1"/>
  </r>
  <r>
    <s v="Ryan Porteous"/>
    <x v="1"/>
    <n v="25"/>
    <s v="Watford FC"/>
    <n v="188"/>
    <x v="0"/>
    <n v="6"/>
    <n v="0"/>
    <n v="3000000"/>
    <x v="1"/>
  </r>
  <r>
    <s v="Liam Cooper"/>
    <x v="1"/>
    <n v="32"/>
    <s v="Leeds United"/>
    <n v="186"/>
    <x v="1"/>
    <n v="17"/>
    <n v="0"/>
    <n v="1000000"/>
    <x v="1"/>
  </r>
  <r>
    <s v="Grant Hanley"/>
    <x v="1"/>
    <n v="32"/>
    <s v="Norwich City"/>
    <n v="188"/>
    <x v="0"/>
    <n v="48"/>
    <n v="2"/>
    <n v="900000"/>
    <x v="1"/>
  </r>
  <r>
    <s v="Andrew Robertson"/>
    <x v="2"/>
    <n v="30"/>
    <s v="Liverpool FC"/>
    <n v="178"/>
    <x v="1"/>
    <n v="69"/>
    <n v="3"/>
    <n v="30000000"/>
    <x v="1"/>
  </r>
  <r>
    <s v="Kieran Tierney"/>
    <x v="2"/>
    <n v="27"/>
    <s v="Real Sociedad"/>
    <n v="180"/>
    <x v="1"/>
    <n v="43"/>
    <n v="1"/>
    <n v="12000000"/>
    <x v="1"/>
  </r>
  <r>
    <s v="Greg Taylor"/>
    <x v="2"/>
    <n v="26"/>
    <s v="Celtic FC"/>
    <n v="171"/>
    <x v="1"/>
    <n v="11"/>
    <n v="0"/>
    <n v="7500000"/>
    <x v="1"/>
  </r>
  <r>
    <s v="Anthony Ralston"/>
    <x v="3"/>
    <n v="25"/>
    <s v="Celtic FC"/>
    <n v="178"/>
    <x v="0"/>
    <n v="6"/>
    <n v="1"/>
    <n v="1800000"/>
    <x v="1"/>
  </r>
  <r>
    <s v="Ross McCrorie"/>
    <x v="3"/>
    <n v="26"/>
    <s v="Bristol City"/>
    <n v="187"/>
    <x v="0"/>
    <n v="0"/>
    <n v="0"/>
    <n v="1800000"/>
    <x v="1"/>
  </r>
  <r>
    <s v="Scott McTominay"/>
    <x v="4"/>
    <n v="27"/>
    <s v="Manchester United"/>
    <n v="191"/>
    <x v="0"/>
    <n v="41"/>
    <n v="6"/>
    <n v="32000000"/>
    <x v="1"/>
  </r>
  <r>
    <s v="Billy Gilmour"/>
    <x v="4"/>
    <n v="22"/>
    <s v="Brighton &amp; Hove Albion"/>
    <n v="170"/>
    <x v="0"/>
    <n v="19"/>
    <n v="1"/>
    <n v="18000000"/>
    <x v="1"/>
  </r>
  <r>
    <s v="John McGinn"/>
    <x v="5"/>
    <n v="29"/>
    <s v="Aston Villa"/>
    <n v="178"/>
    <x v="1"/>
    <n v="57"/>
    <n v="17"/>
    <n v="30000000"/>
    <x v="1"/>
  </r>
  <r>
    <s v="Callum McGregor"/>
    <x v="5"/>
    <n v="30"/>
    <s v="Celtic FC"/>
    <n v="178"/>
    <x v="1"/>
    <n v="53"/>
    <n v="2"/>
    <n v="8500000"/>
    <x v="1"/>
  </r>
  <r>
    <s v="Stuart Armstrong"/>
    <x v="5"/>
    <n v="32"/>
    <s v="Southampton FC"/>
    <n v="183"/>
    <x v="0"/>
    <n v="44"/>
    <n v="2"/>
    <n v="2000000"/>
    <x v="1"/>
  </r>
  <r>
    <s v="Ryan Jack"/>
    <x v="5"/>
    <n v="32"/>
    <s v="Rangers FC"/>
    <n v="182"/>
    <x v="0"/>
    <n v="15"/>
    <n v="0"/>
    <n v="1000000"/>
    <x v="1"/>
  </r>
  <r>
    <s v="Kenny McLean"/>
    <x v="5"/>
    <n v="32"/>
    <s v="Norwich City"/>
    <n v="180"/>
    <x v="1"/>
    <n v="32"/>
    <n v="2"/>
    <n v="900000"/>
    <x v="1"/>
  </r>
  <r>
    <s v="Ryan Christie"/>
    <x v="6"/>
    <n v="29"/>
    <s v="AFC Bournemouth"/>
    <n v="178"/>
    <x v="1"/>
    <n v="40"/>
    <n v="5"/>
    <n v="12000000"/>
    <x v="1"/>
  </r>
  <r>
    <s v="Lewis Morgan"/>
    <x v="7"/>
    <n v="27"/>
    <s v="New York Red Bulls"/>
    <n v="178"/>
    <x v="2"/>
    <n v="2"/>
    <n v="0"/>
    <n v="4000000"/>
    <x v="1"/>
  </r>
  <r>
    <s v="James Forrest"/>
    <x v="8"/>
    <n v="32"/>
    <s v="Celtic FC"/>
    <n v="175"/>
    <x v="0"/>
    <n v="38"/>
    <n v="5"/>
    <n v="1000000"/>
    <x v="1"/>
  </r>
  <r>
    <s v="ChÃ© Adams"/>
    <x v="10"/>
    <n v="27"/>
    <s v="Southampton FC"/>
    <n v="179"/>
    <x v="0"/>
    <n v="25"/>
    <n v="6"/>
    <n v="15000000"/>
    <x v="1"/>
  </r>
  <r>
    <s v="Lawrence Shankland"/>
    <x v="10"/>
    <n v="28"/>
    <s v="Heart of Midlothian FC"/>
    <n v="185"/>
    <x v="0"/>
    <n v="9"/>
    <n v="2"/>
    <n v="4000000"/>
    <x v="1"/>
  </r>
  <r>
    <s v="Tommy Conway"/>
    <x v="10"/>
    <n v="21"/>
    <s v="Bristol City"/>
    <n v="185"/>
    <x v="0"/>
    <n v="0"/>
    <n v="0"/>
    <n v="4000000"/>
    <x v="1"/>
  </r>
  <r>
    <s v="PÃ©ter GulÃ¡csi"/>
    <x v="0"/>
    <n v="34"/>
    <s v="RB Leipzig"/>
    <n v="190"/>
    <x v="0"/>
    <n v="53"/>
    <n v="0"/>
    <n v="3000000"/>
    <x v="2"/>
  </r>
  <r>
    <s v="DÃ©nes Dibusz"/>
    <x v="0"/>
    <n v="33"/>
    <s v="FerencvÃ¡rosi TC"/>
    <n v="188"/>
    <x v="0"/>
    <n v="36"/>
    <n v="0"/>
    <n v="2500000"/>
    <x v="2"/>
  </r>
  <r>
    <s v="PÃ©ter Szappanos"/>
    <x v="0"/>
    <n v="33"/>
    <s v="Paksi FC"/>
    <n v="194"/>
    <x v="0"/>
    <n v="1"/>
    <n v="0"/>
    <n v="500000"/>
    <x v="2"/>
  </r>
  <r>
    <s v="Willi OrbÃ¡n"/>
    <x v="1"/>
    <n v="31"/>
    <s v="RB Leipzig"/>
    <n v="186"/>
    <x v="0"/>
    <n v="43"/>
    <n v="6"/>
    <n v="10000000"/>
    <x v="2"/>
  </r>
  <r>
    <s v="Attila Szalai"/>
    <x v="1"/>
    <n v="26"/>
    <s v="SC Freiburg"/>
    <n v="192"/>
    <x v="1"/>
    <n v="43"/>
    <n v="1"/>
    <n v="4000000"/>
    <x v="2"/>
  </r>
  <r>
    <s v="MÃ¡rton DÃ¡rdai"/>
    <x v="1"/>
    <n v="22"/>
    <s v="Hertha BSC"/>
    <n v="188"/>
    <x v="1"/>
    <n v="3"/>
    <n v="0"/>
    <n v="2500000"/>
    <x v="2"/>
  </r>
  <r>
    <s v="Botond Balogh"/>
    <x v="1"/>
    <n v="22"/>
    <s v="Parma Calcio 1913"/>
    <n v="189"/>
    <x v="0"/>
    <n v="4"/>
    <n v="0"/>
    <n v="1800000"/>
    <x v="2"/>
  </r>
  <r>
    <s v="ÃdÃ¡m Lang"/>
    <x v="1"/>
    <n v="31"/>
    <s v="Omonia Nicosia"/>
    <n v="186"/>
    <x v="0"/>
    <n v="68"/>
    <n v="2"/>
    <n v="450000"/>
    <x v="2"/>
  </r>
  <r>
    <s v="Milos Kerkez"/>
    <x v="2"/>
    <n v="20"/>
    <s v="AFC Bournemouth"/>
    <n v="180"/>
    <x v="1"/>
    <n v="15"/>
    <n v="0"/>
    <n v="20000000"/>
    <x v="2"/>
  </r>
  <r>
    <s v="Zsolt Nagy"/>
    <x v="2"/>
    <n v="31"/>
    <s v="PuskÃ¡s AkadÃ©mia FC"/>
    <n v="188"/>
    <x v="2"/>
    <n v="19"/>
    <n v="3"/>
    <n v="1000000"/>
    <x v="2"/>
  </r>
  <r>
    <s v="BendegÃºz Bolla"/>
    <x v="3"/>
    <n v="24"/>
    <s v="Servette FC"/>
    <n v="179"/>
    <x v="0"/>
    <n v="16"/>
    <n v="0"/>
    <n v="2000000"/>
    <x v="2"/>
  </r>
  <r>
    <s v="Endre Botka"/>
    <x v="3"/>
    <n v="29"/>
    <s v="FerencvÃ¡rosi TC"/>
    <n v="178"/>
    <x v="0"/>
    <n v="26"/>
    <n v="1"/>
    <n v="1000000"/>
    <x v="2"/>
  </r>
  <r>
    <s v="LoÃ¯c Nego"/>
    <x v="3"/>
    <n v="33"/>
    <s v="Le Havre AC"/>
    <n v="181"/>
    <x v="0"/>
    <n v="36"/>
    <n v="2"/>
    <n v="900000"/>
    <x v="2"/>
  </r>
  <r>
    <s v="Attila Fiola"/>
    <x v="3"/>
    <n v="34"/>
    <s v="FehÃ©rvÃ¡r FC"/>
    <n v="183"/>
    <x v="0"/>
    <n v="56"/>
    <n v="2"/>
    <n v="400000"/>
    <x v="2"/>
  </r>
  <r>
    <s v="ÃdÃ¡m Nagy"/>
    <x v="4"/>
    <n v="28"/>
    <s v="Spezia Calcio"/>
    <n v="178"/>
    <x v="0"/>
    <n v="80"/>
    <n v="2"/>
    <n v="900000"/>
    <x v="2"/>
  </r>
  <r>
    <s v="Dominik Szoboszlai"/>
    <x v="5"/>
    <n v="23"/>
    <s v="Liverpool FC"/>
    <n v="187"/>
    <x v="0"/>
    <n v="41"/>
    <n v="12"/>
    <n v="75000000"/>
    <x v="2"/>
  </r>
  <r>
    <s v="AndrÃ¡s SchÃ¤fer"/>
    <x v="5"/>
    <n v="25"/>
    <s v="1.FC Union Berlin"/>
    <n v="178"/>
    <x v="0"/>
    <n v="25"/>
    <n v="3"/>
    <n v="5000000"/>
    <x v="2"/>
  </r>
  <r>
    <s v="Callum Styles"/>
    <x v="5"/>
    <n v="24"/>
    <s v="Barnsley FC"/>
    <n v="167"/>
    <x v="1"/>
    <n v="21"/>
    <n v="0"/>
    <n v="2500000"/>
    <x v="2"/>
  </r>
  <r>
    <s v="MihÃ¡ly Kata"/>
    <x v="5"/>
    <n v="22"/>
    <s v="MTK Budapest"/>
    <n v="176"/>
    <x v="0"/>
    <n v="3"/>
    <n v="0"/>
    <n v="1000000"/>
    <x v="2"/>
  </r>
  <r>
    <s v="DÃ¡niel Gazdag"/>
    <x v="6"/>
    <n v="28"/>
    <s v="Philadelphia Union"/>
    <n v="178"/>
    <x v="0"/>
    <n v="24"/>
    <n v="4"/>
    <n v="8000000"/>
    <x v="2"/>
  </r>
  <r>
    <s v="LÃ¡szlÃ³ Kleinheisler"/>
    <x v="6"/>
    <n v="30"/>
    <s v="HNK Hajduk Split"/>
    <n v="173"/>
    <x v="0"/>
    <n v="50"/>
    <n v="3"/>
    <n v="1500000"/>
    <x v="2"/>
  </r>
  <r>
    <s v="Krisztofer HorvÃ¡th"/>
    <x v="6"/>
    <n v="22"/>
    <s v="KecskemÃ©ti TE"/>
    <n v="185"/>
    <x v="0"/>
    <n v="2"/>
    <n v="0"/>
    <n v="1200000"/>
    <x v="2"/>
  </r>
  <r>
    <s v="Roland Sallai"/>
    <x v="8"/>
    <n v="27"/>
    <s v="SC Freiburg"/>
    <n v="183"/>
    <x v="2"/>
    <n v="48"/>
    <n v="12"/>
    <n v="15000000"/>
    <x v="2"/>
  </r>
  <r>
    <s v="Kevin Csoboth"/>
    <x v="8"/>
    <n v="23"/>
    <s v="Ãšjpest FC"/>
    <n v="174"/>
    <x v="0"/>
    <n v="7"/>
    <n v="0"/>
    <n v="1000000"/>
    <x v="2"/>
  </r>
  <r>
    <s v="BarnabÃ¡s Varga"/>
    <x v="10"/>
    <n v="29"/>
    <s v="FerencvÃ¡rosi TC"/>
    <n v="181"/>
    <x v="0"/>
    <n v="10"/>
    <n v="4"/>
    <n v="2500000"/>
    <x v="2"/>
  </r>
  <r>
    <s v="Martin ÃdÃ¡m"/>
    <x v="10"/>
    <n v="29"/>
    <s v="Ulsan HD FC"/>
    <n v="191"/>
    <x v="1"/>
    <n v="20"/>
    <n v="3"/>
    <n v="800000"/>
    <x v="2"/>
  </r>
  <r>
    <s v="Gregor Kobel"/>
    <x v="0"/>
    <n v="26"/>
    <s v="Borussia Dortmund"/>
    <n v="196"/>
    <x v="0"/>
    <n v="5"/>
    <n v="0"/>
    <n v="40000000"/>
    <x v="3"/>
  </r>
  <r>
    <s v="Yann Sommer"/>
    <x v="0"/>
    <n v="35"/>
    <s v="Inter Milan"/>
    <n v="183"/>
    <x v="0"/>
    <n v="88"/>
    <n v="0"/>
    <n v="5000000"/>
    <x v="3"/>
  </r>
  <r>
    <s v="Yvon Mvogo"/>
    <x v="0"/>
    <n v="30"/>
    <s v="FC Lorient"/>
    <n v="190"/>
    <x v="0"/>
    <n v="9"/>
    <n v="0"/>
    <n v="3000000"/>
    <x v="3"/>
  </r>
  <r>
    <s v="Manuel Akanji"/>
    <x v="1"/>
    <n v="28"/>
    <s v="Manchester City"/>
    <n v="188"/>
    <x v="0"/>
    <n v="59"/>
    <n v="3"/>
    <n v="45000000"/>
    <x v="3"/>
  </r>
  <r>
    <s v="Nico Elvedi"/>
    <x v="1"/>
    <n v="27"/>
    <s v="Borussia MÃ¶nchengladbach"/>
    <n v="189"/>
    <x v="0"/>
    <n v="52"/>
    <n v="2"/>
    <n v="10000000"/>
    <x v="3"/>
  </r>
  <r>
    <s v="Fabian SchÃ¤r"/>
    <x v="1"/>
    <n v="32"/>
    <s v="Newcastle United"/>
    <n v="186"/>
    <x v="0"/>
    <n v="81"/>
    <n v="8"/>
    <n v="10000000"/>
    <x v="3"/>
  </r>
  <r>
    <s v="Leonidas Stergiou"/>
    <x v="1"/>
    <n v="22"/>
    <s v="VfB Stuttgart"/>
    <n v="181"/>
    <x v="0"/>
    <n v="2"/>
    <n v="0"/>
    <n v="5000000"/>
    <x v="3"/>
  </r>
  <r>
    <s v="CÃ©dric Zesiger"/>
    <x v="1"/>
    <n v="25"/>
    <s v="VfL Wolfsburg"/>
    <n v="194"/>
    <x v="1"/>
    <n v="3"/>
    <n v="0"/>
    <n v="5000000"/>
    <x v="3"/>
  </r>
  <r>
    <s v="Ricardo RodrÃ­guez"/>
    <x v="1"/>
    <n v="31"/>
    <s v="Torino FC"/>
    <n v="182"/>
    <x v="1"/>
    <n v="114"/>
    <n v="9"/>
    <n v="3500000"/>
    <x v="3"/>
  </r>
  <r>
    <s v="Silvan Widmer"/>
    <x v="3"/>
    <n v="31"/>
    <s v="1.FSV Mainz 05"/>
    <n v="183"/>
    <x v="0"/>
    <n v="42"/>
    <n v="3"/>
    <n v="3000000"/>
    <x v="3"/>
  </r>
  <r>
    <s v="Denis Zakaria"/>
    <x v="4"/>
    <n v="27"/>
    <s v="AS Monaco"/>
    <n v="190"/>
    <x v="0"/>
    <n v="54"/>
    <n v="3"/>
    <n v="25000000"/>
    <x v="3"/>
  </r>
  <r>
    <s v="Granit Xhaka"/>
    <x v="4"/>
    <n v="31"/>
    <s v="Bayer 04 Leverkusen"/>
    <n v="186"/>
    <x v="1"/>
    <n v="124"/>
    <n v="14"/>
    <n v="20000000"/>
    <x v="3"/>
  </r>
  <r>
    <s v="Ardon Jashari"/>
    <x v="4"/>
    <n v="21"/>
    <s v="FC Luzern"/>
    <n v="181"/>
    <x v="1"/>
    <n v="2"/>
    <n v="0"/>
    <n v="6000000"/>
    <x v="3"/>
  </r>
  <r>
    <s v="Michel Aebischer"/>
    <x v="5"/>
    <n v="27"/>
    <s v="Bologna FC 1909"/>
    <n v="183"/>
    <x v="0"/>
    <n v="19"/>
    <n v="0"/>
    <n v="9000000"/>
    <x v="3"/>
  </r>
  <r>
    <s v="Remo Freuler"/>
    <x v="5"/>
    <n v="32"/>
    <s v="Bologna FC 1909"/>
    <n v="180"/>
    <x v="0"/>
    <n v="66"/>
    <n v="8"/>
    <n v="6500000"/>
    <x v="3"/>
  </r>
  <r>
    <s v="Vincent Sierro"/>
    <x v="5"/>
    <n v="28"/>
    <s v="FC Toulouse"/>
    <n v="185"/>
    <x v="0"/>
    <n v="2"/>
    <n v="0"/>
    <n v="4000000"/>
    <x v="3"/>
  </r>
  <r>
    <s v="Fabian Rieder"/>
    <x v="6"/>
    <n v="22"/>
    <s v="Stade Rennais FC"/>
    <n v="179"/>
    <x v="1"/>
    <n v="5"/>
    <n v="0"/>
    <n v="8000000"/>
    <x v="3"/>
  </r>
  <r>
    <s v="Xherdan Shaqiri"/>
    <x v="6"/>
    <n v="32"/>
    <s v="Chicago Fire FC"/>
    <n v="169"/>
    <x v="1"/>
    <n v="122"/>
    <n v="31"/>
    <n v="2500000"/>
    <x v="3"/>
  </r>
  <r>
    <s v="Noah Okafor"/>
    <x v="7"/>
    <n v="24"/>
    <s v="AC Milan"/>
    <n v="185"/>
    <x v="0"/>
    <n v="21"/>
    <n v="2"/>
    <n v="20000000"/>
    <x v="3"/>
  </r>
  <r>
    <s v="Steven Zuber"/>
    <x v="7"/>
    <n v="32"/>
    <s v="AEK Athens"/>
    <n v="182"/>
    <x v="0"/>
    <n v="53"/>
    <n v="11"/>
    <n v="2000000"/>
    <x v="3"/>
  </r>
  <r>
    <s v="Dan Ndoye"/>
    <x v="8"/>
    <n v="23"/>
    <s v="Bologna FC 1909"/>
    <n v="184"/>
    <x v="0"/>
    <n v="10"/>
    <n v="0"/>
    <n v="14000000"/>
    <x v="3"/>
  </r>
  <r>
    <s v="RubÃ©n Vargas"/>
    <x v="8"/>
    <n v="25"/>
    <s v="FC Augsburg"/>
    <n v="179"/>
    <x v="0"/>
    <n v="42"/>
    <n v="7"/>
    <n v="7500000"/>
    <x v="3"/>
  </r>
  <r>
    <s v="Renato Steffen"/>
    <x v="8"/>
    <n v="32"/>
    <s v="FC Lugano"/>
    <n v="170"/>
    <x v="1"/>
    <n v="39"/>
    <n v="4"/>
    <n v="1000000"/>
    <x v="3"/>
  </r>
  <r>
    <s v="Breel Embolo"/>
    <x v="10"/>
    <n v="27"/>
    <s v="AS Monaco"/>
    <n v="187"/>
    <x v="0"/>
    <n v="63"/>
    <n v="13"/>
    <n v="12000000"/>
    <x v="3"/>
  </r>
  <r>
    <s v="Zeki Amdouni"/>
    <x v="10"/>
    <n v="23"/>
    <s v="Burnley FC"/>
    <n v="185"/>
    <x v="2"/>
    <n v="14"/>
    <n v="7"/>
    <n v="12000000"/>
    <x v="3"/>
  </r>
  <r>
    <s v="Kwadwo Duah"/>
    <x v="10"/>
    <n v="27"/>
    <s v="Ludogorets Razgrad"/>
    <n v="185"/>
    <x v="0"/>
    <n v="1"/>
    <n v="0"/>
    <n v="3000000"/>
    <x v="3"/>
  </r>
  <r>
    <s v="David Raya"/>
    <x v="0"/>
    <n v="28"/>
    <s v="Arsenal FC"/>
    <n v="183"/>
    <x v="0"/>
    <n v="5"/>
    <n v="0"/>
    <n v="35000000"/>
    <x v="4"/>
  </r>
  <r>
    <s v="Unai SimÃ³n"/>
    <x v="0"/>
    <n v="26"/>
    <s v="Athletic Bilbao"/>
    <n v="190"/>
    <x v="0"/>
    <n v="39"/>
    <n v="0"/>
    <n v="30000000"/>
    <x v="4"/>
  </r>
  <r>
    <s v="Ãlex Remiro"/>
    <x v="0"/>
    <n v="29"/>
    <s v="Real Sociedad"/>
    <n v="191"/>
    <x v="0"/>
    <n v="1"/>
    <n v="0"/>
    <n v="25000000"/>
    <x v="4"/>
  </r>
  <r>
    <s v="Robin Le Normand"/>
    <x v="1"/>
    <n v="27"/>
    <s v="Real Sociedad"/>
    <n v="187"/>
    <x v="0"/>
    <n v="10"/>
    <n v="1"/>
    <n v="40000000"/>
    <x v="4"/>
  </r>
  <r>
    <s v="Dani Vivian"/>
    <x v="1"/>
    <n v="24"/>
    <s v="Athletic Bilbao"/>
    <n v="184"/>
    <x v="0"/>
    <n v="2"/>
    <n v="0"/>
    <n v="25000000"/>
    <x v="4"/>
  </r>
  <r>
    <s v="Aymeric Laporte"/>
    <x v="1"/>
    <n v="30"/>
    <s v="Al-Nassr FC"/>
    <n v="191"/>
    <x v="1"/>
    <n v="28"/>
    <n v="1"/>
    <n v="20000000"/>
    <x v="4"/>
  </r>
  <r>
    <s v="Nacho FernÃ¡ndez"/>
    <x v="1"/>
    <n v="34"/>
    <s v="Real Madrid"/>
    <n v="180"/>
    <x v="0"/>
    <n v="24"/>
    <n v="1"/>
    <n v="3000000"/>
    <x v="4"/>
  </r>
  <r>
    <s v="Alejandro Grimaldo"/>
    <x v="2"/>
    <n v="28"/>
    <s v="Bayer 04 Leverkusen"/>
    <n v="171"/>
    <x v="1"/>
    <n v="3"/>
    <n v="0"/>
    <n v="45000000"/>
    <x v="4"/>
  </r>
  <r>
    <s v="Marc Cucurella"/>
    <x v="2"/>
    <n v="25"/>
    <s v="Chelsea FC"/>
    <n v="173"/>
    <x v="1"/>
    <n v="3"/>
    <n v="0"/>
    <n v="25000000"/>
    <x v="4"/>
  </r>
  <r>
    <s v="Daniel Carvajal"/>
    <x v="3"/>
    <n v="32"/>
    <s v="Real Madrid"/>
    <n v="173"/>
    <x v="0"/>
    <n v="43"/>
    <n v="0"/>
    <n v="12000000"/>
    <x v="4"/>
  </r>
  <r>
    <s v="JesÃºs Navas"/>
    <x v="3"/>
    <n v="38"/>
    <s v="Sevilla FC"/>
    <n v="170"/>
    <x v="0"/>
    <n v="52"/>
    <n v="5"/>
    <n v="2500000"/>
    <x v="4"/>
  </r>
  <r>
    <s v="Rodri"/>
    <x v="4"/>
    <n v="27"/>
    <s v="Manchester City"/>
    <n v="191"/>
    <x v="0"/>
    <n v="49"/>
    <n v="3"/>
    <n v="120000000"/>
    <x v="4"/>
  </r>
  <r>
    <s v="MartÃ­n Zubimendi"/>
    <x v="4"/>
    <n v="25"/>
    <s v="Real Sociedad"/>
    <n v="181"/>
    <x v="0"/>
    <n v="6"/>
    <n v="0"/>
    <n v="50000000"/>
    <x v="4"/>
  </r>
  <r>
    <s v="Pedri"/>
    <x v="5"/>
    <n v="21"/>
    <s v="FC Barcelona"/>
    <n v="174"/>
    <x v="0"/>
    <n v="19"/>
    <n v="0"/>
    <n v="80000000"/>
    <x v="4"/>
  </r>
  <r>
    <s v="Mikel Merino"/>
    <x v="5"/>
    <n v="27"/>
    <s v="Real Sociedad"/>
    <n v="189"/>
    <x v="1"/>
    <n v="20"/>
    <n v="1"/>
    <n v="50000000"/>
    <x v="4"/>
  </r>
  <r>
    <s v="FabiÃ¡n Ruiz"/>
    <x v="5"/>
    <n v="28"/>
    <s v="Paris Saint-Germain"/>
    <n v="189"/>
    <x v="1"/>
    <n v="22"/>
    <n v="1"/>
    <n v="30000000"/>
    <x v="4"/>
  </r>
  <r>
    <s v="FermÃ­n LÃ³pez"/>
    <x v="5"/>
    <n v="21"/>
    <s v="FC Barcelona"/>
    <n v="174"/>
    <x v="0"/>
    <n v="1"/>
    <n v="0"/>
    <n v="30000000"/>
    <x v="4"/>
  </r>
  <r>
    <s v="Dani Olmo"/>
    <x v="6"/>
    <n v="26"/>
    <s v="RB Leipzig"/>
    <n v="179"/>
    <x v="0"/>
    <n v="33"/>
    <n v="8"/>
    <n v="50000000"/>
    <x v="4"/>
  </r>
  <r>
    <s v="Ãlex Baena"/>
    <x v="6"/>
    <n v="22"/>
    <s v="Villarreal CF"/>
    <n v="174"/>
    <x v="0"/>
    <n v="3"/>
    <n v="1"/>
    <n v="40000000"/>
    <x v="4"/>
  </r>
  <r>
    <s v="Nico Williams"/>
    <x v="7"/>
    <n v="21"/>
    <s v="Athletic Bilbao"/>
    <n v="181"/>
    <x v="0"/>
    <n v="13"/>
    <n v="2"/>
    <n v="60000000"/>
    <x v="4"/>
  </r>
  <r>
    <s v="Ferran Torres"/>
    <x v="7"/>
    <n v="24"/>
    <s v="FC Barcelona"/>
    <n v="184"/>
    <x v="0"/>
    <n v="41"/>
    <n v="19"/>
    <n v="30000000"/>
    <x v="4"/>
  </r>
  <r>
    <s v="Ayoze PÃ©rez"/>
    <x v="7"/>
    <n v="30"/>
    <s v="Real Betis BalompiÃ©"/>
    <n v="178"/>
    <x v="0"/>
    <n v="1"/>
    <n v="1"/>
    <n v="7000000"/>
    <x v="4"/>
  </r>
  <r>
    <s v="Lamine Yamal"/>
    <x v="8"/>
    <n v="16"/>
    <s v="FC Barcelona"/>
    <n v="178"/>
    <x v="1"/>
    <n v="6"/>
    <n v="2"/>
    <n v="90000000"/>
    <x v="4"/>
  </r>
  <r>
    <s v="Mikel Oyarzabal"/>
    <x v="10"/>
    <n v="27"/>
    <s v="Real Sociedad"/>
    <n v="181"/>
    <x v="1"/>
    <n v="29"/>
    <n v="10"/>
    <n v="45000000"/>
    <x v="4"/>
  </r>
  <r>
    <s v="Ãlvaro Morata"/>
    <x v="10"/>
    <n v="31"/>
    <s v="AtlÃ©tico de Madrid"/>
    <n v="189"/>
    <x v="0"/>
    <n v="72"/>
    <n v="34"/>
    <n v="16000000"/>
    <x v="4"/>
  </r>
  <r>
    <s v="Joselu"/>
    <x v="10"/>
    <n v="34"/>
    <s v="Real Madrid"/>
    <n v="191"/>
    <x v="0"/>
    <n v="10"/>
    <n v="5"/>
    <n v="5000000"/>
    <x v="4"/>
  </r>
  <r>
    <s v="Dominik Livakovic"/>
    <x v="0"/>
    <n v="29"/>
    <s v="Fenerbahce"/>
    <n v="188"/>
    <x v="0"/>
    <n v="53"/>
    <n v="0"/>
    <n v="11000000"/>
    <x v="5"/>
  </r>
  <r>
    <s v="Nediljko Labrovic"/>
    <x v="0"/>
    <n v="24"/>
    <s v="HNK Rijeka"/>
    <n v="196"/>
    <x v="0"/>
    <n v="1"/>
    <n v="0"/>
    <n v="4500000"/>
    <x v="5"/>
  </r>
  <r>
    <s v="Ivica Ivusic"/>
    <x v="0"/>
    <n v="29"/>
    <s v="Pafos FC"/>
    <n v="195"/>
    <x v="0"/>
    <n v="6"/>
    <n v="0"/>
    <n v="2500000"/>
    <x v="5"/>
  </r>
  <r>
    <s v="Josip Stanisic"/>
    <x v="1"/>
    <n v="24"/>
    <s v="Bayer 04 Leverkusen"/>
    <n v="187"/>
    <x v="2"/>
    <n v="17"/>
    <n v="0"/>
    <n v="28000000"/>
    <x v="5"/>
  </r>
  <r>
    <s v="Josip Sutalo"/>
    <x v="1"/>
    <n v="24"/>
    <s v="Ajax Amsterdam"/>
    <n v="190"/>
    <x v="0"/>
    <n v="13"/>
    <n v="0"/>
    <n v="15000000"/>
    <x v="5"/>
  </r>
  <r>
    <s v="Marin Pongracic"/>
    <x v="1"/>
    <n v="26"/>
    <s v="US Lecce"/>
    <n v="193"/>
    <x v="0"/>
    <n v="7"/>
    <n v="0"/>
    <n v="7000000"/>
    <x v="5"/>
  </r>
  <r>
    <s v="Martin ErliÄ‡"/>
    <x v="1"/>
    <n v="26"/>
    <s v="US Sassuolo"/>
    <n v="193"/>
    <x v="0"/>
    <n v="9"/>
    <n v="0"/>
    <n v="3000000"/>
    <x v="5"/>
  </r>
  <r>
    <s v="Domagoj Vida"/>
    <x v="1"/>
    <n v="35"/>
    <s v="AEK Athens"/>
    <n v="184"/>
    <x v="0"/>
    <n v="105"/>
    <n v="4"/>
    <n v="1200000"/>
    <x v="5"/>
  </r>
  <r>
    <s v="Josko Gvardiol"/>
    <x v="2"/>
    <n v="22"/>
    <s v="Manchester City"/>
    <n v="185"/>
    <x v="1"/>
    <n v="29"/>
    <n v="2"/>
    <n v="75000000"/>
    <x v="5"/>
  </r>
  <r>
    <s v="Borna Sosa"/>
    <x v="2"/>
    <n v="26"/>
    <s v="Ajax Amsterdam"/>
    <n v="187"/>
    <x v="1"/>
    <n v="20"/>
    <n v="1"/>
    <n v="7500000"/>
    <x v="5"/>
  </r>
  <r>
    <s v="Josip Juranovic"/>
    <x v="3"/>
    <n v="28"/>
    <s v="1.FC Union Berlin"/>
    <n v="173"/>
    <x v="0"/>
    <n v="37"/>
    <n v="0"/>
    <n v="7500000"/>
    <x v="5"/>
  </r>
  <r>
    <s v="Marcelo Brozovic"/>
    <x v="4"/>
    <n v="31"/>
    <s v="Al-Nassr FC"/>
    <n v="181"/>
    <x v="2"/>
    <n v="95"/>
    <n v="7"/>
    <n v="16000000"/>
    <x v="5"/>
  </r>
  <r>
    <s v="Mateo Kovacic"/>
    <x v="5"/>
    <n v="30"/>
    <s v="Manchester City"/>
    <n v="177"/>
    <x v="0"/>
    <n v="100"/>
    <n v="5"/>
    <n v="30000000"/>
    <x v="5"/>
  </r>
  <r>
    <s v="Luka Sucic"/>
    <x v="5"/>
    <n v="21"/>
    <s v="Red Bull Salzburg"/>
    <n v="185"/>
    <x v="1"/>
    <n v="6"/>
    <n v="0"/>
    <n v="15000000"/>
    <x v="5"/>
  </r>
  <r>
    <s v="Mario Pasalic"/>
    <x v="5"/>
    <n v="29"/>
    <s v="Atalanta BC"/>
    <n v="188"/>
    <x v="0"/>
    <n v="62"/>
    <n v="10"/>
    <n v="13000000"/>
    <x v="5"/>
  </r>
  <r>
    <s v="Luka Modric"/>
    <x v="5"/>
    <n v="38"/>
    <s v="Real Madrid"/>
    <n v="172"/>
    <x v="0"/>
    <n v="174"/>
    <n v="24"/>
    <n v="6000000"/>
    <x v="5"/>
  </r>
  <r>
    <s v="Lovro Majer"/>
    <x v="6"/>
    <n v="26"/>
    <s v="VfL Wolfsburg"/>
    <n v="178"/>
    <x v="1"/>
    <n v="30"/>
    <n v="8"/>
    <n v="20000000"/>
    <x v="5"/>
  </r>
  <r>
    <s v="Martin Baturina"/>
    <x v="6"/>
    <n v="21"/>
    <s v="GNK Dinamo Zagreb"/>
    <n v="172"/>
    <x v="0"/>
    <n v="3"/>
    <n v="0"/>
    <n v="20000000"/>
    <x v="5"/>
  </r>
  <r>
    <s v="Nikola VlaÅ¡iÄ‡"/>
    <x v="6"/>
    <n v="26"/>
    <s v="Torino FC"/>
    <n v="179"/>
    <x v="0"/>
    <n v="55"/>
    <n v="8"/>
    <n v="10000000"/>
    <x v="5"/>
  </r>
  <r>
    <s v="Luka Ivanusec"/>
    <x v="7"/>
    <n v="25"/>
    <s v="Feyenoord Rotterdam"/>
    <n v="175"/>
    <x v="0"/>
    <n v="20"/>
    <n v="2"/>
    <n v="12000000"/>
    <x v="5"/>
  </r>
  <r>
    <s v="Marko Pjaca"/>
    <x v="7"/>
    <n v="29"/>
    <s v="HNK Rijeka"/>
    <n v="186"/>
    <x v="0"/>
    <n v="26"/>
    <n v="1"/>
    <n v="2500000"/>
    <x v="5"/>
  </r>
  <r>
    <s v="Ivan Perisic"/>
    <x v="7"/>
    <n v="35"/>
    <s v="HNK Hajduk Split"/>
    <n v="186"/>
    <x v="2"/>
    <n v="130"/>
    <n v="33"/>
    <n v="2000000"/>
    <x v="5"/>
  </r>
  <r>
    <s v="Marco Pasalic"/>
    <x v="8"/>
    <n v="23"/>
    <s v="HNK Rijeka"/>
    <n v="177"/>
    <x v="1"/>
    <n v="5"/>
    <n v="1"/>
    <n v="4000000"/>
    <x v="5"/>
  </r>
  <r>
    <s v="Andrej Kramaric"/>
    <x v="10"/>
    <n v="32"/>
    <s v="TSG 1899 Hoffenheim"/>
    <n v="177"/>
    <x v="0"/>
    <n v="92"/>
    <n v="28"/>
    <n v="5000000"/>
    <x v="5"/>
  </r>
  <r>
    <s v="Ante Budimir"/>
    <x v="10"/>
    <n v="32"/>
    <s v="CA Osasuna"/>
    <n v="190"/>
    <x v="1"/>
    <n v="20"/>
    <n v="2"/>
    <n v="5000000"/>
    <x v="5"/>
  </r>
  <r>
    <s v="Bruno Petkovic"/>
    <x v="10"/>
    <n v="29"/>
    <s v="GNK Dinamo Zagreb"/>
    <n v="193"/>
    <x v="0"/>
    <n v="37"/>
    <n v="11"/>
    <n v="5000000"/>
    <x v="5"/>
  </r>
  <r>
    <s v="Thomas Strakosha"/>
    <x v="0"/>
    <n v="29"/>
    <s v="Brentford FC"/>
    <n v="193"/>
    <x v="0"/>
    <n v="28"/>
    <n v="0"/>
    <n v="3000000"/>
    <x v="6"/>
  </r>
  <r>
    <s v="Elhan Kastrati"/>
    <x v="0"/>
    <n v="27"/>
    <s v="AS Cittadella"/>
    <n v="189"/>
    <x v="0"/>
    <n v="2"/>
    <n v="0"/>
    <n v="1300000"/>
    <x v="6"/>
  </r>
  <r>
    <s v="Etrit Berisha"/>
    <x v="0"/>
    <n v="35"/>
    <s v="FC Empoli"/>
    <n v="194"/>
    <x v="1"/>
    <n v="80"/>
    <n v="0"/>
    <n v="500000"/>
    <x v="6"/>
  </r>
  <r>
    <s v="Berat Djimsiti"/>
    <x v="1"/>
    <n v="31"/>
    <s v="Atalanta BC"/>
    <n v="190"/>
    <x v="0"/>
    <n v="57"/>
    <n v="1"/>
    <n v="10000000"/>
    <x v="6"/>
  </r>
  <r>
    <s v="Marash Kumbulla"/>
    <x v="1"/>
    <n v="24"/>
    <s v="US Sassuolo"/>
    <n v="191"/>
    <x v="0"/>
    <n v="19"/>
    <n v="0"/>
    <n v="4500000"/>
    <x v="6"/>
  </r>
  <r>
    <s v="Ardian Ismajli"/>
    <x v="1"/>
    <n v="27"/>
    <s v="FC Empoli"/>
    <n v="187"/>
    <x v="0"/>
    <n v="38"/>
    <n v="2"/>
    <n v="3000000"/>
    <x v="6"/>
  </r>
  <r>
    <s v="Enea Mihaj"/>
    <x v="1"/>
    <n v="25"/>
    <s v="FC FamalicÃ£o"/>
    <n v="186"/>
    <x v="0"/>
    <n v="19"/>
    <n v="0"/>
    <n v="1500000"/>
    <x v="6"/>
  </r>
  <r>
    <s v="Arlind Ajeti"/>
    <x v="1"/>
    <n v="30"/>
    <s v="CFR Cluj"/>
    <n v="184"/>
    <x v="0"/>
    <n v="25"/>
    <n v="1"/>
    <n v="1000000"/>
    <x v="6"/>
  </r>
  <r>
    <s v="Mario Mitaj"/>
    <x v="2"/>
    <n v="20"/>
    <s v="Lokomotiv Moscow"/>
    <n v="180"/>
    <x v="1"/>
    <n v="13"/>
    <n v="0"/>
    <n v="2000000"/>
    <x v="6"/>
  </r>
  <r>
    <s v="Naser Aliji"/>
    <x v="2"/>
    <n v="30"/>
    <s v="FC Voluntari"/>
    <n v="177"/>
    <x v="1"/>
    <n v="13"/>
    <n v="0"/>
    <n v="400000"/>
    <x v="6"/>
  </r>
  <r>
    <s v="Elseid Hysaj"/>
    <x v="3"/>
    <n v="30"/>
    <s v="SS Lazio"/>
    <n v="182"/>
    <x v="0"/>
    <n v="83"/>
    <n v="2"/>
    <n v="2500000"/>
    <x v="6"/>
  </r>
  <r>
    <s v="IvÃ¡n Balliu"/>
    <x v="3"/>
    <n v="32"/>
    <s v="Rayo Vallecano"/>
    <n v="172"/>
    <x v="0"/>
    <n v="13"/>
    <n v="0"/>
    <n v="2000000"/>
    <x v="6"/>
  </r>
  <r>
    <s v="Kristjan Asllani"/>
    <x v="4"/>
    <n v="22"/>
    <s v="Inter Milan"/>
    <n v="175"/>
    <x v="0"/>
    <n v="20"/>
    <n v="2"/>
    <n v="18000000"/>
    <x v="6"/>
  </r>
  <r>
    <s v="Ylber Ramadani"/>
    <x v="4"/>
    <n v="28"/>
    <s v="US Lecce"/>
    <n v="185"/>
    <x v="0"/>
    <n v="35"/>
    <n v="1"/>
    <n v="4000000"/>
    <x v="6"/>
  </r>
  <r>
    <s v="Klaus Gjasula"/>
    <x v="4"/>
    <n v="34"/>
    <s v="SV Darmstadt 98"/>
    <n v="190"/>
    <x v="2"/>
    <n v="28"/>
    <n v="0"/>
    <n v="400000"/>
    <x v="6"/>
  </r>
  <r>
    <s v="Amir Abrashi"/>
    <x v="4"/>
    <n v="34"/>
    <s v="Grasshopper Club Zurich"/>
    <n v="172"/>
    <x v="0"/>
    <n v="50"/>
    <n v="1"/>
    <n v="200000"/>
    <x v="6"/>
  </r>
  <r>
    <s v="Qazim Laci"/>
    <x v="5"/>
    <n v="28"/>
    <s v="AC Sparta Prague"/>
    <n v="173"/>
    <x v="0"/>
    <n v="27"/>
    <n v="3"/>
    <n v="2500000"/>
    <x v="6"/>
  </r>
  <r>
    <s v="Medon Berisha"/>
    <x v="5"/>
    <n v="20"/>
    <s v="US Lecce"/>
    <n v="186"/>
    <x v="0"/>
    <n v="1"/>
    <n v="0"/>
    <n v="1000000"/>
    <x v="6"/>
  </r>
  <r>
    <s v="Ernest Muci"/>
    <x v="6"/>
    <n v="23"/>
    <s v="Besiktas JK"/>
    <n v="180"/>
    <x v="2"/>
    <n v="10"/>
    <n v="3"/>
    <n v="13000000"/>
    <x v="6"/>
  </r>
  <r>
    <s v="Nedim Bajrami"/>
    <x v="6"/>
    <n v="25"/>
    <s v="US Sassuolo"/>
    <n v="179"/>
    <x v="0"/>
    <n v="23"/>
    <n v="4"/>
    <n v="4500000"/>
    <x v="6"/>
  </r>
  <r>
    <s v="ArbÃ«r Hoxha"/>
    <x v="7"/>
    <n v="25"/>
    <s v="GNK Dinamo Zagreb"/>
    <n v="185"/>
    <x v="0"/>
    <n v="4"/>
    <n v="0"/>
    <n v="1800000"/>
    <x v="6"/>
  </r>
  <r>
    <s v="Jasir Asani"/>
    <x v="8"/>
    <n v="29"/>
    <s v="Gwangju FC"/>
    <n v="175"/>
    <x v="1"/>
    <n v="13"/>
    <n v="4"/>
    <n v="1000000"/>
    <x v="6"/>
  </r>
  <r>
    <s v="Armando Broja"/>
    <x v="10"/>
    <n v="22"/>
    <s v="Chelsea FC"/>
    <n v="191"/>
    <x v="0"/>
    <n v="21"/>
    <n v="5"/>
    <n v="22000000"/>
    <x v="6"/>
  </r>
  <r>
    <s v="Rey Manaj"/>
    <x v="10"/>
    <n v="27"/>
    <s v="Sivasspor"/>
    <n v="182"/>
    <x v="0"/>
    <n v="33"/>
    <n v="7"/>
    <n v="5000000"/>
    <x v="6"/>
  </r>
  <r>
    <s v="Taulant Seferi"/>
    <x v="10"/>
    <n v="27"/>
    <s v="FC Baniyas"/>
    <n v="184"/>
    <x v="0"/>
    <n v="19"/>
    <n v="3"/>
    <n v="3500000"/>
    <x v="6"/>
  </r>
  <r>
    <s v="Mirlind Daku"/>
    <x v="10"/>
    <n v="26"/>
    <s v="Rubin Kazan"/>
    <n v="192"/>
    <x v="0"/>
    <n v="5"/>
    <n v="1"/>
    <n v="3000000"/>
    <x v="6"/>
  </r>
  <r>
    <s v="Gianluigi Donnarumma"/>
    <x v="0"/>
    <n v="25"/>
    <s v="Paris Saint-Germain"/>
    <n v="196"/>
    <x v="0"/>
    <n v="61"/>
    <n v="0"/>
    <n v="40000000"/>
    <x v="7"/>
  </r>
  <r>
    <s v="Guglielmo Vicario"/>
    <x v="0"/>
    <n v="27"/>
    <s v="Tottenham Hotspur"/>
    <n v="194"/>
    <x v="0"/>
    <n v="2"/>
    <n v="0"/>
    <n v="35000000"/>
    <x v="7"/>
  </r>
  <r>
    <s v="Alex Meret"/>
    <x v="0"/>
    <n v="27"/>
    <s v="SSC Napoli"/>
    <n v="190"/>
    <x v="1"/>
    <n v="3"/>
    <n v="0"/>
    <n v="12000000"/>
    <x v="7"/>
  </r>
  <r>
    <s v="Alessandro Bastoni"/>
    <x v="1"/>
    <n v="25"/>
    <s v="Inter Milan"/>
    <n v="190"/>
    <x v="1"/>
    <n v="23"/>
    <n v="1"/>
    <n v="70000000"/>
    <x v="7"/>
  </r>
  <r>
    <s v="Alessandro Buongiorno"/>
    <x v="1"/>
    <n v="25"/>
    <s v="Torino FC"/>
    <n v="190"/>
    <x v="1"/>
    <n v="3"/>
    <n v="0"/>
    <n v="35000000"/>
    <x v="7"/>
  </r>
  <r>
    <s v="Riccardo Calafiori"/>
    <x v="1"/>
    <n v="22"/>
    <s v="Bologna FC 1909"/>
    <n v="188"/>
    <x v="1"/>
    <n v="1"/>
    <n v="0"/>
    <n v="30000000"/>
    <x v="7"/>
  </r>
  <r>
    <s v="Gianluca Mancini"/>
    <x v="1"/>
    <n v="28"/>
    <s v="AS Roma"/>
    <n v="190"/>
    <x v="0"/>
    <n v="13"/>
    <n v="0"/>
    <n v="25000000"/>
    <x v="7"/>
  </r>
  <r>
    <s v="Federico Gatti"/>
    <x v="1"/>
    <n v="25"/>
    <s v="Juventus FC"/>
    <n v="190"/>
    <x v="0"/>
    <n v="3"/>
    <n v="0"/>
    <n v="18000000"/>
    <x v="7"/>
  </r>
  <r>
    <s v="Federico Dimarco"/>
    <x v="2"/>
    <n v="26"/>
    <s v="Inter Milan"/>
    <n v="175"/>
    <x v="1"/>
    <n v="18"/>
    <n v="2"/>
    <n v="50000000"/>
    <x v="7"/>
  </r>
  <r>
    <s v="Andrea Cambiaso"/>
    <x v="2"/>
    <n v="24"/>
    <s v="Juventus FC"/>
    <n v="182"/>
    <x v="2"/>
    <n v="3"/>
    <n v="0"/>
    <n v="25000000"/>
    <x v="7"/>
  </r>
  <r>
    <s v="Giovanni Di Lorenzo"/>
    <x v="3"/>
    <n v="30"/>
    <s v="SSC Napoli"/>
    <n v="183"/>
    <x v="0"/>
    <n v="35"/>
    <n v="3"/>
    <n v="15000000"/>
    <x v="7"/>
  </r>
  <r>
    <s v="Raoul Bellanova"/>
    <x v="3"/>
    <n v="24"/>
    <s v="Torino FC"/>
    <n v="188"/>
    <x v="0"/>
    <n v="1"/>
    <n v="0"/>
    <n v="15000000"/>
    <x v="7"/>
  </r>
  <r>
    <s v="Matteo Darmian"/>
    <x v="3"/>
    <n v="34"/>
    <s v="Inter Milan"/>
    <n v="183"/>
    <x v="0"/>
    <n v="42"/>
    <n v="2"/>
    <n v="4000000"/>
    <x v="7"/>
  </r>
  <r>
    <s v="Bryan Cristante"/>
    <x v="4"/>
    <n v="29"/>
    <s v="AS Roma"/>
    <n v="186"/>
    <x v="0"/>
    <n v="39"/>
    <n v="2"/>
    <n v="20000000"/>
    <x v="7"/>
  </r>
  <r>
    <s v="Jorginho"/>
    <x v="4"/>
    <n v="32"/>
    <s v="Arsenal FC"/>
    <n v="178"/>
    <x v="0"/>
    <n v="53"/>
    <n v="5"/>
    <n v="12000000"/>
    <x v="7"/>
  </r>
  <r>
    <s v="NicolÃ² Barella"/>
    <x v="5"/>
    <n v="27"/>
    <s v="Inter Milan"/>
    <n v="175"/>
    <x v="0"/>
    <n v="53"/>
    <n v="9"/>
    <n v="80000000"/>
    <x v="7"/>
  </r>
  <r>
    <s v="Davide Frattesi"/>
    <x v="5"/>
    <n v="24"/>
    <s v="Inter Milan"/>
    <n v="178"/>
    <x v="0"/>
    <n v="14"/>
    <n v="4"/>
    <n v="35000000"/>
    <x v="7"/>
  </r>
  <r>
    <s v="NicolÃ² Fagioli"/>
    <x v="5"/>
    <n v="23"/>
    <s v="Juventus FC"/>
    <n v="178"/>
    <x v="0"/>
    <n v="2"/>
    <n v="0"/>
    <n v="15000000"/>
    <x v="7"/>
  </r>
  <r>
    <s v="Michael Folorunsho"/>
    <x v="5"/>
    <n v="26"/>
    <s v="Hellas Verona"/>
    <n v="190"/>
    <x v="0"/>
    <n v="0"/>
    <n v="0"/>
    <n v="8500000"/>
    <x v="7"/>
  </r>
  <r>
    <s v="Lorenzo Pellegrini"/>
    <x v="6"/>
    <n v="27"/>
    <s v="AS Roma"/>
    <n v="186"/>
    <x v="0"/>
    <n v="29"/>
    <n v="6"/>
    <n v="25000000"/>
    <x v="7"/>
  </r>
  <r>
    <s v="Federico Chiesa"/>
    <x v="7"/>
    <n v="26"/>
    <s v="Juventus FC"/>
    <n v="175"/>
    <x v="0"/>
    <n v="46"/>
    <n v="7"/>
    <n v="35000000"/>
    <x v="7"/>
  </r>
  <r>
    <s v="Mattia Zaccagni"/>
    <x v="7"/>
    <n v="28"/>
    <s v="SS Lazio"/>
    <n v="177"/>
    <x v="0"/>
    <n v="5"/>
    <n v="0"/>
    <n v="20000000"/>
    <x v="7"/>
  </r>
  <r>
    <s v="Stephan El Shaarawy"/>
    <x v="7"/>
    <n v="31"/>
    <s v="AS Roma"/>
    <n v="178"/>
    <x v="0"/>
    <n v="31"/>
    <n v="7"/>
    <n v="5000000"/>
    <x v="7"/>
  </r>
  <r>
    <s v="Giacomo Raspadori"/>
    <x v="9"/>
    <n v="24"/>
    <s v="SSC Napoli"/>
    <n v="172"/>
    <x v="0"/>
    <n v="27"/>
    <n v="6"/>
    <n v="25000000"/>
    <x v="7"/>
  </r>
  <r>
    <s v="Gianluca Scamacca"/>
    <x v="10"/>
    <n v="25"/>
    <s v="Atalanta BC"/>
    <n v="195"/>
    <x v="0"/>
    <n v="15"/>
    <n v="1"/>
    <n v="35000000"/>
    <x v="7"/>
  </r>
  <r>
    <s v="Mateo Retegui"/>
    <x v="10"/>
    <n v="25"/>
    <s v="Genoa CFC"/>
    <n v="186"/>
    <x v="0"/>
    <n v="7"/>
    <n v="4"/>
    <n v="16000000"/>
    <x v="7"/>
  </r>
  <r>
    <s v="Jan Oblak"/>
    <x v="0"/>
    <n v="31"/>
    <s v="AtlÃ©tico de Madrid"/>
    <n v="188"/>
    <x v="0"/>
    <n v="64"/>
    <n v="0"/>
    <n v="28000000"/>
    <x v="8"/>
  </r>
  <r>
    <s v="Vid Belec"/>
    <x v="0"/>
    <n v="34"/>
    <s v="APOEL Nicosia"/>
    <n v="192"/>
    <x v="0"/>
    <n v="21"/>
    <n v="0"/>
    <n v="500000"/>
    <x v="8"/>
  </r>
  <r>
    <s v="Igor Vekic"/>
    <x v="0"/>
    <n v="26"/>
    <s v="Vejle Boldklub"/>
    <n v="192"/>
    <x v="0"/>
    <n v="1"/>
    <n v="0"/>
    <n v="300000"/>
    <x v="8"/>
  </r>
  <r>
    <s v="Jaka Bijol"/>
    <x v="1"/>
    <n v="25"/>
    <s v="Udinese Calcio"/>
    <n v="190"/>
    <x v="0"/>
    <n v="48"/>
    <n v="1"/>
    <n v="10000000"/>
    <x v="8"/>
  </r>
  <r>
    <s v="David Brekalo"/>
    <x v="1"/>
    <n v="25"/>
    <s v="Orlando City SC"/>
    <n v="188"/>
    <x v="0"/>
    <n v="12"/>
    <n v="1"/>
    <n v="3500000"/>
    <x v="8"/>
  </r>
  <r>
    <s v="Vanja Drkusic"/>
    <x v="1"/>
    <n v="24"/>
    <s v="FC Sochi"/>
    <n v="188"/>
    <x v="0"/>
    <n v="7"/>
    <n v="0"/>
    <n v="2800000"/>
    <x v="8"/>
  </r>
  <r>
    <s v="Zan Zaletel"/>
    <x v="1"/>
    <n v="24"/>
    <s v="Viborg FF"/>
    <n v="185"/>
    <x v="0"/>
    <n v="2"/>
    <n v="0"/>
    <n v="1200000"/>
    <x v="8"/>
  </r>
  <r>
    <s v="Jure Balkovec"/>
    <x v="2"/>
    <n v="29"/>
    <s v="Alanyaspor"/>
    <n v="185"/>
    <x v="1"/>
    <n v="32"/>
    <n v="0"/>
    <n v="1200000"/>
    <x v="8"/>
  </r>
  <r>
    <s v="Erik Janza"/>
    <x v="2"/>
    <n v="30"/>
    <s v="GÃ³rnik Zabrze"/>
    <n v="175"/>
    <x v="1"/>
    <n v="9"/>
    <n v="2"/>
    <n v="600000"/>
    <x v="8"/>
  </r>
  <r>
    <s v="Petar StojanoviÄ‡"/>
    <x v="3"/>
    <n v="28"/>
    <s v="UC Sampdoria"/>
    <n v="178"/>
    <x v="0"/>
    <n v="52"/>
    <n v="3"/>
    <n v="1300000"/>
    <x v="8"/>
  </r>
  <r>
    <s v="Zan Karnicnik"/>
    <x v="3"/>
    <n v="29"/>
    <s v="NK Celje"/>
    <n v="184"/>
    <x v="0"/>
    <n v="27"/>
    <n v="1"/>
    <n v="1000000"/>
    <x v="8"/>
  </r>
  <r>
    <s v="Jon Gorenc Stankovic"/>
    <x v="4"/>
    <n v="28"/>
    <s v="SK Sturm Graz"/>
    <n v="190"/>
    <x v="0"/>
    <n v="23"/>
    <n v="1"/>
    <n v="4500000"/>
    <x v="8"/>
  </r>
  <r>
    <s v="Adrian Zeljkovic"/>
    <x v="4"/>
    <n v="21"/>
    <s v="Spartak Trnava"/>
    <n v="192"/>
    <x v="0"/>
    <n v="1"/>
    <n v="0"/>
    <n v="2000000"/>
    <x v="8"/>
  </r>
  <r>
    <s v="Sandi Lovric"/>
    <x v="5"/>
    <n v="26"/>
    <s v="Udinese Calcio"/>
    <n v="180"/>
    <x v="0"/>
    <n v="34"/>
    <n v="4"/>
    <n v="8000000"/>
    <x v="8"/>
  </r>
  <r>
    <s v="Adam Gnezda Cerin"/>
    <x v="5"/>
    <n v="24"/>
    <s v="Panathinaikos FC"/>
    <n v="180"/>
    <x v="0"/>
    <n v="30"/>
    <n v="4"/>
    <n v="3500000"/>
    <x v="8"/>
  </r>
  <r>
    <s v="Miha Zajc"/>
    <x v="5"/>
    <n v="29"/>
    <s v="Fenerbahce"/>
    <n v="178"/>
    <x v="0"/>
    <n v="39"/>
    <n v="8"/>
    <n v="2400000"/>
    <x v="8"/>
  </r>
  <r>
    <s v="Timi Max Elsnik"/>
    <x v="5"/>
    <n v="26"/>
    <s v="NK Olimpija Ljubljana"/>
    <n v="182"/>
    <x v="1"/>
    <n v="14"/>
    <n v="1"/>
    <n v="1500000"/>
    <x v="8"/>
  </r>
  <r>
    <s v="Jasmin Kurtic"/>
    <x v="5"/>
    <n v="35"/>
    <s v="FC SÃ¼dtirol"/>
    <n v="186"/>
    <x v="0"/>
    <n v="91"/>
    <n v="2"/>
    <n v="500000"/>
    <x v="8"/>
  </r>
  <r>
    <s v="Tomi Horvat"/>
    <x v="11"/>
    <n v="25"/>
    <s v="SK Sturm Graz"/>
    <n v="176"/>
    <x v="1"/>
    <n v="6"/>
    <n v="0"/>
    <n v="5000000"/>
    <x v="8"/>
  </r>
  <r>
    <s v="Josip Ilicic"/>
    <x v="6"/>
    <n v="36"/>
    <s v="NK Maribor"/>
    <n v="190"/>
    <x v="1"/>
    <n v="80"/>
    <n v="17"/>
    <n v="300000"/>
    <x v="8"/>
  </r>
  <r>
    <s v="Benjamin Verbic"/>
    <x v="7"/>
    <n v="30"/>
    <s v="Panathinaikos FC"/>
    <n v="183"/>
    <x v="0"/>
    <n v="58"/>
    <n v="6"/>
    <n v="2000000"/>
    <x v="8"/>
  </r>
  <r>
    <s v="Benjamin Sesko"/>
    <x v="10"/>
    <n v="21"/>
    <s v="RB Leipzig"/>
    <n v="195"/>
    <x v="0"/>
    <n v="28"/>
    <n v="11"/>
    <n v="50000000"/>
    <x v="8"/>
  </r>
  <r>
    <s v="Andraz Sporar"/>
    <x v="10"/>
    <n v="30"/>
    <s v="Panathinaikos FC"/>
    <n v="186"/>
    <x v="0"/>
    <n v="52"/>
    <n v="11"/>
    <n v="4000000"/>
    <x v="8"/>
  </r>
  <r>
    <s v="Jan Mlakar"/>
    <x v="10"/>
    <n v="25"/>
    <s v="Pisa Sporting Club"/>
    <n v="183"/>
    <x v="0"/>
    <n v="16"/>
    <n v="3"/>
    <n v="2500000"/>
    <x v="8"/>
  </r>
  <r>
    <s v="Zan Vipotnik"/>
    <x v="10"/>
    <n v="22"/>
    <s v="FC Girondins Bordeaux"/>
    <n v="185"/>
    <x v="2"/>
    <n v="9"/>
    <n v="2"/>
    <n v="2500000"/>
    <x v="8"/>
  </r>
  <r>
    <s v="Luka Zahovic"/>
    <x v="10"/>
    <n v="28"/>
    <s v="Pogon Szczecin"/>
    <n v="177"/>
    <x v="0"/>
    <n v="15"/>
    <n v="0"/>
    <n v="400000"/>
    <x v="8"/>
  </r>
  <r>
    <s v="Aaron Ramsdale"/>
    <x v="0"/>
    <n v="26"/>
    <s v="Arsenal FC"/>
    <n v="190"/>
    <x v="0"/>
    <n v="5"/>
    <n v="0"/>
    <n v="25000000"/>
    <x v="9"/>
  </r>
  <r>
    <s v="Jordan Pickford"/>
    <x v="0"/>
    <n v="30"/>
    <s v="Everton FC"/>
    <n v="185"/>
    <x v="1"/>
    <n v="61"/>
    <n v="0"/>
    <n v="22000000"/>
    <x v="9"/>
  </r>
  <r>
    <s v="Dean Henderson"/>
    <x v="0"/>
    <n v="27"/>
    <s v="Crystal Palace"/>
    <n v="188"/>
    <x v="0"/>
    <n v="1"/>
    <n v="0"/>
    <n v="12000000"/>
    <x v="9"/>
  </r>
  <r>
    <s v="John Stones"/>
    <x v="1"/>
    <n v="30"/>
    <s v="Manchester City"/>
    <n v="188"/>
    <x v="0"/>
    <n v="72"/>
    <n v="3"/>
    <n v="38000000"/>
    <x v="9"/>
  </r>
  <r>
    <s v="Marc GuÃ©hi"/>
    <x v="1"/>
    <n v="23"/>
    <s v="Crystal Palace"/>
    <n v="182"/>
    <x v="0"/>
    <n v="11"/>
    <n v="0"/>
    <n v="38000000"/>
    <x v="9"/>
  </r>
  <r>
    <s v="Ezri Konsa"/>
    <x v="1"/>
    <n v="26"/>
    <s v="Aston Villa"/>
    <n v="183"/>
    <x v="0"/>
    <n v="4"/>
    <n v="0"/>
    <n v="35000000"/>
    <x v="9"/>
  </r>
  <r>
    <s v="Joe Gomez"/>
    <x v="1"/>
    <n v="27"/>
    <s v="Liverpool FC"/>
    <n v="188"/>
    <x v="0"/>
    <n v="15"/>
    <n v="0"/>
    <n v="28000000"/>
    <x v="9"/>
  </r>
  <r>
    <s v="Lewis Dunk"/>
    <x v="1"/>
    <n v="32"/>
    <s v="Brighton &amp; Hove Albion"/>
    <n v="192"/>
    <x v="0"/>
    <n v="6"/>
    <n v="0"/>
    <n v="12000000"/>
    <x v="9"/>
  </r>
  <r>
    <s v="Luke Shaw"/>
    <x v="2"/>
    <n v="28"/>
    <s v="Manchester United"/>
    <n v="178"/>
    <x v="1"/>
    <n v="31"/>
    <n v="3"/>
    <n v="32000000"/>
    <x v="9"/>
  </r>
  <r>
    <s v="Trent Alexander-Arnold"/>
    <x v="3"/>
    <n v="25"/>
    <s v="Liverpool FC"/>
    <n v="180"/>
    <x v="0"/>
    <n v="25"/>
    <n v="3"/>
    <n v="70000000"/>
    <x v="9"/>
  </r>
  <r>
    <s v="Kyle Walker"/>
    <x v="3"/>
    <n v="34"/>
    <s v="Manchester City"/>
    <n v="178"/>
    <x v="0"/>
    <n v="83"/>
    <n v="1"/>
    <n v="13000000"/>
    <x v="9"/>
  </r>
  <r>
    <s v="Kieran Trippier"/>
    <x v="3"/>
    <n v="33"/>
    <s v="Newcastle United"/>
    <n v="173"/>
    <x v="0"/>
    <n v="48"/>
    <n v="1"/>
    <n v="10000000"/>
    <x v="9"/>
  </r>
  <r>
    <s v="Declan Rice"/>
    <x v="4"/>
    <n v="25"/>
    <s v="Arsenal FC"/>
    <n v="188"/>
    <x v="0"/>
    <n v="51"/>
    <n v="3"/>
    <n v="120000000"/>
    <x v="9"/>
  </r>
  <r>
    <s v="Conor Gallagher"/>
    <x v="5"/>
    <n v="24"/>
    <s v="Chelsea FC"/>
    <n v="182"/>
    <x v="0"/>
    <n v="13"/>
    <n v="0"/>
    <n v="50000000"/>
    <x v="9"/>
  </r>
  <r>
    <s v="Kobbie Mainoo"/>
    <x v="5"/>
    <n v="19"/>
    <s v="Manchester United"/>
    <n v="175"/>
    <x v="0"/>
    <n v="3"/>
    <n v="0"/>
    <n v="50000000"/>
    <x v="9"/>
  </r>
  <r>
    <s v="Adam Wharton"/>
    <x v="5"/>
    <n v="20"/>
    <s v="Crystal Palace"/>
    <n v="182"/>
    <x v="1"/>
    <n v="1"/>
    <n v="0"/>
    <n v="30000000"/>
    <x v="9"/>
  </r>
  <r>
    <s v="Jude Bellingham"/>
    <x v="6"/>
    <n v="20"/>
    <s v="Real Madrid"/>
    <n v="186"/>
    <x v="0"/>
    <n v="29"/>
    <n v="3"/>
    <n v="180000000"/>
    <x v="9"/>
  </r>
  <r>
    <s v="Cole Palmer"/>
    <x v="6"/>
    <n v="22"/>
    <s v="Chelsea FC"/>
    <n v="189"/>
    <x v="1"/>
    <n v="4"/>
    <n v="1"/>
    <n v="80000000"/>
    <x v="9"/>
  </r>
  <r>
    <s v="Eberechi Eze"/>
    <x v="6"/>
    <n v="25"/>
    <s v="Crystal Palace"/>
    <n v="178"/>
    <x v="0"/>
    <n v="4"/>
    <n v="0"/>
    <n v="55000000"/>
    <x v="9"/>
  </r>
  <r>
    <s v="Anthony Gordon"/>
    <x v="7"/>
    <n v="23"/>
    <s v="Newcastle United"/>
    <n v="182"/>
    <x v="0"/>
    <n v="3"/>
    <n v="0"/>
    <n v="60000000"/>
    <x v="9"/>
  </r>
  <r>
    <s v="Phil Foden"/>
    <x v="8"/>
    <n v="24"/>
    <s v="Manchester City"/>
    <n v="171"/>
    <x v="1"/>
    <n v="34"/>
    <n v="4"/>
    <n v="150000000"/>
    <x v="9"/>
  </r>
  <r>
    <s v="Bukayo Saka"/>
    <x v="8"/>
    <n v="22"/>
    <s v="Arsenal FC"/>
    <n v="178"/>
    <x v="1"/>
    <n v="33"/>
    <n v="11"/>
    <n v="140000000"/>
    <x v="9"/>
  </r>
  <r>
    <s v="Jarrod Bowen"/>
    <x v="8"/>
    <n v="27"/>
    <s v="West Ham United"/>
    <n v="175"/>
    <x v="1"/>
    <n v="8"/>
    <n v="0"/>
    <n v="50000000"/>
    <x v="9"/>
  </r>
  <r>
    <s v="Harry Kane"/>
    <x v="10"/>
    <n v="30"/>
    <s v="Bayern Munich"/>
    <n v="188"/>
    <x v="0"/>
    <n v="91"/>
    <n v="63"/>
    <n v="100000000"/>
    <x v="9"/>
  </r>
  <r>
    <s v="Ollie Watkins"/>
    <x v="10"/>
    <n v="28"/>
    <s v="Aston Villa"/>
    <n v="180"/>
    <x v="0"/>
    <n v="12"/>
    <n v="3"/>
    <n v="65000000"/>
    <x v="9"/>
  </r>
  <r>
    <s v="Ivan Toney"/>
    <x v="10"/>
    <n v="28"/>
    <s v="Brentford FC"/>
    <n v="185"/>
    <x v="0"/>
    <n v="3"/>
    <n v="1"/>
    <n v="50000000"/>
    <x v="9"/>
  </r>
  <r>
    <s v="Mads Hermansen"/>
    <x v="0"/>
    <n v="23"/>
    <s v="Leicester City"/>
    <n v="187"/>
    <x v="0"/>
    <n v="0"/>
    <n v="0"/>
    <n v="9000000"/>
    <x v="10"/>
  </r>
  <r>
    <s v="Frederik RÃ¶nnow"/>
    <x v="0"/>
    <n v="31"/>
    <s v="1.FC Union Berlin"/>
    <n v="188"/>
    <x v="0"/>
    <n v="10"/>
    <n v="0"/>
    <n v="4500000"/>
    <x v="10"/>
  </r>
  <r>
    <s v="Kasper Schmeichel"/>
    <x v="0"/>
    <n v="37"/>
    <s v="RSC Anderlecht"/>
    <n v="189"/>
    <x v="0"/>
    <n v="100"/>
    <n v="0"/>
    <n v="1000000"/>
    <x v="10"/>
  </r>
  <r>
    <s v="Andreas Christensen"/>
    <x v="1"/>
    <n v="28"/>
    <s v="FC Barcelona"/>
    <n v="187"/>
    <x v="0"/>
    <n v="69"/>
    <n v="3"/>
    <n v="40000000"/>
    <x v="10"/>
  </r>
  <r>
    <s v="Joachim Andersen"/>
    <x v="1"/>
    <n v="28"/>
    <s v="Crystal Palace"/>
    <n v="192"/>
    <x v="0"/>
    <n v="31"/>
    <n v="0"/>
    <n v="35000000"/>
    <x v="10"/>
  </r>
  <r>
    <s v="Jannik Vestergaard"/>
    <x v="1"/>
    <n v="31"/>
    <s v="Leicester City"/>
    <n v="199"/>
    <x v="2"/>
    <n v="40"/>
    <n v="2"/>
    <n v="3000000"/>
    <x v="10"/>
  </r>
  <r>
    <s v="Simon KjÃ¦r"/>
    <x v="1"/>
    <n v="35"/>
    <s v="AC Milan"/>
    <n v="191"/>
    <x v="0"/>
    <n v="131"/>
    <n v="5"/>
    <n v="1500000"/>
    <x v="10"/>
  </r>
  <r>
    <s v="Zanka"/>
    <x v="1"/>
    <n v="34"/>
    <s v="Brentford FC"/>
    <n v="189"/>
    <x v="0"/>
    <n v="37"/>
    <n v="2"/>
    <n v="1000000"/>
    <x v="10"/>
  </r>
  <r>
    <s v="Victor Kristiansen"/>
    <x v="2"/>
    <n v="21"/>
    <s v="Bologna FC 1909"/>
    <n v="181"/>
    <x v="1"/>
    <n v="7"/>
    <n v="0"/>
    <n v="15000000"/>
    <x v="10"/>
  </r>
  <r>
    <s v="Joakim Maehle"/>
    <x v="3"/>
    <n v="27"/>
    <s v="VfL Wolfsburg"/>
    <n v="185"/>
    <x v="0"/>
    <n v="44"/>
    <n v="11"/>
    <n v="14000000"/>
    <x v="10"/>
  </r>
  <r>
    <s v="Alexander Bah"/>
    <x v="3"/>
    <n v="26"/>
    <s v="SL Benfica"/>
    <n v="183"/>
    <x v="0"/>
    <n v="10"/>
    <n v="1"/>
    <n v="13000000"/>
    <x v="10"/>
  </r>
  <r>
    <s v="Rasmus Kristensen"/>
    <x v="3"/>
    <n v="26"/>
    <s v="AS Roma"/>
    <n v="187"/>
    <x v="0"/>
    <n v="21"/>
    <n v="0"/>
    <n v="10000000"/>
    <x v="10"/>
  </r>
  <r>
    <s v="Morten Hjulmand"/>
    <x v="4"/>
    <n v="24"/>
    <s v="Sporting CP"/>
    <n v="185"/>
    <x v="0"/>
    <n v="6"/>
    <n v="0"/>
    <n v="40000000"/>
    <x v="10"/>
  </r>
  <r>
    <s v="Christian NÃ¸rgaard"/>
    <x v="4"/>
    <n v="30"/>
    <s v="Brentford FC"/>
    <n v="187"/>
    <x v="0"/>
    <n v="25"/>
    <n v="1"/>
    <n v="18000000"/>
    <x v="10"/>
  </r>
  <r>
    <s v="Pierre-Emile HÃ¸jbjerg"/>
    <x v="4"/>
    <n v="28"/>
    <s v="Tottenham Hotspur"/>
    <n v="185"/>
    <x v="0"/>
    <n v="76"/>
    <n v="9"/>
    <n v="18000000"/>
    <x v="10"/>
  </r>
  <r>
    <s v="Mathias Jensen"/>
    <x v="5"/>
    <n v="28"/>
    <s v="Brentford FC"/>
    <n v="180"/>
    <x v="0"/>
    <n v="30"/>
    <n v="1"/>
    <n v="28000000"/>
    <x v="10"/>
  </r>
  <r>
    <s v="Christian Eriksen"/>
    <x v="5"/>
    <n v="32"/>
    <s v="Manchester United"/>
    <n v="182"/>
    <x v="0"/>
    <n v="129"/>
    <n v="41"/>
    <n v="8000000"/>
    <x v="10"/>
  </r>
  <r>
    <s v="Thomas Delaney"/>
    <x v="5"/>
    <n v="32"/>
    <s v="RSC Anderlecht"/>
    <n v="182"/>
    <x v="1"/>
    <n v="77"/>
    <n v="8"/>
    <n v="2500000"/>
    <x v="10"/>
  </r>
  <r>
    <s v="Mikkel Damsgaard"/>
    <x v="7"/>
    <n v="23"/>
    <s v="Brentford FC"/>
    <n v="180"/>
    <x v="0"/>
    <n v="26"/>
    <n v="4"/>
    <n v="10000000"/>
    <x v="10"/>
  </r>
  <r>
    <s v="Jacob Bruun Larsen"/>
    <x v="7"/>
    <n v="25"/>
    <s v="Burnley FC"/>
    <n v="183"/>
    <x v="0"/>
    <n v="6"/>
    <n v="1"/>
    <n v="8000000"/>
    <x v="10"/>
  </r>
  <r>
    <s v="Andreas Skov Olsen"/>
    <x v="8"/>
    <n v="24"/>
    <s v="Club Brugge KV"/>
    <n v="187"/>
    <x v="1"/>
    <n v="29"/>
    <n v="8"/>
    <n v="18000000"/>
    <x v="10"/>
  </r>
  <r>
    <s v="Anders Dreyer"/>
    <x v="8"/>
    <n v="26"/>
    <s v="RSC Anderlecht"/>
    <n v="174"/>
    <x v="1"/>
    <n v="3"/>
    <n v="0"/>
    <n v="15000000"/>
    <x v="10"/>
  </r>
  <r>
    <s v="Rasmus HÃ¸jlund"/>
    <x v="10"/>
    <n v="21"/>
    <s v="Manchester United"/>
    <n v="191"/>
    <x v="1"/>
    <n v="13"/>
    <n v="7"/>
    <n v="65000000"/>
    <x v="10"/>
  </r>
  <r>
    <s v="Jonas Wind"/>
    <x v="10"/>
    <n v="25"/>
    <s v="VfL Wolfsburg"/>
    <n v="190"/>
    <x v="0"/>
    <n v="27"/>
    <n v="8"/>
    <n v="20000000"/>
    <x v="10"/>
  </r>
  <r>
    <s v="Kasper Dolberg"/>
    <x v="10"/>
    <n v="26"/>
    <s v="RSC Anderlecht"/>
    <n v="187"/>
    <x v="0"/>
    <n v="46"/>
    <n v="11"/>
    <n v="12000000"/>
    <x v="10"/>
  </r>
  <r>
    <s v="Yussuf Poulsen"/>
    <x v="10"/>
    <n v="29"/>
    <s v="RB Leipzig"/>
    <n v="192"/>
    <x v="0"/>
    <n v="78"/>
    <n v="12"/>
    <n v="6000000"/>
    <x v="10"/>
  </r>
  <r>
    <s v="Djordje Petrovic"/>
    <x v="0"/>
    <n v="24"/>
    <s v="Chelsea FC"/>
    <n v="194"/>
    <x v="0"/>
    <n v="3"/>
    <n v="0"/>
    <n v="20000000"/>
    <x v="11"/>
  </r>
  <r>
    <s v="Predrag Rajkovic"/>
    <x v="0"/>
    <n v="28"/>
    <s v="RCD Mallorca"/>
    <n v="191"/>
    <x v="0"/>
    <n v="31"/>
    <n v="0"/>
    <n v="10000000"/>
    <x v="11"/>
  </r>
  <r>
    <s v="Vanja MilinkoviÄ‡-SaviÄ‡"/>
    <x v="0"/>
    <n v="27"/>
    <s v="Torino FC"/>
    <n v="202"/>
    <x v="0"/>
    <n v="19"/>
    <n v="0"/>
    <n v="5000000"/>
    <x v="11"/>
  </r>
  <r>
    <s v="Strahinja Pavlovic"/>
    <x v="1"/>
    <n v="23"/>
    <s v="Red Bull Salzburg"/>
    <n v="194"/>
    <x v="1"/>
    <n v="34"/>
    <n v="4"/>
    <n v="25000000"/>
    <x v="11"/>
  </r>
  <r>
    <s v="Nikola MilenkoviÄ‡"/>
    <x v="1"/>
    <n v="26"/>
    <s v="ACF Fiorentina"/>
    <n v="195"/>
    <x v="0"/>
    <n v="52"/>
    <n v="3"/>
    <n v="15000000"/>
    <x v="11"/>
  </r>
  <r>
    <s v="Milos Veljkovic"/>
    <x v="1"/>
    <n v="28"/>
    <s v="SV Werder Bremen"/>
    <n v="188"/>
    <x v="0"/>
    <n v="30"/>
    <n v="1"/>
    <n v="4500000"/>
    <x v="11"/>
  </r>
  <r>
    <s v="Srdjan Babic"/>
    <x v="1"/>
    <n v="28"/>
    <s v="Spartak Moscow"/>
    <n v="194"/>
    <x v="1"/>
    <n v="8"/>
    <n v="1"/>
    <n v="4000000"/>
    <x v="11"/>
  </r>
  <r>
    <s v="Nemanja Gudelj"/>
    <x v="1"/>
    <n v="32"/>
    <s v="Sevilla FC"/>
    <n v="187"/>
    <x v="0"/>
    <n v="61"/>
    <n v="1"/>
    <n v="3500000"/>
    <x v="11"/>
  </r>
  <r>
    <s v="Nemanja Stojic"/>
    <x v="1"/>
    <n v="26"/>
    <s v="FK TSC Backa Topola"/>
    <n v="190"/>
    <x v="0"/>
    <n v="1"/>
    <n v="0"/>
    <n v="2000000"/>
    <x v="11"/>
  </r>
  <r>
    <s v="Uros Spajic"/>
    <x v="1"/>
    <n v="31"/>
    <s v="Red Star Belgrade"/>
    <n v="188"/>
    <x v="0"/>
    <n v="21"/>
    <n v="0"/>
    <n v="1200000"/>
    <x v="11"/>
  </r>
  <r>
    <s v="Filip Mladenovic"/>
    <x v="2"/>
    <n v="32"/>
    <s v="Panathinaikos FC"/>
    <n v="180"/>
    <x v="1"/>
    <n v="30"/>
    <n v="1"/>
    <n v="900000"/>
    <x v="11"/>
  </r>
  <r>
    <s v="Srdjan Mijailovic"/>
    <x v="4"/>
    <n v="30"/>
    <s v="Red Star Belgrade"/>
    <n v="178"/>
    <x v="0"/>
    <n v="7"/>
    <n v="0"/>
    <n v="1700000"/>
    <x v="11"/>
  </r>
  <r>
    <s v="Sergej MilinkoviÄ‡-SaviÄ‡"/>
    <x v="5"/>
    <n v="29"/>
    <s v="Al-Hilal SFC"/>
    <n v="192"/>
    <x v="0"/>
    <n v="50"/>
    <n v="8"/>
    <n v="30000000"/>
    <x v="11"/>
  </r>
  <r>
    <s v="Lazar SamardÅ¾iÄ‡"/>
    <x v="5"/>
    <n v="22"/>
    <s v="Udinese Calcio"/>
    <n v="184"/>
    <x v="1"/>
    <n v="8"/>
    <n v="0"/>
    <n v="20000000"/>
    <x v="11"/>
  </r>
  <r>
    <s v="Ivan IliÄ‡"/>
    <x v="5"/>
    <n v="23"/>
    <s v="Torino FC"/>
    <n v="186"/>
    <x v="1"/>
    <n v="15"/>
    <n v="0"/>
    <n v="18000000"/>
    <x v="11"/>
  </r>
  <r>
    <s v="SaÅ¡a LukiÄ‡"/>
    <x v="5"/>
    <n v="27"/>
    <s v="Fulham FC"/>
    <n v="182"/>
    <x v="0"/>
    <n v="45"/>
    <n v="2"/>
    <n v="10000000"/>
    <x v="11"/>
  </r>
  <r>
    <s v="Nemanja Maksimovic"/>
    <x v="5"/>
    <n v="29"/>
    <s v="Getafe CF"/>
    <n v="189"/>
    <x v="0"/>
    <n v="49"/>
    <n v="0"/>
    <n v="6000000"/>
    <x v="11"/>
  </r>
  <r>
    <s v="Filip KostiÄ‡"/>
    <x v="12"/>
    <n v="31"/>
    <s v="Juventus FC"/>
    <n v="184"/>
    <x v="1"/>
    <n v="62"/>
    <n v="3"/>
    <n v="6500000"/>
    <x v="11"/>
  </r>
  <r>
    <s v="Mijat Gacinovic"/>
    <x v="6"/>
    <n v="29"/>
    <s v="AEK Athens"/>
    <n v="175"/>
    <x v="0"/>
    <n v="27"/>
    <n v="2"/>
    <n v="3000000"/>
    <x v="11"/>
  </r>
  <r>
    <s v="Veljko Birmancevic"/>
    <x v="7"/>
    <n v="26"/>
    <s v="AC Sparta Prague"/>
    <n v="179"/>
    <x v="0"/>
    <n v="4"/>
    <n v="0"/>
    <n v="9000000"/>
    <x v="11"/>
  </r>
  <r>
    <s v="Dusan Tadic"/>
    <x v="7"/>
    <n v="35"/>
    <s v="Fenerbahce"/>
    <n v="181"/>
    <x v="1"/>
    <n v="107"/>
    <n v="22"/>
    <n v="3500000"/>
    <x v="11"/>
  </r>
  <r>
    <s v="Andrija Zivkovic"/>
    <x v="8"/>
    <n v="27"/>
    <s v="PAOK Thessaloniki"/>
    <n v="169"/>
    <x v="1"/>
    <n v="45"/>
    <n v="1"/>
    <n v="8000000"/>
    <x v="11"/>
  </r>
  <r>
    <s v="DuÅ¡an VlahoviÄ‡"/>
    <x v="10"/>
    <n v="24"/>
    <s v="Juventus FC"/>
    <n v="190"/>
    <x v="1"/>
    <n v="26"/>
    <n v="13"/>
    <n v="65000000"/>
    <x v="11"/>
  </r>
  <r>
    <s v="Aleksandar Mitrovic"/>
    <x v="10"/>
    <n v="29"/>
    <s v="Al-Hilal SFC"/>
    <n v="189"/>
    <x v="0"/>
    <n v="90"/>
    <n v="57"/>
    <n v="28000000"/>
    <x v="11"/>
  </r>
  <r>
    <s v="Luka JoviÄ‡"/>
    <x v="10"/>
    <n v="26"/>
    <s v="AC Milan"/>
    <n v="182"/>
    <x v="0"/>
    <n v="34"/>
    <n v="10"/>
    <n v="7000000"/>
    <x v="11"/>
  </r>
  <r>
    <s v="Petar Ratkov"/>
    <x v="10"/>
    <n v="20"/>
    <s v="Red Bull Salzburg"/>
    <n v="193"/>
    <x v="0"/>
    <n v="1"/>
    <n v="0"/>
    <n v="5000000"/>
    <x v="11"/>
  </r>
  <r>
    <s v="Marcin Bulka"/>
    <x v="0"/>
    <n v="24"/>
    <s v="OGC Nice"/>
    <n v="199"/>
    <x v="0"/>
    <n v="1"/>
    <n v="0"/>
    <n v="20000000"/>
    <x v="12"/>
  </r>
  <r>
    <s v="Wojciech SzczÄ™sny"/>
    <x v="0"/>
    <n v="34"/>
    <s v="Juventus FC"/>
    <n v="196"/>
    <x v="0"/>
    <n v="81"/>
    <n v="0"/>
    <n v="6000000"/>
    <x v="12"/>
  </r>
  <r>
    <s v="Lukasz Skorupski"/>
    <x v="0"/>
    <n v="33"/>
    <s v="Bologna FC 1909"/>
    <n v="188"/>
    <x v="0"/>
    <n v="10"/>
    <n v="0"/>
    <n v="3500000"/>
    <x v="12"/>
  </r>
  <r>
    <s v="Jan Bednarek"/>
    <x v="1"/>
    <n v="28"/>
    <s v="Southampton FC"/>
    <n v="189"/>
    <x v="0"/>
    <n v="56"/>
    <n v="1"/>
    <n v="11000000"/>
    <x v="12"/>
  </r>
  <r>
    <s v="PaweÅ‚ Dawidowicz"/>
    <x v="1"/>
    <n v="29"/>
    <s v="Hellas Verona"/>
    <n v="189"/>
    <x v="2"/>
    <n v="10"/>
    <n v="0"/>
    <n v="3000000"/>
    <x v="12"/>
  </r>
  <r>
    <s v="Sebastian Walukiewicz"/>
    <x v="1"/>
    <n v="24"/>
    <s v="FC Empoli"/>
    <n v="188"/>
    <x v="0"/>
    <n v="4"/>
    <n v="1"/>
    <n v="2500000"/>
    <x v="12"/>
  </r>
  <r>
    <s v="Bartosz Salamon"/>
    <x v="1"/>
    <n v="33"/>
    <s v="Lech Poznan"/>
    <n v="194"/>
    <x v="0"/>
    <n v="13"/>
    <n v="0"/>
    <n v="500000"/>
    <x v="12"/>
  </r>
  <r>
    <s v="Jakub Kiwior"/>
    <x v="2"/>
    <n v="24"/>
    <s v="Arsenal FC"/>
    <n v="189"/>
    <x v="1"/>
    <n v="22"/>
    <n v="1"/>
    <n v="30000000"/>
    <x v="12"/>
  </r>
  <r>
    <s v="Tymoteusz Puchacz"/>
    <x v="2"/>
    <n v="25"/>
    <s v="1.FC Kaiserslautern"/>
    <n v="180"/>
    <x v="1"/>
    <n v="14"/>
    <n v="0"/>
    <n v="2000000"/>
    <x v="12"/>
  </r>
  <r>
    <s v="Bartosz BereszyÅ„ski"/>
    <x v="3"/>
    <n v="31"/>
    <s v="FC Empoli"/>
    <n v="183"/>
    <x v="0"/>
    <n v="55"/>
    <n v="0"/>
    <n v="1300000"/>
    <x v="12"/>
  </r>
  <r>
    <s v="Jakub Piotrowski"/>
    <x v="4"/>
    <n v="26"/>
    <s v="Ludogorets Razgrad"/>
    <n v="188"/>
    <x v="0"/>
    <n v="5"/>
    <n v="2"/>
    <n v="5000000"/>
    <x v="12"/>
  </r>
  <r>
    <s v="Bartosz Slisz"/>
    <x v="4"/>
    <n v="25"/>
    <s v="Atlanta United FC"/>
    <n v="179"/>
    <x v="0"/>
    <n v="8"/>
    <n v="0"/>
    <n v="5000000"/>
    <x v="12"/>
  </r>
  <r>
    <s v="Damian Szymanski"/>
    <x v="4"/>
    <n v="28"/>
    <s v="AEK Athens"/>
    <n v="185"/>
    <x v="0"/>
    <n v="17"/>
    <n v="2"/>
    <n v="3500000"/>
    <x v="12"/>
  </r>
  <r>
    <s v="Jakub Kaluzinski"/>
    <x v="4"/>
    <n v="21"/>
    <s v="Antalyaspor"/>
    <n v="184"/>
    <x v="2"/>
    <n v="1"/>
    <n v="0"/>
    <n v="2100000"/>
    <x v="12"/>
  </r>
  <r>
    <s v="Taras Romanczuk"/>
    <x v="4"/>
    <n v="32"/>
    <s v="Jagiellonia Bialystok"/>
    <n v="186"/>
    <x v="1"/>
    <n v="3"/>
    <n v="1"/>
    <n v="500000"/>
    <x v="12"/>
  </r>
  <r>
    <s v="Piotr ZieliÅ„ski"/>
    <x v="5"/>
    <n v="30"/>
    <s v="SSC Napoli"/>
    <n v="180"/>
    <x v="2"/>
    <n v="89"/>
    <n v="12"/>
    <n v="22000000"/>
    <x v="12"/>
  </r>
  <r>
    <s v="Jakub Moder"/>
    <x v="5"/>
    <n v="25"/>
    <s v="Brighton &amp; Hove Albion"/>
    <n v="191"/>
    <x v="0"/>
    <n v="22"/>
    <n v="2"/>
    <n v="10000000"/>
    <x v="12"/>
  </r>
  <r>
    <s v="Kacper Urbanski"/>
    <x v="5"/>
    <n v="19"/>
    <s v="Bologna FC 1909"/>
    <n v="183"/>
    <x v="0"/>
    <n v="1"/>
    <n v="0"/>
    <n v="7000000"/>
    <x v="12"/>
  </r>
  <r>
    <s v="Przemyslaw Frankowski"/>
    <x v="11"/>
    <n v="29"/>
    <s v="RC Lens"/>
    <n v="175"/>
    <x v="0"/>
    <n v="40"/>
    <n v="3"/>
    <n v="9000000"/>
    <x v="12"/>
  </r>
  <r>
    <s v="Nicola Zalewski"/>
    <x v="12"/>
    <n v="22"/>
    <s v="AS Roma"/>
    <n v="175"/>
    <x v="2"/>
    <n v="17"/>
    <n v="0"/>
    <n v="12000000"/>
    <x v="12"/>
  </r>
  <r>
    <s v="Sebastian Szymanski"/>
    <x v="6"/>
    <n v="25"/>
    <s v="Fenerbahce"/>
    <n v="174"/>
    <x v="1"/>
    <n v="33"/>
    <n v="3"/>
    <n v="19000000"/>
    <x v="12"/>
  </r>
  <r>
    <s v="Michal Skoras"/>
    <x v="7"/>
    <n v="24"/>
    <s v="Club Brugge KV"/>
    <n v="172"/>
    <x v="0"/>
    <n v="8"/>
    <n v="0"/>
    <n v="5000000"/>
    <x v="12"/>
  </r>
  <r>
    <s v="Kamil Grosicki"/>
    <x v="7"/>
    <n v="36"/>
    <s v="Pogon Szczecin"/>
    <n v="180"/>
    <x v="0"/>
    <n v="93"/>
    <n v="17"/>
    <n v="500000"/>
    <x v="12"/>
  </r>
  <r>
    <s v="Robert Lewandowski"/>
    <x v="10"/>
    <n v="35"/>
    <s v="FC Barcelona"/>
    <n v="185"/>
    <x v="0"/>
    <n v="149"/>
    <n v="82"/>
    <n v="15000000"/>
    <x v="12"/>
  </r>
  <r>
    <s v="Adam Buksa"/>
    <x v="10"/>
    <n v="27"/>
    <s v="Antalyaspor"/>
    <n v="191"/>
    <x v="1"/>
    <n v="15"/>
    <n v="6"/>
    <n v="6000000"/>
    <x v="12"/>
  </r>
  <r>
    <s v="Krzysztof Piatek"/>
    <x v="10"/>
    <n v="28"/>
    <s v="Basaksehir FK"/>
    <n v="183"/>
    <x v="0"/>
    <n v="28"/>
    <n v="11"/>
    <n v="6000000"/>
    <x v="12"/>
  </r>
  <r>
    <s v="Karol Åšwiderski"/>
    <x v="10"/>
    <n v="27"/>
    <s v="Hellas Verona"/>
    <n v="184"/>
    <x v="1"/>
    <n v="30"/>
    <n v="10"/>
    <n v="5000000"/>
    <x v="12"/>
  </r>
  <r>
    <s v="Bart Verbruggen"/>
    <x v="0"/>
    <n v="21"/>
    <s v="Brighton &amp; Hove Albion"/>
    <n v="194"/>
    <x v="0"/>
    <n v="6"/>
    <n v="0"/>
    <n v="18000000"/>
    <x v="13"/>
  </r>
  <r>
    <s v="Justin Bijlow"/>
    <x v="0"/>
    <n v="26"/>
    <s v="Feyenoord Rotterdam"/>
    <n v="188"/>
    <x v="0"/>
    <n v="8"/>
    <n v="0"/>
    <n v="13000000"/>
    <x v="13"/>
  </r>
  <r>
    <s v="Mark Flekken"/>
    <x v="0"/>
    <n v="30"/>
    <s v="Brentford FC"/>
    <n v="195"/>
    <x v="2"/>
    <n v="7"/>
    <n v="0"/>
    <n v="12000000"/>
    <x v="13"/>
  </r>
  <r>
    <s v="Matthijs de Ligt"/>
    <x v="1"/>
    <n v="24"/>
    <s v="Bayern Munich"/>
    <n v="189"/>
    <x v="0"/>
    <n v="45"/>
    <n v="2"/>
    <n v="65000000"/>
    <x v="13"/>
  </r>
  <r>
    <s v="Micky van de Ven"/>
    <x v="1"/>
    <n v="23"/>
    <s v="Tottenham Hotspur"/>
    <n v="193"/>
    <x v="1"/>
    <n v="3"/>
    <n v="0"/>
    <n v="55000000"/>
    <x v="13"/>
  </r>
  <r>
    <s v="Nathan AkÃ©"/>
    <x v="1"/>
    <n v="29"/>
    <s v="Manchester City"/>
    <n v="180"/>
    <x v="1"/>
    <n v="44"/>
    <n v="5"/>
    <n v="40000000"/>
    <x v="13"/>
  </r>
  <r>
    <s v="Virgil van Dijk"/>
    <x v="1"/>
    <n v="32"/>
    <s v="Liverpool FC"/>
    <n v="195"/>
    <x v="0"/>
    <n v="67"/>
    <n v="8"/>
    <n v="30000000"/>
    <x v="13"/>
  </r>
  <r>
    <s v="Stefan de Vrij"/>
    <x v="1"/>
    <n v="32"/>
    <s v="Inter Milan"/>
    <n v="189"/>
    <x v="0"/>
    <n v="63"/>
    <n v="3"/>
    <n v="7000000"/>
    <x v="13"/>
  </r>
  <r>
    <s v="Daley Blind"/>
    <x v="1"/>
    <n v="34"/>
    <s v="Girona FC"/>
    <n v="180"/>
    <x v="1"/>
    <n v="107"/>
    <n v="3"/>
    <n v="3000000"/>
    <x v="13"/>
  </r>
  <r>
    <s v="Lutsharel Geertruida"/>
    <x v="3"/>
    <n v="23"/>
    <s v="Feyenoord Rotterdam"/>
    <n v="184"/>
    <x v="0"/>
    <n v="8"/>
    <n v="0"/>
    <n v="32000000"/>
    <x v="13"/>
  </r>
  <r>
    <s v="Jerdy Schouten"/>
    <x v="4"/>
    <n v="27"/>
    <s v="PSV Eindhoven"/>
    <n v="185"/>
    <x v="0"/>
    <n v="4"/>
    <n v="0"/>
    <n v="28000000"/>
    <x v="13"/>
  </r>
  <r>
    <s v="Frenkie de Jong"/>
    <x v="5"/>
    <n v="27"/>
    <s v="FC Barcelona"/>
    <n v="181"/>
    <x v="0"/>
    <n v="54"/>
    <n v="2"/>
    <n v="70000000"/>
    <x v="13"/>
  </r>
  <r>
    <s v="Joey Veerman"/>
    <x v="5"/>
    <n v="25"/>
    <s v="PSV Eindhoven"/>
    <n v="185"/>
    <x v="0"/>
    <n v="9"/>
    <n v="1"/>
    <n v="40000000"/>
    <x v="13"/>
  </r>
  <r>
    <s v="Ryan Gravenberch"/>
    <x v="5"/>
    <n v="22"/>
    <s v="Liverpool FC"/>
    <n v="190"/>
    <x v="0"/>
    <n v="12"/>
    <n v="1"/>
    <n v="35000000"/>
    <x v="13"/>
  </r>
  <r>
    <s v="Tijjani Reijnders"/>
    <x v="5"/>
    <n v="25"/>
    <s v="AC Milan"/>
    <n v="185"/>
    <x v="0"/>
    <n v="8"/>
    <n v="1"/>
    <n v="30000000"/>
    <x v="13"/>
  </r>
  <r>
    <s v="Georginio Wijnaldum"/>
    <x v="5"/>
    <n v="33"/>
    <s v="Al-Ettifaq FC"/>
    <n v="175"/>
    <x v="0"/>
    <n v="92"/>
    <n v="28"/>
    <n v="4000000"/>
    <x v="13"/>
  </r>
  <r>
    <s v="Jeremie Frimpong"/>
    <x v="11"/>
    <n v="23"/>
    <s v="Bayer 04 Leverkusen"/>
    <n v="172"/>
    <x v="0"/>
    <n v="3"/>
    <n v="1"/>
    <n v="50000000"/>
    <x v="13"/>
  </r>
  <r>
    <s v="Denzel Dumfries"/>
    <x v="11"/>
    <n v="28"/>
    <s v="Inter Milan"/>
    <n v="188"/>
    <x v="0"/>
    <n v="52"/>
    <n v="6"/>
    <n v="24000000"/>
    <x v="13"/>
  </r>
  <r>
    <s v="Xavi Simons"/>
    <x v="6"/>
    <n v="21"/>
    <s v="RB Leipzig"/>
    <n v="179"/>
    <x v="0"/>
    <n v="13"/>
    <n v="0"/>
    <n v="80000000"/>
    <x v="13"/>
  </r>
  <r>
    <s v="Teun Koopmeiners"/>
    <x v="6"/>
    <n v="26"/>
    <s v="Atalanta BC"/>
    <n v="184"/>
    <x v="1"/>
    <n v="21"/>
    <n v="2"/>
    <n v="50000000"/>
    <x v="13"/>
  </r>
  <r>
    <s v="Cody Gakpo"/>
    <x v="7"/>
    <n v="25"/>
    <s v="Liverpool FC"/>
    <n v="193"/>
    <x v="0"/>
    <n v="23"/>
    <n v="9"/>
    <n v="50000000"/>
    <x v="13"/>
  </r>
  <r>
    <s v="Steven Bergwijn"/>
    <x v="7"/>
    <n v="26"/>
    <s v="Ajax Amsterdam"/>
    <n v="178"/>
    <x v="0"/>
    <n v="33"/>
    <n v="8"/>
    <n v="18000000"/>
    <x v="13"/>
  </r>
  <r>
    <s v="Donyell Malen"/>
    <x v="8"/>
    <n v="25"/>
    <s v="Borussia Dortmund"/>
    <n v="176"/>
    <x v="0"/>
    <n v="31"/>
    <n v="6"/>
    <n v="40000000"/>
    <x v="13"/>
  </r>
  <r>
    <s v="Brian Brobbey"/>
    <x v="10"/>
    <n v="22"/>
    <s v="Ajax Amsterdam"/>
    <n v="182"/>
    <x v="0"/>
    <n v="2"/>
    <n v="0"/>
    <n v="35000000"/>
    <x v="13"/>
  </r>
  <r>
    <s v="Memphis Depay"/>
    <x v="10"/>
    <n v="30"/>
    <s v="AtlÃ©tico de Madrid"/>
    <n v="178"/>
    <x v="0"/>
    <n v="91"/>
    <n v="45"/>
    <n v="10000000"/>
    <x v="13"/>
  </r>
  <r>
    <s v="Wout Weghorst"/>
    <x v="10"/>
    <n v="31"/>
    <s v="TSG 1899 Hoffenheim"/>
    <n v="197"/>
    <x v="0"/>
    <n v="32"/>
    <n v="10"/>
    <n v="6000000"/>
    <x v="13"/>
  </r>
  <r>
    <s v="Niklas Hedl"/>
    <x v="0"/>
    <n v="23"/>
    <s v="Rapid Vienna"/>
    <n v="190"/>
    <x v="0"/>
    <n v="1"/>
    <n v="0"/>
    <n v="2000000"/>
    <x v="14"/>
  </r>
  <r>
    <s v="Patrick Pentz"/>
    <x v="0"/>
    <n v="27"/>
    <s v="BrÃ¶ndby IF"/>
    <n v="183"/>
    <x v="1"/>
    <n v="5"/>
    <n v="0"/>
    <n v="1500000"/>
    <x v="14"/>
  </r>
  <r>
    <s v="Heinz Lindner"/>
    <x v="0"/>
    <n v="33"/>
    <s v="Union Saint-Gilloise"/>
    <n v="187"/>
    <x v="0"/>
    <n v="36"/>
    <n v="0"/>
    <n v="300000"/>
    <x v="14"/>
  </r>
  <r>
    <s v="Kevin Danso"/>
    <x v="1"/>
    <n v="25"/>
    <s v="RC Lens"/>
    <n v="190"/>
    <x v="0"/>
    <n v="18"/>
    <n v="0"/>
    <n v="25000000"/>
    <x v="14"/>
  </r>
  <r>
    <s v="Philipp Lienhart"/>
    <x v="1"/>
    <n v="27"/>
    <s v="SC Freiburg"/>
    <n v="189"/>
    <x v="0"/>
    <n v="19"/>
    <n v="1"/>
    <n v="15000000"/>
    <x v="14"/>
  </r>
  <r>
    <s v="Maximilian WÃ¶ber"/>
    <x v="1"/>
    <n v="26"/>
    <s v="Borussia MÃ¶nchengladbach"/>
    <n v="188"/>
    <x v="1"/>
    <n v="23"/>
    <n v="0"/>
    <n v="10000000"/>
    <x v="14"/>
  </r>
  <r>
    <s v="Flavius Daniliuc"/>
    <x v="1"/>
    <n v="23"/>
    <s v="Red Bull Salzburg"/>
    <n v="188"/>
    <x v="0"/>
    <n v="2"/>
    <n v="0"/>
    <n v="6000000"/>
    <x v="14"/>
  </r>
  <r>
    <s v="Leopold Querfeld"/>
    <x v="1"/>
    <n v="20"/>
    <s v="Rapid Vienna"/>
    <n v="190"/>
    <x v="0"/>
    <n v="1"/>
    <n v="0"/>
    <n v="5000000"/>
    <x v="14"/>
  </r>
  <r>
    <s v="Gernot Trauner"/>
    <x v="1"/>
    <n v="32"/>
    <s v="Feyenoord Rotterdam"/>
    <n v="183"/>
    <x v="0"/>
    <n v="10"/>
    <n v="1"/>
    <n v="3500000"/>
    <x v="14"/>
  </r>
  <r>
    <s v="Phillipp Mwene"/>
    <x v="2"/>
    <n v="30"/>
    <s v="1.FSV Mainz 05"/>
    <n v="170"/>
    <x v="0"/>
    <n v="11"/>
    <n v="0"/>
    <n v="1800000"/>
    <x v="14"/>
  </r>
  <r>
    <s v="Stefan Posch"/>
    <x v="3"/>
    <n v="27"/>
    <s v="Bologna FC 1909"/>
    <n v="190"/>
    <x v="0"/>
    <n v="30"/>
    <n v="1"/>
    <n v="14000000"/>
    <x v="14"/>
  </r>
  <r>
    <s v="Florian Grillitsch"/>
    <x v="4"/>
    <n v="28"/>
    <s v="TSG 1899 Hoffenheim"/>
    <n v="187"/>
    <x v="0"/>
    <n v="41"/>
    <n v="1"/>
    <n v="6500000"/>
    <x v="14"/>
  </r>
  <r>
    <s v="Konrad Laimer"/>
    <x v="5"/>
    <n v="27"/>
    <s v="Bayern Munich"/>
    <n v="180"/>
    <x v="0"/>
    <n v="34"/>
    <n v="4"/>
    <n v="30000000"/>
    <x v="14"/>
  </r>
  <r>
    <s v="Marcel Sabitzer"/>
    <x v="5"/>
    <n v="30"/>
    <s v="Borussia Dortmund"/>
    <n v="178"/>
    <x v="0"/>
    <n v="78"/>
    <n v="17"/>
    <n v="20000000"/>
    <x v="14"/>
  </r>
  <r>
    <s v="Nicolas Seiwald"/>
    <x v="5"/>
    <n v="23"/>
    <s v="RB Leipzig"/>
    <n v="179"/>
    <x v="0"/>
    <n v="22"/>
    <n v="0"/>
    <n v="16000000"/>
    <x v="14"/>
  </r>
  <r>
    <s v="Alexander Prass"/>
    <x v="12"/>
    <n v="23"/>
    <s v="SK Sturm Graz"/>
    <n v="180"/>
    <x v="1"/>
    <n v="4"/>
    <n v="0"/>
    <n v="12000000"/>
    <x v="14"/>
  </r>
  <r>
    <s v="Christoph Baumgartner"/>
    <x v="6"/>
    <n v="24"/>
    <s v="RB Leipzig"/>
    <n v="180"/>
    <x v="0"/>
    <n v="36"/>
    <n v="13"/>
    <n v="18000000"/>
    <x v="14"/>
  </r>
  <r>
    <s v="Romano Schmid"/>
    <x v="6"/>
    <n v="24"/>
    <s v="SV Werder Bremen"/>
    <n v="168"/>
    <x v="0"/>
    <n v="9"/>
    <n v="0"/>
    <n v="10000000"/>
    <x v="14"/>
  </r>
  <r>
    <s v="Florian Kainz"/>
    <x v="6"/>
    <n v="31"/>
    <s v="1.FC KÃ¶ln"/>
    <n v="176"/>
    <x v="2"/>
    <n v="27"/>
    <n v="1"/>
    <n v="2500000"/>
    <x v="14"/>
  </r>
  <r>
    <s v="Matthias Seidl"/>
    <x v="6"/>
    <n v="23"/>
    <s v="Rapid Vienna"/>
    <n v="175"/>
    <x v="2"/>
    <n v="3"/>
    <n v="0"/>
    <n v="2500000"/>
    <x v="14"/>
  </r>
  <r>
    <s v="Andreas Weimann"/>
    <x v="6"/>
    <n v="32"/>
    <s v="Bristol City"/>
    <n v="179"/>
    <x v="0"/>
    <n v="23"/>
    <n v="2"/>
    <n v="900000"/>
    <x v="14"/>
  </r>
  <r>
    <s v="Marco GrÃ¼ll"/>
    <x v="7"/>
    <n v="25"/>
    <s v="Rapid Vienna"/>
    <n v="182"/>
    <x v="2"/>
    <n v="4"/>
    <n v="0"/>
    <n v="4000000"/>
    <x v="14"/>
  </r>
  <r>
    <s v="Patrick Wimmer"/>
    <x v="8"/>
    <n v="23"/>
    <s v="VfL Wolfsburg"/>
    <n v="182"/>
    <x v="0"/>
    <n v="10"/>
    <n v="0"/>
    <n v="15000000"/>
    <x v="14"/>
  </r>
  <r>
    <s v="Michael Gregoritsch"/>
    <x v="10"/>
    <n v="30"/>
    <s v="SC Freiburg"/>
    <n v="193"/>
    <x v="1"/>
    <n v="53"/>
    <n v="15"/>
    <n v="8000000"/>
    <x v="14"/>
  </r>
  <r>
    <s v="Marko Arnautovic"/>
    <x v="10"/>
    <n v="35"/>
    <s v="Inter Milan"/>
    <n v="190"/>
    <x v="2"/>
    <n v="111"/>
    <n v="36"/>
    <n v="4000000"/>
    <x v="14"/>
  </r>
  <r>
    <s v="Maximilian Entrup"/>
    <x v="10"/>
    <n v="26"/>
    <s v="TSV Hartberg"/>
    <n v="186"/>
    <x v="2"/>
    <n v="2"/>
    <n v="1"/>
    <n v="2000000"/>
    <x v="14"/>
  </r>
  <r>
    <s v="Mike Maignan"/>
    <x v="0"/>
    <n v="28"/>
    <s v="AC Milan"/>
    <n v="191"/>
    <x v="0"/>
    <n v="15"/>
    <n v="0"/>
    <n v="38000000"/>
    <x v="15"/>
  </r>
  <r>
    <s v="Brice Samba"/>
    <x v="0"/>
    <n v="30"/>
    <s v="RC Lens"/>
    <n v="187"/>
    <x v="1"/>
    <n v="3"/>
    <n v="0"/>
    <n v="15000000"/>
    <x v="15"/>
  </r>
  <r>
    <s v="Alphonse Areola"/>
    <x v="0"/>
    <n v="31"/>
    <s v="West Ham United"/>
    <n v="195"/>
    <x v="0"/>
    <n v="5"/>
    <n v="0"/>
    <n v="10000000"/>
    <x v="15"/>
  </r>
  <r>
    <s v="William Saliba"/>
    <x v="1"/>
    <n v="23"/>
    <s v="Arsenal FC"/>
    <n v="192"/>
    <x v="0"/>
    <n v="14"/>
    <n v="0"/>
    <n v="80000000"/>
    <x v="15"/>
  </r>
  <r>
    <s v="Benjamin Pavard"/>
    <x v="1"/>
    <n v="28"/>
    <s v="Inter Milan"/>
    <n v="186"/>
    <x v="0"/>
    <n v="54"/>
    <n v="5"/>
    <n v="50000000"/>
    <x v="15"/>
  </r>
  <r>
    <s v="Dayot Upamecano"/>
    <x v="1"/>
    <n v="25"/>
    <s v="Bayern Munich"/>
    <n v="186"/>
    <x v="0"/>
    <n v="19"/>
    <n v="2"/>
    <n v="45000000"/>
    <x v="15"/>
  </r>
  <r>
    <s v="Jules KoundÃ©"/>
    <x v="1"/>
    <n v="25"/>
    <s v="FC Barcelona"/>
    <n v="180"/>
    <x v="0"/>
    <n v="27"/>
    <n v="0"/>
    <n v="45000000"/>
    <x v="15"/>
  </r>
  <r>
    <s v="Ibrahima KonatÃ©"/>
    <x v="1"/>
    <n v="25"/>
    <s v="Liverpool FC"/>
    <n v="194"/>
    <x v="0"/>
    <n v="14"/>
    <n v="0"/>
    <n v="45000000"/>
    <x v="15"/>
  </r>
  <r>
    <s v="Theo HernÃ¡ndez"/>
    <x v="2"/>
    <n v="26"/>
    <s v="AC Milan"/>
    <n v="184"/>
    <x v="1"/>
    <n v="26"/>
    <n v="2"/>
    <n v="60000000"/>
    <x v="15"/>
  </r>
  <r>
    <s v="Ferland Mendy"/>
    <x v="2"/>
    <n v="29"/>
    <s v="Real Madrid"/>
    <n v="180"/>
    <x v="1"/>
    <n v="9"/>
    <n v="0"/>
    <n v="22000000"/>
    <x v="15"/>
  </r>
  <r>
    <s v="Jonathan Clauss"/>
    <x v="3"/>
    <n v="31"/>
    <s v="Olympique Marseille"/>
    <n v="178"/>
    <x v="0"/>
    <n v="13"/>
    <n v="2"/>
    <n v="12000000"/>
    <x v="15"/>
  </r>
  <r>
    <s v="AurÃ©lien TchouamÃ©ni"/>
    <x v="4"/>
    <n v="24"/>
    <s v="Real Madrid"/>
    <n v="188"/>
    <x v="0"/>
    <n v="31"/>
    <n v="3"/>
    <n v="100000000"/>
    <x v="15"/>
  </r>
  <r>
    <s v="N'Golo KantÃ©"/>
    <x v="4"/>
    <n v="33"/>
    <s v="Al-Ittihad Club"/>
    <n v="171"/>
    <x v="0"/>
    <n v="54"/>
    <n v="2"/>
    <n v="9000000"/>
    <x v="15"/>
  </r>
  <r>
    <s v="Eduardo Camavinga"/>
    <x v="5"/>
    <n v="21"/>
    <s v="Real Madrid"/>
    <n v="182"/>
    <x v="1"/>
    <n v="16"/>
    <n v="1"/>
    <n v="100000000"/>
    <x v="15"/>
  </r>
  <r>
    <s v="Warren ZaÃ¯re-Emery"/>
    <x v="5"/>
    <n v="18"/>
    <s v="Paris Saint-Germain"/>
    <n v="178"/>
    <x v="0"/>
    <n v="3"/>
    <n v="1"/>
    <n v="60000000"/>
    <x v="15"/>
  </r>
  <r>
    <s v="Adrien Rabiot"/>
    <x v="5"/>
    <n v="29"/>
    <s v="Juventus FC"/>
    <n v="188"/>
    <x v="1"/>
    <n v="43"/>
    <n v="4"/>
    <n v="35000000"/>
    <x v="15"/>
  </r>
  <r>
    <s v="Youssouf Fofana"/>
    <x v="5"/>
    <n v="25"/>
    <s v="AS Monaco"/>
    <n v="185"/>
    <x v="0"/>
    <n v="18"/>
    <n v="3"/>
    <n v="30000000"/>
    <x v="15"/>
  </r>
  <r>
    <s v="Kingsley Coman"/>
    <x v="7"/>
    <n v="27"/>
    <s v="Bayern Munich"/>
    <n v="181"/>
    <x v="0"/>
    <n v="55"/>
    <n v="8"/>
    <n v="50000000"/>
    <x v="15"/>
  </r>
  <r>
    <s v="Bradley Barcola"/>
    <x v="7"/>
    <n v="21"/>
    <s v="Paris Saint-Germain"/>
    <n v="182"/>
    <x v="0"/>
    <n v="1"/>
    <n v="0"/>
    <n v="50000000"/>
    <x v="15"/>
  </r>
  <r>
    <s v="Ousmane DembÃ©lÃ©"/>
    <x v="8"/>
    <n v="27"/>
    <s v="Paris Saint-Germain"/>
    <n v="178"/>
    <x v="2"/>
    <n v="43"/>
    <n v="5"/>
    <n v="60000000"/>
    <x v="15"/>
  </r>
  <r>
    <s v="Kylian MbappÃ©"/>
    <x v="10"/>
    <n v="25"/>
    <s v="Paris Saint-Germain"/>
    <n v="178"/>
    <x v="0"/>
    <n v="78"/>
    <n v="47"/>
    <n v="180000000"/>
    <x v="15"/>
  </r>
  <r>
    <s v="Marcus Thuram"/>
    <x v="10"/>
    <n v="26"/>
    <s v="Inter Milan"/>
    <n v="192"/>
    <x v="0"/>
    <n v="19"/>
    <n v="2"/>
    <n v="65000000"/>
    <x v="15"/>
  </r>
  <r>
    <s v="Randal Kolo Muani"/>
    <x v="10"/>
    <n v="25"/>
    <s v="Paris Saint-Germain"/>
    <n v="187"/>
    <x v="0"/>
    <n v="16"/>
    <n v="4"/>
    <n v="45000000"/>
    <x v="15"/>
  </r>
  <r>
    <s v="Antoine Griezmann"/>
    <x v="10"/>
    <n v="33"/>
    <s v="AtlÃ©tico de Madrid"/>
    <n v="176"/>
    <x v="1"/>
    <n v="128"/>
    <n v="44"/>
    <n v="25000000"/>
    <x v="15"/>
  </r>
  <r>
    <s v="Olivier Giroud"/>
    <x v="10"/>
    <n v="37"/>
    <s v="AC Milan"/>
    <n v="192"/>
    <x v="1"/>
    <n v="132"/>
    <n v="57"/>
    <n v="3000000"/>
    <x v="15"/>
  </r>
  <r>
    <s v="Matz Sels"/>
    <x v="0"/>
    <n v="32"/>
    <s v="Nottingham Forest"/>
    <n v="188"/>
    <x v="0"/>
    <n v="8"/>
    <n v="0"/>
    <n v="7000000"/>
    <x v="16"/>
  </r>
  <r>
    <s v="Koen Casteels"/>
    <x v="0"/>
    <n v="31"/>
    <s v="VfL Wolfsburg"/>
    <n v="197"/>
    <x v="1"/>
    <n v="9"/>
    <n v="0"/>
    <n v="6000000"/>
    <x v="16"/>
  </r>
  <r>
    <s v="Thomas Kaminski"/>
    <x v="0"/>
    <n v="31"/>
    <s v="Luton Town"/>
    <n v="190"/>
    <x v="2"/>
    <n v="1"/>
    <n v="0"/>
    <n v="3000000"/>
    <x v="16"/>
  </r>
  <r>
    <s v="Arthur Theate"/>
    <x v="1"/>
    <n v="24"/>
    <s v="Stade Rennais FC"/>
    <n v="185"/>
    <x v="1"/>
    <n v="15"/>
    <n v="0"/>
    <n v="20000000"/>
    <x v="16"/>
  </r>
  <r>
    <s v="Wout Faes"/>
    <x v="1"/>
    <n v="26"/>
    <s v="Leicester City"/>
    <n v="187"/>
    <x v="0"/>
    <n v="14"/>
    <n v="0"/>
    <n v="20000000"/>
    <x v="16"/>
  </r>
  <r>
    <s v="Zeno Debast"/>
    <x v="1"/>
    <n v="20"/>
    <s v="RSC Anderlecht"/>
    <n v="191"/>
    <x v="0"/>
    <n v="7"/>
    <n v="0"/>
    <n v="18000000"/>
    <x v="16"/>
  </r>
  <r>
    <s v="Axel Witsel"/>
    <x v="1"/>
    <n v="35"/>
    <s v="AtlÃ©tico de Madrid"/>
    <n v="186"/>
    <x v="0"/>
    <n v="131"/>
    <n v="12"/>
    <n v="3500000"/>
    <x v="16"/>
  </r>
  <r>
    <s v="Jan Vertonghen"/>
    <x v="1"/>
    <n v="37"/>
    <s v="RSC Anderlecht"/>
    <n v="189"/>
    <x v="1"/>
    <n v="154"/>
    <n v="10"/>
    <n v="1500000"/>
    <x v="16"/>
  </r>
  <r>
    <s v="Maxim De Cuyper"/>
    <x v="2"/>
    <n v="23"/>
    <s v="Club Brugge KV"/>
    <n v="182"/>
    <x v="1"/>
    <n v="1"/>
    <n v="0"/>
    <n v="9000000"/>
    <x v="16"/>
  </r>
  <r>
    <s v="Timothy Castagne"/>
    <x v="3"/>
    <n v="28"/>
    <s v="Fulham FC"/>
    <n v="185"/>
    <x v="0"/>
    <n v="42"/>
    <n v="2"/>
    <n v="17000000"/>
    <x v="16"/>
  </r>
  <r>
    <s v="Thomas Meunier"/>
    <x v="3"/>
    <n v="32"/>
    <s v="Trabzonspor"/>
    <n v="191"/>
    <x v="0"/>
    <n v="65"/>
    <n v="8"/>
    <n v="2500000"/>
    <x v="16"/>
  </r>
  <r>
    <s v="Amadou Onana"/>
    <x v="4"/>
    <n v="22"/>
    <s v="Everton FC"/>
    <n v="195"/>
    <x v="0"/>
    <n v="12"/>
    <n v="0"/>
    <n v="50000000"/>
    <x v="16"/>
  </r>
  <r>
    <s v="Youri Tielemans"/>
    <x v="5"/>
    <n v="27"/>
    <s v="Aston Villa"/>
    <n v="177"/>
    <x v="0"/>
    <n v="67"/>
    <n v="7"/>
    <n v="25000000"/>
    <x v="16"/>
  </r>
  <r>
    <s v="Arthur Vermeeren"/>
    <x v="5"/>
    <n v="19"/>
    <s v="AtlÃ©tico de Madrid"/>
    <n v="180"/>
    <x v="0"/>
    <n v="4"/>
    <n v="0"/>
    <n v="25000000"/>
    <x v="16"/>
  </r>
  <r>
    <s v="Orel Mangala"/>
    <x v="5"/>
    <n v="26"/>
    <s v="Olympique Lyon"/>
    <n v="178"/>
    <x v="0"/>
    <n v="14"/>
    <n v="0"/>
    <n v="20000000"/>
    <x v="16"/>
  </r>
  <r>
    <s v="Aster Vranckx"/>
    <x v="5"/>
    <n v="21"/>
    <s v="VfL Wolfsburg"/>
    <n v="183"/>
    <x v="0"/>
    <n v="7"/>
    <n v="0"/>
    <n v="12000000"/>
    <x v="16"/>
  </r>
  <r>
    <s v="Kevin De Bruyne"/>
    <x v="6"/>
    <n v="32"/>
    <s v="Manchester City"/>
    <n v="181"/>
    <x v="0"/>
    <n v="100"/>
    <n v="27"/>
    <n v="50000000"/>
    <x v="16"/>
  </r>
  <r>
    <s v="Charles De Ketelaere"/>
    <x v="6"/>
    <n v="23"/>
    <s v="Atalanta BC"/>
    <n v="192"/>
    <x v="1"/>
    <n v="14"/>
    <n v="2"/>
    <n v="34000000"/>
    <x v="16"/>
  </r>
  <r>
    <s v="JÃ©rÃ©my Doku"/>
    <x v="7"/>
    <n v="22"/>
    <s v="Manchester City"/>
    <n v="173"/>
    <x v="0"/>
    <n v="21"/>
    <n v="2"/>
    <n v="65000000"/>
    <x v="16"/>
  </r>
  <r>
    <s v="Leandro Trossard"/>
    <x v="7"/>
    <n v="29"/>
    <s v="Arsenal FC"/>
    <n v="172"/>
    <x v="0"/>
    <n v="33"/>
    <n v="8"/>
    <n v="35000000"/>
    <x v="16"/>
  </r>
  <r>
    <s v="Yannick Carrasco"/>
    <x v="7"/>
    <n v="30"/>
    <s v="Al-Shabab FC"/>
    <n v="181"/>
    <x v="0"/>
    <n v="73"/>
    <n v="11"/>
    <n v="14000000"/>
    <x v="16"/>
  </r>
  <r>
    <s v="Johan Bakayoko"/>
    <x v="8"/>
    <n v="21"/>
    <s v="PSV Eindhoven"/>
    <n v="179"/>
    <x v="1"/>
    <n v="11"/>
    <n v="1"/>
    <n v="45000000"/>
    <x v="16"/>
  </r>
  <r>
    <s v="Dodi LukÃ©bakio"/>
    <x v="8"/>
    <n v="26"/>
    <s v="Sevilla FC"/>
    <n v="187"/>
    <x v="1"/>
    <n v="15"/>
    <n v="2"/>
    <n v="12000000"/>
    <x v="16"/>
  </r>
  <r>
    <s v="LoÃ¯s Openda"/>
    <x v="10"/>
    <n v="24"/>
    <s v="RB Leipzig"/>
    <n v="177"/>
    <x v="0"/>
    <n v="17"/>
    <n v="2"/>
    <n v="60000000"/>
    <x v="16"/>
  </r>
  <r>
    <s v="Romelu Lukaku"/>
    <x v="10"/>
    <n v="31"/>
    <s v="AS Roma"/>
    <n v="191"/>
    <x v="1"/>
    <n v="114"/>
    <n v="83"/>
    <n v="30000000"/>
    <x v="16"/>
  </r>
  <r>
    <s v="Marek Rodak"/>
    <x v="0"/>
    <n v="27"/>
    <s v="Fulham FC"/>
    <n v="194"/>
    <x v="0"/>
    <n v="22"/>
    <n v="0"/>
    <n v="3000000"/>
    <x v="17"/>
  </r>
  <r>
    <s v="Henrich Ravas"/>
    <x v="0"/>
    <n v="26"/>
    <s v="New England Revolution"/>
    <n v="195"/>
    <x v="0"/>
    <n v="0"/>
    <n v="0"/>
    <n v="1500000"/>
    <x v="17"/>
  </r>
  <r>
    <s v="Martin Dubravka"/>
    <x v="0"/>
    <n v="35"/>
    <s v="Newcastle United"/>
    <n v="191"/>
    <x v="0"/>
    <n v="42"/>
    <n v="0"/>
    <n v="1000000"/>
    <x v="17"/>
  </r>
  <r>
    <s v="David Hancko"/>
    <x v="1"/>
    <n v="26"/>
    <s v="Feyenoord Rotterdam"/>
    <n v="188"/>
    <x v="1"/>
    <n v="37"/>
    <n v="4"/>
    <n v="35000000"/>
    <x v="17"/>
  </r>
  <r>
    <s v="Milan Skriniar"/>
    <x v="1"/>
    <n v="29"/>
    <s v="Paris Saint-Germain"/>
    <n v="188"/>
    <x v="0"/>
    <n v="67"/>
    <n v="3"/>
    <n v="30000000"/>
    <x v="17"/>
  </r>
  <r>
    <s v="Denis Vavro"/>
    <x v="1"/>
    <n v="28"/>
    <s v="FC Copenhagen"/>
    <n v="189"/>
    <x v="0"/>
    <n v="19"/>
    <n v="2"/>
    <n v="4000000"/>
    <x v="17"/>
  </r>
  <r>
    <s v="Adam Obert"/>
    <x v="1"/>
    <n v="21"/>
    <s v="Cagliari Calcio"/>
    <n v="188"/>
    <x v="1"/>
    <n v="4"/>
    <n v="0"/>
    <n v="3500000"/>
    <x v="17"/>
  </r>
  <r>
    <s v="Norbert Gyomber"/>
    <x v="1"/>
    <n v="31"/>
    <s v="US Salernitana 1919"/>
    <n v="189"/>
    <x v="0"/>
    <n v="39"/>
    <n v="0"/>
    <n v="1300000"/>
    <x v="17"/>
  </r>
  <r>
    <s v="Sebastian Kosa"/>
    <x v="1"/>
    <n v="20"/>
    <s v="Spartak Trnava"/>
    <n v="191"/>
    <x v="0"/>
    <n v="1"/>
    <n v="0"/>
    <n v="1200000"/>
    <x v="17"/>
  </r>
  <r>
    <s v="Vernon De Marco"/>
    <x v="1"/>
    <n v="31"/>
    <s v="Hatta Club"/>
    <n v="186"/>
    <x v="1"/>
    <n v="9"/>
    <n v="1"/>
    <n v="500000"/>
    <x v="17"/>
  </r>
  <r>
    <s v="Peter Pekarik"/>
    <x v="3"/>
    <n v="37"/>
    <s v="Hertha BSC"/>
    <n v="177"/>
    <x v="0"/>
    <n v="126"/>
    <n v="2"/>
    <n v="300000"/>
    <x v="17"/>
  </r>
  <r>
    <s v="Stanislav Lobotka"/>
    <x v="4"/>
    <n v="29"/>
    <s v="SSC Napoli"/>
    <n v="168"/>
    <x v="0"/>
    <n v="54"/>
    <n v="4"/>
    <n v="28000000"/>
    <x v="17"/>
  </r>
  <r>
    <s v="Laszlo Benes"/>
    <x v="5"/>
    <n v="26"/>
    <s v="Hamburger SV"/>
    <n v="181"/>
    <x v="1"/>
    <n v="21"/>
    <n v="1"/>
    <n v="5000000"/>
    <x v="17"/>
  </r>
  <r>
    <s v="Ondrej Duda"/>
    <x v="5"/>
    <n v="29"/>
    <s v="Hellas Verona"/>
    <n v="180"/>
    <x v="0"/>
    <n v="71"/>
    <n v="13"/>
    <n v="4000000"/>
    <x v="17"/>
  </r>
  <r>
    <s v="Patrik Hrosovsky"/>
    <x v="5"/>
    <n v="32"/>
    <s v="KRC Genk"/>
    <n v="173"/>
    <x v="0"/>
    <n v="55"/>
    <n v="0"/>
    <n v="3500000"/>
    <x v="17"/>
  </r>
  <r>
    <s v="Matus Bero"/>
    <x v="5"/>
    <n v="28"/>
    <s v="VfL Bochum"/>
    <n v="181"/>
    <x v="0"/>
    <n v="29"/>
    <n v="1"/>
    <n v="3500000"/>
    <x v="17"/>
  </r>
  <r>
    <s v="Tomas Rigo"/>
    <x v="5"/>
    <n v="21"/>
    <s v="FC Banik Ostrava"/>
    <n v="184"/>
    <x v="0"/>
    <n v="1"/>
    <n v="1"/>
    <n v="2200000"/>
    <x v="17"/>
  </r>
  <r>
    <s v="Juraj Kucka"/>
    <x v="5"/>
    <n v="37"/>
    <s v="Slovan Bratislava"/>
    <n v="186"/>
    <x v="0"/>
    <n v="106"/>
    <n v="13"/>
    <n v="500000"/>
    <x v="17"/>
  </r>
  <r>
    <s v="Tomas Suslov"/>
    <x v="6"/>
    <n v="22"/>
    <s v="Hellas Verona"/>
    <n v="174"/>
    <x v="1"/>
    <n v="27"/>
    <n v="3"/>
    <n v="7000000"/>
    <x v="17"/>
  </r>
  <r>
    <s v="Lukas Haraslin"/>
    <x v="7"/>
    <n v="28"/>
    <s v="AC Sparta Prague"/>
    <n v="182"/>
    <x v="0"/>
    <n v="35"/>
    <n v="6"/>
    <n v="5500000"/>
    <x v="17"/>
  </r>
  <r>
    <s v="Leo Sauer"/>
    <x v="7"/>
    <n v="18"/>
    <s v="Feyenoord Rotterdam"/>
    <n v="184"/>
    <x v="0"/>
    <n v="2"/>
    <n v="0"/>
    <n v="5000000"/>
    <x v="17"/>
  </r>
  <r>
    <s v="Ivan Schranz"/>
    <x v="7"/>
    <n v="30"/>
    <s v="SK Slavia Prague"/>
    <n v="185"/>
    <x v="0"/>
    <n v="21"/>
    <n v="3"/>
    <n v="2000000"/>
    <x v="17"/>
  </r>
  <r>
    <s v="Lubomir Tupta"/>
    <x v="7"/>
    <n v="26"/>
    <s v="FC Slovan Liberec"/>
    <n v="182"/>
    <x v="0"/>
    <n v="5"/>
    <n v="0"/>
    <n v="800000"/>
    <x v="17"/>
  </r>
  <r>
    <s v="David Duris"/>
    <x v="7"/>
    <n v="25"/>
    <s v="Ascoli Calcio"/>
    <n v="186"/>
    <x v="0"/>
    <n v="12"/>
    <n v="1"/>
    <n v="600000"/>
    <x v="17"/>
  </r>
  <r>
    <s v="Robert Bozenik"/>
    <x v="10"/>
    <n v="24"/>
    <s v="Boavista FC"/>
    <n v="188"/>
    <x v="0"/>
    <n v="39"/>
    <n v="6"/>
    <n v="5000000"/>
    <x v="17"/>
  </r>
  <r>
    <s v="David Strelec"/>
    <x v="10"/>
    <n v="23"/>
    <s v="Slovan Bratislava"/>
    <n v="185"/>
    <x v="1"/>
    <n v="18"/>
    <n v="3"/>
    <n v="2800000"/>
    <x v="17"/>
  </r>
  <r>
    <s v="È˜tefan TÃ¢rnovanu"/>
    <x v="0"/>
    <n v="24"/>
    <s v="FCSB"/>
    <n v="197"/>
    <x v="0"/>
    <n v="1"/>
    <n v="0"/>
    <n v="3000000"/>
    <x v="18"/>
  </r>
  <r>
    <s v="HoraÈ›iu Moldovan"/>
    <x v="0"/>
    <n v="26"/>
    <s v="AtlÃ©tico de Madrid"/>
    <n v="189"/>
    <x v="0"/>
    <n v="11"/>
    <n v="0"/>
    <n v="2500000"/>
    <x v="18"/>
  </r>
  <r>
    <s v="Florin NiÈ›Äƒ"/>
    <x v="0"/>
    <n v="36"/>
    <s v="Gaziantep FK"/>
    <n v="184"/>
    <x v="0"/>
    <n v="21"/>
    <n v="0"/>
    <n v="225000"/>
    <x v="18"/>
  </r>
  <r>
    <s v="Radu DrÄƒguÈ™in"/>
    <x v="1"/>
    <n v="22"/>
    <s v="Tottenham Hotspur"/>
    <n v="191"/>
    <x v="0"/>
    <n v="17"/>
    <n v="0"/>
    <n v="25000000"/>
    <x v="18"/>
  </r>
  <r>
    <s v="Andrei BurcÄƒ"/>
    <x v="1"/>
    <n v="31"/>
    <s v="Al-Okhdood Club"/>
    <n v="188"/>
    <x v="0"/>
    <n v="27"/>
    <n v="1"/>
    <n v="3000000"/>
    <x v="18"/>
  </r>
  <r>
    <s v="Bogdan RacoviÈ›an"/>
    <x v="1"/>
    <n v="24"/>
    <s v="RakÃ³w CzÄ™stochowa"/>
    <n v="187"/>
    <x v="2"/>
    <n v="2"/>
    <n v="0"/>
    <n v="1800000"/>
    <x v="18"/>
  </r>
  <r>
    <s v="IonuÈ› Nedelcearu"/>
    <x v="1"/>
    <n v="28"/>
    <s v="Palermo FC"/>
    <n v="190"/>
    <x v="0"/>
    <n v="27"/>
    <n v="2"/>
    <n v="1000000"/>
    <x v="18"/>
  </r>
  <r>
    <s v="Adrian Rus"/>
    <x v="1"/>
    <n v="28"/>
    <s v="Pafos FC"/>
    <n v="188"/>
    <x v="0"/>
    <n v="20"/>
    <n v="1"/>
    <n v="700000"/>
    <x v="18"/>
  </r>
  <r>
    <s v="NicuÅŸor Bancu"/>
    <x v="2"/>
    <n v="31"/>
    <s v="CS Universitatea Craiova"/>
    <n v="182"/>
    <x v="1"/>
    <n v="36"/>
    <n v="2"/>
    <n v="1500000"/>
    <x v="18"/>
  </r>
  <r>
    <s v="Andrei RaÈ›iu"/>
    <x v="3"/>
    <n v="25"/>
    <s v="Rayo Vallecano"/>
    <n v="183"/>
    <x v="0"/>
    <n v="17"/>
    <n v="1"/>
    <n v="1400000"/>
    <x v="18"/>
  </r>
  <r>
    <s v="Vasile MogoÈ™"/>
    <x v="3"/>
    <n v="31"/>
    <s v="CFR Cluj"/>
    <n v="186"/>
    <x v="0"/>
    <n v="7"/>
    <n v="0"/>
    <n v="900000"/>
    <x v="18"/>
  </r>
  <r>
    <s v="Adrian È˜ut"/>
    <x v="4"/>
    <n v="25"/>
    <s v="FCSB"/>
    <n v="186"/>
    <x v="0"/>
    <n v="2"/>
    <n v="0"/>
    <n v="2700000"/>
    <x v="18"/>
  </r>
  <r>
    <s v="RÄƒzvan Marin"/>
    <x v="5"/>
    <n v="28"/>
    <s v="FC Empoli"/>
    <n v="178"/>
    <x v="0"/>
    <n v="55"/>
    <n v="3"/>
    <n v="2700000"/>
    <x v="18"/>
  </r>
  <r>
    <s v="Marius Marin"/>
    <x v="5"/>
    <n v="25"/>
    <s v="Pisa Sporting Club"/>
    <n v="180"/>
    <x v="0"/>
    <n v="18"/>
    <n v="0"/>
    <n v="1600000"/>
    <x v="18"/>
  </r>
  <r>
    <s v="Darius Olaru"/>
    <x v="6"/>
    <n v="26"/>
    <s v="FCSB"/>
    <n v="177"/>
    <x v="2"/>
    <n v="18"/>
    <n v="0"/>
    <n v="7000000"/>
    <x v="18"/>
  </r>
  <r>
    <s v="Nicolae Stanciu"/>
    <x v="6"/>
    <n v="31"/>
    <s v="Damac FC"/>
    <n v="170"/>
    <x v="0"/>
    <n v="70"/>
    <n v="14"/>
    <n v="4500000"/>
    <x v="18"/>
  </r>
  <r>
    <s v="Alexandru CicÃ¢ldÄƒu"/>
    <x v="6"/>
    <n v="26"/>
    <s v="Konyaspor"/>
    <n v="178"/>
    <x v="0"/>
    <n v="37"/>
    <n v="4"/>
    <n v="3000000"/>
    <x v="18"/>
  </r>
  <r>
    <s v="Ianis Hagi"/>
    <x v="6"/>
    <n v="25"/>
    <s v="Deportivo AlavÃ©s"/>
    <n v="182"/>
    <x v="2"/>
    <n v="35"/>
    <n v="5"/>
    <n v="2000000"/>
    <x v="18"/>
  </r>
  <r>
    <s v="Florinel Coman"/>
    <x v="7"/>
    <n v="26"/>
    <s v="FCSB"/>
    <n v="182"/>
    <x v="0"/>
    <n v="15"/>
    <n v="1"/>
    <n v="7000000"/>
    <x v="18"/>
  </r>
  <r>
    <s v="Valentin MihÄƒilÄƒ"/>
    <x v="7"/>
    <n v="24"/>
    <s v="Parma Calcio 1913"/>
    <n v="180"/>
    <x v="0"/>
    <n v="21"/>
    <n v="4"/>
    <n v="2800000"/>
    <x v="18"/>
  </r>
  <r>
    <s v="Dennis Man"/>
    <x v="8"/>
    <n v="25"/>
    <s v="Parma Calcio 1913"/>
    <n v="183"/>
    <x v="1"/>
    <n v="24"/>
    <n v="7"/>
    <n v="9000000"/>
    <x v="18"/>
  </r>
  <r>
    <s v="Deian Sorescu"/>
    <x v="8"/>
    <n v="26"/>
    <s v="Gaziantep FK"/>
    <n v="175"/>
    <x v="0"/>
    <n v="17"/>
    <n v="0"/>
    <n v="1000000"/>
    <x v="18"/>
  </r>
  <r>
    <s v="Denis DrÄƒguÈ™"/>
    <x v="10"/>
    <n v="24"/>
    <s v="Gaziantep FK"/>
    <n v="185"/>
    <x v="0"/>
    <n v="11"/>
    <n v="2"/>
    <n v="4000000"/>
    <x v="18"/>
  </r>
  <r>
    <s v="Daniel BÃ®rligea"/>
    <x v="10"/>
    <n v="24"/>
    <s v="CFR Cluj"/>
    <n v="184"/>
    <x v="0"/>
    <n v="2"/>
    <n v="0"/>
    <n v="1600000"/>
    <x v="18"/>
  </r>
  <r>
    <s v="George PuÈ™caÈ™"/>
    <x v="10"/>
    <n v="28"/>
    <s v="SSC Bari"/>
    <n v="188"/>
    <x v="0"/>
    <n v="42"/>
    <n v="11"/>
    <n v="1500000"/>
    <x v="18"/>
  </r>
  <r>
    <s v="Denis Alibec"/>
    <x v="10"/>
    <n v="33"/>
    <s v="Muaither SC"/>
    <n v="187"/>
    <x v="1"/>
    <n v="37"/>
    <n v="5"/>
    <n v="700000"/>
    <x v="18"/>
  </r>
  <r>
    <s v="Anatoliy Trubin"/>
    <x v="0"/>
    <n v="22"/>
    <s v="SL Benfica"/>
    <n v="199"/>
    <x v="0"/>
    <n v="11"/>
    <n v="0"/>
    <n v="25000000"/>
    <x v="19"/>
  </r>
  <r>
    <s v="Andriy Lunin"/>
    <x v="0"/>
    <n v="25"/>
    <s v="Real Madrid"/>
    <n v="191"/>
    <x v="0"/>
    <n v="11"/>
    <n v="0"/>
    <n v="25000000"/>
    <x v="19"/>
  </r>
  <r>
    <s v="Georgiy Bushchan"/>
    <x v="0"/>
    <n v="30"/>
    <s v="Dynamo Kyiv"/>
    <n v="196"/>
    <x v="0"/>
    <n v="18"/>
    <n v="0"/>
    <n v="7000000"/>
    <x v="19"/>
  </r>
  <r>
    <s v="Ilya Zabarnyi"/>
    <x v="1"/>
    <n v="21"/>
    <s v="AFC Bournemouth"/>
    <n v="189"/>
    <x v="0"/>
    <n v="35"/>
    <n v="1"/>
    <n v="32000000"/>
    <x v="19"/>
  </r>
  <r>
    <s v="Mykola Matvienko"/>
    <x v="1"/>
    <n v="28"/>
    <s v="Shakhtar Donetsk"/>
    <n v="182"/>
    <x v="1"/>
    <n v="64"/>
    <n v="0"/>
    <n v="18000000"/>
    <x v="19"/>
  </r>
  <r>
    <s v="Valeriy Bondar"/>
    <x v="1"/>
    <n v="25"/>
    <s v="Shakhtar Donetsk"/>
    <n v="185"/>
    <x v="0"/>
    <n v="4"/>
    <n v="0"/>
    <n v="5000000"/>
    <x v="19"/>
  </r>
  <r>
    <s v="Maksym Taloverov"/>
    <x v="1"/>
    <n v="23"/>
    <s v="LASK"/>
    <n v="196"/>
    <x v="0"/>
    <n v="3"/>
    <n v="0"/>
    <n v="2500000"/>
    <x v="19"/>
  </r>
  <r>
    <s v="Oleksandr Svatok"/>
    <x v="1"/>
    <n v="29"/>
    <s v="SK Dnipro-1"/>
    <n v="186"/>
    <x v="0"/>
    <n v="6"/>
    <n v="0"/>
    <n v="2000000"/>
    <x v="19"/>
  </r>
  <r>
    <s v="Oleksandr Zinchenko"/>
    <x v="2"/>
    <n v="27"/>
    <s v="Arsenal FC"/>
    <n v="175"/>
    <x v="1"/>
    <n v="62"/>
    <n v="9"/>
    <n v="38000000"/>
    <x v="19"/>
  </r>
  <r>
    <s v="Vitaliy Mykolenko"/>
    <x v="2"/>
    <n v="25"/>
    <s v="Everton FC"/>
    <n v="180"/>
    <x v="1"/>
    <n v="40"/>
    <n v="1"/>
    <n v="28000000"/>
    <x v="19"/>
  </r>
  <r>
    <s v="Bogdan Mykhaylichenko"/>
    <x v="2"/>
    <n v="27"/>
    <s v="Polissya Zhytomyr"/>
    <n v="178"/>
    <x v="1"/>
    <n v="8"/>
    <n v="0"/>
    <n v="2500000"/>
    <x v="19"/>
  </r>
  <r>
    <s v="Yukhym Konoplya"/>
    <x v="3"/>
    <n v="24"/>
    <s v="Shakhtar Donetsk"/>
    <n v="180"/>
    <x v="0"/>
    <n v="13"/>
    <n v="1"/>
    <n v="6000000"/>
    <x v="19"/>
  </r>
  <r>
    <s v="Oleksandr Tymchyk"/>
    <x v="3"/>
    <n v="27"/>
    <s v="Dynamo Kyiv"/>
    <n v="180"/>
    <x v="0"/>
    <n v="17"/>
    <n v="1"/>
    <n v="4000000"/>
    <x v="19"/>
  </r>
  <r>
    <s v="Volodymyr Brazhko"/>
    <x v="4"/>
    <n v="22"/>
    <s v="Dynamo Kyiv"/>
    <n v="184"/>
    <x v="0"/>
    <n v="3"/>
    <n v="0"/>
    <n v="5000000"/>
    <x v="19"/>
  </r>
  <r>
    <s v="Taras Stepanenko"/>
    <x v="4"/>
    <n v="34"/>
    <s v="Shakhtar Donetsk"/>
    <n v="181"/>
    <x v="1"/>
    <n v="82"/>
    <n v="4"/>
    <n v="2500000"/>
    <x v="19"/>
  </r>
  <r>
    <s v="Sergiy Sydorchuk"/>
    <x v="4"/>
    <n v="33"/>
    <s v="KVC Westerlo"/>
    <n v="189"/>
    <x v="0"/>
    <n v="61"/>
    <n v="3"/>
    <n v="2000000"/>
    <x v="19"/>
  </r>
  <r>
    <s v="Mykola Shaparenko"/>
    <x v="5"/>
    <n v="25"/>
    <s v="Dynamo Kyiv"/>
    <n v="178"/>
    <x v="0"/>
    <n v="30"/>
    <n v="1"/>
    <n v="9000000"/>
    <x v="19"/>
  </r>
  <r>
    <s v="Georgiy Sudakov"/>
    <x v="6"/>
    <n v="21"/>
    <s v="Shakhtar Donetsk"/>
    <n v="177"/>
    <x v="2"/>
    <n v="16"/>
    <n v="1"/>
    <n v="35000000"/>
    <x v="19"/>
  </r>
  <r>
    <s v="Ruslan Malinovskyi"/>
    <x v="6"/>
    <n v="31"/>
    <s v="Genoa CFC"/>
    <n v="181"/>
    <x v="1"/>
    <n v="60"/>
    <n v="7"/>
    <n v="8000000"/>
    <x v="19"/>
  </r>
  <r>
    <s v="Mykhaylo Mudryk"/>
    <x v="7"/>
    <n v="23"/>
    <s v="Chelsea FC"/>
    <n v="175"/>
    <x v="0"/>
    <n v="20"/>
    <n v="2"/>
    <n v="35000000"/>
    <x v="19"/>
  </r>
  <r>
    <s v="Viktor Tsygankov"/>
    <x v="8"/>
    <n v="26"/>
    <s v="Girona FC"/>
    <n v="178"/>
    <x v="1"/>
    <n v="53"/>
    <n v="12"/>
    <n v="30000000"/>
    <x v="19"/>
  </r>
  <r>
    <s v="Oleksandr Zubkov"/>
    <x v="8"/>
    <n v="27"/>
    <s v="Shakhtar Donetsk"/>
    <n v="182"/>
    <x v="1"/>
    <n v="32"/>
    <n v="2"/>
    <n v="7000000"/>
    <x v="19"/>
  </r>
  <r>
    <s v="Andriy Yarmolenko"/>
    <x v="8"/>
    <n v="34"/>
    <s v="Dynamo Kyiv"/>
    <n v="189"/>
    <x v="1"/>
    <n v="118"/>
    <n v="46"/>
    <n v="2000000"/>
    <x v="19"/>
  </r>
  <r>
    <s v="Artem Dovbyk"/>
    <x v="10"/>
    <n v="26"/>
    <s v="Girona FC"/>
    <n v="189"/>
    <x v="1"/>
    <n v="27"/>
    <n v="9"/>
    <n v="35000000"/>
    <x v="19"/>
  </r>
  <r>
    <s v="Vladyslav Vanat"/>
    <x v="10"/>
    <n v="22"/>
    <s v="Dynamo Kyiv"/>
    <n v="182"/>
    <x v="1"/>
    <n v="6"/>
    <n v="0"/>
    <n v="10000000"/>
    <x v="19"/>
  </r>
  <r>
    <s v="Roman Yaremchuk"/>
    <x v="10"/>
    <n v="28"/>
    <s v="Valencia CF"/>
    <n v="191"/>
    <x v="0"/>
    <n v="49"/>
    <n v="14"/>
    <n v="3500000"/>
    <x v="19"/>
  </r>
  <r>
    <s v="Altay BayÄ±ndÄ±r"/>
    <x v="0"/>
    <n v="26"/>
    <s v="Manchester United"/>
    <n v="198"/>
    <x v="0"/>
    <n v="9"/>
    <n v="0"/>
    <n v="10000000"/>
    <x v="20"/>
  </r>
  <r>
    <s v="UÄŸurcan Ã‡akÄ±r"/>
    <x v="0"/>
    <n v="28"/>
    <s v="Trabzonspor"/>
    <n v="191"/>
    <x v="0"/>
    <n v="27"/>
    <n v="0"/>
    <n v="8000000"/>
    <x v="20"/>
  </r>
  <r>
    <s v="Mert GÃ¼nok"/>
    <x v="0"/>
    <n v="35"/>
    <s v="Besiktas JK"/>
    <n v="196"/>
    <x v="0"/>
    <n v="28"/>
    <n v="0"/>
    <n v="1200000"/>
    <x v="20"/>
  </r>
  <r>
    <s v="Merih Demiral"/>
    <x v="1"/>
    <n v="26"/>
    <s v="Al-Ahli SFC"/>
    <n v="190"/>
    <x v="0"/>
    <n v="43"/>
    <n v="2"/>
    <n v="16000000"/>
    <x v="20"/>
  </r>
  <r>
    <s v="Ahmetcan Kaplan"/>
    <x v="1"/>
    <n v="21"/>
    <s v="Ajax Amsterdam"/>
    <n v="189"/>
    <x v="1"/>
    <n v="0"/>
    <n v="0"/>
    <n v="10000000"/>
    <x v="20"/>
  </r>
  <r>
    <s v="AbdÃ¼lkerim BardakcÄ±"/>
    <x v="1"/>
    <n v="29"/>
    <s v="Galatasaray"/>
    <n v="185"/>
    <x v="1"/>
    <n v="7"/>
    <n v="1"/>
    <n v="9000000"/>
    <x v="20"/>
  </r>
  <r>
    <s v="Kaan Ayhan"/>
    <x v="1"/>
    <n v="29"/>
    <s v="Galatasaray"/>
    <n v="185"/>
    <x v="0"/>
    <n v="57"/>
    <n v="5"/>
    <n v="4700000"/>
    <x v="20"/>
  </r>
  <r>
    <s v="Samet Akaydin"/>
    <x v="1"/>
    <n v="30"/>
    <s v="Panathinaikos FC"/>
    <n v="190"/>
    <x v="0"/>
    <n v="5"/>
    <n v="0"/>
    <n v="2500000"/>
    <x v="20"/>
  </r>
  <r>
    <s v="Ferdi KadÄ±oÄŸlu"/>
    <x v="2"/>
    <n v="24"/>
    <s v="Fenerbahce"/>
    <n v="174"/>
    <x v="0"/>
    <n v="15"/>
    <n v="1"/>
    <n v="21000000"/>
    <x v="20"/>
  </r>
  <r>
    <s v="Zeki Ã‡elik"/>
    <x v="3"/>
    <n v="27"/>
    <s v="AS Roma"/>
    <n v="180"/>
    <x v="0"/>
    <n v="45"/>
    <n v="2"/>
    <n v="6000000"/>
    <x v="20"/>
  </r>
  <r>
    <s v="Mert MÃ¼ldÃ¼r"/>
    <x v="3"/>
    <n v="25"/>
    <s v="Fenerbahce"/>
    <n v="184"/>
    <x v="0"/>
    <n v="23"/>
    <n v="1"/>
    <n v="4200000"/>
    <x v="20"/>
  </r>
  <r>
    <s v="Hakan Ã‡alhanoÄŸlu"/>
    <x v="4"/>
    <n v="30"/>
    <s v="Inter Milan"/>
    <n v="178"/>
    <x v="0"/>
    <n v="85"/>
    <n v="18"/>
    <n v="45000000"/>
    <x v="20"/>
  </r>
  <r>
    <s v="Ä°smail YÃ¼ksek"/>
    <x v="4"/>
    <n v="25"/>
    <s v="Fenerbahce"/>
    <n v="183"/>
    <x v="0"/>
    <n v="14"/>
    <n v="1"/>
    <n v="12000000"/>
    <x v="20"/>
  </r>
  <r>
    <s v="Salih Ã–zcan"/>
    <x v="4"/>
    <n v="26"/>
    <s v="Borussia Dortmund"/>
    <n v="183"/>
    <x v="0"/>
    <n v="17"/>
    <n v="0"/>
    <n v="10000000"/>
    <x v="20"/>
  </r>
  <r>
    <s v="Okay YokuÅŸlu"/>
    <x v="4"/>
    <n v="30"/>
    <s v="West Bromwich Albion"/>
    <n v="191"/>
    <x v="0"/>
    <n v="39"/>
    <n v="1"/>
    <n v="3000000"/>
    <x v="20"/>
  </r>
  <r>
    <s v="Orkun KÃ¶kÃ§Ã¼"/>
    <x v="5"/>
    <n v="23"/>
    <s v="SL Benfica"/>
    <n v="175"/>
    <x v="2"/>
    <n v="27"/>
    <n v="2"/>
    <n v="27000000"/>
    <x v="20"/>
  </r>
  <r>
    <s v="Arda GÃ¼ler"/>
    <x v="6"/>
    <n v="19"/>
    <s v="Real Madrid"/>
    <n v="175"/>
    <x v="1"/>
    <n v="6"/>
    <n v="1"/>
    <n v="30000000"/>
    <x v="20"/>
  </r>
  <r>
    <s v="Yusuf YazÄ±cÄ±"/>
    <x v="6"/>
    <n v="27"/>
    <s v="LOSC Lille"/>
    <n v="184"/>
    <x v="1"/>
    <n v="43"/>
    <n v="3"/>
    <n v="10000000"/>
    <x v="20"/>
  </r>
  <r>
    <s v="Kerem AktÃ¼rkoÄŸlu"/>
    <x v="7"/>
    <n v="25"/>
    <s v="Galatasaray"/>
    <n v="173"/>
    <x v="0"/>
    <n v="28"/>
    <n v="5"/>
    <n v="15000000"/>
    <x v="20"/>
  </r>
  <r>
    <s v="BarÄ±ÅŸ Alper YÄ±lmaz"/>
    <x v="8"/>
    <n v="24"/>
    <s v="Galatasaray"/>
    <n v="186"/>
    <x v="0"/>
    <n v="14"/>
    <n v="1"/>
    <n v="17000000"/>
    <x v="20"/>
  </r>
  <r>
    <s v="Ä°rfan Can Kahveci"/>
    <x v="8"/>
    <n v="28"/>
    <s v="Fenerbahce"/>
    <n v="180"/>
    <x v="1"/>
    <n v="31"/>
    <n v="2"/>
    <n v="10000000"/>
    <x v="20"/>
  </r>
  <r>
    <s v="Yunus AkgÃ¼n"/>
    <x v="8"/>
    <n v="23"/>
    <s v="Leicester City"/>
    <n v="173"/>
    <x v="1"/>
    <n v="9"/>
    <n v="2"/>
    <n v="5000000"/>
    <x v="20"/>
  </r>
  <r>
    <s v="Kenan YÄ±ldÄ±z"/>
    <x v="9"/>
    <n v="19"/>
    <s v="Juventus FC"/>
    <n v="187"/>
    <x v="2"/>
    <n v="6"/>
    <n v="1"/>
    <n v="30000000"/>
    <x v="20"/>
  </r>
  <r>
    <s v="Semih KÄ±lÄ±Ã§soy"/>
    <x v="10"/>
    <n v="18"/>
    <s v="Besiktas JK"/>
    <n v="178"/>
    <x v="0"/>
    <n v="1"/>
    <n v="0"/>
    <n v="12000000"/>
    <x v="20"/>
  </r>
  <r>
    <s v="BertuÄŸ YÄ±ldÄ±rÄ±m"/>
    <x v="10"/>
    <n v="21"/>
    <s v="Stade Rennais FC"/>
    <n v="191"/>
    <x v="0"/>
    <n v="3"/>
    <n v="2"/>
    <n v="3500000"/>
    <x v="20"/>
  </r>
  <r>
    <s v="Cenk Tosun"/>
    <x v="10"/>
    <n v="33"/>
    <s v="Besiktas JK"/>
    <n v="183"/>
    <x v="0"/>
    <n v="50"/>
    <n v="20"/>
    <n v="2000000"/>
    <x v="20"/>
  </r>
  <r>
    <s v="Giorgi Mamardashvili"/>
    <x v="0"/>
    <n v="23"/>
    <s v="Valencia CF"/>
    <n v="197"/>
    <x v="1"/>
    <n v="16"/>
    <n v="0"/>
    <n v="35000000"/>
    <x v="21"/>
  </r>
  <r>
    <s v="Luka Gugeshashvili"/>
    <x v="0"/>
    <n v="25"/>
    <s v="QarabaÄŸ FK"/>
    <n v="196"/>
    <x v="1"/>
    <n v="1"/>
    <n v="0"/>
    <n v="600000"/>
    <x v="21"/>
  </r>
  <r>
    <s v="Giorgi Loria"/>
    <x v="0"/>
    <n v="38"/>
    <s v="Dinamo Tbilisi"/>
    <n v="197"/>
    <x v="0"/>
    <n v="77"/>
    <n v="0"/>
    <n v="50000"/>
    <x v="21"/>
  </r>
  <r>
    <s v="Luka Lochoshvili"/>
    <x v="1"/>
    <n v="26"/>
    <s v="US Cremonese"/>
    <n v="192"/>
    <x v="1"/>
    <n v="10"/>
    <n v="1"/>
    <n v="1100000"/>
    <x v="21"/>
  </r>
  <r>
    <s v="Lasha Dvali"/>
    <x v="1"/>
    <n v="29"/>
    <s v="APOEL Nicosia"/>
    <n v="191"/>
    <x v="1"/>
    <n v="31"/>
    <n v="1"/>
    <n v="900000"/>
    <x v="21"/>
  </r>
  <r>
    <s v="Solomon Kvirkvelia"/>
    <x v="1"/>
    <n v="32"/>
    <s v="Al-Okhdood Club"/>
    <n v="196"/>
    <x v="0"/>
    <n v="58"/>
    <n v="0"/>
    <n v="700000"/>
    <x v="21"/>
  </r>
  <r>
    <s v="Jemal Tabidze"/>
    <x v="1"/>
    <n v="28"/>
    <s v="Panetolikos GFS"/>
    <n v="187"/>
    <x v="1"/>
    <n v="15"/>
    <n v="1"/>
    <n v="500000"/>
    <x v="21"/>
  </r>
  <r>
    <s v="Giorgi Gvelesiani"/>
    <x v="1"/>
    <n v="33"/>
    <s v="Persepolis FC"/>
    <n v="193"/>
    <x v="0"/>
    <n v="0"/>
    <n v="0"/>
    <n v="400000"/>
    <x v="21"/>
  </r>
  <r>
    <s v="Guram Kashia"/>
    <x v="1"/>
    <n v="36"/>
    <s v="Slovan Bratislava"/>
    <n v="185"/>
    <x v="0"/>
    <n v="112"/>
    <n v="3"/>
    <n v="250000"/>
    <x v="21"/>
  </r>
  <r>
    <s v="Giorgi Gocholeishvili"/>
    <x v="3"/>
    <n v="23"/>
    <s v="Shakhtar Donetsk"/>
    <n v="178"/>
    <x v="0"/>
    <n v="8"/>
    <n v="0"/>
    <n v="2500000"/>
    <x v="21"/>
  </r>
  <r>
    <s v="Anzor Mekvabishvili"/>
    <x v="4"/>
    <n v="23"/>
    <s v="CS Universitatea Craiova"/>
    <n v="174"/>
    <x v="0"/>
    <n v="13"/>
    <n v="0"/>
    <n v="1200000"/>
    <x v="21"/>
  </r>
  <r>
    <s v="Nika Kvekveskiri"/>
    <x v="4"/>
    <n v="32"/>
    <s v="Lech Poznan"/>
    <n v="186"/>
    <x v="0"/>
    <n v="59"/>
    <n v="0"/>
    <n v="500000"/>
    <x v="21"/>
  </r>
  <r>
    <s v="Gabriel Sigua"/>
    <x v="5"/>
    <n v="18"/>
    <s v="FC Basel 1893"/>
    <n v="190"/>
    <x v="0"/>
    <n v="2"/>
    <n v="0"/>
    <n v="2500000"/>
    <x v="21"/>
  </r>
  <r>
    <s v="Giorgi Kochorashvili"/>
    <x v="5"/>
    <n v="24"/>
    <s v="Levante UD"/>
    <n v="178"/>
    <x v="0"/>
    <n v="7"/>
    <n v="0"/>
    <n v="1000000"/>
    <x v="21"/>
  </r>
  <r>
    <s v="Sandro Altunashvili"/>
    <x v="5"/>
    <n v="27"/>
    <s v="Wolfsberger AC"/>
    <n v="169"/>
    <x v="0"/>
    <n v="4"/>
    <n v="0"/>
    <n v="800000"/>
    <x v="21"/>
  </r>
  <r>
    <s v="Otar Kakabadze"/>
    <x v="11"/>
    <n v="28"/>
    <s v="Cracovia"/>
    <n v="186"/>
    <x v="0"/>
    <n v="60"/>
    <n v="0"/>
    <n v="600000"/>
    <x v="21"/>
  </r>
  <r>
    <s v="Otar Kiteishvili"/>
    <x v="6"/>
    <n v="28"/>
    <s v="SK Sturm Graz"/>
    <n v="173"/>
    <x v="2"/>
    <n v="36"/>
    <n v="2"/>
    <n v="5000000"/>
    <x v="21"/>
  </r>
  <r>
    <s v="Giorgi Chakvetadze"/>
    <x v="6"/>
    <n v="24"/>
    <s v="Watford FC"/>
    <n v="183"/>
    <x v="0"/>
    <n v="24"/>
    <n v="8"/>
    <n v="2500000"/>
    <x v="21"/>
  </r>
  <r>
    <s v="Khvicha Kvaratskhelia"/>
    <x v="7"/>
    <n v="23"/>
    <s v="SSC Napoli"/>
    <n v="183"/>
    <x v="2"/>
    <n v="29"/>
    <n v="15"/>
    <n v="80000000"/>
    <x v="21"/>
  </r>
  <r>
    <s v="Saba Lobjanidze"/>
    <x v="7"/>
    <n v="29"/>
    <s v="Atlanta United FC"/>
    <n v="175"/>
    <x v="1"/>
    <n v="36"/>
    <n v="3"/>
    <n v="2000000"/>
    <x v="21"/>
  </r>
  <r>
    <s v="Georgiy Tsitaishvili"/>
    <x v="7"/>
    <n v="23"/>
    <s v="Dinamo Batumi"/>
    <n v="171"/>
    <x v="1"/>
    <n v="16"/>
    <n v="1"/>
    <n v="800000"/>
    <x v="21"/>
  </r>
  <r>
    <s v="Zuriko Davitashvili"/>
    <x v="8"/>
    <n v="23"/>
    <s v="FC Girondins Bordeaux"/>
    <n v="175"/>
    <x v="0"/>
    <n v="34"/>
    <n v="6"/>
    <n v="3000000"/>
    <x v="21"/>
  </r>
  <r>
    <s v="Levan Shengelia"/>
    <x v="8"/>
    <n v="28"/>
    <s v="Panetolikos GFS"/>
    <n v="184"/>
    <x v="1"/>
    <n v="16"/>
    <n v="1"/>
    <n v="750000"/>
    <x v="21"/>
  </r>
  <r>
    <s v="Georges Mikautadze"/>
    <x v="10"/>
    <n v="23"/>
    <s v="FC Metz"/>
    <n v="176"/>
    <x v="0"/>
    <n v="24"/>
    <n v="9"/>
    <n v="15000000"/>
    <x v="21"/>
  </r>
  <r>
    <s v="Giorgi Kvilitaia"/>
    <x v="10"/>
    <n v="30"/>
    <s v="APOEL Nicosia"/>
    <n v="193"/>
    <x v="0"/>
    <n v="37"/>
    <n v="6"/>
    <n v="1600000"/>
    <x v="21"/>
  </r>
  <r>
    <s v="Budu Zivzivadze"/>
    <x v="10"/>
    <n v="30"/>
    <s v="Karlsruher SC"/>
    <n v="189"/>
    <x v="2"/>
    <n v="25"/>
    <n v="7"/>
    <n v="900000"/>
    <x v="21"/>
  </r>
  <r>
    <s v="Diogo Costa"/>
    <x v="0"/>
    <n v="24"/>
    <s v="FC Porto"/>
    <n v="186"/>
    <x v="0"/>
    <n v="20"/>
    <n v="0"/>
    <n v="40000000"/>
    <x v="22"/>
  </r>
  <r>
    <s v="JosÃ© SÃ¡"/>
    <x v="0"/>
    <n v="31"/>
    <s v="Wolverhampton Wanderers"/>
    <n v="192"/>
    <x v="0"/>
    <n v="2"/>
    <n v="0"/>
    <n v="14000000"/>
    <x v="22"/>
  </r>
  <r>
    <s v="Rui PatrÃ­cio"/>
    <x v="0"/>
    <n v="36"/>
    <s v="AS Roma"/>
    <n v="190"/>
    <x v="1"/>
    <n v="108"/>
    <n v="0"/>
    <n v="1000000"/>
    <x v="22"/>
  </r>
  <r>
    <s v="RÃºben Dias"/>
    <x v="1"/>
    <n v="27"/>
    <s v="Manchester City"/>
    <n v="187"/>
    <x v="0"/>
    <n v="55"/>
    <n v="3"/>
    <n v="80000000"/>
    <x v="22"/>
  </r>
  <r>
    <s v="GonÃ§alo InÃ¡cio"/>
    <x v="1"/>
    <n v="22"/>
    <s v="Sporting CP"/>
    <n v="186"/>
    <x v="1"/>
    <n v="7"/>
    <n v="2"/>
    <n v="45000000"/>
    <x v="22"/>
  </r>
  <r>
    <s v="AntÃ³nio Silva"/>
    <x v="1"/>
    <n v="20"/>
    <s v="SL Benfica"/>
    <n v="187"/>
    <x v="0"/>
    <n v="10"/>
    <n v="0"/>
    <n v="45000000"/>
    <x v="22"/>
  </r>
  <r>
    <s v="Pepe"/>
    <x v="1"/>
    <n v="41"/>
    <s v="FC Porto"/>
    <n v="187"/>
    <x v="0"/>
    <n v="136"/>
    <n v="8"/>
    <n v="500000"/>
    <x v="22"/>
  </r>
  <r>
    <s v="Nuno Mendes"/>
    <x v="2"/>
    <n v="21"/>
    <s v="Paris Saint-Germain"/>
    <n v="183"/>
    <x v="1"/>
    <n v="21"/>
    <n v="0"/>
    <n v="55000000"/>
    <x v="22"/>
  </r>
  <r>
    <s v="Diogo Dalot"/>
    <x v="3"/>
    <n v="25"/>
    <s v="Manchester United"/>
    <n v="184"/>
    <x v="0"/>
    <n v="18"/>
    <n v="2"/>
    <n v="35000000"/>
    <x v="22"/>
  </r>
  <r>
    <s v="JoÃ£o Cancelo"/>
    <x v="3"/>
    <n v="30"/>
    <s v="FC Barcelona"/>
    <n v="182"/>
    <x v="0"/>
    <n v="52"/>
    <n v="10"/>
    <n v="25000000"/>
    <x v="22"/>
  </r>
  <r>
    <s v="NÃ©lson Semedo"/>
    <x v="3"/>
    <n v="30"/>
    <s v="Wolverhampton Wanderers"/>
    <n v="177"/>
    <x v="0"/>
    <n v="28"/>
    <n v="0"/>
    <n v="12000000"/>
    <x v="22"/>
  </r>
  <r>
    <s v="JoÃ£o Palhinha"/>
    <x v="4"/>
    <n v="28"/>
    <s v="Fulham FC"/>
    <n v="190"/>
    <x v="0"/>
    <n v="26"/>
    <n v="2"/>
    <n v="55000000"/>
    <x v="22"/>
  </r>
  <r>
    <s v="JoÃ£o Neves"/>
    <x v="4"/>
    <n v="19"/>
    <s v="SL Benfica"/>
    <n v="174"/>
    <x v="0"/>
    <n v="6"/>
    <n v="0"/>
    <n v="55000000"/>
    <x v="22"/>
  </r>
  <r>
    <s v="RÃºben Neves"/>
    <x v="4"/>
    <n v="27"/>
    <s v="Al-Hilal SFC"/>
    <n v="180"/>
    <x v="0"/>
    <n v="46"/>
    <n v="0"/>
    <n v="32000000"/>
    <x v="22"/>
  </r>
  <r>
    <s v="Danilo Pereira"/>
    <x v="4"/>
    <n v="32"/>
    <s v="Paris Saint-Germain"/>
    <n v="188"/>
    <x v="0"/>
    <n v="72"/>
    <n v="2"/>
    <n v="8000000"/>
    <x v="22"/>
  </r>
  <r>
    <s v="Matheus Nunes"/>
    <x v="5"/>
    <n v="25"/>
    <s v="Manchester City"/>
    <n v="183"/>
    <x v="0"/>
    <n v="12"/>
    <n v="2"/>
    <n v="50000000"/>
    <x v="22"/>
  </r>
  <r>
    <s v="Vitinha"/>
    <x v="5"/>
    <n v="24"/>
    <s v="Paris Saint-Germain"/>
    <n v="172"/>
    <x v="0"/>
    <n v="16"/>
    <n v="0"/>
    <n v="50000000"/>
    <x v="22"/>
  </r>
  <r>
    <s v="Bruno Fernandes"/>
    <x v="6"/>
    <n v="29"/>
    <s v="Manchester United"/>
    <n v="179"/>
    <x v="0"/>
    <n v="65"/>
    <n v="22"/>
    <n v="70000000"/>
    <x v="22"/>
  </r>
  <r>
    <s v="Bernardo Silva"/>
    <x v="6"/>
    <n v="29"/>
    <s v="Manchester City"/>
    <n v="173"/>
    <x v="1"/>
    <n v="88"/>
    <n v="11"/>
    <n v="70000000"/>
    <x v="22"/>
  </r>
  <r>
    <s v="Rafael LeÃ£o"/>
    <x v="7"/>
    <n v="24"/>
    <s v="AC Milan"/>
    <n v="188"/>
    <x v="0"/>
    <n v="25"/>
    <n v="4"/>
    <n v="90000000"/>
    <x v="22"/>
  </r>
  <r>
    <s v="Diogo Jota"/>
    <x v="7"/>
    <n v="27"/>
    <s v="Liverpool FC"/>
    <n v="178"/>
    <x v="0"/>
    <n v="37"/>
    <n v="13"/>
    <n v="50000000"/>
    <x v="22"/>
  </r>
  <r>
    <s v="Pedro Neto"/>
    <x v="8"/>
    <n v="24"/>
    <s v="Wolverhampton Wanderers"/>
    <n v="172"/>
    <x v="1"/>
    <n v="6"/>
    <n v="1"/>
    <n v="55000000"/>
    <x v="22"/>
  </r>
  <r>
    <s v="Francisco ConceiÃ§Ã£o"/>
    <x v="8"/>
    <n v="21"/>
    <s v="FC Porto"/>
    <n v="170"/>
    <x v="1"/>
    <n v="2"/>
    <n v="0"/>
    <n v="22000000"/>
    <x v="22"/>
  </r>
  <r>
    <s v="JoÃ£o FÃ©lix"/>
    <x v="9"/>
    <n v="24"/>
    <s v="FC Barcelona"/>
    <n v="181"/>
    <x v="0"/>
    <n v="37"/>
    <n v="7"/>
    <n v="30000000"/>
    <x v="22"/>
  </r>
  <r>
    <s v="GonÃ§alo Ramos"/>
    <x v="10"/>
    <n v="22"/>
    <s v="Paris Saint-Germain"/>
    <n v="185"/>
    <x v="0"/>
    <n v="12"/>
    <n v="8"/>
    <n v="50000000"/>
    <x v="22"/>
  </r>
  <r>
    <s v="Cristiano Ronaldo"/>
    <x v="10"/>
    <n v="39"/>
    <s v="Al-Nassr FC"/>
    <n v="188"/>
    <x v="0"/>
    <n v="206"/>
    <n v="128"/>
    <n v="15000000"/>
    <x v="22"/>
  </r>
  <r>
    <s v="Matej Kovar"/>
    <x v="0"/>
    <n v="24"/>
    <s v="Bayer 04 Leverkusen"/>
    <n v="196"/>
    <x v="0"/>
    <n v="1"/>
    <n v="0"/>
    <n v="7000000"/>
    <x v="23"/>
  </r>
  <r>
    <s v="Vitezslav Jaros"/>
    <x v="0"/>
    <n v="22"/>
    <s v="SK Sturm Graz"/>
    <n v="190"/>
    <x v="0"/>
    <n v="0"/>
    <n v="0"/>
    <n v="5000000"/>
    <x v="23"/>
  </r>
  <r>
    <s v="Jindrich Stanek"/>
    <x v="0"/>
    <n v="28"/>
    <s v="SK Slavia Prague"/>
    <n v="192"/>
    <x v="0"/>
    <n v="9"/>
    <n v="0"/>
    <n v="3500000"/>
    <x v="23"/>
  </r>
  <r>
    <s v="Martin VitÃ­k"/>
    <x v="1"/>
    <n v="21"/>
    <s v="AC Sparta Prague"/>
    <n v="193"/>
    <x v="0"/>
    <n v="1"/>
    <n v="0"/>
    <n v="12000000"/>
    <x v="23"/>
  </r>
  <r>
    <s v="Ladislav Krejci"/>
    <x v="1"/>
    <n v="25"/>
    <s v="AC Sparta Prague"/>
    <n v="191"/>
    <x v="1"/>
    <n v="9"/>
    <n v="3"/>
    <n v="10000000"/>
    <x v="23"/>
  </r>
  <r>
    <s v="Tomas Vlcek"/>
    <x v="1"/>
    <n v="23"/>
    <s v="SK Slavia Prague"/>
    <n v="181"/>
    <x v="0"/>
    <n v="1"/>
    <n v="0"/>
    <n v="6000000"/>
    <x v="23"/>
  </r>
  <r>
    <s v="Robin Hranac"/>
    <x v="1"/>
    <n v="24"/>
    <s v="FC Viktoria Plzen"/>
    <n v="190"/>
    <x v="0"/>
    <n v="1"/>
    <n v="0"/>
    <n v="5000000"/>
    <x v="23"/>
  </r>
  <r>
    <s v="David Zima"/>
    <x v="1"/>
    <n v="23"/>
    <s v="SK Slavia Prague"/>
    <n v="192"/>
    <x v="0"/>
    <n v="20"/>
    <n v="1"/>
    <n v="4000000"/>
    <x v="23"/>
  </r>
  <r>
    <s v="Tomas Holes"/>
    <x v="1"/>
    <n v="31"/>
    <s v="SK Slavia Prague"/>
    <n v="180"/>
    <x v="0"/>
    <n v="27"/>
    <n v="2"/>
    <n v="2200000"/>
    <x v="23"/>
  </r>
  <r>
    <s v="David JurÃ¡sek"/>
    <x v="2"/>
    <n v="23"/>
    <s v="TSG 1899 Hoffenheim"/>
    <n v="183"/>
    <x v="1"/>
    <n v="7"/>
    <n v="0"/>
    <n v="8000000"/>
    <x v="23"/>
  </r>
  <r>
    <s v="VladimÃ­r Coufal"/>
    <x v="3"/>
    <n v="31"/>
    <s v="West Ham United"/>
    <n v="174"/>
    <x v="0"/>
    <n v="40"/>
    <n v="1"/>
    <n v="8000000"/>
    <x v="23"/>
  </r>
  <r>
    <s v="Tomas Soucek"/>
    <x v="4"/>
    <n v="29"/>
    <s v="West Ham United"/>
    <n v="192"/>
    <x v="0"/>
    <n v="68"/>
    <n v="12"/>
    <n v="30000000"/>
    <x v="23"/>
  </r>
  <r>
    <s v="Michal SadÃ­lek"/>
    <x v="5"/>
    <n v="25"/>
    <s v="Twente Enschede FC"/>
    <n v="169"/>
    <x v="1"/>
    <n v="23"/>
    <n v="1"/>
    <n v="8000000"/>
    <x v="23"/>
  </r>
  <r>
    <s v="Lukas Cerv"/>
    <x v="5"/>
    <n v="23"/>
    <s v="FC Viktoria Plzen"/>
    <n v="182"/>
    <x v="2"/>
    <n v="0"/>
    <n v="0"/>
    <n v="1500000"/>
    <x v="23"/>
  </r>
  <r>
    <s v="David Doudera"/>
    <x v="11"/>
    <n v="26"/>
    <s v="SK Slavia Prague"/>
    <n v="175"/>
    <x v="0"/>
    <n v="8"/>
    <n v="1"/>
    <n v="3000000"/>
    <x v="23"/>
  </r>
  <r>
    <s v="Lukas Provod"/>
    <x v="12"/>
    <n v="27"/>
    <s v="SK Slavia Prague"/>
    <n v="189"/>
    <x v="1"/>
    <n v="18"/>
    <n v="2"/>
    <n v="3000000"/>
    <x v="23"/>
  </r>
  <r>
    <s v="Pavel Sulc"/>
    <x v="6"/>
    <n v="23"/>
    <s v="FC Viktoria Plzen"/>
    <n v="177"/>
    <x v="0"/>
    <n v="1"/>
    <n v="0"/>
    <n v="6000000"/>
    <x v="23"/>
  </r>
  <r>
    <s v="AntonÃ­n BarÃ¡k"/>
    <x v="6"/>
    <n v="29"/>
    <s v="ACF Fiorentina"/>
    <n v="190"/>
    <x v="1"/>
    <n v="39"/>
    <n v="8"/>
    <n v="4500000"/>
    <x v="23"/>
  </r>
  <r>
    <s v="Ondrej Lingr"/>
    <x v="6"/>
    <n v="25"/>
    <s v="Feyenoord Rotterdam"/>
    <n v="175"/>
    <x v="0"/>
    <n v="13"/>
    <n v="0"/>
    <n v="3500000"/>
    <x v="23"/>
  </r>
  <r>
    <s v="Matej Jurasek"/>
    <x v="8"/>
    <n v="20"/>
    <s v="SK Slavia Prague"/>
    <n v="181"/>
    <x v="2"/>
    <n v="1"/>
    <n v="0"/>
    <n v="8000000"/>
    <x v="23"/>
  </r>
  <r>
    <s v="Vaclav Cerny"/>
    <x v="8"/>
    <n v="26"/>
    <s v="VfL Wolfsburg"/>
    <n v="182"/>
    <x v="1"/>
    <n v="15"/>
    <n v="5"/>
    <n v="7000000"/>
    <x v="23"/>
  </r>
  <r>
    <s v="Adam Hlozek"/>
    <x v="9"/>
    <n v="21"/>
    <s v="Bayer 04 Leverkusen"/>
    <n v="188"/>
    <x v="0"/>
    <n v="31"/>
    <n v="2"/>
    <n v="12000000"/>
    <x v="23"/>
  </r>
  <r>
    <s v="Patrik Schick"/>
    <x v="10"/>
    <n v="28"/>
    <s v="Bayer 04 Leverkusen"/>
    <n v="191"/>
    <x v="1"/>
    <n v="37"/>
    <n v="18"/>
    <n v="22000000"/>
    <x v="23"/>
  </r>
  <r>
    <s v="MojmÃ­r Chytil"/>
    <x v="10"/>
    <n v="25"/>
    <s v="SK Slavia Prague"/>
    <n v="187"/>
    <x v="2"/>
    <n v="12"/>
    <n v="4"/>
    <n v="6500000"/>
    <x v="23"/>
  </r>
  <r>
    <s v="Jan Kuchta"/>
    <x v="10"/>
    <n v="27"/>
    <s v="AC Sparta Prague"/>
    <n v="185"/>
    <x v="0"/>
    <n v="20"/>
    <n v="3"/>
    <n v="5000000"/>
    <x v="23"/>
  </r>
  <r>
    <s v="Tomas Chory"/>
    <x v="10"/>
    <n v="29"/>
    <s v="FC Viktoria Plzen"/>
    <n v="199"/>
    <x v="0"/>
    <n v="3"/>
    <n v="2"/>
    <n v="320000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7F2D3-A9E0-44F0-BE6F-67E32F9ED64C}" name="PivotTable13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T2:V244" firstHeaderRow="1" firstDataRow="1" firstDataCol="2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6"/>
        <item x="5"/>
        <item x="1"/>
        <item x="10"/>
        <item x="4"/>
        <item x="0"/>
        <item x="12"/>
        <item x="7"/>
        <item x="2"/>
        <item x="11"/>
        <item x="8"/>
        <item x="3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6"/>
        <item x="14"/>
        <item x="16"/>
        <item x="5"/>
        <item x="23"/>
        <item x="10"/>
        <item x="9"/>
        <item x="15"/>
        <item x="21"/>
        <item x="0"/>
        <item x="2"/>
        <item x="7"/>
        <item x="13"/>
        <item x="12"/>
        <item x="22"/>
        <item x="18"/>
        <item x="1"/>
        <item x="11"/>
        <item x="17"/>
        <item x="8"/>
        <item x="4"/>
        <item x="3"/>
        <item x="20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9"/>
  </rowFields>
  <rowItems count="242">
    <i>
      <x/>
      <x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6"/>
      <x v="1"/>
    </i>
    <i r="1">
      <x v="4"/>
    </i>
    <i r="1">
      <x v="13"/>
    </i>
    <i r="1">
      <x v="17"/>
    </i>
    <i>
      <x v="7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2"/>
    </i>
    <i r="1">
      <x v="23"/>
    </i>
    <i>
      <x v="9"/>
      <x v="4"/>
    </i>
    <i r="1">
      <x v="8"/>
    </i>
    <i r="1">
      <x v="12"/>
    </i>
    <i r="1">
      <x v="13"/>
    </i>
    <i r="1">
      <x v="1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2"/>
    </i>
    <i r="1">
      <x v="23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2"/>
      <x v="4"/>
    </i>
    <i r="1">
      <x v="9"/>
    </i>
    <i r="1">
      <x v="11"/>
    </i>
    <i r="1">
      <x v="14"/>
    </i>
    <i r="1">
      <x v="22"/>
    </i>
    <i t="grand">
      <x/>
    </i>
  </rowItems>
  <colItems count="1">
    <i/>
  </colItems>
  <dataFields count="1">
    <dataField name="Market_Value" fld="8" baseField="9" baseItem="0" numFmtId="166"/>
  </dataFields>
  <formats count="3">
    <format dxfId="2">
      <pivotArea outline="0" collapsedLevelsAreSubtotals="1" fieldPosition="0"/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7DC2A-23A8-405A-8525-A800D66BFA40}" name="PivotTable16" cacheId="3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:D16" firstHeaderRow="1" firstDataRow="2" firstDataCol="1"/>
  <pivotFields count="10">
    <pivotField showAll="0"/>
    <pivotField axis="axisRow" showAll="0">
      <items count="14">
        <item x="6"/>
        <item x="5"/>
        <item x="1"/>
        <item x="10"/>
        <item x="4"/>
        <item x="0"/>
        <item x="12"/>
        <item x="7"/>
        <item x="2"/>
        <item x="11"/>
        <item x="8"/>
        <item x="3"/>
        <item x="9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5"/>
  </colFields>
  <colItems count="3">
    <i>
      <x/>
    </i>
    <i>
      <x v="1"/>
    </i>
    <i>
      <x v="2"/>
    </i>
  </colItems>
  <dataFields count="1">
    <dataField name="Sum of Goal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EBC-7377-4219-8FDE-0C549AA162CA}">
  <dimension ref="A1:J624"/>
  <sheetViews>
    <sheetView tabSelected="1" workbookViewId="0">
      <selection activeCell="K1" sqref="K1"/>
    </sheetView>
  </sheetViews>
  <sheetFormatPr defaultRowHeight="14.4" x14ac:dyDescent="0.3"/>
  <cols>
    <col min="1" max="1" width="22" bestFit="1" customWidth="1"/>
    <col min="2" max="2" width="16.21875" bestFit="1" customWidth="1"/>
    <col min="3" max="3" width="4" bestFit="1" customWidth="1"/>
    <col min="4" max="4" width="24.77734375" bestFit="1" customWidth="1"/>
    <col min="5" max="5" width="6.21875" bestFit="1" customWidth="1"/>
    <col min="6" max="6" width="4.77734375" bestFit="1" customWidth="1"/>
    <col min="7" max="7" width="4.88671875" bestFit="1" customWidth="1"/>
    <col min="8" max="8" width="5.5546875" bestFit="1" customWidth="1"/>
    <col min="9" max="9" width="11.4414062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32</v>
      </c>
      <c r="D2" t="s">
        <v>12</v>
      </c>
      <c r="E2">
        <v>187</v>
      </c>
      <c r="F2" t="s">
        <v>13</v>
      </c>
      <c r="G2">
        <v>40</v>
      </c>
      <c r="H2">
        <v>0</v>
      </c>
      <c r="I2">
        <v>28000000</v>
      </c>
      <c r="J2" t="s">
        <v>14</v>
      </c>
    </row>
    <row r="3" spans="1:10" x14ac:dyDescent="0.3">
      <c r="A3" t="s">
        <v>15</v>
      </c>
      <c r="B3" t="s">
        <v>11</v>
      </c>
      <c r="C3">
        <v>38</v>
      </c>
      <c r="D3" t="s">
        <v>16</v>
      </c>
      <c r="E3">
        <v>193</v>
      </c>
      <c r="F3" t="s">
        <v>13</v>
      </c>
      <c r="G3">
        <v>119</v>
      </c>
      <c r="H3">
        <v>0</v>
      </c>
      <c r="I3">
        <v>4000000</v>
      </c>
      <c r="J3" t="s">
        <v>14</v>
      </c>
    </row>
    <row r="4" spans="1:10" x14ac:dyDescent="0.3">
      <c r="A4" t="s">
        <v>17</v>
      </c>
      <c r="B4" t="s">
        <v>11</v>
      </c>
      <c r="C4">
        <v>34</v>
      </c>
      <c r="D4" t="s">
        <v>18</v>
      </c>
      <c r="E4">
        <v>187</v>
      </c>
      <c r="F4" t="s">
        <v>13</v>
      </c>
      <c r="G4">
        <v>0</v>
      </c>
      <c r="H4">
        <v>0</v>
      </c>
      <c r="I4">
        <v>3000000</v>
      </c>
      <c r="J4" t="s">
        <v>14</v>
      </c>
    </row>
    <row r="5" spans="1:10" x14ac:dyDescent="0.3">
      <c r="A5" t="s">
        <v>19</v>
      </c>
      <c r="B5" t="s">
        <v>20</v>
      </c>
      <c r="C5">
        <v>24</v>
      </c>
      <c r="D5" t="s">
        <v>21</v>
      </c>
      <c r="E5">
        <v>191</v>
      </c>
      <c r="F5" t="s">
        <v>22</v>
      </c>
      <c r="G5">
        <v>12</v>
      </c>
      <c r="H5">
        <v>0</v>
      </c>
      <c r="I5">
        <v>40000000</v>
      </c>
      <c r="J5" t="s">
        <v>14</v>
      </c>
    </row>
    <row r="6" spans="1:10" x14ac:dyDescent="0.3">
      <c r="A6" t="s">
        <v>23</v>
      </c>
      <c r="B6" t="s">
        <v>20</v>
      </c>
      <c r="C6">
        <v>28</v>
      </c>
      <c r="D6" t="s">
        <v>24</v>
      </c>
      <c r="E6">
        <v>195</v>
      </c>
      <c r="F6" t="s">
        <v>13</v>
      </c>
      <c r="G6">
        <v>25</v>
      </c>
      <c r="H6">
        <v>0</v>
      </c>
      <c r="I6">
        <v>30000000</v>
      </c>
      <c r="J6" t="s">
        <v>14</v>
      </c>
    </row>
    <row r="7" spans="1:10" x14ac:dyDescent="0.3">
      <c r="A7" t="s">
        <v>25</v>
      </c>
      <c r="B7" t="s">
        <v>20</v>
      </c>
      <c r="C7">
        <v>31</v>
      </c>
      <c r="D7" t="s">
        <v>26</v>
      </c>
      <c r="E7">
        <v>190</v>
      </c>
      <c r="F7" t="s">
        <v>13</v>
      </c>
      <c r="G7">
        <v>69</v>
      </c>
      <c r="H7">
        <v>3</v>
      </c>
      <c r="I7">
        <v>25000000</v>
      </c>
      <c r="J7" t="s">
        <v>14</v>
      </c>
    </row>
    <row r="8" spans="1:10" x14ac:dyDescent="0.3">
      <c r="A8" t="s">
        <v>27</v>
      </c>
      <c r="B8" t="s">
        <v>20</v>
      </c>
      <c r="C8">
        <v>27</v>
      </c>
      <c r="D8" t="s">
        <v>28</v>
      </c>
      <c r="E8">
        <v>189</v>
      </c>
      <c r="F8" t="s">
        <v>13</v>
      </c>
      <c r="G8">
        <v>2</v>
      </c>
      <c r="H8">
        <v>0</v>
      </c>
      <c r="I8">
        <v>20000000</v>
      </c>
      <c r="J8" t="s">
        <v>14</v>
      </c>
    </row>
    <row r="9" spans="1:10" x14ac:dyDescent="0.3">
      <c r="A9" t="s">
        <v>29</v>
      </c>
      <c r="B9" t="s">
        <v>20</v>
      </c>
      <c r="C9">
        <v>27</v>
      </c>
      <c r="D9" t="s">
        <v>30</v>
      </c>
      <c r="E9">
        <v>191</v>
      </c>
      <c r="F9" t="s">
        <v>13</v>
      </c>
      <c r="G9">
        <v>9</v>
      </c>
      <c r="H9">
        <v>0</v>
      </c>
      <c r="I9">
        <v>18000000</v>
      </c>
      <c r="J9" t="s">
        <v>14</v>
      </c>
    </row>
    <row r="10" spans="1:10" x14ac:dyDescent="0.3">
      <c r="A10" t="s">
        <v>31</v>
      </c>
      <c r="B10" t="s">
        <v>32</v>
      </c>
      <c r="C10">
        <v>26</v>
      </c>
      <c r="D10" t="s">
        <v>33</v>
      </c>
      <c r="E10">
        <v>180</v>
      </c>
      <c r="F10" t="s">
        <v>22</v>
      </c>
      <c r="G10">
        <v>21</v>
      </c>
      <c r="H10">
        <v>0</v>
      </c>
      <c r="I10">
        <v>20000000</v>
      </c>
      <c r="J10" t="s">
        <v>14</v>
      </c>
    </row>
    <row r="11" spans="1:10" x14ac:dyDescent="0.3">
      <c r="A11" t="s">
        <v>34</v>
      </c>
      <c r="B11" t="s">
        <v>32</v>
      </c>
      <c r="C11">
        <v>27</v>
      </c>
      <c r="D11" t="s">
        <v>28</v>
      </c>
      <c r="E11">
        <v>180</v>
      </c>
      <c r="F11" t="s">
        <v>22</v>
      </c>
      <c r="G11">
        <v>4</v>
      </c>
      <c r="H11">
        <v>1</v>
      </c>
      <c r="I11">
        <v>17000000</v>
      </c>
      <c r="J11" t="s">
        <v>14</v>
      </c>
    </row>
    <row r="12" spans="1:10" x14ac:dyDescent="0.3">
      <c r="A12" t="s">
        <v>35</v>
      </c>
      <c r="B12" t="s">
        <v>36</v>
      </c>
      <c r="C12">
        <v>29</v>
      </c>
      <c r="D12" t="s">
        <v>16</v>
      </c>
      <c r="E12">
        <v>177</v>
      </c>
      <c r="F12" t="s">
        <v>13</v>
      </c>
      <c r="G12">
        <v>86</v>
      </c>
      <c r="H12">
        <v>6</v>
      </c>
      <c r="I12">
        <v>50000000</v>
      </c>
      <c r="J12" t="s">
        <v>14</v>
      </c>
    </row>
    <row r="13" spans="1:10" x14ac:dyDescent="0.3">
      <c r="A13" t="s">
        <v>37</v>
      </c>
      <c r="B13" t="s">
        <v>36</v>
      </c>
      <c r="C13">
        <v>27</v>
      </c>
      <c r="D13" t="s">
        <v>33</v>
      </c>
      <c r="E13">
        <v>185</v>
      </c>
      <c r="F13" t="s">
        <v>13</v>
      </c>
      <c r="G13">
        <v>15</v>
      </c>
      <c r="H13">
        <v>0</v>
      </c>
      <c r="I13">
        <v>20000000</v>
      </c>
      <c r="J13" t="s">
        <v>14</v>
      </c>
    </row>
    <row r="14" spans="1:10" x14ac:dyDescent="0.3">
      <c r="A14" t="s">
        <v>38</v>
      </c>
      <c r="B14" t="s">
        <v>39</v>
      </c>
      <c r="C14">
        <v>20</v>
      </c>
      <c r="D14" t="s">
        <v>16</v>
      </c>
      <c r="E14">
        <v>188</v>
      </c>
      <c r="F14" t="s">
        <v>40</v>
      </c>
      <c r="G14">
        <v>1</v>
      </c>
      <c r="H14">
        <v>0</v>
      </c>
      <c r="I14">
        <v>30000000</v>
      </c>
      <c r="J14" t="s">
        <v>14</v>
      </c>
    </row>
    <row r="15" spans="1:10" x14ac:dyDescent="0.3">
      <c r="A15" t="s">
        <v>41</v>
      </c>
      <c r="B15" t="s">
        <v>39</v>
      </c>
      <c r="C15">
        <v>29</v>
      </c>
      <c r="D15" t="s">
        <v>24</v>
      </c>
      <c r="E15">
        <v>187</v>
      </c>
      <c r="F15" t="s">
        <v>13</v>
      </c>
      <c r="G15">
        <v>5</v>
      </c>
      <c r="H15">
        <v>0</v>
      </c>
      <c r="I15">
        <v>17000000</v>
      </c>
      <c r="J15" t="s">
        <v>14</v>
      </c>
    </row>
    <row r="16" spans="1:10" x14ac:dyDescent="0.3">
      <c r="A16" t="s">
        <v>42</v>
      </c>
      <c r="B16" t="s">
        <v>43</v>
      </c>
      <c r="C16">
        <v>33</v>
      </c>
      <c r="D16" t="s">
        <v>12</v>
      </c>
      <c r="E16">
        <v>180</v>
      </c>
      <c r="F16" t="s">
        <v>13</v>
      </c>
      <c r="G16">
        <v>77</v>
      </c>
      <c r="H16">
        <v>18</v>
      </c>
      <c r="I16">
        <v>15000000</v>
      </c>
      <c r="J16" t="s">
        <v>14</v>
      </c>
    </row>
    <row r="17" spans="1:10" x14ac:dyDescent="0.3">
      <c r="A17" t="s">
        <v>44</v>
      </c>
      <c r="B17" t="s">
        <v>43</v>
      </c>
      <c r="C17">
        <v>34</v>
      </c>
      <c r="D17" t="s">
        <v>26</v>
      </c>
      <c r="E17">
        <v>183</v>
      </c>
      <c r="F17" t="s">
        <v>13</v>
      </c>
      <c r="G17">
        <v>109</v>
      </c>
      <c r="H17">
        <v>17</v>
      </c>
      <c r="I17">
        <v>10000000</v>
      </c>
      <c r="J17" t="s">
        <v>14</v>
      </c>
    </row>
    <row r="18" spans="1:10" x14ac:dyDescent="0.3">
      <c r="A18" t="s">
        <v>45</v>
      </c>
      <c r="B18" t="s">
        <v>43</v>
      </c>
      <c r="C18">
        <v>32</v>
      </c>
      <c r="D18" t="s">
        <v>46</v>
      </c>
      <c r="E18">
        <v>181</v>
      </c>
      <c r="F18" t="s">
        <v>13</v>
      </c>
      <c r="G18">
        <v>7</v>
      </c>
      <c r="H18">
        <v>1</v>
      </c>
      <c r="I18">
        <v>8000000</v>
      </c>
      <c r="J18" t="s">
        <v>14</v>
      </c>
    </row>
    <row r="19" spans="1:10" x14ac:dyDescent="0.3">
      <c r="A19" t="s">
        <v>47</v>
      </c>
      <c r="B19" t="s">
        <v>48</v>
      </c>
      <c r="C19">
        <v>21</v>
      </c>
      <c r="D19" t="s">
        <v>24</v>
      </c>
      <c r="E19">
        <v>177</v>
      </c>
      <c r="F19" t="s">
        <v>13</v>
      </c>
      <c r="G19">
        <v>18</v>
      </c>
      <c r="H19">
        <v>1</v>
      </c>
      <c r="I19">
        <v>130000000</v>
      </c>
      <c r="J19" t="s">
        <v>14</v>
      </c>
    </row>
    <row r="20" spans="1:10" x14ac:dyDescent="0.3">
      <c r="A20" t="s">
        <v>49</v>
      </c>
      <c r="B20" t="s">
        <v>48</v>
      </c>
      <c r="C20">
        <v>21</v>
      </c>
      <c r="D20" t="s">
        <v>16</v>
      </c>
      <c r="E20">
        <v>184</v>
      </c>
      <c r="F20" t="s">
        <v>13</v>
      </c>
      <c r="G20">
        <v>29</v>
      </c>
      <c r="H20">
        <v>2</v>
      </c>
      <c r="I20">
        <v>120000000</v>
      </c>
      <c r="J20" t="s">
        <v>14</v>
      </c>
    </row>
    <row r="21" spans="1:10" x14ac:dyDescent="0.3">
      <c r="A21" t="s">
        <v>50</v>
      </c>
      <c r="B21" t="s">
        <v>48</v>
      </c>
      <c r="C21">
        <v>24</v>
      </c>
      <c r="D21" t="s">
        <v>51</v>
      </c>
      <c r="E21">
        <v>193</v>
      </c>
      <c r="F21" t="s">
        <v>22</v>
      </c>
      <c r="G21">
        <v>46</v>
      </c>
      <c r="H21">
        <v>16</v>
      </c>
      <c r="I21">
        <v>70000000</v>
      </c>
      <c r="J21" t="s">
        <v>14</v>
      </c>
    </row>
    <row r="22" spans="1:10" x14ac:dyDescent="0.3">
      <c r="A22" t="s">
        <v>52</v>
      </c>
      <c r="B22" t="s">
        <v>53</v>
      </c>
      <c r="C22">
        <v>26</v>
      </c>
      <c r="D22" t="s">
        <v>28</v>
      </c>
      <c r="E22">
        <v>181</v>
      </c>
      <c r="F22" t="s">
        <v>13</v>
      </c>
      <c r="G22">
        <v>4</v>
      </c>
      <c r="H22">
        <v>0</v>
      </c>
      <c r="I22">
        <v>28000000</v>
      </c>
      <c r="J22" t="s">
        <v>14</v>
      </c>
    </row>
    <row r="23" spans="1:10" x14ac:dyDescent="0.3">
      <c r="A23" t="s">
        <v>54</v>
      </c>
      <c r="B23" t="s">
        <v>55</v>
      </c>
      <c r="C23">
        <v>28</v>
      </c>
      <c r="D23" t="s">
        <v>16</v>
      </c>
      <c r="E23">
        <v>183</v>
      </c>
      <c r="F23" t="s">
        <v>22</v>
      </c>
      <c r="G23">
        <v>60</v>
      </c>
      <c r="H23">
        <v>13</v>
      </c>
      <c r="I23">
        <v>70000000</v>
      </c>
      <c r="J23" t="s">
        <v>14</v>
      </c>
    </row>
    <row r="24" spans="1:10" x14ac:dyDescent="0.3">
      <c r="A24" t="s">
        <v>56</v>
      </c>
      <c r="B24" t="s">
        <v>57</v>
      </c>
      <c r="C24">
        <v>34</v>
      </c>
      <c r="D24" t="s">
        <v>16</v>
      </c>
      <c r="E24">
        <v>185</v>
      </c>
      <c r="F24" t="s">
        <v>13</v>
      </c>
      <c r="G24">
        <v>129</v>
      </c>
      <c r="H24">
        <v>45</v>
      </c>
      <c r="I24">
        <v>8000000</v>
      </c>
      <c r="J24" t="s">
        <v>14</v>
      </c>
    </row>
    <row r="25" spans="1:10" x14ac:dyDescent="0.3">
      <c r="A25" t="s">
        <v>58</v>
      </c>
      <c r="B25" t="s">
        <v>59</v>
      </c>
      <c r="C25">
        <v>21</v>
      </c>
      <c r="D25" t="s">
        <v>18</v>
      </c>
      <c r="E25">
        <v>185</v>
      </c>
      <c r="F25" t="s">
        <v>13</v>
      </c>
      <c r="G25">
        <v>1</v>
      </c>
      <c r="H25">
        <v>0</v>
      </c>
      <c r="I25">
        <v>30000000</v>
      </c>
      <c r="J25" t="s">
        <v>14</v>
      </c>
    </row>
    <row r="26" spans="1:10" x14ac:dyDescent="0.3">
      <c r="A26" t="s">
        <v>60</v>
      </c>
      <c r="B26" t="s">
        <v>59</v>
      </c>
      <c r="C26">
        <v>27</v>
      </c>
      <c r="D26" t="s">
        <v>28</v>
      </c>
      <c r="E26">
        <v>179</v>
      </c>
      <c r="F26" t="s">
        <v>13</v>
      </c>
      <c r="G26">
        <v>2</v>
      </c>
      <c r="H26">
        <v>0</v>
      </c>
      <c r="I26">
        <v>25000000</v>
      </c>
      <c r="J26" t="s">
        <v>14</v>
      </c>
    </row>
    <row r="27" spans="1:10" x14ac:dyDescent="0.3">
      <c r="A27" t="s">
        <v>61</v>
      </c>
      <c r="B27" t="s">
        <v>59</v>
      </c>
      <c r="C27">
        <v>31</v>
      </c>
      <c r="D27" t="s">
        <v>21</v>
      </c>
      <c r="E27">
        <v>189</v>
      </c>
      <c r="F27" t="s">
        <v>13</v>
      </c>
      <c r="G27">
        <v>16</v>
      </c>
      <c r="H27">
        <v>11</v>
      </c>
      <c r="I27">
        <v>15000000</v>
      </c>
      <c r="J27" t="s">
        <v>14</v>
      </c>
    </row>
    <row r="28" spans="1:10" x14ac:dyDescent="0.3">
      <c r="A28" t="s">
        <v>62</v>
      </c>
      <c r="B28" t="s">
        <v>11</v>
      </c>
      <c r="C28">
        <v>28</v>
      </c>
      <c r="D28" t="s">
        <v>63</v>
      </c>
      <c r="E28">
        <v>196</v>
      </c>
      <c r="F28" t="s">
        <v>13</v>
      </c>
      <c r="G28">
        <v>7</v>
      </c>
      <c r="H28">
        <v>0</v>
      </c>
      <c r="I28">
        <v>2500000</v>
      </c>
      <c r="J28" t="s">
        <v>64</v>
      </c>
    </row>
    <row r="29" spans="1:10" x14ac:dyDescent="0.3">
      <c r="A29" t="s">
        <v>65</v>
      </c>
      <c r="B29" t="s">
        <v>11</v>
      </c>
      <c r="C29">
        <v>28</v>
      </c>
      <c r="D29" t="s">
        <v>66</v>
      </c>
      <c r="E29">
        <v>184</v>
      </c>
      <c r="F29" t="s">
        <v>13</v>
      </c>
      <c r="G29">
        <v>1</v>
      </c>
      <c r="H29">
        <v>0</v>
      </c>
      <c r="I29">
        <v>800000</v>
      </c>
      <c r="J29" t="s">
        <v>64</v>
      </c>
    </row>
    <row r="30" spans="1:10" x14ac:dyDescent="0.3">
      <c r="A30" t="s">
        <v>67</v>
      </c>
      <c r="B30" t="s">
        <v>11</v>
      </c>
      <c r="C30">
        <v>31</v>
      </c>
      <c r="D30" t="s">
        <v>68</v>
      </c>
      <c r="E30">
        <v>191</v>
      </c>
      <c r="F30" t="s">
        <v>13</v>
      </c>
      <c r="G30">
        <v>3</v>
      </c>
      <c r="H30">
        <v>0</v>
      </c>
      <c r="I30">
        <v>700000</v>
      </c>
      <c r="J30" t="s">
        <v>64</v>
      </c>
    </row>
    <row r="31" spans="1:10" x14ac:dyDescent="0.3">
      <c r="A31" t="s">
        <v>69</v>
      </c>
      <c r="B31" t="s">
        <v>20</v>
      </c>
      <c r="C31">
        <v>27</v>
      </c>
      <c r="D31" t="s">
        <v>70</v>
      </c>
      <c r="E31">
        <v>189</v>
      </c>
      <c r="F31" t="s">
        <v>22</v>
      </c>
      <c r="G31">
        <v>33</v>
      </c>
      <c r="H31">
        <v>1</v>
      </c>
      <c r="I31">
        <v>10000000</v>
      </c>
      <c r="J31" t="s">
        <v>64</v>
      </c>
    </row>
    <row r="32" spans="1:10" x14ac:dyDescent="0.3">
      <c r="A32" t="s">
        <v>71</v>
      </c>
      <c r="B32" t="s">
        <v>20</v>
      </c>
      <c r="C32">
        <v>29</v>
      </c>
      <c r="D32" t="s">
        <v>72</v>
      </c>
      <c r="E32">
        <v>192</v>
      </c>
      <c r="F32" t="s">
        <v>13</v>
      </c>
      <c r="G32">
        <v>24</v>
      </c>
      <c r="H32">
        <v>3</v>
      </c>
      <c r="I32">
        <v>3000000</v>
      </c>
      <c r="J32" t="s">
        <v>64</v>
      </c>
    </row>
    <row r="33" spans="1:10" x14ac:dyDescent="0.3">
      <c r="A33" t="s">
        <v>73</v>
      </c>
      <c r="B33" t="s">
        <v>20</v>
      </c>
      <c r="C33">
        <v>25</v>
      </c>
      <c r="D33" t="s">
        <v>74</v>
      </c>
      <c r="E33">
        <v>188</v>
      </c>
      <c r="F33" t="s">
        <v>13</v>
      </c>
      <c r="G33">
        <v>6</v>
      </c>
      <c r="H33">
        <v>0</v>
      </c>
      <c r="I33">
        <v>3000000</v>
      </c>
      <c r="J33" t="s">
        <v>64</v>
      </c>
    </row>
    <row r="34" spans="1:10" x14ac:dyDescent="0.3">
      <c r="A34" t="s">
        <v>75</v>
      </c>
      <c r="B34" t="s">
        <v>20</v>
      </c>
      <c r="C34">
        <v>32</v>
      </c>
      <c r="D34" t="s">
        <v>76</v>
      </c>
      <c r="E34">
        <v>186</v>
      </c>
      <c r="F34" t="s">
        <v>22</v>
      </c>
      <c r="G34">
        <v>17</v>
      </c>
      <c r="H34">
        <v>0</v>
      </c>
      <c r="I34">
        <v>1000000</v>
      </c>
      <c r="J34" t="s">
        <v>64</v>
      </c>
    </row>
    <row r="35" spans="1:10" x14ac:dyDescent="0.3">
      <c r="A35" t="s">
        <v>77</v>
      </c>
      <c r="B35" t="s">
        <v>20</v>
      </c>
      <c r="C35">
        <v>32</v>
      </c>
      <c r="D35" t="s">
        <v>63</v>
      </c>
      <c r="E35">
        <v>188</v>
      </c>
      <c r="F35" t="s">
        <v>13</v>
      </c>
      <c r="G35">
        <v>48</v>
      </c>
      <c r="H35">
        <v>2</v>
      </c>
      <c r="I35">
        <v>900000</v>
      </c>
      <c r="J35" t="s">
        <v>64</v>
      </c>
    </row>
    <row r="36" spans="1:10" x14ac:dyDescent="0.3">
      <c r="A36" t="s">
        <v>78</v>
      </c>
      <c r="B36" t="s">
        <v>32</v>
      </c>
      <c r="C36">
        <v>30</v>
      </c>
      <c r="D36" t="s">
        <v>79</v>
      </c>
      <c r="E36">
        <v>178</v>
      </c>
      <c r="F36" t="s">
        <v>22</v>
      </c>
      <c r="G36">
        <v>69</v>
      </c>
      <c r="H36">
        <v>3</v>
      </c>
      <c r="I36">
        <v>30000000</v>
      </c>
      <c r="J36" t="s">
        <v>64</v>
      </c>
    </row>
    <row r="37" spans="1:10" x14ac:dyDescent="0.3">
      <c r="A37" t="s">
        <v>80</v>
      </c>
      <c r="B37" t="s">
        <v>32</v>
      </c>
      <c r="C37">
        <v>27</v>
      </c>
      <c r="D37" t="s">
        <v>81</v>
      </c>
      <c r="E37">
        <v>180</v>
      </c>
      <c r="F37" t="s">
        <v>22</v>
      </c>
      <c r="G37">
        <v>43</v>
      </c>
      <c r="H37">
        <v>1</v>
      </c>
      <c r="I37">
        <v>12000000</v>
      </c>
      <c r="J37" t="s">
        <v>64</v>
      </c>
    </row>
    <row r="38" spans="1:10" x14ac:dyDescent="0.3">
      <c r="A38" t="s">
        <v>82</v>
      </c>
      <c r="B38" t="s">
        <v>32</v>
      </c>
      <c r="C38">
        <v>26</v>
      </c>
      <c r="D38" t="s">
        <v>83</v>
      </c>
      <c r="E38">
        <v>171</v>
      </c>
      <c r="F38" t="s">
        <v>22</v>
      </c>
      <c r="G38">
        <v>11</v>
      </c>
      <c r="H38">
        <v>0</v>
      </c>
      <c r="I38">
        <v>7500000</v>
      </c>
      <c r="J38" t="s">
        <v>64</v>
      </c>
    </row>
    <row r="39" spans="1:10" x14ac:dyDescent="0.3">
      <c r="A39" t="s">
        <v>84</v>
      </c>
      <c r="B39" t="s">
        <v>36</v>
      </c>
      <c r="C39">
        <v>25</v>
      </c>
      <c r="D39" t="s">
        <v>83</v>
      </c>
      <c r="E39">
        <v>178</v>
      </c>
      <c r="F39" t="s">
        <v>13</v>
      </c>
      <c r="G39">
        <v>6</v>
      </c>
      <c r="H39">
        <v>1</v>
      </c>
      <c r="I39">
        <v>1800000</v>
      </c>
      <c r="J39" t="s">
        <v>64</v>
      </c>
    </row>
    <row r="40" spans="1:10" x14ac:dyDescent="0.3">
      <c r="A40" t="s">
        <v>85</v>
      </c>
      <c r="B40" t="s">
        <v>36</v>
      </c>
      <c r="C40">
        <v>26</v>
      </c>
      <c r="D40" t="s">
        <v>86</v>
      </c>
      <c r="E40">
        <v>187</v>
      </c>
      <c r="F40" t="s">
        <v>13</v>
      </c>
      <c r="G40">
        <v>0</v>
      </c>
      <c r="H40">
        <v>0</v>
      </c>
      <c r="I40">
        <v>1800000</v>
      </c>
      <c r="J40" t="s">
        <v>64</v>
      </c>
    </row>
    <row r="41" spans="1:10" x14ac:dyDescent="0.3">
      <c r="A41" t="s">
        <v>87</v>
      </c>
      <c r="B41" t="s">
        <v>39</v>
      </c>
      <c r="C41">
        <v>27</v>
      </c>
      <c r="D41" t="s">
        <v>88</v>
      </c>
      <c r="E41">
        <v>191</v>
      </c>
      <c r="F41" t="s">
        <v>13</v>
      </c>
      <c r="G41">
        <v>41</v>
      </c>
      <c r="H41">
        <v>6</v>
      </c>
      <c r="I41">
        <v>32000000</v>
      </c>
      <c r="J41" t="s">
        <v>64</v>
      </c>
    </row>
    <row r="42" spans="1:10" x14ac:dyDescent="0.3">
      <c r="A42" t="s">
        <v>89</v>
      </c>
      <c r="B42" t="s">
        <v>39</v>
      </c>
      <c r="C42">
        <v>22</v>
      </c>
      <c r="D42" t="s">
        <v>46</v>
      </c>
      <c r="E42">
        <v>170</v>
      </c>
      <c r="F42" t="s">
        <v>13</v>
      </c>
      <c r="G42">
        <v>19</v>
      </c>
      <c r="H42">
        <v>1</v>
      </c>
      <c r="I42">
        <v>18000000</v>
      </c>
      <c r="J42" t="s">
        <v>64</v>
      </c>
    </row>
    <row r="43" spans="1:10" x14ac:dyDescent="0.3">
      <c r="A43" t="s">
        <v>90</v>
      </c>
      <c r="B43" t="s">
        <v>43</v>
      </c>
      <c r="C43">
        <v>29</v>
      </c>
      <c r="D43" t="s">
        <v>91</v>
      </c>
      <c r="E43">
        <v>178</v>
      </c>
      <c r="F43" t="s">
        <v>22</v>
      </c>
      <c r="G43">
        <v>57</v>
      </c>
      <c r="H43">
        <v>17</v>
      </c>
      <c r="I43">
        <v>30000000</v>
      </c>
      <c r="J43" t="s">
        <v>64</v>
      </c>
    </row>
    <row r="44" spans="1:10" x14ac:dyDescent="0.3">
      <c r="A44" t="s">
        <v>92</v>
      </c>
      <c r="B44" t="s">
        <v>43</v>
      </c>
      <c r="C44">
        <v>30</v>
      </c>
      <c r="D44" t="s">
        <v>83</v>
      </c>
      <c r="E44">
        <v>178</v>
      </c>
      <c r="F44" t="s">
        <v>22</v>
      </c>
      <c r="G44">
        <v>53</v>
      </c>
      <c r="H44">
        <v>2</v>
      </c>
      <c r="I44">
        <v>8500000</v>
      </c>
      <c r="J44" t="s">
        <v>64</v>
      </c>
    </row>
    <row r="45" spans="1:10" x14ac:dyDescent="0.3">
      <c r="A45" t="s">
        <v>93</v>
      </c>
      <c r="B45" t="s">
        <v>43</v>
      </c>
      <c r="C45">
        <v>32</v>
      </c>
      <c r="D45" t="s">
        <v>94</v>
      </c>
      <c r="E45">
        <v>183</v>
      </c>
      <c r="F45" t="s">
        <v>13</v>
      </c>
      <c r="G45">
        <v>44</v>
      </c>
      <c r="H45">
        <v>2</v>
      </c>
      <c r="I45">
        <v>2000000</v>
      </c>
      <c r="J45" t="s">
        <v>64</v>
      </c>
    </row>
    <row r="46" spans="1:10" x14ac:dyDescent="0.3">
      <c r="A46" t="s">
        <v>95</v>
      </c>
      <c r="B46" t="s">
        <v>43</v>
      </c>
      <c r="C46">
        <v>32</v>
      </c>
      <c r="D46" t="s">
        <v>96</v>
      </c>
      <c r="E46">
        <v>182</v>
      </c>
      <c r="F46" t="s">
        <v>13</v>
      </c>
      <c r="G46">
        <v>15</v>
      </c>
      <c r="H46">
        <v>0</v>
      </c>
      <c r="I46">
        <v>1000000</v>
      </c>
      <c r="J46" t="s">
        <v>64</v>
      </c>
    </row>
    <row r="47" spans="1:10" x14ac:dyDescent="0.3">
      <c r="A47" t="s">
        <v>97</v>
      </c>
      <c r="B47" t="s">
        <v>43</v>
      </c>
      <c r="C47">
        <v>32</v>
      </c>
      <c r="D47" t="s">
        <v>63</v>
      </c>
      <c r="E47">
        <v>180</v>
      </c>
      <c r="F47" t="s">
        <v>22</v>
      </c>
      <c r="G47">
        <v>32</v>
      </c>
      <c r="H47">
        <v>2</v>
      </c>
      <c r="I47">
        <v>900000</v>
      </c>
      <c r="J47" t="s">
        <v>64</v>
      </c>
    </row>
    <row r="48" spans="1:10" x14ac:dyDescent="0.3">
      <c r="A48" t="s">
        <v>98</v>
      </c>
      <c r="B48" t="s">
        <v>48</v>
      </c>
      <c r="C48">
        <v>29</v>
      </c>
      <c r="D48" t="s">
        <v>99</v>
      </c>
      <c r="E48">
        <v>178</v>
      </c>
      <c r="F48" t="s">
        <v>22</v>
      </c>
      <c r="G48">
        <v>40</v>
      </c>
      <c r="H48">
        <v>5</v>
      </c>
      <c r="I48">
        <v>12000000</v>
      </c>
      <c r="J48" t="s">
        <v>64</v>
      </c>
    </row>
    <row r="49" spans="1:10" x14ac:dyDescent="0.3">
      <c r="A49" t="s">
        <v>100</v>
      </c>
      <c r="B49" t="s">
        <v>53</v>
      </c>
      <c r="C49">
        <v>27</v>
      </c>
      <c r="D49" t="s">
        <v>101</v>
      </c>
      <c r="E49">
        <v>178</v>
      </c>
      <c r="F49" t="s">
        <v>40</v>
      </c>
      <c r="G49">
        <v>2</v>
      </c>
      <c r="H49">
        <v>0</v>
      </c>
      <c r="I49">
        <v>4000000</v>
      </c>
      <c r="J49" t="s">
        <v>64</v>
      </c>
    </row>
    <row r="50" spans="1:10" x14ac:dyDescent="0.3">
      <c r="A50" t="s">
        <v>102</v>
      </c>
      <c r="B50" t="s">
        <v>55</v>
      </c>
      <c r="C50">
        <v>32</v>
      </c>
      <c r="D50" t="s">
        <v>83</v>
      </c>
      <c r="E50">
        <v>175</v>
      </c>
      <c r="F50" t="s">
        <v>13</v>
      </c>
      <c r="G50">
        <v>38</v>
      </c>
      <c r="H50">
        <v>5</v>
      </c>
      <c r="I50">
        <v>1000000</v>
      </c>
      <c r="J50" t="s">
        <v>64</v>
      </c>
    </row>
    <row r="51" spans="1:10" x14ac:dyDescent="0.3">
      <c r="A51" t="s">
        <v>103</v>
      </c>
      <c r="B51" t="s">
        <v>59</v>
      </c>
      <c r="C51">
        <v>27</v>
      </c>
      <c r="D51" t="s">
        <v>94</v>
      </c>
      <c r="E51">
        <v>179</v>
      </c>
      <c r="F51" t="s">
        <v>13</v>
      </c>
      <c r="G51">
        <v>25</v>
      </c>
      <c r="H51">
        <v>6</v>
      </c>
      <c r="I51">
        <v>15000000</v>
      </c>
      <c r="J51" t="s">
        <v>64</v>
      </c>
    </row>
    <row r="52" spans="1:10" x14ac:dyDescent="0.3">
      <c r="A52" t="s">
        <v>104</v>
      </c>
      <c r="B52" t="s">
        <v>59</v>
      </c>
      <c r="C52">
        <v>28</v>
      </c>
      <c r="D52" t="s">
        <v>68</v>
      </c>
      <c r="E52">
        <v>185</v>
      </c>
      <c r="F52" t="s">
        <v>13</v>
      </c>
      <c r="G52">
        <v>9</v>
      </c>
      <c r="H52">
        <v>2</v>
      </c>
      <c r="I52">
        <v>4000000</v>
      </c>
      <c r="J52" t="s">
        <v>64</v>
      </c>
    </row>
    <row r="53" spans="1:10" x14ac:dyDescent="0.3">
      <c r="A53" t="s">
        <v>105</v>
      </c>
      <c r="B53" t="s">
        <v>59</v>
      </c>
      <c r="C53">
        <v>21</v>
      </c>
      <c r="D53" t="s">
        <v>86</v>
      </c>
      <c r="E53">
        <v>185</v>
      </c>
      <c r="F53" t="s">
        <v>13</v>
      </c>
      <c r="G53">
        <v>0</v>
      </c>
      <c r="H53">
        <v>0</v>
      </c>
      <c r="I53">
        <v>4000000</v>
      </c>
      <c r="J53" t="s">
        <v>64</v>
      </c>
    </row>
    <row r="54" spans="1:10" x14ac:dyDescent="0.3">
      <c r="A54" t="s">
        <v>106</v>
      </c>
      <c r="B54" t="s">
        <v>11</v>
      </c>
      <c r="C54">
        <v>34</v>
      </c>
      <c r="D54" t="s">
        <v>33</v>
      </c>
      <c r="E54">
        <v>190</v>
      </c>
      <c r="F54" t="s">
        <v>13</v>
      </c>
      <c r="G54">
        <v>53</v>
      </c>
      <c r="H54">
        <v>0</v>
      </c>
      <c r="I54">
        <v>3000000</v>
      </c>
      <c r="J54" t="s">
        <v>107</v>
      </c>
    </row>
    <row r="55" spans="1:10" x14ac:dyDescent="0.3">
      <c r="A55" t="s">
        <v>108</v>
      </c>
      <c r="B55" t="s">
        <v>11</v>
      </c>
      <c r="C55">
        <v>33</v>
      </c>
      <c r="D55" t="s">
        <v>109</v>
      </c>
      <c r="E55">
        <v>188</v>
      </c>
      <c r="F55" t="s">
        <v>13</v>
      </c>
      <c r="G55">
        <v>36</v>
      </c>
      <c r="H55">
        <v>0</v>
      </c>
      <c r="I55">
        <v>2500000</v>
      </c>
      <c r="J55" t="s">
        <v>107</v>
      </c>
    </row>
    <row r="56" spans="1:10" x14ac:dyDescent="0.3">
      <c r="A56" t="s">
        <v>110</v>
      </c>
      <c r="B56" t="s">
        <v>11</v>
      </c>
      <c r="C56">
        <v>33</v>
      </c>
      <c r="D56" t="s">
        <v>111</v>
      </c>
      <c r="E56">
        <v>194</v>
      </c>
      <c r="F56" t="s">
        <v>13</v>
      </c>
      <c r="G56">
        <v>1</v>
      </c>
      <c r="H56">
        <v>0</v>
      </c>
      <c r="I56">
        <v>500000</v>
      </c>
      <c r="J56" t="s">
        <v>107</v>
      </c>
    </row>
    <row r="57" spans="1:10" x14ac:dyDescent="0.3">
      <c r="A57" t="s">
        <v>112</v>
      </c>
      <c r="B57" t="s">
        <v>20</v>
      </c>
      <c r="C57">
        <v>31</v>
      </c>
      <c r="D57" t="s">
        <v>33</v>
      </c>
      <c r="E57">
        <v>186</v>
      </c>
      <c r="F57" t="s">
        <v>13</v>
      </c>
      <c r="G57">
        <v>43</v>
      </c>
      <c r="H57">
        <v>6</v>
      </c>
      <c r="I57">
        <v>10000000</v>
      </c>
      <c r="J57" t="s">
        <v>107</v>
      </c>
    </row>
    <row r="58" spans="1:10" x14ac:dyDescent="0.3">
      <c r="A58" t="s">
        <v>113</v>
      </c>
      <c r="B58" t="s">
        <v>20</v>
      </c>
      <c r="C58">
        <v>26</v>
      </c>
      <c r="D58" t="s">
        <v>114</v>
      </c>
      <c r="E58">
        <v>192</v>
      </c>
      <c r="F58" t="s">
        <v>22</v>
      </c>
      <c r="G58">
        <v>43</v>
      </c>
      <c r="H58">
        <v>1</v>
      </c>
      <c r="I58">
        <v>4000000</v>
      </c>
      <c r="J58" t="s">
        <v>107</v>
      </c>
    </row>
    <row r="59" spans="1:10" x14ac:dyDescent="0.3">
      <c r="A59" t="s">
        <v>115</v>
      </c>
      <c r="B59" t="s">
        <v>20</v>
      </c>
      <c r="C59">
        <v>22</v>
      </c>
      <c r="D59" t="s">
        <v>116</v>
      </c>
      <c r="E59">
        <v>188</v>
      </c>
      <c r="F59" t="s">
        <v>22</v>
      </c>
      <c r="G59">
        <v>3</v>
      </c>
      <c r="H59">
        <v>0</v>
      </c>
      <c r="I59">
        <v>2500000</v>
      </c>
      <c r="J59" t="s">
        <v>107</v>
      </c>
    </row>
    <row r="60" spans="1:10" x14ac:dyDescent="0.3">
      <c r="A60" t="s">
        <v>117</v>
      </c>
      <c r="B60" t="s">
        <v>20</v>
      </c>
      <c r="C60">
        <v>22</v>
      </c>
      <c r="D60" t="s">
        <v>118</v>
      </c>
      <c r="E60">
        <v>189</v>
      </c>
      <c r="F60" t="s">
        <v>13</v>
      </c>
      <c r="G60">
        <v>4</v>
      </c>
      <c r="H60">
        <v>0</v>
      </c>
      <c r="I60">
        <v>1800000</v>
      </c>
      <c r="J60" t="s">
        <v>107</v>
      </c>
    </row>
    <row r="61" spans="1:10" x14ac:dyDescent="0.3">
      <c r="A61" t="s">
        <v>119</v>
      </c>
      <c r="B61" t="s">
        <v>20</v>
      </c>
      <c r="C61">
        <v>31</v>
      </c>
      <c r="D61" t="s">
        <v>120</v>
      </c>
      <c r="E61">
        <v>186</v>
      </c>
      <c r="F61" t="s">
        <v>13</v>
      </c>
      <c r="G61">
        <v>68</v>
      </c>
      <c r="H61">
        <v>2</v>
      </c>
      <c r="I61">
        <v>450000</v>
      </c>
      <c r="J61" t="s">
        <v>107</v>
      </c>
    </row>
    <row r="62" spans="1:10" x14ac:dyDescent="0.3">
      <c r="A62" t="s">
        <v>121</v>
      </c>
      <c r="B62" t="s">
        <v>32</v>
      </c>
      <c r="C62">
        <v>20</v>
      </c>
      <c r="D62" t="s">
        <v>99</v>
      </c>
      <c r="E62">
        <v>180</v>
      </c>
      <c r="F62" t="s">
        <v>22</v>
      </c>
      <c r="G62">
        <v>15</v>
      </c>
      <c r="H62">
        <v>0</v>
      </c>
      <c r="I62">
        <v>20000000</v>
      </c>
      <c r="J62" t="s">
        <v>107</v>
      </c>
    </row>
    <row r="63" spans="1:10" x14ac:dyDescent="0.3">
      <c r="A63" t="s">
        <v>122</v>
      </c>
      <c r="B63" t="s">
        <v>32</v>
      </c>
      <c r="C63">
        <v>31</v>
      </c>
      <c r="D63" t="s">
        <v>123</v>
      </c>
      <c r="E63">
        <v>188</v>
      </c>
      <c r="F63" t="s">
        <v>40</v>
      </c>
      <c r="G63">
        <v>19</v>
      </c>
      <c r="H63">
        <v>3</v>
      </c>
      <c r="I63">
        <v>1000000</v>
      </c>
      <c r="J63" t="s">
        <v>107</v>
      </c>
    </row>
    <row r="64" spans="1:10" x14ac:dyDescent="0.3">
      <c r="A64" t="s">
        <v>124</v>
      </c>
      <c r="B64" t="s">
        <v>36</v>
      </c>
      <c r="C64">
        <v>24</v>
      </c>
      <c r="D64" t="s">
        <v>125</v>
      </c>
      <c r="E64">
        <v>179</v>
      </c>
      <c r="F64" t="s">
        <v>13</v>
      </c>
      <c r="G64">
        <v>16</v>
      </c>
      <c r="H64">
        <v>0</v>
      </c>
      <c r="I64">
        <v>2000000</v>
      </c>
      <c r="J64" t="s">
        <v>107</v>
      </c>
    </row>
    <row r="65" spans="1:10" x14ac:dyDescent="0.3">
      <c r="A65" t="s">
        <v>126</v>
      </c>
      <c r="B65" t="s">
        <v>36</v>
      </c>
      <c r="C65">
        <v>29</v>
      </c>
      <c r="D65" t="s">
        <v>109</v>
      </c>
      <c r="E65">
        <v>178</v>
      </c>
      <c r="F65" t="s">
        <v>13</v>
      </c>
      <c r="G65">
        <v>26</v>
      </c>
      <c r="H65">
        <v>1</v>
      </c>
      <c r="I65">
        <v>1000000</v>
      </c>
      <c r="J65" t="s">
        <v>107</v>
      </c>
    </row>
    <row r="66" spans="1:10" x14ac:dyDescent="0.3">
      <c r="A66" t="s">
        <v>127</v>
      </c>
      <c r="B66" t="s">
        <v>36</v>
      </c>
      <c r="C66">
        <v>33</v>
      </c>
      <c r="D66" t="s">
        <v>128</v>
      </c>
      <c r="E66">
        <v>181</v>
      </c>
      <c r="F66" t="s">
        <v>13</v>
      </c>
      <c r="G66">
        <v>36</v>
      </c>
      <c r="H66">
        <v>2</v>
      </c>
      <c r="I66">
        <v>900000</v>
      </c>
      <c r="J66" t="s">
        <v>107</v>
      </c>
    </row>
    <row r="67" spans="1:10" x14ac:dyDescent="0.3">
      <c r="A67" t="s">
        <v>129</v>
      </c>
      <c r="B67" t="s">
        <v>36</v>
      </c>
      <c r="C67">
        <v>34</v>
      </c>
      <c r="D67" t="s">
        <v>130</v>
      </c>
      <c r="E67">
        <v>183</v>
      </c>
      <c r="F67" t="s">
        <v>13</v>
      </c>
      <c r="G67">
        <v>56</v>
      </c>
      <c r="H67">
        <v>2</v>
      </c>
      <c r="I67">
        <v>400000</v>
      </c>
      <c r="J67" t="s">
        <v>107</v>
      </c>
    </row>
    <row r="68" spans="1:10" x14ac:dyDescent="0.3">
      <c r="A68" t="s">
        <v>131</v>
      </c>
      <c r="B68" t="s">
        <v>39</v>
      </c>
      <c r="C68">
        <v>28</v>
      </c>
      <c r="D68" t="s">
        <v>132</v>
      </c>
      <c r="E68">
        <v>178</v>
      </c>
      <c r="F68" t="s">
        <v>13</v>
      </c>
      <c r="G68">
        <v>80</v>
      </c>
      <c r="H68">
        <v>2</v>
      </c>
      <c r="I68">
        <v>900000</v>
      </c>
      <c r="J68" t="s">
        <v>107</v>
      </c>
    </row>
    <row r="69" spans="1:10" x14ac:dyDescent="0.3">
      <c r="A69" t="s">
        <v>133</v>
      </c>
      <c r="B69" t="s">
        <v>43</v>
      </c>
      <c r="C69">
        <v>23</v>
      </c>
      <c r="D69" t="s">
        <v>79</v>
      </c>
      <c r="E69">
        <v>187</v>
      </c>
      <c r="F69" t="s">
        <v>13</v>
      </c>
      <c r="G69">
        <v>41</v>
      </c>
      <c r="H69">
        <v>12</v>
      </c>
      <c r="I69">
        <v>75000000</v>
      </c>
      <c r="J69" t="s">
        <v>107</v>
      </c>
    </row>
    <row r="70" spans="1:10" x14ac:dyDescent="0.3">
      <c r="A70" t="s">
        <v>134</v>
      </c>
      <c r="B70" t="s">
        <v>43</v>
      </c>
      <c r="C70">
        <v>25</v>
      </c>
      <c r="D70" t="s">
        <v>135</v>
      </c>
      <c r="E70">
        <v>178</v>
      </c>
      <c r="F70" t="s">
        <v>13</v>
      </c>
      <c r="G70">
        <v>25</v>
      </c>
      <c r="H70">
        <v>3</v>
      </c>
      <c r="I70">
        <v>5000000</v>
      </c>
      <c r="J70" t="s">
        <v>107</v>
      </c>
    </row>
    <row r="71" spans="1:10" x14ac:dyDescent="0.3">
      <c r="A71" t="s">
        <v>136</v>
      </c>
      <c r="B71" t="s">
        <v>43</v>
      </c>
      <c r="C71">
        <v>24</v>
      </c>
      <c r="D71" t="s">
        <v>137</v>
      </c>
      <c r="E71">
        <v>167</v>
      </c>
      <c r="F71" t="s">
        <v>22</v>
      </c>
      <c r="G71">
        <v>21</v>
      </c>
      <c r="H71">
        <v>0</v>
      </c>
      <c r="I71">
        <v>2500000</v>
      </c>
      <c r="J71" t="s">
        <v>107</v>
      </c>
    </row>
    <row r="72" spans="1:10" x14ac:dyDescent="0.3">
      <c r="A72" t="s">
        <v>138</v>
      </c>
      <c r="B72" t="s">
        <v>43</v>
      </c>
      <c r="C72">
        <v>22</v>
      </c>
      <c r="D72" t="s">
        <v>139</v>
      </c>
      <c r="E72">
        <v>176</v>
      </c>
      <c r="F72" t="s">
        <v>13</v>
      </c>
      <c r="G72">
        <v>3</v>
      </c>
      <c r="H72">
        <v>0</v>
      </c>
      <c r="I72">
        <v>1000000</v>
      </c>
      <c r="J72" t="s">
        <v>107</v>
      </c>
    </row>
    <row r="73" spans="1:10" x14ac:dyDescent="0.3">
      <c r="A73" t="s">
        <v>140</v>
      </c>
      <c r="B73" t="s">
        <v>48</v>
      </c>
      <c r="C73">
        <v>28</v>
      </c>
      <c r="D73" t="s">
        <v>141</v>
      </c>
      <c r="E73">
        <v>178</v>
      </c>
      <c r="F73" t="s">
        <v>13</v>
      </c>
      <c r="G73">
        <v>24</v>
      </c>
      <c r="H73">
        <v>4</v>
      </c>
      <c r="I73">
        <v>8000000</v>
      </c>
      <c r="J73" t="s">
        <v>107</v>
      </c>
    </row>
    <row r="74" spans="1:10" x14ac:dyDescent="0.3">
      <c r="A74" t="s">
        <v>142</v>
      </c>
      <c r="B74" t="s">
        <v>48</v>
      </c>
      <c r="C74">
        <v>30</v>
      </c>
      <c r="D74" t="s">
        <v>143</v>
      </c>
      <c r="E74">
        <v>173</v>
      </c>
      <c r="F74" t="s">
        <v>13</v>
      </c>
      <c r="G74">
        <v>50</v>
      </c>
      <c r="H74">
        <v>3</v>
      </c>
      <c r="I74">
        <v>1500000</v>
      </c>
      <c r="J74" t="s">
        <v>107</v>
      </c>
    </row>
    <row r="75" spans="1:10" x14ac:dyDescent="0.3">
      <c r="A75" t="s">
        <v>144</v>
      </c>
      <c r="B75" t="s">
        <v>48</v>
      </c>
      <c r="C75">
        <v>22</v>
      </c>
      <c r="D75" t="s">
        <v>145</v>
      </c>
      <c r="E75">
        <v>185</v>
      </c>
      <c r="F75" t="s">
        <v>13</v>
      </c>
      <c r="G75">
        <v>2</v>
      </c>
      <c r="H75">
        <v>0</v>
      </c>
      <c r="I75">
        <v>1200000</v>
      </c>
      <c r="J75" t="s">
        <v>107</v>
      </c>
    </row>
    <row r="76" spans="1:10" x14ac:dyDescent="0.3">
      <c r="A76" t="s">
        <v>146</v>
      </c>
      <c r="B76" t="s">
        <v>55</v>
      </c>
      <c r="C76">
        <v>27</v>
      </c>
      <c r="D76" t="s">
        <v>114</v>
      </c>
      <c r="E76">
        <v>183</v>
      </c>
      <c r="F76" t="s">
        <v>40</v>
      </c>
      <c r="G76">
        <v>48</v>
      </c>
      <c r="H76">
        <v>12</v>
      </c>
      <c r="I76">
        <v>15000000</v>
      </c>
      <c r="J76" t="s">
        <v>107</v>
      </c>
    </row>
    <row r="77" spans="1:10" x14ac:dyDescent="0.3">
      <c r="A77" t="s">
        <v>147</v>
      </c>
      <c r="B77" t="s">
        <v>55</v>
      </c>
      <c r="C77">
        <v>23</v>
      </c>
      <c r="D77" t="s">
        <v>148</v>
      </c>
      <c r="E77">
        <v>174</v>
      </c>
      <c r="F77" t="s">
        <v>13</v>
      </c>
      <c r="G77">
        <v>7</v>
      </c>
      <c r="H77">
        <v>0</v>
      </c>
      <c r="I77">
        <v>1000000</v>
      </c>
      <c r="J77" t="s">
        <v>107</v>
      </c>
    </row>
    <row r="78" spans="1:10" x14ac:dyDescent="0.3">
      <c r="A78" t="s">
        <v>149</v>
      </c>
      <c r="B78" t="s">
        <v>59</v>
      </c>
      <c r="C78">
        <v>29</v>
      </c>
      <c r="D78" t="s">
        <v>109</v>
      </c>
      <c r="E78">
        <v>181</v>
      </c>
      <c r="F78" t="s">
        <v>13</v>
      </c>
      <c r="G78">
        <v>10</v>
      </c>
      <c r="H78">
        <v>4</v>
      </c>
      <c r="I78">
        <v>2500000</v>
      </c>
      <c r="J78" t="s">
        <v>107</v>
      </c>
    </row>
    <row r="79" spans="1:10" x14ac:dyDescent="0.3">
      <c r="A79" t="s">
        <v>150</v>
      </c>
      <c r="B79" t="s">
        <v>59</v>
      </c>
      <c r="C79">
        <v>29</v>
      </c>
      <c r="D79" t="s">
        <v>151</v>
      </c>
      <c r="E79">
        <v>191</v>
      </c>
      <c r="F79" t="s">
        <v>22</v>
      </c>
      <c r="G79">
        <v>20</v>
      </c>
      <c r="H79">
        <v>3</v>
      </c>
      <c r="I79">
        <v>800000</v>
      </c>
      <c r="J79" t="s">
        <v>107</v>
      </c>
    </row>
    <row r="80" spans="1:10" x14ac:dyDescent="0.3">
      <c r="A80" t="s">
        <v>152</v>
      </c>
      <c r="B80" t="s">
        <v>11</v>
      </c>
      <c r="C80">
        <v>26</v>
      </c>
      <c r="D80" t="s">
        <v>21</v>
      </c>
      <c r="E80">
        <v>196</v>
      </c>
      <c r="F80" t="s">
        <v>13</v>
      </c>
      <c r="G80">
        <v>5</v>
      </c>
      <c r="H80">
        <v>0</v>
      </c>
      <c r="I80">
        <v>40000000</v>
      </c>
      <c r="J80" t="s">
        <v>153</v>
      </c>
    </row>
    <row r="81" spans="1:10" x14ac:dyDescent="0.3">
      <c r="A81" t="s">
        <v>154</v>
      </c>
      <c r="B81" t="s">
        <v>11</v>
      </c>
      <c r="C81">
        <v>35</v>
      </c>
      <c r="D81" t="s">
        <v>155</v>
      </c>
      <c r="E81">
        <v>183</v>
      </c>
      <c r="F81" t="s">
        <v>13</v>
      </c>
      <c r="G81">
        <v>88</v>
      </c>
      <c r="H81">
        <v>0</v>
      </c>
      <c r="I81">
        <v>5000000</v>
      </c>
      <c r="J81" t="s">
        <v>153</v>
      </c>
    </row>
    <row r="82" spans="1:10" x14ac:dyDescent="0.3">
      <c r="A82" t="s">
        <v>156</v>
      </c>
      <c r="B82" t="s">
        <v>11</v>
      </c>
      <c r="C82">
        <v>30</v>
      </c>
      <c r="D82" t="s">
        <v>157</v>
      </c>
      <c r="E82">
        <v>190</v>
      </c>
      <c r="F82" t="s">
        <v>13</v>
      </c>
      <c r="G82">
        <v>9</v>
      </c>
      <c r="H82">
        <v>0</v>
      </c>
      <c r="I82">
        <v>3000000</v>
      </c>
      <c r="J82" t="s">
        <v>153</v>
      </c>
    </row>
    <row r="83" spans="1:10" x14ac:dyDescent="0.3">
      <c r="A83" t="s">
        <v>158</v>
      </c>
      <c r="B83" t="s">
        <v>20</v>
      </c>
      <c r="C83">
        <v>28</v>
      </c>
      <c r="D83" t="s">
        <v>159</v>
      </c>
      <c r="E83">
        <v>188</v>
      </c>
      <c r="F83" t="s">
        <v>13</v>
      </c>
      <c r="G83">
        <v>59</v>
      </c>
      <c r="H83">
        <v>3</v>
      </c>
      <c r="I83">
        <v>45000000</v>
      </c>
      <c r="J83" t="s">
        <v>153</v>
      </c>
    </row>
    <row r="84" spans="1:10" x14ac:dyDescent="0.3">
      <c r="A84" t="s">
        <v>160</v>
      </c>
      <c r="B84" t="s">
        <v>20</v>
      </c>
      <c r="C84">
        <v>27</v>
      </c>
      <c r="D84" t="s">
        <v>161</v>
      </c>
      <c r="E84">
        <v>189</v>
      </c>
      <c r="F84" t="s">
        <v>13</v>
      </c>
      <c r="G84">
        <v>52</v>
      </c>
      <c r="H84">
        <v>2</v>
      </c>
      <c r="I84">
        <v>10000000</v>
      </c>
      <c r="J84" t="s">
        <v>153</v>
      </c>
    </row>
    <row r="85" spans="1:10" x14ac:dyDescent="0.3">
      <c r="A85" t="s">
        <v>162</v>
      </c>
      <c r="B85" t="s">
        <v>20</v>
      </c>
      <c r="C85">
        <v>32</v>
      </c>
      <c r="D85" t="s">
        <v>163</v>
      </c>
      <c r="E85">
        <v>186</v>
      </c>
      <c r="F85" t="s">
        <v>13</v>
      </c>
      <c r="G85">
        <v>81</v>
      </c>
      <c r="H85">
        <v>8</v>
      </c>
      <c r="I85">
        <v>10000000</v>
      </c>
      <c r="J85" t="s">
        <v>153</v>
      </c>
    </row>
    <row r="86" spans="1:10" x14ac:dyDescent="0.3">
      <c r="A86" t="s">
        <v>164</v>
      </c>
      <c r="B86" t="s">
        <v>20</v>
      </c>
      <c r="C86">
        <v>22</v>
      </c>
      <c r="D86" t="s">
        <v>28</v>
      </c>
      <c r="E86">
        <v>181</v>
      </c>
      <c r="F86" t="s">
        <v>13</v>
      </c>
      <c r="G86">
        <v>2</v>
      </c>
      <c r="H86">
        <v>0</v>
      </c>
      <c r="I86">
        <v>5000000</v>
      </c>
      <c r="J86" t="s">
        <v>153</v>
      </c>
    </row>
    <row r="87" spans="1:10" x14ac:dyDescent="0.3">
      <c r="A87" t="s">
        <v>165</v>
      </c>
      <c r="B87" t="s">
        <v>20</v>
      </c>
      <c r="C87">
        <v>25</v>
      </c>
      <c r="D87" t="s">
        <v>166</v>
      </c>
      <c r="E87">
        <v>194</v>
      </c>
      <c r="F87" t="s">
        <v>22</v>
      </c>
      <c r="G87">
        <v>3</v>
      </c>
      <c r="H87">
        <v>0</v>
      </c>
      <c r="I87">
        <v>5000000</v>
      </c>
      <c r="J87" t="s">
        <v>153</v>
      </c>
    </row>
    <row r="88" spans="1:10" x14ac:dyDescent="0.3">
      <c r="A88" t="s">
        <v>167</v>
      </c>
      <c r="B88" t="s">
        <v>20</v>
      </c>
      <c r="C88">
        <v>31</v>
      </c>
      <c r="D88" t="s">
        <v>168</v>
      </c>
      <c r="E88">
        <v>182</v>
      </c>
      <c r="F88" t="s">
        <v>22</v>
      </c>
      <c r="G88">
        <v>114</v>
      </c>
      <c r="H88">
        <v>9</v>
      </c>
      <c r="I88">
        <v>3500000</v>
      </c>
      <c r="J88" t="s">
        <v>153</v>
      </c>
    </row>
    <row r="89" spans="1:10" x14ac:dyDescent="0.3">
      <c r="A89" t="s">
        <v>169</v>
      </c>
      <c r="B89" t="s">
        <v>36</v>
      </c>
      <c r="C89">
        <v>31</v>
      </c>
      <c r="D89" t="s">
        <v>170</v>
      </c>
      <c r="E89">
        <v>183</v>
      </c>
      <c r="F89" t="s">
        <v>13</v>
      </c>
      <c r="G89">
        <v>42</v>
      </c>
      <c r="H89">
        <v>3</v>
      </c>
      <c r="I89">
        <v>3000000</v>
      </c>
      <c r="J89" t="s">
        <v>153</v>
      </c>
    </row>
    <row r="90" spans="1:10" x14ac:dyDescent="0.3">
      <c r="A90" t="s">
        <v>171</v>
      </c>
      <c r="B90" t="s">
        <v>39</v>
      </c>
      <c r="C90">
        <v>27</v>
      </c>
      <c r="D90" t="s">
        <v>172</v>
      </c>
      <c r="E90">
        <v>190</v>
      </c>
      <c r="F90" t="s">
        <v>13</v>
      </c>
      <c r="G90">
        <v>54</v>
      </c>
      <c r="H90">
        <v>3</v>
      </c>
      <c r="I90">
        <v>25000000</v>
      </c>
      <c r="J90" t="s">
        <v>153</v>
      </c>
    </row>
    <row r="91" spans="1:10" x14ac:dyDescent="0.3">
      <c r="A91" t="s">
        <v>173</v>
      </c>
      <c r="B91" t="s">
        <v>39</v>
      </c>
      <c r="C91">
        <v>31</v>
      </c>
      <c r="D91" t="s">
        <v>24</v>
      </c>
      <c r="E91">
        <v>186</v>
      </c>
      <c r="F91" t="s">
        <v>22</v>
      </c>
      <c r="G91">
        <v>124</v>
      </c>
      <c r="H91">
        <v>14</v>
      </c>
      <c r="I91">
        <v>20000000</v>
      </c>
      <c r="J91" t="s">
        <v>153</v>
      </c>
    </row>
    <row r="92" spans="1:10" x14ac:dyDescent="0.3">
      <c r="A92" t="s">
        <v>174</v>
      </c>
      <c r="B92" t="s">
        <v>39</v>
      </c>
      <c r="C92">
        <v>21</v>
      </c>
      <c r="D92" t="s">
        <v>175</v>
      </c>
      <c r="E92">
        <v>181</v>
      </c>
      <c r="F92" t="s">
        <v>22</v>
      </c>
      <c r="G92">
        <v>2</v>
      </c>
      <c r="H92">
        <v>0</v>
      </c>
      <c r="I92">
        <v>6000000</v>
      </c>
      <c r="J92" t="s">
        <v>153</v>
      </c>
    </row>
    <row r="93" spans="1:10" x14ac:dyDescent="0.3">
      <c r="A93" t="s">
        <v>176</v>
      </c>
      <c r="B93" t="s">
        <v>43</v>
      </c>
      <c r="C93">
        <v>27</v>
      </c>
      <c r="D93" t="s">
        <v>177</v>
      </c>
      <c r="E93">
        <v>183</v>
      </c>
      <c r="F93" t="s">
        <v>13</v>
      </c>
      <c r="G93">
        <v>19</v>
      </c>
      <c r="H93">
        <v>0</v>
      </c>
      <c r="I93">
        <v>9000000</v>
      </c>
      <c r="J93" t="s">
        <v>153</v>
      </c>
    </row>
    <row r="94" spans="1:10" x14ac:dyDescent="0.3">
      <c r="A94" t="s">
        <v>178</v>
      </c>
      <c r="B94" t="s">
        <v>43</v>
      </c>
      <c r="C94">
        <v>32</v>
      </c>
      <c r="D94" t="s">
        <v>177</v>
      </c>
      <c r="E94">
        <v>180</v>
      </c>
      <c r="F94" t="s">
        <v>13</v>
      </c>
      <c r="G94">
        <v>66</v>
      </c>
      <c r="H94">
        <v>8</v>
      </c>
      <c r="I94">
        <v>6500000</v>
      </c>
      <c r="J94" t="s">
        <v>153</v>
      </c>
    </row>
    <row r="95" spans="1:10" x14ac:dyDescent="0.3">
      <c r="A95" t="s">
        <v>179</v>
      </c>
      <c r="B95" t="s">
        <v>43</v>
      </c>
      <c r="C95">
        <v>28</v>
      </c>
      <c r="D95" t="s">
        <v>180</v>
      </c>
      <c r="E95">
        <v>185</v>
      </c>
      <c r="F95" t="s">
        <v>13</v>
      </c>
      <c r="G95">
        <v>2</v>
      </c>
      <c r="H95">
        <v>0</v>
      </c>
      <c r="I95">
        <v>4000000</v>
      </c>
      <c r="J95" t="s">
        <v>153</v>
      </c>
    </row>
    <row r="96" spans="1:10" x14ac:dyDescent="0.3">
      <c r="A96" t="s">
        <v>181</v>
      </c>
      <c r="B96" t="s">
        <v>48</v>
      </c>
      <c r="C96">
        <v>22</v>
      </c>
      <c r="D96" t="s">
        <v>182</v>
      </c>
      <c r="E96">
        <v>179</v>
      </c>
      <c r="F96" t="s">
        <v>22</v>
      </c>
      <c r="G96">
        <v>5</v>
      </c>
      <c r="H96">
        <v>0</v>
      </c>
      <c r="I96">
        <v>8000000</v>
      </c>
      <c r="J96" t="s">
        <v>153</v>
      </c>
    </row>
    <row r="97" spans="1:10" x14ac:dyDescent="0.3">
      <c r="A97" t="s">
        <v>183</v>
      </c>
      <c r="B97" t="s">
        <v>48</v>
      </c>
      <c r="C97">
        <v>32</v>
      </c>
      <c r="D97" t="s">
        <v>184</v>
      </c>
      <c r="E97">
        <v>169</v>
      </c>
      <c r="F97" t="s">
        <v>22</v>
      </c>
      <c r="G97">
        <v>122</v>
      </c>
      <c r="H97">
        <v>31</v>
      </c>
      <c r="I97">
        <v>2500000</v>
      </c>
      <c r="J97" t="s">
        <v>153</v>
      </c>
    </row>
    <row r="98" spans="1:10" x14ac:dyDescent="0.3">
      <c r="A98" t="s">
        <v>185</v>
      </c>
      <c r="B98" t="s">
        <v>53</v>
      </c>
      <c r="C98">
        <v>24</v>
      </c>
      <c r="D98" t="s">
        <v>186</v>
      </c>
      <c r="E98">
        <v>185</v>
      </c>
      <c r="F98" t="s">
        <v>13</v>
      </c>
      <c r="G98">
        <v>21</v>
      </c>
      <c r="H98">
        <v>2</v>
      </c>
      <c r="I98">
        <v>20000000</v>
      </c>
      <c r="J98" t="s">
        <v>153</v>
      </c>
    </row>
    <row r="99" spans="1:10" x14ac:dyDescent="0.3">
      <c r="A99" t="s">
        <v>187</v>
      </c>
      <c r="B99" t="s">
        <v>53</v>
      </c>
      <c r="C99">
        <v>32</v>
      </c>
      <c r="D99" t="s">
        <v>188</v>
      </c>
      <c r="E99">
        <v>182</v>
      </c>
      <c r="F99" t="s">
        <v>13</v>
      </c>
      <c r="G99">
        <v>53</v>
      </c>
      <c r="H99">
        <v>11</v>
      </c>
      <c r="I99">
        <v>2000000</v>
      </c>
      <c r="J99" t="s">
        <v>153</v>
      </c>
    </row>
    <row r="100" spans="1:10" x14ac:dyDescent="0.3">
      <c r="A100" t="s">
        <v>189</v>
      </c>
      <c r="B100" t="s">
        <v>55</v>
      </c>
      <c r="C100">
        <v>23</v>
      </c>
      <c r="D100" t="s">
        <v>177</v>
      </c>
      <c r="E100">
        <v>184</v>
      </c>
      <c r="F100" t="s">
        <v>13</v>
      </c>
      <c r="G100">
        <v>10</v>
      </c>
      <c r="H100">
        <v>0</v>
      </c>
      <c r="I100">
        <v>14000000</v>
      </c>
      <c r="J100" t="s">
        <v>153</v>
      </c>
    </row>
    <row r="101" spans="1:10" x14ac:dyDescent="0.3">
      <c r="A101" t="s">
        <v>190</v>
      </c>
      <c r="B101" t="s">
        <v>55</v>
      </c>
      <c r="C101">
        <v>25</v>
      </c>
      <c r="D101" t="s">
        <v>191</v>
      </c>
      <c r="E101">
        <v>179</v>
      </c>
      <c r="F101" t="s">
        <v>13</v>
      </c>
      <c r="G101">
        <v>42</v>
      </c>
      <c r="H101">
        <v>7</v>
      </c>
      <c r="I101">
        <v>7500000</v>
      </c>
      <c r="J101" t="s">
        <v>153</v>
      </c>
    </row>
    <row r="102" spans="1:10" x14ac:dyDescent="0.3">
      <c r="A102" t="s">
        <v>192</v>
      </c>
      <c r="B102" t="s">
        <v>55</v>
      </c>
      <c r="C102">
        <v>32</v>
      </c>
      <c r="D102" t="s">
        <v>193</v>
      </c>
      <c r="E102">
        <v>170</v>
      </c>
      <c r="F102" t="s">
        <v>22</v>
      </c>
      <c r="G102">
        <v>39</v>
      </c>
      <c r="H102">
        <v>4</v>
      </c>
      <c r="I102">
        <v>1000000</v>
      </c>
      <c r="J102" t="s">
        <v>153</v>
      </c>
    </row>
    <row r="103" spans="1:10" x14ac:dyDescent="0.3">
      <c r="A103" t="s">
        <v>194</v>
      </c>
      <c r="B103" t="s">
        <v>59</v>
      </c>
      <c r="C103">
        <v>27</v>
      </c>
      <c r="D103" t="s">
        <v>172</v>
      </c>
      <c r="E103">
        <v>187</v>
      </c>
      <c r="F103" t="s">
        <v>13</v>
      </c>
      <c r="G103">
        <v>63</v>
      </c>
      <c r="H103">
        <v>13</v>
      </c>
      <c r="I103">
        <v>12000000</v>
      </c>
      <c r="J103" t="s">
        <v>153</v>
      </c>
    </row>
    <row r="104" spans="1:10" x14ac:dyDescent="0.3">
      <c r="A104" t="s">
        <v>195</v>
      </c>
      <c r="B104" t="s">
        <v>59</v>
      </c>
      <c r="C104">
        <v>23</v>
      </c>
      <c r="D104" t="s">
        <v>196</v>
      </c>
      <c r="E104">
        <v>185</v>
      </c>
      <c r="F104" t="s">
        <v>40</v>
      </c>
      <c r="G104">
        <v>14</v>
      </c>
      <c r="H104">
        <v>7</v>
      </c>
      <c r="I104">
        <v>12000000</v>
      </c>
      <c r="J104" t="s">
        <v>153</v>
      </c>
    </row>
    <row r="105" spans="1:10" x14ac:dyDescent="0.3">
      <c r="A105" t="s">
        <v>197</v>
      </c>
      <c r="B105" t="s">
        <v>59</v>
      </c>
      <c r="C105">
        <v>27</v>
      </c>
      <c r="D105" t="s">
        <v>198</v>
      </c>
      <c r="E105">
        <v>185</v>
      </c>
      <c r="F105" t="s">
        <v>13</v>
      </c>
      <c r="G105">
        <v>1</v>
      </c>
      <c r="H105">
        <v>0</v>
      </c>
      <c r="I105">
        <v>3000000</v>
      </c>
      <c r="J105" t="s">
        <v>153</v>
      </c>
    </row>
    <row r="106" spans="1:10" x14ac:dyDescent="0.3">
      <c r="A106" t="s">
        <v>199</v>
      </c>
      <c r="B106" t="s">
        <v>11</v>
      </c>
      <c r="C106">
        <v>28</v>
      </c>
      <c r="D106" t="s">
        <v>51</v>
      </c>
      <c r="E106">
        <v>183</v>
      </c>
      <c r="F106" t="s">
        <v>13</v>
      </c>
      <c r="G106">
        <v>5</v>
      </c>
      <c r="H106">
        <v>0</v>
      </c>
      <c r="I106">
        <v>35000000</v>
      </c>
      <c r="J106" t="s">
        <v>200</v>
      </c>
    </row>
    <row r="107" spans="1:10" x14ac:dyDescent="0.3">
      <c r="A107" t="s">
        <v>201</v>
      </c>
      <c r="B107" t="s">
        <v>11</v>
      </c>
      <c r="C107">
        <v>26</v>
      </c>
      <c r="D107" t="s">
        <v>202</v>
      </c>
      <c r="E107">
        <v>190</v>
      </c>
      <c r="F107" t="s">
        <v>13</v>
      </c>
      <c r="G107">
        <v>39</v>
      </c>
      <c r="H107">
        <v>0</v>
      </c>
      <c r="I107">
        <v>30000000</v>
      </c>
      <c r="J107" t="s">
        <v>200</v>
      </c>
    </row>
    <row r="108" spans="1:10" x14ac:dyDescent="0.3">
      <c r="A108" t="s">
        <v>203</v>
      </c>
      <c r="B108" t="s">
        <v>11</v>
      </c>
      <c r="C108">
        <v>29</v>
      </c>
      <c r="D108" t="s">
        <v>81</v>
      </c>
      <c r="E108">
        <v>191</v>
      </c>
      <c r="F108" t="s">
        <v>13</v>
      </c>
      <c r="G108">
        <v>1</v>
      </c>
      <c r="H108">
        <v>0</v>
      </c>
      <c r="I108">
        <v>25000000</v>
      </c>
      <c r="J108" t="s">
        <v>200</v>
      </c>
    </row>
    <row r="109" spans="1:10" x14ac:dyDescent="0.3">
      <c r="A109" t="s">
        <v>204</v>
      </c>
      <c r="B109" t="s">
        <v>20</v>
      </c>
      <c r="C109">
        <v>27</v>
      </c>
      <c r="D109" t="s">
        <v>81</v>
      </c>
      <c r="E109">
        <v>187</v>
      </c>
      <c r="F109" t="s">
        <v>13</v>
      </c>
      <c r="G109">
        <v>10</v>
      </c>
      <c r="H109">
        <v>1</v>
      </c>
      <c r="I109">
        <v>40000000</v>
      </c>
      <c r="J109" t="s">
        <v>200</v>
      </c>
    </row>
    <row r="110" spans="1:10" x14ac:dyDescent="0.3">
      <c r="A110" t="s">
        <v>205</v>
      </c>
      <c r="B110" t="s">
        <v>20</v>
      </c>
      <c r="C110">
        <v>24</v>
      </c>
      <c r="D110" t="s">
        <v>202</v>
      </c>
      <c r="E110">
        <v>184</v>
      </c>
      <c r="F110" t="s">
        <v>13</v>
      </c>
      <c r="G110">
        <v>2</v>
      </c>
      <c r="H110">
        <v>0</v>
      </c>
      <c r="I110">
        <v>25000000</v>
      </c>
      <c r="J110" t="s">
        <v>200</v>
      </c>
    </row>
    <row r="111" spans="1:10" x14ac:dyDescent="0.3">
      <c r="A111" t="s">
        <v>206</v>
      </c>
      <c r="B111" t="s">
        <v>20</v>
      </c>
      <c r="C111">
        <v>30</v>
      </c>
      <c r="D111" t="s">
        <v>207</v>
      </c>
      <c r="E111">
        <v>191</v>
      </c>
      <c r="F111" t="s">
        <v>22</v>
      </c>
      <c r="G111">
        <v>28</v>
      </c>
      <c r="H111">
        <v>1</v>
      </c>
      <c r="I111">
        <v>20000000</v>
      </c>
      <c r="J111" t="s">
        <v>200</v>
      </c>
    </row>
    <row r="112" spans="1:10" x14ac:dyDescent="0.3">
      <c r="A112" t="s">
        <v>208</v>
      </c>
      <c r="B112" t="s">
        <v>20</v>
      </c>
      <c r="C112">
        <v>34</v>
      </c>
      <c r="D112" t="s">
        <v>26</v>
      </c>
      <c r="E112">
        <v>180</v>
      </c>
      <c r="F112" t="s">
        <v>13</v>
      </c>
      <c r="G112">
        <v>24</v>
      </c>
      <c r="H112">
        <v>1</v>
      </c>
      <c r="I112">
        <v>3000000</v>
      </c>
      <c r="J112" t="s">
        <v>200</v>
      </c>
    </row>
    <row r="113" spans="1:10" x14ac:dyDescent="0.3">
      <c r="A113" t="s">
        <v>209</v>
      </c>
      <c r="B113" t="s">
        <v>32</v>
      </c>
      <c r="C113">
        <v>28</v>
      </c>
      <c r="D113" t="s">
        <v>24</v>
      </c>
      <c r="E113">
        <v>171</v>
      </c>
      <c r="F113" t="s">
        <v>22</v>
      </c>
      <c r="G113">
        <v>3</v>
      </c>
      <c r="H113">
        <v>0</v>
      </c>
      <c r="I113">
        <v>45000000</v>
      </c>
      <c r="J113" t="s">
        <v>200</v>
      </c>
    </row>
    <row r="114" spans="1:10" x14ac:dyDescent="0.3">
      <c r="A114" t="s">
        <v>210</v>
      </c>
      <c r="B114" t="s">
        <v>32</v>
      </c>
      <c r="C114">
        <v>25</v>
      </c>
      <c r="D114" t="s">
        <v>211</v>
      </c>
      <c r="E114">
        <v>173</v>
      </c>
      <c r="F114" t="s">
        <v>22</v>
      </c>
      <c r="G114">
        <v>3</v>
      </c>
      <c r="H114">
        <v>0</v>
      </c>
      <c r="I114">
        <v>25000000</v>
      </c>
      <c r="J114" t="s">
        <v>200</v>
      </c>
    </row>
    <row r="115" spans="1:10" x14ac:dyDescent="0.3">
      <c r="A115" t="s">
        <v>212</v>
      </c>
      <c r="B115" t="s">
        <v>36</v>
      </c>
      <c r="C115">
        <v>32</v>
      </c>
      <c r="D115" t="s">
        <v>26</v>
      </c>
      <c r="E115">
        <v>173</v>
      </c>
      <c r="F115" t="s">
        <v>13</v>
      </c>
      <c r="G115">
        <v>43</v>
      </c>
      <c r="H115">
        <v>0</v>
      </c>
      <c r="I115">
        <v>12000000</v>
      </c>
      <c r="J115" t="s">
        <v>200</v>
      </c>
    </row>
    <row r="116" spans="1:10" x14ac:dyDescent="0.3">
      <c r="A116" t="s">
        <v>213</v>
      </c>
      <c r="B116" t="s">
        <v>36</v>
      </c>
      <c r="C116">
        <v>38</v>
      </c>
      <c r="D116" t="s">
        <v>214</v>
      </c>
      <c r="E116">
        <v>170</v>
      </c>
      <c r="F116" t="s">
        <v>13</v>
      </c>
      <c r="G116">
        <v>52</v>
      </c>
      <c r="H116">
        <v>5</v>
      </c>
      <c r="I116">
        <v>2500000</v>
      </c>
      <c r="J116" t="s">
        <v>200</v>
      </c>
    </row>
    <row r="117" spans="1:10" x14ac:dyDescent="0.3">
      <c r="A117" t="s">
        <v>215</v>
      </c>
      <c r="B117" t="s">
        <v>39</v>
      </c>
      <c r="C117">
        <v>27</v>
      </c>
      <c r="D117" t="s">
        <v>159</v>
      </c>
      <c r="E117">
        <v>191</v>
      </c>
      <c r="F117" t="s">
        <v>13</v>
      </c>
      <c r="G117">
        <v>49</v>
      </c>
      <c r="H117">
        <v>3</v>
      </c>
      <c r="I117">
        <v>120000000</v>
      </c>
      <c r="J117" t="s">
        <v>200</v>
      </c>
    </row>
    <row r="118" spans="1:10" x14ac:dyDescent="0.3">
      <c r="A118" t="s">
        <v>216</v>
      </c>
      <c r="B118" t="s">
        <v>39</v>
      </c>
      <c r="C118">
        <v>25</v>
      </c>
      <c r="D118" t="s">
        <v>81</v>
      </c>
      <c r="E118">
        <v>181</v>
      </c>
      <c r="F118" t="s">
        <v>13</v>
      </c>
      <c r="G118">
        <v>6</v>
      </c>
      <c r="H118">
        <v>0</v>
      </c>
      <c r="I118">
        <v>50000000</v>
      </c>
      <c r="J118" t="s">
        <v>200</v>
      </c>
    </row>
    <row r="119" spans="1:10" x14ac:dyDescent="0.3">
      <c r="A119" t="s">
        <v>217</v>
      </c>
      <c r="B119" t="s">
        <v>43</v>
      </c>
      <c r="C119">
        <v>21</v>
      </c>
      <c r="D119" t="s">
        <v>12</v>
      </c>
      <c r="E119">
        <v>174</v>
      </c>
      <c r="F119" t="s">
        <v>13</v>
      </c>
      <c r="G119">
        <v>19</v>
      </c>
      <c r="H119">
        <v>0</v>
      </c>
      <c r="I119">
        <v>80000000</v>
      </c>
      <c r="J119" t="s">
        <v>200</v>
      </c>
    </row>
    <row r="120" spans="1:10" x14ac:dyDescent="0.3">
      <c r="A120" t="s">
        <v>218</v>
      </c>
      <c r="B120" t="s">
        <v>43</v>
      </c>
      <c r="C120">
        <v>27</v>
      </c>
      <c r="D120" t="s">
        <v>81</v>
      </c>
      <c r="E120">
        <v>189</v>
      </c>
      <c r="F120" t="s">
        <v>22</v>
      </c>
      <c r="G120">
        <v>20</v>
      </c>
      <c r="H120">
        <v>1</v>
      </c>
      <c r="I120">
        <v>50000000</v>
      </c>
      <c r="J120" t="s">
        <v>200</v>
      </c>
    </row>
    <row r="121" spans="1:10" x14ac:dyDescent="0.3">
      <c r="A121" t="s">
        <v>219</v>
      </c>
      <c r="B121" t="s">
        <v>43</v>
      </c>
      <c r="C121">
        <v>28</v>
      </c>
      <c r="D121" t="s">
        <v>220</v>
      </c>
      <c r="E121">
        <v>189</v>
      </c>
      <c r="F121" t="s">
        <v>22</v>
      </c>
      <c r="G121">
        <v>22</v>
      </c>
      <c r="H121">
        <v>1</v>
      </c>
      <c r="I121">
        <v>30000000</v>
      </c>
      <c r="J121" t="s">
        <v>200</v>
      </c>
    </row>
    <row r="122" spans="1:10" x14ac:dyDescent="0.3">
      <c r="A122" t="s">
        <v>221</v>
      </c>
      <c r="B122" t="s">
        <v>43</v>
      </c>
      <c r="C122">
        <v>21</v>
      </c>
      <c r="D122" t="s">
        <v>12</v>
      </c>
      <c r="E122">
        <v>174</v>
      </c>
      <c r="F122" t="s">
        <v>13</v>
      </c>
      <c r="G122">
        <v>1</v>
      </c>
      <c r="H122">
        <v>0</v>
      </c>
      <c r="I122">
        <v>30000000</v>
      </c>
      <c r="J122" t="s">
        <v>200</v>
      </c>
    </row>
    <row r="123" spans="1:10" x14ac:dyDescent="0.3">
      <c r="A123" t="s">
        <v>222</v>
      </c>
      <c r="B123" t="s">
        <v>48</v>
      </c>
      <c r="C123">
        <v>26</v>
      </c>
      <c r="D123" t="s">
        <v>33</v>
      </c>
      <c r="E123">
        <v>179</v>
      </c>
      <c r="F123" t="s">
        <v>13</v>
      </c>
      <c r="G123">
        <v>33</v>
      </c>
      <c r="H123">
        <v>8</v>
      </c>
      <c r="I123">
        <v>50000000</v>
      </c>
      <c r="J123" t="s">
        <v>200</v>
      </c>
    </row>
    <row r="124" spans="1:10" x14ac:dyDescent="0.3">
      <c r="A124" t="s">
        <v>223</v>
      </c>
      <c r="B124" t="s">
        <v>48</v>
      </c>
      <c r="C124">
        <v>22</v>
      </c>
      <c r="D124" t="s">
        <v>224</v>
      </c>
      <c r="E124">
        <v>174</v>
      </c>
      <c r="F124" t="s">
        <v>13</v>
      </c>
      <c r="G124">
        <v>3</v>
      </c>
      <c r="H124">
        <v>1</v>
      </c>
      <c r="I124">
        <v>40000000</v>
      </c>
      <c r="J124" t="s">
        <v>200</v>
      </c>
    </row>
    <row r="125" spans="1:10" x14ac:dyDescent="0.3">
      <c r="A125" t="s">
        <v>225</v>
      </c>
      <c r="B125" t="s">
        <v>53</v>
      </c>
      <c r="C125">
        <v>21</v>
      </c>
      <c r="D125" t="s">
        <v>202</v>
      </c>
      <c r="E125">
        <v>181</v>
      </c>
      <c r="F125" t="s">
        <v>13</v>
      </c>
      <c r="G125">
        <v>13</v>
      </c>
      <c r="H125">
        <v>2</v>
      </c>
      <c r="I125">
        <v>60000000</v>
      </c>
      <c r="J125" t="s">
        <v>200</v>
      </c>
    </row>
    <row r="126" spans="1:10" x14ac:dyDescent="0.3">
      <c r="A126" t="s">
        <v>226</v>
      </c>
      <c r="B126" t="s">
        <v>53</v>
      </c>
      <c r="C126">
        <v>24</v>
      </c>
      <c r="D126" t="s">
        <v>12</v>
      </c>
      <c r="E126">
        <v>184</v>
      </c>
      <c r="F126" t="s">
        <v>13</v>
      </c>
      <c r="G126">
        <v>41</v>
      </c>
      <c r="H126">
        <v>19</v>
      </c>
      <c r="I126">
        <v>30000000</v>
      </c>
      <c r="J126" t="s">
        <v>200</v>
      </c>
    </row>
    <row r="127" spans="1:10" x14ac:dyDescent="0.3">
      <c r="A127" t="s">
        <v>227</v>
      </c>
      <c r="B127" t="s">
        <v>53</v>
      </c>
      <c r="C127">
        <v>30</v>
      </c>
      <c r="D127" t="s">
        <v>228</v>
      </c>
      <c r="E127">
        <v>178</v>
      </c>
      <c r="F127" t="s">
        <v>13</v>
      </c>
      <c r="G127">
        <v>1</v>
      </c>
      <c r="H127">
        <v>1</v>
      </c>
      <c r="I127">
        <v>7000000</v>
      </c>
      <c r="J127" t="s">
        <v>200</v>
      </c>
    </row>
    <row r="128" spans="1:10" x14ac:dyDescent="0.3">
      <c r="A128" t="s">
        <v>229</v>
      </c>
      <c r="B128" t="s">
        <v>55</v>
      </c>
      <c r="C128">
        <v>16</v>
      </c>
      <c r="D128" t="s">
        <v>12</v>
      </c>
      <c r="E128">
        <v>178</v>
      </c>
      <c r="F128" t="s">
        <v>22</v>
      </c>
      <c r="G128">
        <v>6</v>
      </c>
      <c r="H128">
        <v>2</v>
      </c>
      <c r="I128">
        <v>90000000</v>
      </c>
      <c r="J128" t="s">
        <v>200</v>
      </c>
    </row>
    <row r="129" spans="1:10" x14ac:dyDescent="0.3">
      <c r="A129" t="s">
        <v>230</v>
      </c>
      <c r="B129" t="s">
        <v>59</v>
      </c>
      <c r="C129">
        <v>27</v>
      </c>
      <c r="D129" t="s">
        <v>81</v>
      </c>
      <c r="E129">
        <v>181</v>
      </c>
      <c r="F129" t="s">
        <v>22</v>
      </c>
      <c r="G129">
        <v>29</v>
      </c>
      <c r="H129">
        <v>10</v>
      </c>
      <c r="I129">
        <v>45000000</v>
      </c>
      <c r="J129" t="s">
        <v>200</v>
      </c>
    </row>
    <row r="130" spans="1:10" x14ac:dyDescent="0.3">
      <c r="A130" t="s">
        <v>231</v>
      </c>
      <c r="B130" t="s">
        <v>59</v>
      </c>
      <c r="C130">
        <v>31</v>
      </c>
      <c r="D130" t="s">
        <v>232</v>
      </c>
      <c r="E130">
        <v>189</v>
      </c>
      <c r="F130" t="s">
        <v>13</v>
      </c>
      <c r="G130">
        <v>72</v>
      </c>
      <c r="H130">
        <v>34</v>
      </c>
      <c r="I130">
        <v>16000000</v>
      </c>
      <c r="J130" t="s">
        <v>200</v>
      </c>
    </row>
    <row r="131" spans="1:10" x14ac:dyDescent="0.3">
      <c r="A131" t="s">
        <v>233</v>
      </c>
      <c r="B131" t="s">
        <v>59</v>
      </c>
      <c r="C131">
        <v>34</v>
      </c>
      <c r="D131" t="s">
        <v>26</v>
      </c>
      <c r="E131">
        <v>191</v>
      </c>
      <c r="F131" t="s">
        <v>13</v>
      </c>
      <c r="G131">
        <v>10</v>
      </c>
      <c r="H131">
        <v>5</v>
      </c>
      <c r="I131">
        <v>5000000</v>
      </c>
      <c r="J131" t="s">
        <v>200</v>
      </c>
    </row>
    <row r="132" spans="1:10" x14ac:dyDescent="0.3">
      <c r="A132" t="s">
        <v>234</v>
      </c>
      <c r="B132" t="s">
        <v>11</v>
      </c>
      <c r="C132">
        <v>29</v>
      </c>
      <c r="D132" t="s">
        <v>235</v>
      </c>
      <c r="E132">
        <v>188</v>
      </c>
      <c r="F132" t="s">
        <v>13</v>
      </c>
      <c r="G132">
        <v>53</v>
      </c>
      <c r="H132">
        <v>0</v>
      </c>
      <c r="I132">
        <v>11000000</v>
      </c>
      <c r="J132" t="s">
        <v>236</v>
      </c>
    </row>
    <row r="133" spans="1:10" x14ac:dyDescent="0.3">
      <c r="A133" t="s">
        <v>237</v>
      </c>
      <c r="B133" t="s">
        <v>11</v>
      </c>
      <c r="C133">
        <v>24</v>
      </c>
      <c r="D133" t="s">
        <v>238</v>
      </c>
      <c r="E133">
        <v>196</v>
      </c>
      <c r="F133" t="s">
        <v>13</v>
      </c>
      <c r="G133">
        <v>1</v>
      </c>
      <c r="H133">
        <v>0</v>
      </c>
      <c r="I133">
        <v>4500000</v>
      </c>
      <c r="J133" t="s">
        <v>236</v>
      </c>
    </row>
    <row r="134" spans="1:10" x14ac:dyDescent="0.3">
      <c r="A134" t="s">
        <v>239</v>
      </c>
      <c r="B134" t="s">
        <v>11</v>
      </c>
      <c r="C134">
        <v>29</v>
      </c>
      <c r="D134" t="s">
        <v>240</v>
      </c>
      <c r="E134">
        <v>195</v>
      </c>
      <c r="F134" t="s">
        <v>13</v>
      </c>
      <c r="G134">
        <v>6</v>
      </c>
      <c r="H134">
        <v>0</v>
      </c>
      <c r="I134">
        <v>2500000</v>
      </c>
      <c r="J134" t="s">
        <v>236</v>
      </c>
    </row>
    <row r="135" spans="1:10" x14ac:dyDescent="0.3">
      <c r="A135" t="s">
        <v>241</v>
      </c>
      <c r="B135" t="s">
        <v>20</v>
      </c>
      <c r="C135">
        <v>24</v>
      </c>
      <c r="D135" t="s">
        <v>24</v>
      </c>
      <c r="E135">
        <v>187</v>
      </c>
      <c r="F135" t="s">
        <v>40</v>
      </c>
      <c r="G135">
        <v>17</v>
      </c>
      <c r="H135">
        <v>0</v>
      </c>
      <c r="I135">
        <v>28000000</v>
      </c>
      <c r="J135" t="s">
        <v>236</v>
      </c>
    </row>
    <row r="136" spans="1:10" x14ac:dyDescent="0.3">
      <c r="A136" t="s">
        <v>242</v>
      </c>
      <c r="B136" t="s">
        <v>20</v>
      </c>
      <c r="C136">
        <v>24</v>
      </c>
      <c r="D136" t="s">
        <v>243</v>
      </c>
      <c r="E136">
        <v>190</v>
      </c>
      <c r="F136" t="s">
        <v>13</v>
      </c>
      <c r="G136">
        <v>13</v>
      </c>
      <c r="H136">
        <v>0</v>
      </c>
      <c r="I136">
        <v>15000000</v>
      </c>
      <c r="J136" t="s">
        <v>236</v>
      </c>
    </row>
    <row r="137" spans="1:10" x14ac:dyDescent="0.3">
      <c r="A137" t="s">
        <v>244</v>
      </c>
      <c r="B137" t="s">
        <v>20</v>
      </c>
      <c r="C137">
        <v>26</v>
      </c>
      <c r="D137" t="s">
        <v>245</v>
      </c>
      <c r="E137">
        <v>193</v>
      </c>
      <c r="F137" t="s">
        <v>13</v>
      </c>
      <c r="G137">
        <v>7</v>
      </c>
      <c r="H137">
        <v>0</v>
      </c>
      <c r="I137">
        <v>7000000</v>
      </c>
      <c r="J137" t="s">
        <v>236</v>
      </c>
    </row>
    <row r="138" spans="1:10" x14ac:dyDescent="0.3">
      <c r="A138" t="s">
        <v>246</v>
      </c>
      <c r="B138" t="s">
        <v>20</v>
      </c>
      <c r="C138">
        <v>26</v>
      </c>
      <c r="D138" t="s">
        <v>247</v>
      </c>
      <c r="E138">
        <v>193</v>
      </c>
      <c r="F138" t="s">
        <v>13</v>
      </c>
      <c r="G138">
        <v>9</v>
      </c>
      <c r="H138">
        <v>0</v>
      </c>
      <c r="I138">
        <v>3000000</v>
      </c>
      <c r="J138" t="s">
        <v>236</v>
      </c>
    </row>
    <row r="139" spans="1:10" x14ac:dyDescent="0.3">
      <c r="A139" t="s">
        <v>248</v>
      </c>
      <c r="B139" t="s">
        <v>20</v>
      </c>
      <c r="C139">
        <v>35</v>
      </c>
      <c r="D139" t="s">
        <v>188</v>
      </c>
      <c r="E139">
        <v>184</v>
      </c>
      <c r="F139" t="s">
        <v>13</v>
      </c>
      <c r="G139">
        <v>105</v>
      </c>
      <c r="H139">
        <v>4</v>
      </c>
      <c r="I139">
        <v>1200000</v>
      </c>
      <c r="J139" t="s">
        <v>236</v>
      </c>
    </row>
    <row r="140" spans="1:10" x14ac:dyDescent="0.3">
      <c r="A140" t="s">
        <v>249</v>
      </c>
      <c r="B140" t="s">
        <v>32</v>
      </c>
      <c r="C140">
        <v>22</v>
      </c>
      <c r="D140" t="s">
        <v>159</v>
      </c>
      <c r="E140">
        <v>185</v>
      </c>
      <c r="F140" t="s">
        <v>22</v>
      </c>
      <c r="G140">
        <v>29</v>
      </c>
      <c r="H140">
        <v>2</v>
      </c>
      <c r="I140">
        <v>75000000</v>
      </c>
      <c r="J140" t="s">
        <v>236</v>
      </c>
    </row>
    <row r="141" spans="1:10" x14ac:dyDescent="0.3">
      <c r="A141" t="s">
        <v>250</v>
      </c>
      <c r="B141" t="s">
        <v>32</v>
      </c>
      <c r="C141">
        <v>26</v>
      </c>
      <c r="D141" t="s">
        <v>243</v>
      </c>
      <c r="E141">
        <v>187</v>
      </c>
      <c r="F141" t="s">
        <v>22</v>
      </c>
      <c r="G141">
        <v>20</v>
      </c>
      <c r="H141">
        <v>1</v>
      </c>
      <c r="I141">
        <v>7500000</v>
      </c>
      <c r="J141" t="s">
        <v>236</v>
      </c>
    </row>
    <row r="142" spans="1:10" x14ac:dyDescent="0.3">
      <c r="A142" t="s">
        <v>251</v>
      </c>
      <c r="B142" t="s">
        <v>36</v>
      </c>
      <c r="C142">
        <v>28</v>
      </c>
      <c r="D142" t="s">
        <v>135</v>
      </c>
      <c r="E142">
        <v>173</v>
      </c>
      <c r="F142" t="s">
        <v>13</v>
      </c>
      <c r="G142">
        <v>37</v>
      </c>
      <c r="H142">
        <v>0</v>
      </c>
      <c r="I142">
        <v>7500000</v>
      </c>
      <c r="J142" t="s">
        <v>236</v>
      </c>
    </row>
    <row r="143" spans="1:10" x14ac:dyDescent="0.3">
      <c r="A143" t="s">
        <v>252</v>
      </c>
      <c r="B143" t="s">
        <v>39</v>
      </c>
      <c r="C143">
        <v>31</v>
      </c>
      <c r="D143" t="s">
        <v>207</v>
      </c>
      <c r="E143">
        <v>181</v>
      </c>
      <c r="F143" t="s">
        <v>40</v>
      </c>
      <c r="G143">
        <v>95</v>
      </c>
      <c r="H143">
        <v>7</v>
      </c>
      <c r="I143">
        <v>16000000</v>
      </c>
      <c r="J143" t="s">
        <v>236</v>
      </c>
    </row>
    <row r="144" spans="1:10" x14ac:dyDescent="0.3">
      <c r="A144" t="s">
        <v>253</v>
      </c>
      <c r="B144" t="s">
        <v>43</v>
      </c>
      <c r="C144">
        <v>30</v>
      </c>
      <c r="D144" t="s">
        <v>159</v>
      </c>
      <c r="E144">
        <v>177</v>
      </c>
      <c r="F144" t="s">
        <v>13</v>
      </c>
      <c r="G144">
        <v>100</v>
      </c>
      <c r="H144">
        <v>5</v>
      </c>
      <c r="I144">
        <v>30000000</v>
      </c>
      <c r="J144" t="s">
        <v>236</v>
      </c>
    </row>
    <row r="145" spans="1:10" x14ac:dyDescent="0.3">
      <c r="A145" t="s">
        <v>254</v>
      </c>
      <c r="B145" t="s">
        <v>43</v>
      </c>
      <c r="C145">
        <v>21</v>
      </c>
      <c r="D145" t="s">
        <v>255</v>
      </c>
      <c r="E145">
        <v>185</v>
      </c>
      <c r="F145" t="s">
        <v>22</v>
      </c>
      <c r="G145">
        <v>6</v>
      </c>
      <c r="H145">
        <v>0</v>
      </c>
      <c r="I145">
        <v>15000000</v>
      </c>
      <c r="J145" t="s">
        <v>236</v>
      </c>
    </row>
    <row r="146" spans="1:10" x14ac:dyDescent="0.3">
      <c r="A146" t="s">
        <v>256</v>
      </c>
      <c r="B146" t="s">
        <v>43</v>
      </c>
      <c r="C146">
        <v>29</v>
      </c>
      <c r="D146" t="s">
        <v>257</v>
      </c>
      <c r="E146">
        <v>188</v>
      </c>
      <c r="F146" t="s">
        <v>13</v>
      </c>
      <c r="G146">
        <v>62</v>
      </c>
      <c r="H146">
        <v>10</v>
      </c>
      <c r="I146">
        <v>13000000</v>
      </c>
      <c r="J146" t="s">
        <v>236</v>
      </c>
    </row>
    <row r="147" spans="1:10" x14ac:dyDescent="0.3">
      <c r="A147" t="s">
        <v>258</v>
      </c>
      <c r="B147" t="s">
        <v>43</v>
      </c>
      <c r="C147">
        <v>38</v>
      </c>
      <c r="D147" t="s">
        <v>26</v>
      </c>
      <c r="E147">
        <v>172</v>
      </c>
      <c r="F147" t="s">
        <v>13</v>
      </c>
      <c r="G147">
        <v>174</v>
      </c>
      <c r="H147">
        <v>24</v>
      </c>
      <c r="I147">
        <v>6000000</v>
      </c>
      <c r="J147" t="s">
        <v>236</v>
      </c>
    </row>
    <row r="148" spans="1:10" x14ac:dyDescent="0.3">
      <c r="A148" t="s">
        <v>259</v>
      </c>
      <c r="B148" t="s">
        <v>48</v>
      </c>
      <c r="C148">
        <v>26</v>
      </c>
      <c r="D148" t="s">
        <v>166</v>
      </c>
      <c r="E148">
        <v>178</v>
      </c>
      <c r="F148" t="s">
        <v>22</v>
      </c>
      <c r="G148">
        <v>30</v>
      </c>
      <c r="H148">
        <v>8</v>
      </c>
      <c r="I148">
        <v>20000000</v>
      </c>
      <c r="J148" t="s">
        <v>236</v>
      </c>
    </row>
    <row r="149" spans="1:10" x14ac:dyDescent="0.3">
      <c r="A149" t="s">
        <v>260</v>
      </c>
      <c r="B149" t="s">
        <v>48</v>
      </c>
      <c r="C149">
        <v>21</v>
      </c>
      <c r="D149" t="s">
        <v>261</v>
      </c>
      <c r="E149">
        <v>172</v>
      </c>
      <c r="F149" t="s">
        <v>13</v>
      </c>
      <c r="G149">
        <v>3</v>
      </c>
      <c r="H149">
        <v>0</v>
      </c>
      <c r="I149">
        <v>20000000</v>
      </c>
      <c r="J149" t="s">
        <v>236</v>
      </c>
    </row>
    <row r="150" spans="1:10" x14ac:dyDescent="0.3">
      <c r="A150" t="s">
        <v>262</v>
      </c>
      <c r="B150" t="s">
        <v>48</v>
      </c>
      <c r="C150">
        <v>26</v>
      </c>
      <c r="D150" t="s">
        <v>168</v>
      </c>
      <c r="E150">
        <v>179</v>
      </c>
      <c r="F150" t="s">
        <v>13</v>
      </c>
      <c r="G150">
        <v>55</v>
      </c>
      <c r="H150">
        <v>8</v>
      </c>
      <c r="I150">
        <v>10000000</v>
      </c>
      <c r="J150" t="s">
        <v>236</v>
      </c>
    </row>
    <row r="151" spans="1:10" x14ac:dyDescent="0.3">
      <c r="A151" t="s">
        <v>263</v>
      </c>
      <c r="B151" t="s">
        <v>53</v>
      </c>
      <c r="C151">
        <v>25</v>
      </c>
      <c r="D151" t="s">
        <v>264</v>
      </c>
      <c r="E151">
        <v>175</v>
      </c>
      <c r="F151" t="s">
        <v>13</v>
      </c>
      <c r="G151">
        <v>20</v>
      </c>
      <c r="H151">
        <v>2</v>
      </c>
      <c r="I151">
        <v>12000000</v>
      </c>
      <c r="J151" t="s">
        <v>236</v>
      </c>
    </row>
    <row r="152" spans="1:10" x14ac:dyDescent="0.3">
      <c r="A152" t="s">
        <v>265</v>
      </c>
      <c r="B152" t="s">
        <v>53</v>
      </c>
      <c r="C152">
        <v>29</v>
      </c>
      <c r="D152" t="s">
        <v>238</v>
      </c>
      <c r="E152">
        <v>186</v>
      </c>
      <c r="F152" t="s">
        <v>13</v>
      </c>
      <c r="G152">
        <v>26</v>
      </c>
      <c r="H152">
        <v>1</v>
      </c>
      <c r="I152">
        <v>2500000</v>
      </c>
      <c r="J152" t="s">
        <v>236</v>
      </c>
    </row>
    <row r="153" spans="1:10" x14ac:dyDescent="0.3">
      <c r="A153" t="s">
        <v>266</v>
      </c>
      <c r="B153" t="s">
        <v>53</v>
      </c>
      <c r="C153">
        <v>35</v>
      </c>
      <c r="D153" t="s">
        <v>143</v>
      </c>
      <c r="E153">
        <v>186</v>
      </c>
      <c r="F153" t="s">
        <v>40</v>
      </c>
      <c r="G153">
        <v>130</v>
      </c>
      <c r="H153">
        <v>33</v>
      </c>
      <c r="I153">
        <v>2000000</v>
      </c>
      <c r="J153" t="s">
        <v>236</v>
      </c>
    </row>
    <row r="154" spans="1:10" x14ac:dyDescent="0.3">
      <c r="A154" t="s">
        <v>267</v>
      </c>
      <c r="B154" t="s">
        <v>55</v>
      </c>
      <c r="C154">
        <v>23</v>
      </c>
      <c r="D154" t="s">
        <v>238</v>
      </c>
      <c r="E154">
        <v>177</v>
      </c>
      <c r="F154" t="s">
        <v>22</v>
      </c>
      <c r="G154">
        <v>5</v>
      </c>
      <c r="H154">
        <v>1</v>
      </c>
      <c r="I154">
        <v>4000000</v>
      </c>
      <c r="J154" t="s">
        <v>236</v>
      </c>
    </row>
    <row r="155" spans="1:10" x14ac:dyDescent="0.3">
      <c r="A155" t="s">
        <v>268</v>
      </c>
      <c r="B155" t="s">
        <v>59</v>
      </c>
      <c r="C155">
        <v>32</v>
      </c>
      <c r="D155" t="s">
        <v>18</v>
      </c>
      <c r="E155">
        <v>177</v>
      </c>
      <c r="F155" t="s">
        <v>13</v>
      </c>
      <c r="G155">
        <v>92</v>
      </c>
      <c r="H155">
        <v>28</v>
      </c>
      <c r="I155">
        <v>5000000</v>
      </c>
      <c r="J155" t="s">
        <v>236</v>
      </c>
    </row>
    <row r="156" spans="1:10" x14ac:dyDescent="0.3">
      <c r="A156" t="s">
        <v>269</v>
      </c>
      <c r="B156" t="s">
        <v>59</v>
      </c>
      <c r="C156">
        <v>32</v>
      </c>
      <c r="D156" t="s">
        <v>270</v>
      </c>
      <c r="E156">
        <v>190</v>
      </c>
      <c r="F156" t="s">
        <v>22</v>
      </c>
      <c r="G156">
        <v>20</v>
      </c>
      <c r="H156">
        <v>2</v>
      </c>
      <c r="I156">
        <v>5000000</v>
      </c>
      <c r="J156" t="s">
        <v>236</v>
      </c>
    </row>
    <row r="157" spans="1:10" x14ac:dyDescent="0.3">
      <c r="A157" t="s">
        <v>271</v>
      </c>
      <c r="B157" t="s">
        <v>59</v>
      </c>
      <c r="C157">
        <v>29</v>
      </c>
      <c r="D157" t="s">
        <v>261</v>
      </c>
      <c r="E157">
        <v>193</v>
      </c>
      <c r="F157" t="s">
        <v>13</v>
      </c>
      <c r="G157">
        <v>37</v>
      </c>
      <c r="H157">
        <v>11</v>
      </c>
      <c r="I157">
        <v>5000000</v>
      </c>
      <c r="J157" t="s">
        <v>236</v>
      </c>
    </row>
    <row r="158" spans="1:10" x14ac:dyDescent="0.3">
      <c r="A158" t="s">
        <v>272</v>
      </c>
      <c r="B158" t="s">
        <v>11</v>
      </c>
      <c r="C158">
        <v>29</v>
      </c>
      <c r="D158" t="s">
        <v>273</v>
      </c>
      <c r="E158">
        <v>193</v>
      </c>
      <c r="F158" t="s">
        <v>13</v>
      </c>
      <c r="G158">
        <v>28</v>
      </c>
      <c r="H158">
        <v>0</v>
      </c>
      <c r="I158">
        <v>3000000</v>
      </c>
      <c r="J158" t="s">
        <v>274</v>
      </c>
    </row>
    <row r="159" spans="1:10" x14ac:dyDescent="0.3">
      <c r="A159" t="s">
        <v>275</v>
      </c>
      <c r="B159" t="s">
        <v>11</v>
      </c>
      <c r="C159">
        <v>27</v>
      </c>
      <c r="D159" t="s">
        <v>276</v>
      </c>
      <c r="E159">
        <v>189</v>
      </c>
      <c r="F159" t="s">
        <v>13</v>
      </c>
      <c r="G159">
        <v>2</v>
      </c>
      <c r="H159">
        <v>0</v>
      </c>
      <c r="I159">
        <v>1300000</v>
      </c>
      <c r="J159" t="s">
        <v>274</v>
      </c>
    </row>
    <row r="160" spans="1:10" x14ac:dyDescent="0.3">
      <c r="A160" t="s">
        <v>277</v>
      </c>
      <c r="B160" t="s">
        <v>11</v>
      </c>
      <c r="C160">
        <v>35</v>
      </c>
      <c r="D160" t="s">
        <v>278</v>
      </c>
      <c r="E160">
        <v>194</v>
      </c>
      <c r="F160" t="s">
        <v>22</v>
      </c>
      <c r="G160">
        <v>80</v>
      </c>
      <c r="H160">
        <v>0</v>
      </c>
      <c r="I160">
        <v>500000</v>
      </c>
      <c r="J160" t="s">
        <v>274</v>
      </c>
    </row>
    <row r="161" spans="1:10" x14ac:dyDescent="0.3">
      <c r="A161" t="s">
        <v>279</v>
      </c>
      <c r="B161" t="s">
        <v>20</v>
      </c>
      <c r="C161">
        <v>31</v>
      </c>
      <c r="D161" t="s">
        <v>257</v>
      </c>
      <c r="E161">
        <v>190</v>
      </c>
      <c r="F161" t="s">
        <v>13</v>
      </c>
      <c r="G161">
        <v>57</v>
      </c>
      <c r="H161">
        <v>1</v>
      </c>
      <c r="I161">
        <v>10000000</v>
      </c>
      <c r="J161" t="s">
        <v>274</v>
      </c>
    </row>
    <row r="162" spans="1:10" x14ac:dyDescent="0.3">
      <c r="A162" t="s">
        <v>280</v>
      </c>
      <c r="B162" t="s">
        <v>20</v>
      </c>
      <c r="C162">
        <v>24</v>
      </c>
      <c r="D162" t="s">
        <v>247</v>
      </c>
      <c r="E162">
        <v>191</v>
      </c>
      <c r="F162" t="s">
        <v>13</v>
      </c>
      <c r="G162">
        <v>19</v>
      </c>
      <c r="H162">
        <v>0</v>
      </c>
      <c r="I162">
        <v>4500000</v>
      </c>
      <c r="J162" t="s">
        <v>274</v>
      </c>
    </row>
    <row r="163" spans="1:10" x14ac:dyDescent="0.3">
      <c r="A163" t="s">
        <v>281</v>
      </c>
      <c r="B163" t="s">
        <v>20</v>
      </c>
      <c r="C163">
        <v>27</v>
      </c>
      <c r="D163" t="s">
        <v>278</v>
      </c>
      <c r="E163">
        <v>187</v>
      </c>
      <c r="F163" t="s">
        <v>13</v>
      </c>
      <c r="G163">
        <v>38</v>
      </c>
      <c r="H163">
        <v>2</v>
      </c>
      <c r="I163">
        <v>3000000</v>
      </c>
      <c r="J163" t="s">
        <v>274</v>
      </c>
    </row>
    <row r="164" spans="1:10" x14ac:dyDescent="0.3">
      <c r="A164" t="s">
        <v>282</v>
      </c>
      <c r="B164" t="s">
        <v>20</v>
      </c>
      <c r="C164">
        <v>25</v>
      </c>
      <c r="D164" t="s">
        <v>283</v>
      </c>
      <c r="E164">
        <v>186</v>
      </c>
      <c r="F164" t="s">
        <v>13</v>
      </c>
      <c r="G164">
        <v>19</v>
      </c>
      <c r="H164">
        <v>0</v>
      </c>
      <c r="I164">
        <v>1500000</v>
      </c>
      <c r="J164" t="s">
        <v>274</v>
      </c>
    </row>
    <row r="165" spans="1:10" x14ac:dyDescent="0.3">
      <c r="A165" t="s">
        <v>284</v>
      </c>
      <c r="B165" t="s">
        <v>20</v>
      </c>
      <c r="C165">
        <v>30</v>
      </c>
      <c r="D165" t="s">
        <v>285</v>
      </c>
      <c r="E165">
        <v>184</v>
      </c>
      <c r="F165" t="s">
        <v>13</v>
      </c>
      <c r="G165">
        <v>25</v>
      </c>
      <c r="H165">
        <v>1</v>
      </c>
      <c r="I165">
        <v>1000000</v>
      </c>
      <c r="J165" t="s">
        <v>274</v>
      </c>
    </row>
    <row r="166" spans="1:10" x14ac:dyDescent="0.3">
      <c r="A166" t="s">
        <v>286</v>
      </c>
      <c r="B166" t="s">
        <v>32</v>
      </c>
      <c r="C166">
        <v>20</v>
      </c>
      <c r="D166" t="s">
        <v>287</v>
      </c>
      <c r="E166">
        <v>180</v>
      </c>
      <c r="F166" t="s">
        <v>22</v>
      </c>
      <c r="G166">
        <v>13</v>
      </c>
      <c r="H166">
        <v>0</v>
      </c>
      <c r="I166">
        <v>2000000</v>
      </c>
      <c r="J166" t="s">
        <v>274</v>
      </c>
    </row>
    <row r="167" spans="1:10" x14ac:dyDescent="0.3">
      <c r="A167" t="s">
        <v>288</v>
      </c>
      <c r="B167" t="s">
        <v>32</v>
      </c>
      <c r="C167">
        <v>30</v>
      </c>
      <c r="D167" t="s">
        <v>289</v>
      </c>
      <c r="E167">
        <v>177</v>
      </c>
      <c r="F167" t="s">
        <v>22</v>
      </c>
      <c r="G167">
        <v>13</v>
      </c>
      <c r="H167">
        <v>0</v>
      </c>
      <c r="I167">
        <v>400000</v>
      </c>
      <c r="J167" t="s">
        <v>274</v>
      </c>
    </row>
    <row r="168" spans="1:10" x14ac:dyDescent="0.3">
      <c r="A168" t="s">
        <v>290</v>
      </c>
      <c r="B168" t="s">
        <v>36</v>
      </c>
      <c r="C168">
        <v>30</v>
      </c>
      <c r="D168" t="s">
        <v>291</v>
      </c>
      <c r="E168">
        <v>182</v>
      </c>
      <c r="F168" t="s">
        <v>13</v>
      </c>
      <c r="G168">
        <v>83</v>
      </c>
      <c r="H168">
        <v>2</v>
      </c>
      <c r="I168">
        <v>2500000</v>
      </c>
      <c r="J168" t="s">
        <v>274</v>
      </c>
    </row>
    <row r="169" spans="1:10" x14ac:dyDescent="0.3">
      <c r="A169" t="s">
        <v>292</v>
      </c>
      <c r="B169" t="s">
        <v>36</v>
      </c>
      <c r="C169">
        <v>32</v>
      </c>
      <c r="D169" t="s">
        <v>293</v>
      </c>
      <c r="E169">
        <v>172</v>
      </c>
      <c r="F169" t="s">
        <v>13</v>
      </c>
      <c r="G169">
        <v>13</v>
      </c>
      <c r="H169">
        <v>0</v>
      </c>
      <c r="I169">
        <v>2000000</v>
      </c>
      <c r="J169" t="s">
        <v>274</v>
      </c>
    </row>
    <row r="170" spans="1:10" x14ac:dyDescent="0.3">
      <c r="A170" t="s">
        <v>294</v>
      </c>
      <c r="B170" t="s">
        <v>39</v>
      </c>
      <c r="C170">
        <v>22</v>
      </c>
      <c r="D170" t="s">
        <v>155</v>
      </c>
      <c r="E170">
        <v>175</v>
      </c>
      <c r="F170" t="s">
        <v>13</v>
      </c>
      <c r="G170">
        <v>20</v>
      </c>
      <c r="H170">
        <v>2</v>
      </c>
      <c r="I170">
        <v>18000000</v>
      </c>
      <c r="J170" t="s">
        <v>274</v>
      </c>
    </row>
    <row r="171" spans="1:10" x14ac:dyDescent="0.3">
      <c r="A171" t="s">
        <v>295</v>
      </c>
      <c r="B171" t="s">
        <v>39</v>
      </c>
      <c r="C171">
        <v>28</v>
      </c>
      <c r="D171" t="s">
        <v>245</v>
      </c>
      <c r="E171">
        <v>185</v>
      </c>
      <c r="F171" t="s">
        <v>13</v>
      </c>
      <c r="G171">
        <v>35</v>
      </c>
      <c r="H171">
        <v>1</v>
      </c>
      <c r="I171">
        <v>4000000</v>
      </c>
      <c r="J171" t="s">
        <v>274</v>
      </c>
    </row>
    <row r="172" spans="1:10" x14ac:dyDescent="0.3">
      <c r="A172" t="s">
        <v>296</v>
      </c>
      <c r="B172" t="s">
        <v>39</v>
      </c>
      <c r="C172">
        <v>34</v>
      </c>
      <c r="D172" t="s">
        <v>297</v>
      </c>
      <c r="E172">
        <v>190</v>
      </c>
      <c r="F172" t="s">
        <v>40</v>
      </c>
      <c r="G172">
        <v>28</v>
      </c>
      <c r="H172">
        <v>0</v>
      </c>
      <c r="I172">
        <v>400000</v>
      </c>
      <c r="J172" t="s">
        <v>274</v>
      </c>
    </row>
    <row r="173" spans="1:10" x14ac:dyDescent="0.3">
      <c r="A173" t="s">
        <v>298</v>
      </c>
      <c r="B173" t="s">
        <v>39</v>
      </c>
      <c r="C173">
        <v>34</v>
      </c>
      <c r="D173" t="s">
        <v>299</v>
      </c>
      <c r="E173">
        <v>172</v>
      </c>
      <c r="F173" t="s">
        <v>13</v>
      </c>
      <c r="G173">
        <v>50</v>
      </c>
      <c r="H173">
        <v>1</v>
      </c>
      <c r="I173">
        <v>200000</v>
      </c>
      <c r="J173" t="s">
        <v>274</v>
      </c>
    </row>
    <row r="174" spans="1:10" x14ac:dyDescent="0.3">
      <c r="A174" t="s">
        <v>300</v>
      </c>
      <c r="B174" t="s">
        <v>43</v>
      </c>
      <c r="C174">
        <v>28</v>
      </c>
      <c r="D174" t="s">
        <v>301</v>
      </c>
      <c r="E174">
        <v>173</v>
      </c>
      <c r="F174" t="s">
        <v>13</v>
      </c>
      <c r="G174">
        <v>27</v>
      </c>
      <c r="H174">
        <v>3</v>
      </c>
      <c r="I174">
        <v>2500000</v>
      </c>
      <c r="J174" t="s">
        <v>274</v>
      </c>
    </row>
    <row r="175" spans="1:10" x14ac:dyDescent="0.3">
      <c r="A175" t="s">
        <v>302</v>
      </c>
      <c r="B175" t="s">
        <v>43</v>
      </c>
      <c r="C175">
        <v>20</v>
      </c>
      <c r="D175" t="s">
        <v>245</v>
      </c>
      <c r="E175">
        <v>186</v>
      </c>
      <c r="F175" t="s">
        <v>13</v>
      </c>
      <c r="G175">
        <v>1</v>
      </c>
      <c r="H175">
        <v>0</v>
      </c>
      <c r="I175">
        <v>1000000</v>
      </c>
      <c r="J175" t="s">
        <v>274</v>
      </c>
    </row>
    <row r="176" spans="1:10" x14ac:dyDescent="0.3">
      <c r="A176" t="s">
        <v>303</v>
      </c>
      <c r="B176" t="s">
        <v>48</v>
      </c>
      <c r="C176">
        <v>23</v>
      </c>
      <c r="D176" t="s">
        <v>304</v>
      </c>
      <c r="E176">
        <v>180</v>
      </c>
      <c r="F176" t="s">
        <v>40</v>
      </c>
      <c r="G176">
        <v>10</v>
      </c>
      <c r="H176">
        <v>3</v>
      </c>
      <c r="I176">
        <v>13000000</v>
      </c>
      <c r="J176" t="s">
        <v>274</v>
      </c>
    </row>
    <row r="177" spans="1:10" x14ac:dyDescent="0.3">
      <c r="A177" t="s">
        <v>305</v>
      </c>
      <c r="B177" t="s">
        <v>48</v>
      </c>
      <c r="C177">
        <v>25</v>
      </c>
      <c r="D177" t="s">
        <v>247</v>
      </c>
      <c r="E177">
        <v>179</v>
      </c>
      <c r="F177" t="s">
        <v>13</v>
      </c>
      <c r="G177">
        <v>23</v>
      </c>
      <c r="H177">
        <v>4</v>
      </c>
      <c r="I177">
        <v>4500000</v>
      </c>
      <c r="J177" t="s">
        <v>274</v>
      </c>
    </row>
    <row r="178" spans="1:10" x14ac:dyDescent="0.3">
      <c r="A178" t="s">
        <v>306</v>
      </c>
      <c r="B178" t="s">
        <v>53</v>
      </c>
      <c r="C178">
        <v>25</v>
      </c>
      <c r="D178" t="s">
        <v>261</v>
      </c>
      <c r="E178">
        <v>185</v>
      </c>
      <c r="F178" t="s">
        <v>13</v>
      </c>
      <c r="G178">
        <v>4</v>
      </c>
      <c r="H178">
        <v>0</v>
      </c>
      <c r="I178">
        <v>1800000</v>
      </c>
      <c r="J178" t="s">
        <v>274</v>
      </c>
    </row>
    <row r="179" spans="1:10" x14ac:dyDescent="0.3">
      <c r="A179" t="s">
        <v>307</v>
      </c>
      <c r="B179" t="s">
        <v>55</v>
      </c>
      <c r="C179">
        <v>29</v>
      </c>
      <c r="D179" t="s">
        <v>308</v>
      </c>
      <c r="E179">
        <v>175</v>
      </c>
      <c r="F179" t="s">
        <v>22</v>
      </c>
      <c r="G179">
        <v>13</v>
      </c>
      <c r="H179">
        <v>4</v>
      </c>
      <c r="I179">
        <v>1000000</v>
      </c>
      <c r="J179" t="s">
        <v>274</v>
      </c>
    </row>
    <row r="180" spans="1:10" x14ac:dyDescent="0.3">
      <c r="A180" t="s">
        <v>309</v>
      </c>
      <c r="B180" t="s">
        <v>59</v>
      </c>
      <c r="C180">
        <v>22</v>
      </c>
      <c r="D180" t="s">
        <v>211</v>
      </c>
      <c r="E180">
        <v>191</v>
      </c>
      <c r="F180" t="s">
        <v>13</v>
      </c>
      <c r="G180">
        <v>21</v>
      </c>
      <c r="H180">
        <v>5</v>
      </c>
      <c r="I180">
        <v>22000000</v>
      </c>
      <c r="J180" t="s">
        <v>274</v>
      </c>
    </row>
    <row r="181" spans="1:10" x14ac:dyDescent="0.3">
      <c r="A181" t="s">
        <v>310</v>
      </c>
      <c r="B181" t="s">
        <v>59</v>
      </c>
      <c r="C181">
        <v>27</v>
      </c>
      <c r="D181" t="s">
        <v>311</v>
      </c>
      <c r="E181">
        <v>182</v>
      </c>
      <c r="F181" t="s">
        <v>13</v>
      </c>
      <c r="G181">
        <v>33</v>
      </c>
      <c r="H181">
        <v>7</v>
      </c>
      <c r="I181">
        <v>5000000</v>
      </c>
      <c r="J181" t="s">
        <v>274</v>
      </c>
    </row>
    <row r="182" spans="1:10" x14ac:dyDescent="0.3">
      <c r="A182" t="s">
        <v>312</v>
      </c>
      <c r="B182" t="s">
        <v>59</v>
      </c>
      <c r="C182">
        <v>27</v>
      </c>
      <c r="D182" t="s">
        <v>313</v>
      </c>
      <c r="E182">
        <v>184</v>
      </c>
      <c r="F182" t="s">
        <v>13</v>
      </c>
      <c r="G182">
        <v>19</v>
      </c>
      <c r="H182">
        <v>3</v>
      </c>
      <c r="I182">
        <v>3500000</v>
      </c>
      <c r="J182" t="s">
        <v>274</v>
      </c>
    </row>
    <row r="183" spans="1:10" x14ac:dyDescent="0.3">
      <c r="A183" t="s">
        <v>314</v>
      </c>
      <c r="B183" t="s">
        <v>59</v>
      </c>
      <c r="C183">
        <v>26</v>
      </c>
      <c r="D183" t="s">
        <v>315</v>
      </c>
      <c r="E183">
        <v>192</v>
      </c>
      <c r="F183" t="s">
        <v>13</v>
      </c>
      <c r="G183">
        <v>5</v>
      </c>
      <c r="H183">
        <v>1</v>
      </c>
      <c r="I183">
        <v>3000000</v>
      </c>
      <c r="J183" t="s">
        <v>274</v>
      </c>
    </row>
    <row r="184" spans="1:10" x14ac:dyDescent="0.3">
      <c r="A184" t="s">
        <v>316</v>
      </c>
      <c r="B184" t="s">
        <v>11</v>
      </c>
      <c r="C184">
        <v>25</v>
      </c>
      <c r="D184" t="s">
        <v>220</v>
      </c>
      <c r="E184">
        <v>196</v>
      </c>
      <c r="F184" t="s">
        <v>13</v>
      </c>
      <c r="G184">
        <v>61</v>
      </c>
      <c r="H184">
        <v>0</v>
      </c>
      <c r="I184">
        <v>40000000</v>
      </c>
      <c r="J184" t="s">
        <v>317</v>
      </c>
    </row>
    <row r="185" spans="1:10" x14ac:dyDescent="0.3">
      <c r="A185" t="s">
        <v>318</v>
      </c>
      <c r="B185" t="s">
        <v>11</v>
      </c>
      <c r="C185">
        <v>27</v>
      </c>
      <c r="D185" t="s">
        <v>319</v>
      </c>
      <c r="E185">
        <v>194</v>
      </c>
      <c r="F185" t="s">
        <v>13</v>
      </c>
      <c r="G185">
        <v>2</v>
      </c>
      <c r="H185">
        <v>0</v>
      </c>
      <c r="I185">
        <v>35000000</v>
      </c>
      <c r="J185" t="s">
        <v>317</v>
      </c>
    </row>
    <row r="186" spans="1:10" x14ac:dyDescent="0.3">
      <c r="A186" t="s">
        <v>320</v>
      </c>
      <c r="B186" t="s">
        <v>11</v>
      </c>
      <c r="C186">
        <v>27</v>
      </c>
      <c r="D186" t="s">
        <v>321</v>
      </c>
      <c r="E186">
        <v>190</v>
      </c>
      <c r="F186" t="s">
        <v>22</v>
      </c>
      <c r="G186">
        <v>3</v>
      </c>
      <c r="H186">
        <v>0</v>
      </c>
      <c r="I186">
        <v>12000000</v>
      </c>
      <c r="J186" t="s">
        <v>317</v>
      </c>
    </row>
    <row r="187" spans="1:10" x14ac:dyDescent="0.3">
      <c r="A187" t="s">
        <v>322</v>
      </c>
      <c r="B187" t="s">
        <v>20</v>
      </c>
      <c r="C187">
        <v>25</v>
      </c>
      <c r="D187" t="s">
        <v>155</v>
      </c>
      <c r="E187">
        <v>190</v>
      </c>
      <c r="F187" t="s">
        <v>22</v>
      </c>
      <c r="G187">
        <v>23</v>
      </c>
      <c r="H187">
        <v>1</v>
      </c>
      <c r="I187">
        <v>70000000</v>
      </c>
      <c r="J187" t="s">
        <v>317</v>
      </c>
    </row>
    <row r="188" spans="1:10" x14ac:dyDescent="0.3">
      <c r="A188" t="s">
        <v>323</v>
      </c>
      <c r="B188" t="s">
        <v>20</v>
      </c>
      <c r="C188">
        <v>25</v>
      </c>
      <c r="D188" t="s">
        <v>168</v>
      </c>
      <c r="E188">
        <v>190</v>
      </c>
      <c r="F188" t="s">
        <v>22</v>
      </c>
      <c r="G188">
        <v>3</v>
      </c>
      <c r="H188">
        <v>0</v>
      </c>
      <c r="I188">
        <v>35000000</v>
      </c>
      <c r="J188" t="s">
        <v>317</v>
      </c>
    </row>
    <row r="189" spans="1:10" x14ac:dyDescent="0.3">
      <c r="A189" t="s">
        <v>324</v>
      </c>
      <c r="B189" t="s">
        <v>20</v>
      </c>
      <c r="C189">
        <v>22</v>
      </c>
      <c r="D189" t="s">
        <v>177</v>
      </c>
      <c r="E189">
        <v>188</v>
      </c>
      <c r="F189" t="s">
        <v>22</v>
      </c>
      <c r="G189">
        <v>1</v>
      </c>
      <c r="H189">
        <v>0</v>
      </c>
      <c r="I189">
        <v>30000000</v>
      </c>
      <c r="J189" t="s">
        <v>317</v>
      </c>
    </row>
    <row r="190" spans="1:10" x14ac:dyDescent="0.3">
      <c r="A190" t="s">
        <v>325</v>
      </c>
      <c r="B190" t="s">
        <v>20</v>
      </c>
      <c r="C190">
        <v>28</v>
      </c>
      <c r="D190" t="s">
        <v>326</v>
      </c>
      <c r="E190">
        <v>190</v>
      </c>
      <c r="F190" t="s">
        <v>13</v>
      </c>
      <c r="G190">
        <v>13</v>
      </c>
      <c r="H190">
        <v>0</v>
      </c>
      <c r="I190">
        <v>25000000</v>
      </c>
      <c r="J190" t="s">
        <v>317</v>
      </c>
    </row>
    <row r="191" spans="1:10" x14ac:dyDescent="0.3">
      <c r="A191" t="s">
        <v>327</v>
      </c>
      <c r="B191" t="s">
        <v>20</v>
      </c>
      <c r="C191">
        <v>25</v>
      </c>
      <c r="D191" t="s">
        <v>328</v>
      </c>
      <c r="E191">
        <v>190</v>
      </c>
      <c r="F191" t="s">
        <v>13</v>
      </c>
      <c r="G191">
        <v>3</v>
      </c>
      <c r="H191">
        <v>0</v>
      </c>
      <c r="I191">
        <v>18000000</v>
      </c>
      <c r="J191" t="s">
        <v>317</v>
      </c>
    </row>
    <row r="192" spans="1:10" x14ac:dyDescent="0.3">
      <c r="A192" t="s">
        <v>329</v>
      </c>
      <c r="B192" t="s">
        <v>32</v>
      </c>
      <c r="C192">
        <v>26</v>
      </c>
      <c r="D192" t="s">
        <v>155</v>
      </c>
      <c r="E192">
        <v>175</v>
      </c>
      <c r="F192" t="s">
        <v>22</v>
      </c>
      <c r="G192">
        <v>18</v>
      </c>
      <c r="H192">
        <v>2</v>
      </c>
      <c r="I192">
        <v>50000000</v>
      </c>
      <c r="J192" t="s">
        <v>317</v>
      </c>
    </row>
    <row r="193" spans="1:10" x14ac:dyDescent="0.3">
      <c r="A193" t="s">
        <v>330</v>
      </c>
      <c r="B193" t="s">
        <v>32</v>
      </c>
      <c r="C193">
        <v>24</v>
      </c>
      <c r="D193" t="s">
        <v>328</v>
      </c>
      <c r="E193">
        <v>182</v>
      </c>
      <c r="F193" t="s">
        <v>40</v>
      </c>
      <c r="G193">
        <v>3</v>
      </c>
      <c r="H193">
        <v>0</v>
      </c>
      <c r="I193">
        <v>25000000</v>
      </c>
      <c r="J193" t="s">
        <v>317</v>
      </c>
    </row>
    <row r="194" spans="1:10" x14ac:dyDescent="0.3">
      <c r="A194" t="s">
        <v>331</v>
      </c>
      <c r="B194" t="s">
        <v>36</v>
      </c>
      <c r="C194">
        <v>30</v>
      </c>
      <c r="D194" t="s">
        <v>321</v>
      </c>
      <c r="E194">
        <v>183</v>
      </c>
      <c r="F194" t="s">
        <v>13</v>
      </c>
      <c r="G194">
        <v>35</v>
      </c>
      <c r="H194">
        <v>3</v>
      </c>
      <c r="I194">
        <v>15000000</v>
      </c>
      <c r="J194" t="s">
        <v>317</v>
      </c>
    </row>
    <row r="195" spans="1:10" x14ac:dyDescent="0.3">
      <c r="A195" t="s">
        <v>332</v>
      </c>
      <c r="B195" t="s">
        <v>36</v>
      </c>
      <c r="C195">
        <v>24</v>
      </c>
      <c r="D195" t="s">
        <v>168</v>
      </c>
      <c r="E195">
        <v>188</v>
      </c>
      <c r="F195" t="s">
        <v>13</v>
      </c>
      <c r="G195">
        <v>1</v>
      </c>
      <c r="H195">
        <v>0</v>
      </c>
      <c r="I195">
        <v>15000000</v>
      </c>
      <c r="J195" t="s">
        <v>317</v>
      </c>
    </row>
    <row r="196" spans="1:10" x14ac:dyDescent="0.3">
      <c r="A196" t="s">
        <v>333</v>
      </c>
      <c r="B196" t="s">
        <v>36</v>
      </c>
      <c r="C196">
        <v>34</v>
      </c>
      <c r="D196" t="s">
        <v>155</v>
      </c>
      <c r="E196">
        <v>183</v>
      </c>
      <c r="F196" t="s">
        <v>13</v>
      </c>
      <c r="G196">
        <v>42</v>
      </c>
      <c r="H196">
        <v>2</v>
      </c>
      <c r="I196">
        <v>4000000</v>
      </c>
      <c r="J196" t="s">
        <v>317</v>
      </c>
    </row>
    <row r="197" spans="1:10" x14ac:dyDescent="0.3">
      <c r="A197" t="s">
        <v>334</v>
      </c>
      <c r="B197" t="s">
        <v>39</v>
      </c>
      <c r="C197">
        <v>29</v>
      </c>
      <c r="D197" t="s">
        <v>326</v>
      </c>
      <c r="E197">
        <v>186</v>
      </c>
      <c r="F197" t="s">
        <v>13</v>
      </c>
      <c r="G197">
        <v>39</v>
      </c>
      <c r="H197">
        <v>2</v>
      </c>
      <c r="I197">
        <v>20000000</v>
      </c>
      <c r="J197" t="s">
        <v>317</v>
      </c>
    </row>
    <row r="198" spans="1:10" x14ac:dyDescent="0.3">
      <c r="A198" t="s">
        <v>335</v>
      </c>
      <c r="B198" t="s">
        <v>39</v>
      </c>
      <c r="C198">
        <v>32</v>
      </c>
      <c r="D198" t="s">
        <v>51</v>
      </c>
      <c r="E198">
        <v>178</v>
      </c>
      <c r="F198" t="s">
        <v>13</v>
      </c>
      <c r="G198">
        <v>53</v>
      </c>
      <c r="H198">
        <v>5</v>
      </c>
      <c r="I198">
        <v>12000000</v>
      </c>
      <c r="J198" t="s">
        <v>317</v>
      </c>
    </row>
    <row r="199" spans="1:10" x14ac:dyDescent="0.3">
      <c r="A199" t="s">
        <v>336</v>
      </c>
      <c r="B199" t="s">
        <v>43</v>
      </c>
      <c r="C199">
        <v>27</v>
      </c>
      <c r="D199" t="s">
        <v>155</v>
      </c>
      <c r="E199">
        <v>175</v>
      </c>
      <c r="F199" t="s">
        <v>13</v>
      </c>
      <c r="G199">
        <v>53</v>
      </c>
      <c r="H199">
        <v>9</v>
      </c>
      <c r="I199">
        <v>80000000</v>
      </c>
      <c r="J199" t="s">
        <v>317</v>
      </c>
    </row>
    <row r="200" spans="1:10" x14ac:dyDescent="0.3">
      <c r="A200" t="s">
        <v>337</v>
      </c>
      <c r="B200" t="s">
        <v>43</v>
      </c>
      <c r="C200">
        <v>24</v>
      </c>
      <c r="D200" t="s">
        <v>155</v>
      </c>
      <c r="E200">
        <v>178</v>
      </c>
      <c r="F200" t="s">
        <v>13</v>
      </c>
      <c r="G200">
        <v>14</v>
      </c>
      <c r="H200">
        <v>4</v>
      </c>
      <c r="I200">
        <v>35000000</v>
      </c>
      <c r="J200" t="s">
        <v>317</v>
      </c>
    </row>
    <row r="201" spans="1:10" x14ac:dyDescent="0.3">
      <c r="A201" t="s">
        <v>338</v>
      </c>
      <c r="B201" t="s">
        <v>43</v>
      </c>
      <c r="C201">
        <v>23</v>
      </c>
      <c r="D201" t="s">
        <v>328</v>
      </c>
      <c r="E201">
        <v>178</v>
      </c>
      <c r="F201" t="s">
        <v>13</v>
      </c>
      <c r="G201">
        <v>2</v>
      </c>
      <c r="H201">
        <v>0</v>
      </c>
      <c r="I201">
        <v>15000000</v>
      </c>
      <c r="J201" t="s">
        <v>317</v>
      </c>
    </row>
    <row r="202" spans="1:10" x14ac:dyDescent="0.3">
      <c r="A202" t="s">
        <v>339</v>
      </c>
      <c r="B202" t="s">
        <v>43</v>
      </c>
      <c r="C202">
        <v>26</v>
      </c>
      <c r="D202" t="s">
        <v>340</v>
      </c>
      <c r="E202">
        <v>190</v>
      </c>
      <c r="F202" t="s">
        <v>13</v>
      </c>
      <c r="G202">
        <v>0</v>
      </c>
      <c r="H202">
        <v>0</v>
      </c>
      <c r="I202">
        <v>8500000</v>
      </c>
      <c r="J202" t="s">
        <v>317</v>
      </c>
    </row>
    <row r="203" spans="1:10" x14ac:dyDescent="0.3">
      <c r="A203" t="s">
        <v>341</v>
      </c>
      <c r="B203" t="s">
        <v>48</v>
      </c>
      <c r="C203">
        <v>27</v>
      </c>
      <c r="D203" t="s">
        <v>326</v>
      </c>
      <c r="E203">
        <v>186</v>
      </c>
      <c r="F203" t="s">
        <v>13</v>
      </c>
      <c r="G203">
        <v>29</v>
      </c>
      <c r="H203">
        <v>6</v>
      </c>
      <c r="I203">
        <v>25000000</v>
      </c>
      <c r="J203" t="s">
        <v>317</v>
      </c>
    </row>
    <row r="204" spans="1:10" x14ac:dyDescent="0.3">
      <c r="A204" t="s">
        <v>342</v>
      </c>
      <c r="B204" t="s">
        <v>53</v>
      </c>
      <c r="C204">
        <v>26</v>
      </c>
      <c r="D204" t="s">
        <v>328</v>
      </c>
      <c r="E204">
        <v>175</v>
      </c>
      <c r="F204" t="s">
        <v>13</v>
      </c>
      <c r="G204">
        <v>46</v>
      </c>
      <c r="H204">
        <v>7</v>
      </c>
      <c r="I204">
        <v>35000000</v>
      </c>
      <c r="J204" t="s">
        <v>317</v>
      </c>
    </row>
    <row r="205" spans="1:10" x14ac:dyDescent="0.3">
      <c r="A205" t="s">
        <v>343</v>
      </c>
      <c r="B205" t="s">
        <v>53</v>
      </c>
      <c r="C205">
        <v>28</v>
      </c>
      <c r="D205" t="s">
        <v>291</v>
      </c>
      <c r="E205">
        <v>177</v>
      </c>
      <c r="F205" t="s">
        <v>13</v>
      </c>
      <c r="G205">
        <v>5</v>
      </c>
      <c r="H205">
        <v>0</v>
      </c>
      <c r="I205">
        <v>20000000</v>
      </c>
      <c r="J205" t="s">
        <v>317</v>
      </c>
    </row>
    <row r="206" spans="1:10" x14ac:dyDescent="0.3">
      <c r="A206" t="s">
        <v>344</v>
      </c>
      <c r="B206" t="s">
        <v>53</v>
      </c>
      <c r="C206">
        <v>31</v>
      </c>
      <c r="D206" t="s">
        <v>326</v>
      </c>
      <c r="E206">
        <v>178</v>
      </c>
      <c r="F206" t="s">
        <v>13</v>
      </c>
      <c r="G206">
        <v>31</v>
      </c>
      <c r="H206">
        <v>7</v>
      </c>
      <c r="I206">
        <v>5000000</v>
      </c>
      <c r="J206" t="s">
        <v>317</v>
      </c>
    </row>
    <row r="207" spans="1:10" x14ac:dyDescent="0.3">
      <c r="A207" t="s">
        <v>345</v>
      </c>
      <c r="B207" t="s">
        <v>57</v>
      </c>
      <c r="C207">
        <v>24</v>
      </c>
      <c r="D207" t="s">
        <v>321</v>
      </c>
      <c r="E207">
        <v>172</v>
      </c>
      <c r="F207" t="s">
        <v>13</v>
      </c>
      <c r="G207">
        <v>27</v>
      </c>
      <c r="H207">
        <v>6</v>
      </c>
      <c r="I207">
        <v>25000000</v>
      </c>
      <c r="J207" t="s">
        <v>317</v>
      </c>
    </row>
    <row r="208" spans="1:10" x14ac:dyDescent="0.3">
      <c r="A208" t="s">
        <v>346</v>
      </c>
      <c r="B208" t="s">
        <v>59</v>
      </c>
      <c r="C208">
        <v>25</v>
      </c>
      <c r="D208" t="s">
        <v>257</v>
      </c>
      <c r="E208">
        <v>195</v>
      </c>
      <c r="F208" t="s">
        <v>13</v>
      </c>
      <c r="G208">
        <v>15</v>
      </c>
      <c r="H208">
        <v>1</v>
      </c>
      <c r="I208">
        <v>35000000</v>
      </c>
      <c r="J208" t="s">
        <v>317</v>
      </c>
    </row>
    <row r="209" spans="1:10" x14ac:dyDescent="0.3">
      <c r="A209" t="s">
        <v>347</v>
      </c>
      <c r="B209" t="s">
        <v>59</v>
      </c>
      <c r="C209">
        <v>25</v>
      </c>
      <c r="D209" t="s">
        <v>348</v>
      </c>
      <c r="E209">
        <v>186</v>
      </c>
      <c r="F209" t="s">
        <v>13</v>
      </c>
      <c r="G209">
        <v>7</v>
      </c>
      <c r="H209">
        <v>4</v>
      </c>
      <c r="I209">
        <v>16000000</v>
      </c>
      <c r="J209" t="s">
        <v>317</v>
      </c>
    </row>
    <row r="210" spans="1:10" x14ac:dyDescent="0.3">
      <c r="A210" t="s">
        <v>349</v>
      </c>
      <c r="B210" t="s">
        <v>11</v>
      </c>
      <c r="C210">
        <v>31</v>
      </c>
      <c r="D210" t="s">
        <v>232</v>
      </c>
      <c r="E210">
        <v>188</v>
      </c>
      <c r="F210" t="s">
        <v>13</v>
      </c>
      <c r="G210">
        <v>64</v>
      </c>
      <c r="H210">
        <v>0</v>
      </c>
      <c r="I210">
        <v>28000000</v>
      </c>
      <c r="J210" t="s">
        <v>350</v>
      </c>
    </row>
    <row r="211" spans="1:10" x14ac:dyDescent="0.3">
      <c r="A211" t="s">
        <v>351</v>
      </c>
      <c r="B211" t="s">
        <v>11</v>
      </c>
      <c r="C211">
        <v>34</v>
      </c>
      <c r="D211" t="s">
        <v>352</v>
      </c>
      <c r="E211">
        <v>192</v>
      </c>
      <c r="F211" t="s">
        <v>13</v>
      </c>
      <c r="G211">
        <v>21</v>
      </c>
      <c r="H211">
        <v>0</v>
      </c>
      <c r="I211">
        <v>500000</v>
      </c>
      <c r="J211" t="s">
        <v>350</v>
      </c>
    </row>
    <row r="212" spans="1:10" x14ac:dyDescent="0.3">
      <c r="A212" t="s">
        <v>353</v>
      </c>
      <c r="B212" t="s">
        <v>11</v>
      </c>
      <c r="C212">
        <v>26</v>
      </c>
      <c r="D212" t="s">
        <v>354</v>
      </c>
      <c r="E212">
        <v>192</v>
      </c>
      <c r="F212" t="s">
        <v>13</v>
      </c>
      <c r="G212">
        <v>1</v>
      </c>
      <c r="H212">
        <v>0</v>
      </c>
      <c r="I212">
        <v>300000</v>
      </c>
      <c r="J212" t="s">
        <v>350</v>
      </c>
    </row>
    <row r="213" spans="1:10" x14ac:dyDescent="0.3">
      <c r="A213" t="s">
        <v>355</v>
      </c>
      <c r="B213" t="s">
        <v>20</v>
      </c>
      <c r="C213">
        <v>25</v>
      </c>
      <c r="D213" t="s">
        <v>356</v>
      </c>
      <c r="E213">
        <v>190</v>
      </c>
      <c r="F213" t="s">
        <v>13</v>
      </c>
      <c r="G213">
        <v>48</v>
      </c>
      <c r="H213">
        <v>1</v>
      </c>
      <c r="I213">
        <v>10000000</v>
      </c>
      <c r="J213" t="s">
        <v>350</v>
      </c>
    </row>
    <row r="214" spans="1:10" x14ac:dyDescent="0.3">
      <c r="A214" t="s">
        <v>357</v>
      </c>
      <c r="B214" t="s">
        <v>20</v>
      </c>
      <c r="C214">
        <v>25</v>
      </c>
      <c r="D214" t="s">
        <v>358</v>
      </c>
      <c r="E214">
        <v>188</v>
      </c>
      <c r="F214" t="s">
        <v>13</v>
      </c>
      <c r="G214">
        <v>12</v>
      </c>
      <c r="H214">
        <v>1</v>
      </c>
      <c r="I214">
        <v>3500000</v>
      </c>
      <c r="J214" t="s">
        <v>350</v>
      </c>
    </row>
    <row r="215" spans="1:10" x14ac:dyDescent="0.3">
      <c r="A215" t="s">
        <v>359</v>
      </c>
      <c r="B215" t="s">
        <v>20</v>
      </c>
      <c r="C215">
        <v>24</v>
      </c>
      <c r="D215" t="s">
        <v>360</v>
      </c>
      <c r="E215">
        <v>188</v>
      </c>
      <c r="F215" t="s">
        <v>13</v>
      </c>
      <c r="G215">
        <v>7</v>
      </c>
      <c r="H215">
        <v>0</v>
      </c>
      <c r="I215">
        <v>2800000</v>
      </c>
      <c r="J215" t="s">
        <v>350</v>
      </c>
    </row>
    <row r="216" spans="1:10" x14ac:dyDescent="0.3">
      <c r="A216" t="s">
        <v>361</v>
      </c>
      <c r="B216" t="s">
        <v>20</v>
      </c>
      <c r="C216">
        <v>24</v>
      </c>
      <c r="D216" t="s">
        <v>362</v>
      </c>
      <c r="E216">
        <v>185</v>
      </c>
      <c r="F216" t="s">
        <v>13</v>
      </c>
      <c r="G216">
        <v>2</v>
      </c>
      <c r="H216">
        <v>0</v>
      </c>
      <c r="I216">
        <v>1200000</v>
      </c>
      <c r="J216" t="s">
        <v>350</v>
      </c>
    </row>
    <row r="217" spans="1:10" x14ac:dyDescent="0.3">
      <c r="A217" t="s">
        <v>363</v>
      </c>
      <c r="B217" t="s">
        <v>32</v>
      </c>
      <c r="C217">
        <v>29</v>
      </c>
      <c r="D217" t="s">
        <v>364</v>
      </c>
      <c r="E217">
        <v>185</v>
      </c>
      <c r="F217" t="s">
        <v>22</v>
      </c>
      <c r="G217">
        <v>32</v>
      </c>
      <c r="H217">
        <v>0</v>
      </c>
      <c r="I217">
        <v>1200000</v>
      </c>
      <c r="J217" t="s">
        <v>350</v>
      </c>
    </row>
    <row r="218" spans="1:10" x14ac:dyDescent="0.3">
      <c r="A218" t="s">
        <v>365</v>
      </c>
      <c r="B218" t="s">
        <v>32</v>
      </c>
      <c r="C218">
        <v>30</v>
      </c>
      <c r="D218" t="s">
        <v>366</v>
      </c>
      <c r="E218">
        <v>175</v>
      </c>
      <c r="F218" t="s">
        <v>22</v>
      </c>
      <c r="G218">
        <v>9</v>
      </c>
      <c r="H218">
        <v>2</v>
      </c>
      <c r="I218">
        <v>600000</v>
      </c>
      <c r="J218" t="s">
        <v>350</v>
      </c>
    </row>
    <row r="219" spans="1:10" x14ac:dyDescent="0.3">
      <c r="A219" t="s">
        <v>367</v>
      </c>
      <c r="B219" t="s">
        <v>36</v>
      </c>
      <c r="C219">
        <v>28</v>
      </c>
      <c r="D219" t="s">
        <v>368</v>
      </c>
      <c r="E219">
        <v>178</v>
      </c>
      <c r="F219" t="s">
        <v>13</v>
      </c>
      <c r="G219">
        <v>52</v>
      </c>
      <c r="H219">
        <v>3</v>
      </c>
      <c r="I219">
        <v>1300000</v>
      </c>
      <c r="J219" t="s">
        <v>350</v>
      </c>
    </row>
    <row r="220" spans="1:10" x14ac:dyDescent="0.3">
      <c r="A220" t="s">
        <v>369</v>
      </c>
      <c r="B220" t="s">
        <v>36</v>
      </c>
      <c r="C220">
        <v>29</v>
      </c>
      <c r="D220" t="s">
        <v>370</v>
      </c>
      <c r="E220">
        <v>184</v>
      </c>
      <c r="F220" t="s">
        <v>13</v>
      </c>
      <c r="G220">
        <v>27</v>
      </c>
      <c r="H220">
        <v>1</v>
      </c>
      <c r="I220">
        <v>1000000</v>
      </c>
      <c r="J220" t="s">
        <v>350</v>
      </c>
    </row>
    <row r="221" spans="1:10" x14ac:dyDescent="0.3">
      <c r="A221" t="s">
        <v>371</v>
      </c>
      <c r="B221" t="s">
        <v>39</v>
      </c>
      <c r="C221">
        <v>28</v>
      </c>
      <c r="D221" t="s">
        <v>372</v>
      </c>
      <c r="E221">
        <v>190</v>
      </c>
      <c r="F221" t="s">
        <v>13</v>
      </c>
      <c r="G221">
        <v>23</v>
      </c>
      <c r="H221">
        <v>1</v>
      </c>
      <c r="I221">
        <v>4500000</v>
      </c>
      <c r="J221" t="s">
        <v>350</v>
      </c>
    </row>
    <row r="222" spans="1:10" x14ac:dyDescent="0.3">
      <c r="A222" t="s">
        <v>373</v>
      </c>
      <c r="B222" t="s">
        <v>39</v>
      </c>
      <c r="C222">
        <v>21</v>
      </c>
      <c r="D222" t="s">
        <v>374</v>
      </c>
      <c r="E222">
        <v>192</v>
      </c>
      <c r="F222" t="s">
        <v>13</v>
      </c>
      <c r="G222">
        <v>1</v>
      </c>
      <c r="H222">
        <v>0</v>
      </c>
      <c r="I222">
        <v>2000000</v>
      </c>
      <c r="J222" t="s">
        <v>350</v>
      </c>
    </row>
    <row r="223" spans="1:10" x14ac:dyDescent="0.3">
      <c r="A223" t="s">
        <v>375</v>
      </c>
      <c r="B223" t="s">
        <v>43</v>
      </c>
      <c r="C223">
        <v>26</v>
      </c>
      <c r="D223" t="s">
        <v>356</v>
      </c>
      <c r="E223">
        <v>180</v>
      </c>
      <c r="F223" t="s">
        <v>13</v>
      </c>
      <c r="G223">
        <v>34</v>
      </c>
      <c r="H223">
        <v>4</v>
      </c>
      <c r="I223">
        <v>8000000</v>
      </c>
      <c r="J223" t="s">
        <v>350</v>
      </c>
    </row>
    <row r="224" spans="1:10" x14ac:dyDescent="0.3">
      <c r="A224" t="s">
        <v>376</v>
      </c>
      <c r="B224" t="s">
        <v>43</v>
      </c>
      <c r="C224">
        <v>24</v>
      </c>
      <c r="D224" t="s">
        <v>377</v>
      </c>
      <c r="E224">
        <v>180</v>
      </c>
      <c r="F224" t="s">
        <v>13</v>
      </c>
      <c r="G224">
        <v>30</v>
      </c>
      <c r="H224">
        <v>4</v>
      </c>
      <c r="I224">
        <v>3500000</v>
      </c>
      <c r="J224" t="s">
        <v>350</v>
      </c>
    </row>
    <row r="225" spans="1:10" x14ac:dyDescent="0.3">
      <c r="A225" t="s">
        <v>378</v>
      </c>
      <c r="B225" t="s">
        <v>43</v>
      </c>
      <c r="C225">
        <v>29</v>
      </c>
      <c r="D225" t="s">
        <v>235</v>
      </c>
      <c r="E225">
        <v>178</v>
      </c>
      <c r="F225" t="s">
        <v>13</v>
      </c>
      <c r="G225">
        <v>39</v>
      </c>
      <c r="H225">
        <v>8</v>
      </c>
      <c r="I225">
        <v>2400000</v>
      </c>
      <c r="J225" t="s">
        <v>350</v>
      </c>
    </row>
    <row r="226" spans="1:10" x14ac:dyDescent="0.3">
      <c r="A226" t="s">
        <v>379</v>
      </c>
      <c r="B226" t="s">
        <v>43</v>
      </c>
      <c r="C226">
        <v>26</v>
      </c>
      <c r="D226" t="s">
        <v>380</v>
      </c>
      <c r="E226">
        <v>182</v>
      </c>
      <c r="F226" t="s">
        <v>22</v>
      </c>
      <c r="G226">
        <v>14</v>
      </c>
      <c r="H226">
        <v>1</v>
      </c>
      <c r="I226">
        <v>1500000</v>
      </c>
      <c r="J226" t="s">
        <v>350</v>
      </c>
    </row>
    <row r="227" spans="1:10" x14ac:dyDescent="0.3">
      <c r="A227" t="s">
        <v>381</v>
      </c>
      <c r="B227" t="s">
        <v>43</v>
      </c>
      <c r="C227">
        <v>35</v>
      </c>
      <c r="D227" t="s">
        <v>382</v>
      </c>
      <c r="E227">
        <v>186</v>
      </c>
      <c r="F227" t="s">
        <v>13</v>
      </c>
      <c r="G227">
        <v>91</v>
      </c>
      <c r="H227">
        <v>2</v>
      </c>
      <c r="I227">
        <v>500000</v>
      </c>
      <c r="J227" t="s">
        <v>350</v>
      </c>
    </row>
    <row r="228" spans="1:10" x14ac:dyDescent="0.3">
      <c r="A228" t="s">
        <v>383</v>
      </c>
      <c r="B228" t="s">
        <v>384</v>
      </c>
      <c r="C228">
        <v>25</v>
      </c>
      <c r="D228" t="s">
        <v>372</v>
      </c>
      <c r="E228">
        <v>176</v>
      </c>
      <c r="F228" t="s">
        <v>22</v>
      </c>
      <c r="G228">
        <v>6</v>
      </c>
      <c r="H228">
        <v>0</v>
      </c>
      <c r="I228">
        <v>5000000</v>
      </c>
      <c r="J228" t="s">
        <v>350</v>
      </c>
    </row>
    <row r="229" spans="1:10" x14ac:dyDescent="0.3">
      <c r="A229" t="s">
        <v>385</v>
      </c>
      <c r="B229" t="s">
        <v>48</v>
      </c>
      <c r="C229">
        <v>36</v>
      </c>
      <c r="D229" t="s">
        <v>386</v>
      </c>
      <c r="E229">
        <v>190</v>
      </c>
      <c r="F229" t="s">
        <v>22</v>
      </c>
      <c r="G229">
        <v>80</v>
      </c>
      <c r="H229">
        <v>17</v>
      </c>
      <c r="I229">
        <v>300000</v>
      </c>
      <c r="J229" t="s">
        <v>350</v>
      </c>
    </row>
    <row r="230" spans="1:10" x14ac:dyDescent="0.3">
      <c r="A230" t="s">
        <v>387</v>
      </c>
      <c r="B230" t="s">
        <v>53</v>
      </c>
      <c r="C230">
        <v>30</v>
      </c>
      <c r="D230" t="s">
        <v>377</v>
      </c>
      <c r="E230">
        <v>183</v>
      </c>
      <c r="F230" t="s">
        <v>13</v>
      </c>
      <c r="G230">
        <v>58</v>
      </c>
      <c r="H230">
        <v>6</v>
      </c>
      <c r="I230">
        <v>2000000</v>
      </c>
      <c r="J230" t="s">
        <v>350</v>
      </c>
    </row>
    <row r="231" spans="1:10" x14ac:dyDescent="0.3">
      <c r="A231" t="s">
        <v>388</v>
      </c>
      <c r="B231" t="s">
        <v>59</v>
      </c>
      <c r="C231">
        <v>21</v>
      </c>
      <c r="D231" t="s">
        <v>33</v>
      </c>
      <c r="E231">
        <v>195</v>
      </c>
      <c r="F231" t="s">
        <v>13</v>
      </c>
      <c r="G231">
        <v>28</v>
      </c>
      <c r="H231">
        <v>11</v>
      </c>
      <c r="I231">
        <v>50000000</v>
      </c>
      <c r="J231" t="s">
        <v>350</v>
      </c>
    </row>
    <row r="232" spans="1:10" x14ac:dyDescent="0.3">
      <c r="A232" t="s">
        <v>389</v>
      </c>
      <c r="B232" t="s">
        <v>59</v>
      </c>
      <c r="C232">
        <v>30</v>
      </c>
      <c r="D232" t="s">
        <v>377</v>
      </c>
      <c r="E232">
        <v>186</v>
      </c>
      <c r="F232" t="s">
        <v>13</v>
      </c>
      <c r="G232">
        <v>52</v>
      </c>
      <c r="H232">
        <v>11</v>
      </c>
      <c r="I232">
        <v>4000000</v>
      </c>
      <c r="J232" t="s">
        <v>350</v>
      </c>
    </row>
    <row r="233" spans="1:10" x14ac:dyDescent="0.3">
      <c r="A233" t="s">
        <v>390</v>
      </c>
      <c r="B233" t="s">
        <v>59</v>
      </c>
      <c r="C233">
        <v>25</v>
      </c>
      <c r="D233" t="s">
        <v>391</v>
      </c>
      <c r="E233">
        <v>183</v>
      </c>
      <c r="F233" t="s">
        <v>13</v>
      </c>
      <c r="G233">
        <v>16</v>
      </c>
      <c r="H233">
        <v>3</v>
      </c>
      <c r="I233">
        <v>2500000</v>
      </c>
      <c r="J233" t="s">
        <v>350</v>
      </c>
    </row>
    <row r="234" spans="1:10" x14ac:dyDescent="0.3">
      <c r="A234" t="s">
        <v>392</v>
      </c>
      <c r="B234" t="s">
        <v>59</v>
      </c>
      <c r="C234">
        <v>22</v>
      </c>
      <c r="D234" t="s">
        <v>393</v>
      </c>
      <c r="E234">
        <v>185</v>
      </c>
      <c r="F234" t="s">
        <v>40</v>
      </c>
      <c r="G234">
        <v>9</v>
      </c>
      <c r="H234">
        <v>2</v>
      </c>
      <c r="I234">
        <v>2500000</v>
      </c>
      <c r="J234" t="s">
        <v>350</v>
      </c>
    </row>
    <row r="235" spans="1:10" x14ac:dyDescent="0.3">
      <c r="A235" t="s">
        <v>394</v>
      </c>
      <c r="B235" t="s">
        <v>59</v>
      </c>
      <c r="C235">
        <v>28</v>
      </c>
      <c r="D235" t="s">
        <v>395</v>
      </c>
      <c r="E235">
        <v>177</v>
      </c>
      <c r="F235" t="s">
        <v>13</v>
      </c>
      <c r="G235">
        <v>15</v>
      </c>
      <c r="H235">
        <v>0</v>
      </c>
      <c r="I235">
        <v>400000</v>
      </c>
      <c r="J235" t="s">
        <v>350</v>
      </c>
    </row>
    <row r="236" spans="1:10" x14ac:dyDescent="0.3">
      <c r="A236" t="s">
        <v>396</v>
      </c>
      <c r="B236" t="s">
        <v>11</v>
      </c>
      <c r="C236">
        <v>26</v>
      </c>
      <c r="D236" t="s">
        <v>51</v>
      </c>
      <c r="E236">
        <v>190</v>
      </c>
      <c r="F236" t="s">
        <v>13</v>
      </c>
      <c r="G236">
        <v>5</v>
      </c>
      <c r="H236">
        <v>0</v>
      </c>
      <c r="I236">
        <v>25000000</v>
      </c>
      <c r="J236" t="s">
        <v>397</v>
      </c>
    </row>
    <row r="237" spans="1:10" x14ac:dyDescent="0.3">
      <c r="A237" t="s">
        <v>398</v>
      </c>
      <c r="B237" t="s">
        <v>11</v>
      </c>
      <c r="C237">
        <v>30</v>
      </c>
      <c r="D237" t="s">
        <v>399</v>
      </c>
      <c r="E237">
        <v>185</v>
      </c>
      <c r="F237" t="s">
        <v>22</v>
      </c>
      <c r="G237">
        <v>61</v>
      </c>
      <c r="H237">
        <v>0</v>
      </c>
      <c r="I237">
        <v>22000000</v>
      </c>
      <c r="J237" t="s">
        <v>397</v>
      </c>
    </row>
    <row r="238" spans="1:10" x14ac:dyDescent="0.3">
      <c r="A238" t="s">
        <v>400</v>
      </c>
      <c r="B238" t="s">
        <v>11</v>
      </c>
      <c r="C238">
        <v>27</v>
      </c>
      <c r="D238" t="s">
        <v>401</v>
      </c>
      <c r="E238">
        <v>188</v>
      </c>
      <c r="F238" t="s">
        <v>13</v>
      </c>
      <c r="G238">
        <v>1</v>
      </c>
      <c r="H238">
        <v>0</v>
      </c>
      <c r="I238">
        <v>12000000</v>
      </c>
      <c r="J238" t="s">
        <v>397</v>
      </c>
    </row>
    <row r="239" spans="1:10" x14ac:dyDescent="0.3">
      <c r="A239" t="s">
        <v>402</v>
      </c>
      <c r="B239" t="s">
        <v>20</v>
      </c>
      <c r="C239">
        <v>30</v>
      </c>
      <c r="D239" t="s">
        <v>159</v>
      </c>
      <c r="E239">
        <v>188</v>
      </c>
      <c r="F239" t="s">
        <v>13</v>
      </c>
      <c r="G239">
        <v>72</v>
      </c>
      <c r="H239">
        <v>3</v>
      </c>
      <c r="I239">
        <v>38000000</v>
      </c>
      <c r="J239" t="s">
        <v>397</v>
      </c>
    </row>
    <row r="240" spans="1:10" x14ac:dyDescent="0.3">
      <c r="A240" t="s">
        <v>403</v>
      </c>
      <c r="B240" t="s">
        <v>20</v>
      </c>
      <c r="C240">
        <v>23</v>
      </c>
      <c r="D240" t="s">
        <v>401</v>
      </c>
      <c r="E240">
        <v>182</v>
      </c>
      <c r="F240" t="s">
        <v>13</v>
      </c>
      <c r="G240">
        <v>11</v>
      </c>
      <c r="H240">
        <v>0</v>
      </c>
      <c r="I240">
        <v>38000000</v>
      </c>
      <c r="J240" t="s">
        <v>397</v>
      </c>
    </row>
    <row r="241" spans="1:10" x14ac:dyDescent="0.3">
      <c r="A241" t="s">
        <v>404</v>
      </c>
      <c r="B241" t="s">
        <v>20</v>
      </c>
      <c r="C241">
        <v>26</v>
      </c>
      <c r="D241" t="s">
        <v>91</v>
      </c>
      <c r="E241">
        <v>183</v>
      </c>
      <c r="F241" t="s">
        <v>13</v>
      </c>
      <c r="G241">
        <v>4</v>
      </c>
      <c r="H241">
        <v>0</v>
      </c>
      <c r="I241">
        <v>35000000</v>
      </c>
      <c r="J241" t="s">
        <v>397</v>
      </c>
    </row>
    <row r="242" spans="1:10" x14ac:dyDescent="0.3">
      <c r="A242" t="s">
        <v>405</v>
      </c>
      <c r="B242" t="s">
        <v>20</v>
      </c>
      <c r="C242">
        <v>27</v>
      </c>
      <c r="D242" t="s">
        <v>79</v>
      </c>
      <c r="E242">
        <v>188</v>
      </c>
      <c r="F242" t="s">
        <v>13</v>
      </c>
      <c r="G242">
        <v>15</v>
      </c>
      <c r="H242">
        <v>0</v>
      </c>
      <c r="I242">
        <v>28000000</v>
      </c>
      <c r="J242" t="s">
        <v>397</v>
      </c>
    </row>
    <row r="243" spans="1:10" x14ac:dyDescent="0.3">
      <c r="A243" t="s">
        <v>406</v>
      </c>
      <c r="B243" t="s">
        <v>20</v>
      </c>
      <c r="C243">
        <v>32</v>
      </c>
      <c r="D243" t="s">
        <v>46</v>
      </c>
      <c r="E243">
        <v>192</v>
      </c>
      <c r="F243" t="s">
        <v>13</v>
      </c>
      <c r="G243">
        <v>6</v>
      </c>
      <c r="H243">
        <v>0</v>
      </c>
      <c r="I243">
        <v>12000000</v>
      </c>
      <c r="J243" t="s">
        <v>397</v>
      </c>
    </row>
    <row r="244" spans="1:10" x14ac:dyDescent="0.3">
      <c r="A244" t="s">
        <v>407</v>
      </c>
      <c r="B244" t="s">
        <v>32</v>
      </c>
      <c r="C244">
        <v>28</v>
      </c>
      <c r="D244" t="s">
        <v>88</v>
      </c>
      <c r="E244">
        <v>178</v>
      </c>
      <c r="F244" t="s">
        <v>22</v>
      </c>
      <c r="G244">
        <v>31</v>
      </c>
      <c r="H244">
        <v>3</v>
      </c>
      <c r="I244">
        <v>32000000</v>
      </c>
      <c r="J244" t="s">
        <v>397</v>
      </c>
    </row>
    <row r="245" spans="1:10" x14ac:dyDescent="0.3">
      <c r="A245" t="s">
        <v>408</v>
      </c>
      <c r="B245" t="s">
        <v>36</v>
      </c>
      <c r="C245">
        <v>25</v>
      </c>
      <c r="D245" t="s">
        <v>79</v>
      </c>
      <c r="E245">
        <v>180</v>
      </c>
      <c r="F245" t="s">
        <v>13</v>
      </c>
      <c r="G245">
        <v>25</v>
      </c>
      <c r="H245">
        <v>3</v>
      </c>
      <c r="I245">
        <v>70000000</v>
      </c>
      <c r="J245" t="s">
        <v>397</v>
      </c>
    </row>
    <row r="246" spans="1:10" x14ac:dyDescent="0.3">
      <c r="A246" t="s">
        <v>409</v>
      </c>
      <c r="B246" t="s">
        <v>36</v>
      </c>
      <c r="C246">
        <v>34</v>
      </c>
      <c r="D246" t="s">
        <v>159</v>
      </c>
      <c r="E246">
        <v>178</v>
      </c>
      <c r="F246" t="s">
        <v>13</v>
      </c>
      <c r="G246">
        <v>83</v>
      </c>
      <c r="H246">
        <v>1</v>
      </c>
      <c r="I246">
        <v>13000000</v>
      </c>
      <c r="J246" t="s">
        <v>397</v>
      </c>
    </row>
    <row r="247" spans="1:10" x14ac:dyDescent="0.3">
      <c r="A247" t="s">
        <v>410</v>
      </c>
      <c r="B247" t="s">
        <v>36</v>
      </c>
      <c r="C247">
        <v>33</v>
      </c>
      <c r="D247" t="s">
        <v>163</v>
      </c>
      <c r="E247">
        <v>173</v>
      </c>
      <c r="F247" t="s">
        <v>13</v>
      </c>
      <c r="G247">
        <v>48</v>
      </c>
      <c r="H247">
        <v>1</v>
      </c>
      <c r="I247">
        <v>10000000</v>
      </c>
      <c r="J247" t="s">
        <v>397</v>
      </c>
    </row>
    <row r="248" spans="1:10" x14ac:dyDescent="0.3">
      <c r="A248" t="s">
        <v>411</v>
      </c>
      <c r="B248" t="s">
        <v>39</v>
      </c>
      <c r="C248">
        <v>25</v>
      </c>
      <c r="D248" t="s">
        <v>51</v>
      </c>
      <c r="E248">
        <v>188</v>
      </c>
      <c r="F248" t="s">
        <v>13</v>
      </c>
      <c r="G248">
        <v>51</v>
      </c>
      <c r="H248">
        <v>3</v>
      </c>
      <c r="I248">
        <v>120000000</v>
      </c>
      <c r="J248" t="s">
        <v>397</v>
      </c>
    </row>
    <row r="249" spans="1:10" x14ac:dyDescent="0.3">
      <c r="A249" t="s">
        <v>412</v>
      </c>
      <c r="B249" t="s">
        <v>43</v>
      </c>
      <c r="C249">
        <v>24</v>
      </c>
      <c r="D249" t="s">
        <v>211</v>
      </c>
      <c r="E249">
        <v>182</v>
      </c>
      <c r="F249" t="s">
        <v>13</v>
      </c>
      <c r="G249">
        <v>13</v>
      </c>
      <c r="H249">
        <v>0</v>
      </c>
      <c r="I249">
        <v>50000000</v>
      </c>
      <c r="J249" t="s">
        <v>397</v>
      </c>
    </row>
    <row r="250" spans="1:10" x14ac:dyDescent="0.3">
      <c r="A250" t="s">
        <v>413</v>
      </c>
      <c r="B250" t="s">
        <v>43</v>
      </c>
      <c r="C250">
        <v>19</v>
      </c>
      <c r="D250" t="s">
        <v>88</v>
      </c>
      <c r="E250">
        <v>175</v>
      </c>
      <c r="F250" t="s">
        <v>13</v>
      </c>
      <c r="G250">
        <v>3</v>
      </c>
      <c r="H250">
        <v>0</v>
      </c>
      <c r="I250">
        <v>50000000</v>
      </c>
      <c r="J250" t="s">
        <v>397</v>
      </c>
    </row>
    <row r="251" spans="1:10" x14ac:dyDescent="0.3">
      <c r="A251" t="s">
        <v>414</v>
      </c>
      <c r="B251" t="s">
        <v>43</v>
      </c>
      <c r="C251">
        <v>20</v>
      </c>
      <c r="D251" t="s">
        <v>401</v>
      </c>
      <c r="E251">
        <v>182</v>
      </c>
      <c r="F251" t="s">
        <v>22</v>
      </c>
      <c r="G251">
        <v>1</v>
      </c>
      <c r="H251">
        <v>0</v>
      </c>
      <c r="I251">
        <v>30000000</v>
      </c>
      <c r="J251" t="s">
        <v>397</v>
      </c>
    </row>
    <row r="252" spans="1:10" x14ac:dyDescent="0.3">
      <c r="A252" t="s">
        <v>415</v>
      </c>
      <c r="B252" t="s">
        <v>48</v>
      </c>
      <c r="C252">
        <v>20</v>
      </c>
      <c r="D252" t="s">
        <v>26</v>
      </c>
      <c r="E252">
        <v>186</v>
      </c>
      <c r="F252" t="s">
        <v>13</v>
      </c>
      <c r="G252">
        <v>29</v>
      </c>
      <c r="H252">
        <v>3</v>
      </c>
      <c r="I252">
        <v>180000000</v>
      </c>
      <c r="J252" t="s">
        <v>397</v>
      </c>
    </row>
    <row r="253" spans="1:10" x14ac:dyDescent="0.3">
      <c r="A253" t="s">
        <v>416</v>
      </c>
      <c r="B253" t="s">
        <v>48</v>
      </c>
      <c r="C253">
        <v>22</v>
      </c>
      <c r="D253" t="s">
        <v>211</v>
      </c>
      <c r="E253">
        <v>189</v>
      </c>
      <c r="F253" t="s">
        <v>22</v>
      </c>
      <c r="G253">
        <v>4</v>
      </c>
      <c r="H253">
        <v>1</v>
      </c>
      <c r="I253">
        <v>80000000</v>
      </c>
      <c r="J253" t="s">
        <v>397</v>
      </c>
    </row>
    <row r="254" spans="1:10" x14ac:dyDescent="0.3">
      <c r="A254" t="s">
        <v>417</v>
      </c>
      <c r="B254" t="s">
        <v>48</v>
      </c>
      <c r="C254">
        <v>25</v>
      </c>
      <c r="D254" t="s">
        <v>401</v>
      </c>
      <c r="E254">
        <v>178</v>
      </c>
      <c r="F254" t="s">
        <v>13</v>
      </c>
      <c r="G254">
        <v>4</v>
      </c>
      <c r="H254">
        <v>0</v>
      </c>
      <c r="I254">
        <v>55000000</v>
      </c>
      <c r="J254" t="s">
        <v>397</v>
      </c>
    </row>
    <row r="255" spans="1:10" x14ac:dyDescent="0.3">
      <c r="A255" t="s">
        <v>418</v>
      </c>
      <c r="B255" t="s">
        <v>53</v>
      </c>
      <c r="C255">
        <v>23</v>
      </c>
      <c r="D255" t="s">
        <v>163</v>
      </c>
      <c r="E255">
        <v>182</v>
      </c>
      <c r="F255" t="s">
        <v>13</v>
      </c>
      <c r="G255">
        <v>3</v>
      </c>
      <c r="H255">
        <v>0</v>
      </c>
      <c r="I255">
        <v>60000000</v>
      </c>
      <c r="J255" t="s">
        <v>397</v>
      </c>
    </row>
    <row r="256" spans="1:10" x14ac:dyDescent="0.3">
      <c r="A256" t="s">
        <v>419</v>
      </c>
      <c r="B256" t="s">
        <v>55</v>
      </c>
      <c r="C256">
        <v>24</v>
      </c>
      <c r="D256" t="s">
        <v>159</v>
      </c>
      <c r="E256">
        <v>171</v>
      </c>
      <c r="F256" t="s">
        <v>22</v>
      </c>
      <c r="G256">
        <v>34</v>
      </c>
      <c r="H256">
        <v>4</v>
      </c>
      <c r="I256">
        <v>150000000</v>
      </c>
      <c r="J256" t="s">
        <v>397</v>
      </c>
    </row>
    <row r="257" spans="1:10" x14ac:dyDescent="0.3">
      <c r="A257" t="s">
        <v>420</v>
      </c>
      <c r="B257" t="s">
        <v>55</v>
      </c>
      <c r="C257">
        <v>22</v>
      </c>
      <c r="D257" t="s">
        <v>51</v>
      </c>
      <c r="E257">
        <v>178</v>
      </c>
      <c r="F257" t="s">
        <v>22</v>
      </c>
      <c r="G257">
        <v>33</v>
      </c>
      <c r="H257">
        <v>11</v>
      </c>
      <c r="I257">
        <v>140000000</v>
      </c>
      <c r="J257" t="s">
        <v>397</v>
      </c>
    </row>
    <row r="258" spans="1:10" x14ac:dyDescent="0.3">
      <c r="A258" t="s">
        <v>421</v>
      </c>
      <c r="B258" t="s">
        <v>55</v>
      </c>
      <c r="C258">
        <v>27</v>
      </c>
      <c r="D258" t="s">
        <v>422</v>
      </c>
      <c r="E258">
        <v>175</v>
      </c>
      <c r="F258" t="s">
        <v>22</v>
      </c>
      <c r="G258">
        <v>8</v>
      </c>
      <c r="H258">
        <v>0</v>
      </c>
      <c r="I258">
        <v>50000000</v>
      </c>
      <c r="J258" t="s">
        <v>397</v>
      </c>
    </row>
    <row r="259" spans="1:10" x14ac:dyDescent="0.3">
      <c r="A259" t="s">
        <v>423</v>
      </c>
      <c r="B259" t="s">
        <v>59</v>
      </c>
      <c r="C259">
        <v>30</v>
      </c>
      <c r="D259" t="s">
        <v>16</v>
      </c>
      <c r="E259">
        <v>188</v>
      </c>
      <c r="F259" t="s">
        <v>13</v>
      </c>
      <c r="G259">
        <v>91</v>
      </c>
      <c r="H259">
        <v>63</v>
      </c>
      <c r="I259">
        <v>100000000</v>
      </c>
      <c r="J259" t="s">
        <v>397</v>
      </c>
    </row>
    <row r="260" spans="1:10" x14ac:dyDescent="0.3">
      <c r="A260" t="s">
        <v>424</v>
      </c>
      <c r="B260" t="s">
        <v>59</v>
      </c>
      <c r="C260">
        <v>28</v>
      </c>
      <c r="D260" t="s">
        <v>91</v>
      </c>
      <c r="E260">
        <v>180</v>
      </c>
      <c r="F260" t="s">
        <v>13</v>
      </c>
      <c r="G260">
        <v>12</v>
      </c>
      <c r="H260">
        <v>3</v>
      </c>
      <c r="I260">
        <v>65000000</v>
      </c>
      <c r="J260" t="s">
        <v>397</v>
      </c>
    </row>
    <row r="261" spans="1:10" x14ac:dyDescent="0.3">
      <c r="A261" t="s">
        <v>425</v>
      </c>
      <c r="B261" t="s">
        <v>59</v>
      </c>
      <c r="C261">
        <v>28</v>
      </c>
      <c r="D261" t="s">
        <v>273</v>
      </c>
      <c r="E261">
        <v>185</v>
      </c>
      <c r="F261" t="s">
        <v>13</v>
      </c>
      <c r="G261">
        <v>3</v>
      </c>
      <c r="H261">
        <v>1</v>
      </c>
      <c r="I261">
        <v>50000000</v>
      </c>
      <c r="J261" t="s">
        <v>397</v>
      </c>
    </row>
    <row r="262" spans="1:10" x14ac:dyDescent="0.3">
      <c r="A262" t="s">
        <v>426</v>
      </c>
      <c r="B262" t="s">
        <v>11</v>
      </c>
      <c r="C262">
        <v>23</v>
      </c>
      <c r="D262" t="s">
        <v>427</v>
      </c>
      <c r="E262">
        <v>187</v>
      </c>
      <c r="F262" t="s">
        <v>13</v>
      </c>
      <c r="G262">
        <v>0</v>
      </c>
      <c r="H262">
        <v>0</v>
      </c>
      <c r="I262">
        <v>9000000</v>
      </c>
      <c r="J262" t="s">
        <v>428</v>
      </c>
    </row>
    <row r="263" spans="1:10" x14ac:dyDescent="0.3">
      <c r="A263" t="s">
        <v>429</v>
      </c>
      <c r="B263" t="s">
        <v>11</v>
      </c>
      <c r="C263">
        <v>31</v>
      </c>
      <c r="D263" t="s">
        <v>135</v>
      </c>
      <c r="E263">
        <v>188</v>
      </c>
      <c r="F263" t="s">
        <v>13</v>
      </c>
      <c r="G263">
        <v>10</v>
      </c>
      <c r="H263">
        <v>0</v>
      </c>
      <c r="I263">
        <v>4500000</v>
      </c>
      <c r="J263" t="s">
        <v>428</v>
      </c>
    </row>
    <row r="264" spans="1:10" x14ac:dyDescent="0.3">
      <c r="A264" t="s">
        <v>430</v>
      </c>
      <c r="B264" t="s">
        <v>11</v>
      </c>
      <c r="C264">
        <v>37</v>
      </c>
      <c r="D264" t="s">
        <v>431</v>
      </c>
      <c r="E264">
        <v>189</v>
      </c>
      <c r="F264" t="s">
        <v>13</v>
      </c>
      <c r="G264">
        <v>100</v>
      </c>
      <c r="H264">
        <v>0</v>
      </c>
      <c r="I264">
        <v>1000000</v>
      </c>
      <c r="J264" t="s">
        <v>428</v>
      </c>
    </row>
    <row r="265" spans="1:10" x14ac:dyDescent="0.3">
      <c r="A265" t="s">
        <v>432</v>
      </c>
      <c r="B265" t="s">
        <v>20</v>
      </c>
      <c r="C265">
        <v>28</v>
      </c>
      <c r="D265" t="s">
        <v>12</v>
      </c>
      <c r="E265">
        <v>187</v>
      </c>
      <c r="F265" t="s">
        <v>13</v>
      </c>
      <c r="G265">
        <v>69</v>
      </c>
      <c r="H265">
        <v>3</v>
      </c>
      <c r="I265">
        <v>40000000</v>
      </c>
      <c r="J265" t="s">
        <v>428</v>
      </c>
    </row>
    <row r="266" spans="1:10" x14ac:dyDescent="0.3">
      <c r="A266" t="s">
        <v>433</v>
      </c>
      <c r="B266" t="s">
        <v>20</v>
      </c>
      <c r="C266">
        <v>28</v>
      </c>
      <c r="D266" t="s">
        <v>401</v>
      </c>
      <c r="E266">
        <v>192</v>
      </c>
      <c r="F266" t="s">
        <v>13</v>
      </c>
      <c r="G266">
        <v>31</v>
      </c>
      <c r="H266">
        <v>0</v>
      </c>
      <c r="I266">
        <v>35000000</v>
      </c>
      <c r="J266" t="s">
        <v>428</v>
      </c>
    </row>
    <row r="267" spans="1:10" x14ac:dyDescent="0.3">
      <c r="A267" t="s">
        <v>434</v>
      </c>
      <c r="B267" t="s">
        <v>20</v>
      </c>
      <c r="C267">
        <v>31</v>
      </c>
      <c r="D267" t="s">
        <v>427</v>
      </c>
      <c r="E267">
        <v>199</v>
      </c>
      <c r="F267" t="s">
        <v>40</v>
      </c>
      <c r="G267">
        <v>40</v>
      </c>
      <c r="H267">
        <v>2</v>
      </c>
      <c r="I267">
        <v>3000000</v>
      </c>
      <c r="J267" t="s">
        <v>428</v>
      </c>
    </row>
    <row r="268" spans="1:10" x14ac:dyDescent="0.3">
      <c r="A268" t="s">
        <v>435</v>
      </c>
      <c r="B268" t="s">
        <v>20</v>
      </c>
      <c r="C268">
        <v>35</v>
      </c>
      <c r="D268" t="s">
        <v>186</v>
      </c>
      <c r="E268">
        <v>191</v>
      </c>
      <c r="F268" t="s">
        <v>13</v>
      </c>
      <c r="G268">
        <v>131</v>
      </c>
      <c r="H268">
        <v>5</v>
      </c>
      <c r="I268">
        <v>1500000</v>
      </c>
      <c r="J268" t="s">
        <v>428</v>
      </c>
    </row>
    <row r="269" spans="1:10" x14ac:dyDescent="0.3">
      <c r="A269" t="s">
        <v>436</v>
      </c>
      <c r="B269" t="s">
        <v>20</v>
      </c>
      <c r="C269">
        <v>34</v>
      </c>
      <c r="D269" t="s">
        <v>273</v>
      </c>
      <c r="E269">
        <v>189</v>
      </c>
      <c r="F269" t="s">
        <v>13</v>
      </c>
      <c r="G269">
        <v>37</v>
      </c>
      <c r="H269">
        <v>2</v>
      </c>
      <c r="I269">
        <v>1000000</v>
      </c>
      <c r="J269" t="s">
        <v>428</v>
      </c>
    </row>
    <row r="270" spans="1:10" x14ac:dyDescent="0.3">
      <c r="A270" t="s">
        <v>437</v>
      </c>
      <c r="B270" t="s">
        <v>32</v>
      </c>
      <c r="C270">
        <v>21</v>
      </c>
      <c r="D270" t="s">
        <v>177</v>
      </c>
      <c r="E270">
        <v>181</v>
      </c>
      <c r="F270" t="s">
        <v>22</v>
      </c>
      <c r="G270">
        <v>7</v>
      </c>
      <c r="H270">
        <v>0</v>
      </c>
      <c r="I270">
        <v>15000000</v>
      </c>
      <c r="J270" t="s">
        <v>428</v>
      </c>
    </row>
    <row r="271" spans="1:10" x14ac:dyDescent="0.3">
      <c r="A271" t="s">
        <v>438</v>
      </c>
      <c r="B271" t="s">
        <v>36</v>
      </c>
      <c r="C271">
        <v>27</v>
      </c>
      <c r="D271" t="s">
        <v>166</v>
      </c>
      <c r="E271">
        <v>185</v>
      </c>
      <c r="F271" t="s">
        <v>13</v>
      </c>
      <c r="G271">
        <v>44</v>
      </c>
      <c r="H271">
        <v>11</v>
      </c>
      <c r="I271">
        <v>14000000</v>
      </c>
      <c r="J271" t="s">
        <v>428</v>
      </c>
    </row>
    <row r="272" spans="1:10" x14ac:dyDescent="0.3">
      <c r="A272" t="s">
        <v>439</v>
      </c>
      <c r="B272" t="s">
        <v>36</v>
      </c>
      <c r="C272">
        <v>26</v>
      </c>
      <c r="D272" t="s">
        <v>440</v>
      </c>
      <c r="E272">
        <v>183</v>
      </c>
      <c r="F272" t="s">
        <v>13</v>
      </c>
      <c r="G272">
        <v>10</v>
      </c>
      <c r="H272">
        <v>1</v>
      </c>
      <c r="I272">
        <v>13000000</v>
      </c>
      <c r="J272" t="s">
        <v>428</v>
      </c>
    </row>
    <row r="273" spans="1:10" x14ac:dyDescent="0.3">
      <c r="A273" t="s">
        <v>441</v>
      </c>
      <c r="B273" t="s">
        <v>36</v>
      </c>
      <c r="C273">
        <v>26</v>
      </c>
      <c r="D273" t="s">
        <v>326</v>
      </c>
      <c r="E273">
        <v>187</v>
      </c>
      <c r="F273" t="s">
        <v>13</v>
      </c>
      <c r="G273">
        <v>21</v>
      </c>
      <c r="H273">
        <v>0</v>
      </c>
      <c r="I273">
        <v>10000000</v>
      </c>
      <c r="J273" t="s">
        <v>428</v>
      </c>
    </row>
    <row r="274" spans="1:10" x14ac:dyDescent="0.3">
      <c r="A274" t="s">
        <v>442</v>
      </c>
      <c r="B274" t="s">
        <v>39</v>
      </c>
      <c r="C274">
        <v>24</v>
      </c>
      <c r="D274" t="s">
        <v>443</v>
      </c>
      <c r="E274">
        <v>185</v>
      </c>
      <c r="F274" t="s">
        <v>13</v>
      </c>
      <c r="G274">
        <v>6</v>
      </c>
      <c r="H274">
        <v>0</v>
      </c>
      <c r="I274">
        <v>40000000</v>
      </c>
      <c r="J274" t="s">
        <v>428</v>
      </c>
    </row>
    <row r="275" spans="1:10" x14ac:dyDescent="0.3">
      <c r="A275" t="s">
        <v>444</v>
      </c>
      <c r="B275" t="s">
        <v>39</v>
      </c>
      <c r="C275">
        <v>30</v>
      </c>
      <c r="D275" t="s">
        <v>273</v>
      </c>
      <c r="E275">
        <v>187</v>
      </c>
      <c r="F275" t="s">
        <v>13</v>
      </c>
      <c r="G275">
        <v>25</v>
      </c>
      <c r="H275">
        <v>1</v>
      </c>
      <c r="I275">
        <v>18000000</v>
      </c>
      <c r="J275" t="s">
        <v>428</v>
      </c>
    </row>
    <row r="276" spans="1:10" x14ac:dyDescent="0.3">
      <c r="A276" t="s">
        <v>445</v>
      </c>
      <c r="B276" t="s">
        <v>39</v>
      </c>
      <c r="C276">
        <v>28</v>
      </c>
      <c r="D276" t="s">
        <v>319</v>
      </c>
      <c r="E276">
        <v>185</v>
      </c>
      <c r="F276" t="s">
        <v>13</v>
      </c>
      <c r="G276">
        <v>76</v>
      </c>
      <c r="H276">
        <v>9</v>
      </c>
      <c r="I276">
        <v>18000000</v>
      </c>
      <c r="J276" t="s">
        <v>428</v>
      </c>
    </row>
    <row r="277" spans="1:10" x14ac:dyDescent="0.3">
      <c r="A277" t="s">
        <v>446</v>
      </c>
      <c r="B277" t="s">
        <v>43</v>
      </c>
      <c r="C277">
        <v>28</v>
      </c>
      <c r="D277" t="s">
        <v>273</v>
      </c>
      <c r="E277">
        <v>180</v>
      </c>
      <c r="F277" t="s">
        <v>13</v>
      </c>
      <c r="G277">
        <v>30</v>
      </c>
      <c r="H277">
        <v>1</v>
      </c>
      <c r="I277">
        <v>28000000</v>
      </c>
      <c r="J277" t="s">
        <v>428</v>
      </c>
    </row>
    <row r="278" spans="1:10" x14ac:dyDescent="0.3">
      <c r="A278" t="s">
        <v>447</v>
      </c>
      <c r="B278" t="s">
        <v>43</v>
      </c>
      <c r="C278">
        <v>32</v>
      </c>
      <c r="D278" t="s">
        <v>88</v>
      </c>
      <c r="E278">
        <v>182</v>
      </c>
      <c r="F278" t="s">
        <v>13</v>
      </c>
      <c r="G278">
        <v>129</v>
      </c>
      <c r="H278">
        <v>41</v>
      </c>
      <c r="I278">
        <v>8000000</v>
      </c>
      <c r="J278" t="s">
        <v>428</v>
      </c>
    </row>
    <row r="279" spans="1:10" x14ac:dyDescent="0.3">
      <c r="A279" t="s">
        <v>448</v>
      </c>
      <c r="B279" t="s">
        <v>43</v>
      </c>
      <c r="C279">
        <v>32</v>
      </c>
      <c r="D279" t="s">
        <v>431</v>
      </c>
      <c r="E279">
        <v>182</v>
      </c>
      <c r="F279" t="s">
        <v>22</v>
      </c>
      <c r="G279">
        <v>77</v>
      </c>
      <c r="H279">
        <v>8</v>
      </c>
      <c r="I279">
        <v>2500000</v>
      </c>
      <c r="J279" t="s">
        <v>428</v>
      </c>
    </row>
    <row r="280" spans="1:10" x14ac:dyDescent="0.3">
      <c r="A280" t="s">
        <v>449</v>
      </c>
      <c r="B280" t="s">
        <v>53</v>
      </c>
      <c r="C280">
        <v>23</v>
      </c>
      <c r="D280" t="s">
        <v>273</v>
      </c>
      <c r="E280">
        <v>180</v>
      </c>
      <c r="F280" t="s">
        <v>13</v>
      </c>
      <c r="G280">
        <v>26</v>
      </c>
      <c r="H280">
        <v>4</v>
      </c>
      <c r="I280">
        <v>10000000</v>
      </c>
      <c r="J280" t="s">
        <v>428</v>
      </c>
    </row>
    <row r="281" spans="1:10" x14ac:dyDescent="0.3">
      <c r="A281" t="s">
        <v>450</v>
      </c>
      <c r="B281" t="s">
        <v>53</v>
      </c>
      <c r="C281">
        <v>25</v>
      </c>
      <c r="D281" t="s">
        <v>196</v>
      </c>
      <c r="E281">
        <v>183</v>
      </c>
      <c r="F281" t="s">
        <v>13</v>
      </c>
      <c r="G281">
        <v>6</v>
      </c>
      <c r="H281">
        <v>1</v>
      </c>
      <c r="I281">
        <v>8000000</v>
      </c>
      <c r="J281" t="s">
        <v>428</v>
      </c>
    </row>
    <row r="282" spans="1:10" x14ac:dyDescent="0.3">
      <c r="A282" t="s">
        <v>451</v>
      </c>
      <c r="B282" t="s">
        <v>55</v>
      </c>
      <c r="C282">
        <v>24</v>
      </c>
      <c r="D282" t="s">
        <v>452</v>
      </c>
      <c r="E282">
        <v>187</v>
      </c>
      <c r="F282" t="s">
        <v>22</v>
      </c>
      <c r="G282">
        <v>29</v>
      </c>
      <c r="H282">
        <v>8</v>
      </c>
      <c r="I282">
        <v>18000000</v>
      </c>
      <c r="J282" t="s">
        <v>428</v>
      </c>
    </row>
    <row r="283" spans="1:10" x14ac:dyDescent="0.3">
      <c r="A283" t="s">
        <v>453</v>
      </c>
      <c r="B283" t="s">
        <v>55</v>
      </c>
      <c r="C283">
        <v>26</v>
      </c>
      <c r="D283" t="s">
        <v>431</v>
      </c>
      <c r="E283">
        <v>174</v>
      </c>
      <c r="F283" t="s">
        <v>22</v>
      </c>
      <c r="G283">
        <v>3</v>
      </c>
      <c r="H283">
        <v>0</v>
      </c>
      <c r="I283">
        <v>15000000</v>
      </c>
      <c r="J283" t="s">
        <v>428</v>
      </c>
    </row>
    <row r="284" spans="1:10" x14ac:dyDescent="0.3">
      <c r="A284" t="s">
        <v>454</v>
      </c>
      <c r="B284" t="s">
        <v>59</v>
      </c>
      <c r="C284">
        <v>21</v>
      </c>
      <c r="D284" t="s">
        <v>88</v>
      </c>
      <c r="E284">
        <v>191</v>
      </c>
      <c r="F284" t="s">
        <v>22</v>
      </c>
      <c r="G284">
        <v>13</v>
      </c>
      <c r="H284">
        <v>7</v>
      </c>
      <c r="I284">
        <v>65000000</v>
      </c>
      <c r="J284" t="s">
        <v>428</v>
      </c>
    </row>
    <row r="285" spans="1:10" x14ac:dyDescent="0.3">
      <c r="A285" t="s">
        <v>455</v>
      </c>
      <c r="B285" t="s">
        <v>59</v>
      </c>
      <c r="C285">
        <v>25</v>
      </c>
      <c r="D285" t="s">
        <v>166</v>
      </c>
      <c r="E285">
        <v>190</v>
      </c>
      <c r="F285" t="s">
        <v>13</v>
      </c>
      <c r="G285">
        <v>27</v>
      </c>
      <c r="H285">
        <v>8</v>
      </c>
      <c r="I285">
        <v>20000000</v>
      </c>
      <c r="J285" t="s">
        <v>428</v>
      </c>
    </row>
    <row r="286" spans="1:10" x14ac:dyDescent="0.3">
      <c r="A286" t="s">
        <v>456</v>
      </c>
      <c r="B286" t="s">
        <v>59</v>
      </c>
      <c r="C286">
        <v>26</v>
      </c>
      <c r="D286" t="s">
        <v>431</v>
      </c>
      <c r="E286">
        <v>187</v>
      </c>
      <c r="F286" t="s">
        <v>13</v>
      </c>
      <c r="G286">
        <v>46</v>
      </c>
      <c r="H286">
        <v>11</v>
      </c>
      <c r="I286">
        <v>12000000</v>
      </c>
      <c r="J286" t="s">
        <v>428</v>
      </c>
    </row>
    <row r="287" spans="1:10" x14ac:dyDescent="0.3">
      <c r="A287" t="s">
        <v>457</v>
      </c>
      <c r="B287" t="s">
        <v>59</v>
      </c>
      <c r="C287">
        <v>29</v>
      </c>
      <c r="D287" t="s">
        <v>33</v>
      </c>
      <c r="E287">
        <v>192</v>
      </c>
      <c r="F287" t="s">
        <v>13</v>
      </c>
      <c r="G287">
        <v>78</v>
      </c>
      <c r="H287">
        <v>12</v>
      </c>
      <c r="I287">
        <v>6000000</v>
      </c>
      <c r="J287" t="s">
        <v>428</v>
      </c>
    </row>
    <row r="288" spans="1:10" x14ac:dyDescent="0.3">
      <c r="A288" t="s">
        <v>458</v>
      </c>
      <c r="B288" t="s">
        <v>11</v>
      </c>
      <c r="C288">
        <v>24</v>
      </c>
      <c r="D288" t="s">
        <v>211</v>
      </c>
      <c r="E288">
        <v>194</v>
      </c>
      <c r="F288" t="s">
        <v>13</v>
      </c>
      <c r="G288">
        <v>3</v>
      </c>
      <c r="H288">
        <v>0</v>
      </c>
      <c r="I288">
        <v>20000000</v>
      </c>
      <c r="J288" t="s">
        <v>459</v>
      </c>
    </row>
    <row r="289" spans="1:10" x14ac:dyDescent="0.3">
      <c r="A289" t="s">
        <v>460</v>
      </c>
      <c r="B289" t="s">
        <v>11</v>
      </c>
      <c r="C289">
        <v>28</v>
      </c>
      <c r="D289" t="s">
        <v>461</v>
      </c>
      <c r="E289">
        <v>191</v>
      </c>
      <c r="F289" t="s">
        <v>13</v>
      </c>
      <c r="G289">
        <v>31</v>
      </c>
      <c r="H289">
        <v>0</v>
      </c>
      <c r="I289">
        <v>10000000</v>
      </c>
      <c r="J289" t="s">
        <v>459</v>
      </c>
    </row>
    <row r="290" spans="1:10" x14ac:dyDescent="0.3">
      <c r="A290" t="s">
        <v>462</v>
      </c>
      <c r="B290" t="s">
        <v>11</v>
      </c>
      <c r="C290">
        <v>27</v>
      </c>
      <c r="D290" t="s">
        <v>168</v>
      </c>
      <c r="E290">
        <v>202</v>
      </c>
      <c r="F290" t="s">
        <v>13</v>
      </c>
      <c r="G290">
        <v>19</v>
      </c>
      <c r="H290">
        <v>0</v>
      </c>
      <c r="I290">
        <v>5000000</v>
      </c>
      <c r="J290" t="s">
        <v>459</v>
      </c>
    </row>
    <row r="291" spans="1:10" x14ac:dyDescent="0.3">
      <c r="A291" t="s">
        <v>463</v>
      </c>
      <c r="B291" t="s">
        <v>20</v>
      </c>
      <c r="C291">
        <v>23</v>
      </c>
      <c r="D291" t="s">
        <v>255</v>
      </c>
      <c r="E291">
        <v>194</v>
      </c>
      <c r="F291" t="s">
        <v>22</v>
      </c>
      <c r="G291">
        <v>34</v>
      </c>
      <c r="H291">
        <v>4</v>
      </c>
      <c r="I291">
        <v>25000000</v>
      </c>
      <c r="J291" t="s">
        <v>459</v>
      </c>
    </row>
    <row r="292" spans="1:10" x14ac:dyDescent="0.3">
      <c r="A292" t="s">
        <v>464</v>
      </c>
      <c r="B292" t="s">
        <v>20</v>
      </c>
      <c r="C292">
        <v>26</v>
      </c>
      <c r="D292" t="s">
        <v>465</v>
      </c>
      <c r="E292">
        <v>195</v>
      </c>
      <c r="F292" t="s">
        <v>13</v>
      </c>
      <c r="G292">
        <v>52</v>
      </c>
      <c r="H292">
        <v>3</v>
      </c>
      <c r="I292">
        <v>15000000</v>
      </c>
      <c r="J292" t="s">
        <v>459</v>
      </c>
    </row>
    <row r="293" spans="1:10" x14ac:dyDescent="0.3">
      <c r="A293" t="s">
        <v>466</v>
      </c>
      <c r="B293" t="s">
        <v>20</v>
      </c>
      <c r="C293">
        <v>28</v>
      </c>
      <c r="D293" t="s">
        <v>467</v>
      </c>
      <c r="E293">
        <v>188</v>
      </c>
      <c r="F293" t="s">
        <v>13</v>
      </c>
      <c r="G293">
        <v>30</v>
      </c>
      <c r="H293">
        <v>1</v>
      </c>
      <c r="I293">
        <v>4500000</v>
      </c>
      <c r="J293" t="s">
        <v>459</v>
      </c>
    </row>
    <row r="294" spans="1:10" x14ac:dyDescent="0.3">
      <c r="A294" t="s">
        <v>468</v>
      </c>
      <c r="B294" t="s">
        <v>20</v>
      </c>
      <c r="C294">
        <v>28</v>
      </c>
      <c r="D294" t="s">
        <v>469</v>
      </c>
      <c r="E294">
        <v>194</v>
      </c>
      <c r="F294" t="s">
        <v>22</v>
      </c>
      <c r="G294">
        <v>8</v>
      </c>
      <c r="H294">
        <v>1</v>
      </c>
      <c r="I294">
        <v>4000000</v>
      </c>
      <c r="J294" t="s">
        <v>459</v>
      </c>
    </row>
    <row r="295" spans="1:10" x14ac:dyDescent="0.3">
      <c r="A295" t="s">
        <v>470</v>
      </c>
      <c r="B295" t="s">
        <v>20</v>
      </c>
      <c r="C295">
        <v>32</v>
      </c>
      <c r="D295" t="s">
        <v>214</v>
      </c>
      <c r="E295">
        <v>187</v>
      </c>
      <c r="F295" t="s">
        <v>13</v>
      </c>
      <c r="G295">
        <v>61</v>
      </c>
      <c r="H295">
        <v>1</v>
      </c>
      <c r="I295">
        <v>3500000</v>
      </c>
      <c r="J295" t="s">
        <v>459</v>
      </c>
    </row>
    <row r="296" spans="1:10" x14ac:dyDescent="0.3">
      <c r="A296" t="s">
        <v>471</v>
      </c>
      <c r="B296" t="s">
        <v>20</v>
      </c>
      <c r="C296">
        <v>26</v>
      </c>
      <c r="D296" t="s">
        <v>472</v>
      </c>
      <c r="E296">
        <v>190</v>
      </c>
      <c r="F296" t="s">
        <v>13</v>
      </c>
      <c r="G296">
        <v>1</v>
      </c>
      <c r="H296">
        <v>0</v>
      </c>
      <c r="I296">
        <v>2000000</v>
      </c>
      <c r="J296" t="s">
        <v>459</v>
      </c>
    </row>
    <row r="297" spans="1:10" x14ac:dyDescent="0.3">
      <c r="A297" t="s">
        <v>473</v>
      </c>
      <c r="B297" t="s">
        <v>20</v>
      </c>
      <c r="C297">
        <v>31</v>
      </c>
      <c r="D297" t="s">
        <v>474</v>
      </c>
      <c r="E297">
        <v>188</v>
      </c>
      <c r="F297" t="s">
        <v>13</v>
      </c>
      <c r="G297">
        <v>21</v>
      </c>
      <c r="H297">
        <v>0</v>
      </c>
      <c r="I297">
        <v>1200000</v>
      </c>
      <c r="J297" t="s">
        <v>459</v>
      </c>
    </row>
    <row r="298" spans="1:10" x14ac:dyDescent="0.3">
      <c r="A298" t="s">
        <v>475</v>
      </c>
      <c r="B298" t="s">
        <v>32</v>
      </c>
      <c r="C298">
        <v>32</v>
      </c>
      <c r="D298" t="s">
        <v>377</v>
      </c>
      <c r="E298">
        <v>180</v>
      </c>
      <c r="F298" t="s">
        <v>22</v>
      </c>
      <c r="G298">
        <v>30</v>
      </c>
      <c r="H298">
        <v>1</v>
      </c>
      <c r="I298">
        <v>900000</v>
      </c>
      <c r="J298" t="s">
        <v>459</v>
      </c>
    </row>
    <row r="299" spans="1:10" x14ac:dyDescent="0.3">
      <c r="A299" t="s">
        <v>476</v>
      </c>
      <c r="B299" t="s">
        <v>39</v>
      </c>
      <c r="C299">
        <v>30</v>
      </c>
      <c r="D299" t="s">
        <v>474</v>
      </c>
      <c r="E299">
        <v>178</v>
      </c>
      <c r="F299" t="s">
        <v>13</v>
      </c>
      <c r="G299">
        <v>7</v>
      </c>
      <c r="H299">
        <v>0</v>
      </c>
      <c r="I299">
        <v>1700000</v>
      </c>
      <c r="J299" t="s">
        <v>459</v>
      </c>
    </row>
    <row r="300" spans="1:10" x14ac:dyDescent="0.3">
      <c r="A300" t="s">
        <v>477</v>
      </c>
      <c r="B300" t="s">
        <v>43</v>
      </c>
      <c r="C300">
        <v>29</v>
      </c>
      <c r="D300" t="s">
        <v>478</v>
      </c>
      <c r="E300">
        <v>192</v>
      </c>
      <c r="F300" t="s">
        <v>13</v>
      </c>
      <c r="G300">
        <v>50</v>
      </c>
      <c r="H300">
        <v>8</v>
      </c>
      <c r="I300">
        <v>30000000</v>
      </c>
      <c r="J300" t="s">
        <v>459</v>
      </c>
    </row>
    <row r="301" spans="1:10" x14ac:dyDescent="0.3">
      <c r="A301" t="s">
        <v>479</v>
      </c>
      <c r="B301" t="s">
        <v>43</v>
      </c>
      <c r="C301">
        <v>22</v>
      </c>
      <c r="D301" t="s">
        <v>356</v>
      </c>
      <c r="E301">
        <v>184</v>
      </c>
      <c r="F301" t="s">
        <v>22</v>
      </c>
      <c r="G301">
        <v>8</v>
      </c>
      <c r="H301">
        <v>0</v>
      </c>
      <c r="I301">
        <v>20000000</v>
      </c>
      <c r="J301" t="s">
        <v>459</v>
      </c>
    </row>
    <row r="302" spans="1:10" x14ac:dyDescent="0.3">
      <c r="A302" t="s">
        <v>480</v>
      </c>
      <c r="B302" t="s">
        <v>43</v>
      </c>
      <c r="C302">
        <v>23</v>
      </c>
      <c r="D302" t="s">
        <v>168</v>
      </c>
      <c r="E302">
        <v>186</v>
      </c>
      <c r="F302" t="s">
        <v>22</v>
      </c>
      <c r="G302">
        <v>15</v>
      </c>
      <c r="H302">
        <v>0</v>
      </c>
      <c r="I302">
        <v>18000000</v>
      </c>
      <c r="J302" t="s">
        <v>459</v>
      </c>
    </row>
    <row r="303" spans="1:10" x14ac:dyDescent="0.3">
      <c r="A303" t="s">
        <v>481</v>
      </c>
      <c r="B303" t="s">
        <v>43</v>
      </c>
      <c r="C303">
        <v>27</v>
      </c>
      <c r="D303" t="s">
        <v>482</v>
      </c>
      <c r="E303">
        <v>182</v>
      </c>
      <c r="F303" t="s">
        <v>13</v>
      </c>
      <c r="G303">
        <v>45</v>
      </c>
      <c r="H303">
        <v>2</v>
      </c>
      <c r="I303">
        <v>10000000</v>
      </c>
      <c r="J303" t="s">
        <v>459</v>
      </c>
    </row>
    <row r="304" spans="1:10" x14ac:dyDescent="0.3">
      <c r="A304" t="s">
        <v>483</v>
      </c>
      <c r="B304" t="s">
        <v>43</v>
      </c>
      <c r="C304">
        <v>29</v>
      </c>
      <c r="D304" t="s">
        <v>484</v>
      </c>
      <c r="E304">
        <v>189</v>
      </c>
      <c r="F304" t="s">
        <v>13</v>
      </c>
      <c r="G304">
        <v>49</v>
      </c>
      <c r="H304">
        <v>0</v>
      </c>
      <c r="I304">
        <v>6000000</v>
      </c>
      <c r="J304" t="s">
        <v>459</v>
      </c>
    </row>
    <row r="305" spans="1:10" x14ac:dyDescent="0.3">
      <c r="A305" t="s">
        <v>485</v>
      </c>
      <c r="B305" t="s">
        <v>486</v>
      </c>
      <c r="C305">
        <v>31</v>
      </c>
      <c r="D305" t="s">
        <v>328</v>
      </c>
      <c r="E305">
        <v>184</v>
      </c>
      <c r="F305" t="s">
        <v>22</v>
      </c>
      <c r="G305">
        <v>62</v>
      </c>
      <c r="H305">
        <v>3</v>
      </c>
      <c r="I305">
        <v>6500000</v>
      </c>
      <c r="J305" t="s">
        <v>459</v>
      </c>
    </row>
    <row r="306" spans="1:10" x14ac:dyDescent="0.3">
      <c r="A306" t="s">
        <v>487</v>
      </c>
      <c r="B306" t="s">
        <v>48</v>
      </c>
      <c r="C306">
        <v>29</v>
      </c>
      <c r="D306" t="s">
        <v>188</v>
      </c>
      <c r="E306">
        <v>175</v>
      </c>
      <c r="F306" t="s">
        <v>13</v>
      </c>
      <c r="G306">
        <v>27</v>
      </c>
      <c r="H306">
        <v>2</v>
      </c>
      <c r="I306">
        <v>3000000</v>
      </c>
      <c r="J306" t="s">
        <v>459</v>
      </c>
    </row>
    <row r="307" spans="1:10" x14ac:dyDescent="0.3">
      <c r="A307" t="s">
        <v>488</v>
      </c>
      <c r="B307" t="s">
        <v>53</v>
      </c>
      <c r="C307">
        <v>26</v>
      </c>
      <c r="D307" t="s">
        <v>301</v>
      </c>
      <c r="E307">
        <v>179</v>
      </c>
      <c r="F307" t="s">
        <v>13</v>
      </c>
      <c r="G307">
        <v>4</v>
      </c>
      <c r="H307">
        <v>0</v>
      </c>
      <c r="I307">
        <v>9000000</v>
      </c>
      <c r="J307" t="s">
        <v>459</v>
      </c>
    </row>
    <row r="308" spans="1:10" x14ac:dyDescent="0.3">
      <c r="A308" t="s">
        <v>489</v>
      </c>
      <c r="B308" t="s">
        <v>53</v>
      </c>
      <c r="C308">
        <v>35</v>
      </c>
      <c r="D308" t="s">
        <v>235</v>
      </c>
      <c r="E308">
        <v>181</v>
      </c>
      <c r="F308" t="s">
        <v>22</v>
      </c>
      <c r="G308">
        <v>107</v>
      </c>
      <c r="H308">
        <v>22</v>
      </c>
      <c r="I308">
        <v>3500000</v>
      </c>
      <c r="J308" t="s">
        <v>459</v>
      </c>
    </row>
    <row r="309" spans="1:10" x14ac:dyDescent="0.3">
      <c r="A309" t="s">
        <v>490</v>
      </c>
      <c r="B309" t="s">
        <v>55</v>
      </c>
      <c r="C309">
        <v>27</v>
      </c>
      <c r="D309" t="s">
        <v>491</v>
      </c>
      <c r="E309">
        <v>169</v>
      </c>
      <c r="F309" t="s">
        <v>22</v>
      </c>
      <c r="G309">
        <v>45</v>
      </c>
      <c r="H309">
        <v>1</v>
      </c>
      <c r="I309">
        <v>8000000</v>
      </c>
      <c r="J309" t="s">
        <v>459</v>
      </c>
    </row>
    <row r="310" spans="1:10" x14ac:dyDescent="0.3">
      <c r="A310" t="s">
        <v>492</v>
      </c>
      <c r="B310" t="s">
        <v>59</v>
      </c>
      <c r="C310">
        <v>24</v>
      </c>
      <c r="D310" t="s">
        <v>328</v>
      </c>
      <c r="E310">
        <v>190</v>
      </c>
      <c r="F310" t="s">
        <v>22</v>
      </c>
      <c r="G310">
        <v>26</v>
      </c>
      <c r="H310">
        <v>13</v>
      </c>
      <c r="I310">
        <v>65000000</v>
      </c>
      <c r="J310" t="s">
        <v>459</v>
      </c>
    </row>
    <row r="311" spans="1:10" x14ac:dyDescent="0.3">
      <c r="A311" t="s">
        <v>493</v>
      </c>
      <c r="B311" t="s">
        <v>59</v>
      </c>
      <c r="C311">
        <v>29</v>
      </c>
      <c r="D311" t="s">
        <v>478</v>
      </c>
      <c r="E311">
        <v>189</v>
      </c>
      <c r="F311" t="s">
        <v>13</v>
      </c>
      <c r="G311">
        <v>90</v>
      </c>
      <c r="H311">
        <v>57</v>
      </c>
      <c r="I311">
        <v>28000000</v>
      </c>
      <c r="J311" t="s">
        <v>459</v>
      </c>
    </row>
    <row r="312" spans="1:10" x14ac:dyDescent="0.3">
      <c r="A312" t="s">
        <v>494</v>
      </c>
      <c r="B312" t="s">
        <v>59</v>
      </c>
      <c r="C312">
        <v>26</v>
      </c>
      <c r="D312" t="s">
        <v>186</v>
      </c>
      <c r="E312">
        <v>182</v>
      </c>
      <c r="F312" t="s">
        <v>13</v>
      </c>
      <c r="G312">
        <v>34</v>
      </c>
      <c r="H312">
        <v>10</v>
      </c>
      <c r="I312">
        <v>7000000</v>
      </c>
      <c r="J312" t="s">
        <v>459</v>
      </c>
    </row>
    <row r="313" spans="1:10" x14ac:dyDescent="0.3">
      <c r="A313" t="s">
        <v>495</v>
      </c>
      <c r="B313" t="s">
        <v>59</v>
      </c>
      <c r="C313">
        <v>20</v>
      </c>
      <c r="D313" t="s">
        <v>255</v>
      </c>
      <c r="E313">
        <v>193</v>
      </c>
      <c r="F313" t="s">
        <v>13</v>
      </c>
      <c r="G313">
        <v>1</v>
      </c>
      <c r="H313">
        <v>0</v>
      </c>
      <c r="I313">
        <v>5000000</v>
      </c>
      <c r="J313" t="s">
        <v>459</v>
      </c>
    </row>
    <row r="314" spans="1:10" x14ac:dyDescent="0.3">
      <c r="A314" t="s">
        <v>496</v>
      </c>
      <c r="B314" t="s">
        <v>11</v>
      </c>
      <c r="C314">
        <v>24</v>
      </c>
      <c r="D314" t="s">
        <v>497</v>
      </c>
      <c r="E314">
        <v>199</v>
      </c>
      <c r="F314" t="s">
        <v>13</v>
      </c>
      <c r="G314">
        <v>1</v>
      </c>
      <c r="H314">
        <v>0</v>
      </c>
      <c r="I314">
        <v>20000000</v>
      </c>
      <c r="J314" t="s">
        <v>498</v>
      </c>
    </row>
    <row r="315" spans="1:10" x14ac:dyDescent="0.3">
      <c r="A315" t="s">
        <v>499</v>
      </c>
      <c r="B315" t="s">
        <v>11</v>
      </c>
      <c r="C315">
        <v>34</v>
      </c>
      <c r="D315" t="s">
        <v>328</v>
      </c>
      <c r="E315">
        <v>196</v>
      </c>
      <c r="F315" t="s">
        <v>13</v>
      </c>
      <c r="G315">
        <v>81</v>
      </c>
      <c r="H315">
        <v>0</v>
      </c>
      <c r="I315">
        <v>6000000</v>
      </c>
      <c r="J315" t="s">
        <v>498</v>
      </c>
    </row>
    <row r="316" spans="1:10" x14ac:dyDescent="0.3">
      <c r="A316" t="s">
        <v>500</v>
      </c>
      <c r="B316" t="s">
        <v>11</v>
      </c>
      <c r="C316">
        <v>33</v>
      </c>
      <c r="D316" t="s">
        <v>177</v>
      </c>
      <c r="E316">
        <v>188</v>
      </c>
      <c r="F316" t="s">
        <v>13</v>
      </c>
      <c r="G316">
        <v>10</v>
      </c>
      <c r="H316">
        <v>0</v>
      </c>
      <c r="I316">
        <v>3500000</v>
      </c>
      <c r="J316" t="s">
        <v>498</v>
      </c>
    </row>
    <row r="317" spans="1:10" x14ac:dyDescent="0.3">
      <c r="A317" t="s">
        <v>501</v>
      </c>
      <c r="B317" t="s">
        <v>20</v>
      </c>
      <c r="C317">
        <v>28</v>
      </c>
      <c r="D317" t="s">
        <v>94</v>
      </c>
      <c r="E317">
        <v>189</v>
      </c>
      <c r="F317" t="s">
        <v>13</v>
      </c>
      <c r="G317">
        <v>56</v>
      </c>
      <c r="H317">
        <v>1</v>
      </c>
      <c r="I317">
        <v>11000000</v>
      </c>
      <c r="J317" t="s">
        <v>498</v>
      </c>
    </row>
    <row r="318" spans="1:10" x14ac:dyDescent="0.3">
      <c r="A318" t="s">
        <v>502</v>
      </c>
      <c r="B318" t="s">
        <v>20</v>
      </c>
      <c r="C318">
        <v>29</v>
      </c>
      <c r="D318" t="s">
        <v>340</v>
      </c>
      <c r="E318">
        <v>189</v>
      </c>
      <c r="F318" t="s">
        <v>40</v>
      </c>
      <c r="G318">
        <v>10</v>
      </c>
      <c r="H318">
        <v>0</v>
      </c>
      <c r="I318">
        <v>3000000</v>
      </c>
      <c r="J318" t="s">
        <v>498</v>
      </c>
    </row>
    <row r="319" spans="1:10" x14ac:dyDescent="0.3">
      <c r="A319" t="s">
        <v>503</v>
      </c>
      <c r="B319" t="s">
        <v>20</v>
      </c>
      <c r="C319">
        <v>24</v>
      </c>
      <c r="D319" t="s">
        <v>278</v>
      </c>
      <c r="E319">
        <v>188</v>
      </c>
      <c r="F319" t="s">
        <v>13</v>
      </c>
      <c r="G319">
        <v>4</v>
      </c>
      <c r="H319">
        <v>1</v>
      </c>
      <c r="I319">
        <v>2500000</v>
      </c>
      <c r="J319" t="s">
        <v>498</v>
      </c>
    </row>
    <row r="320" spans="1:10" x14ac:dyDescent="0.3">
      <c r="A320" t="s">
        <v>504</v>
      </c>
      <c r="B320" t="s">
        <v>20</v>
      </c>
      <c r="C320">
        <v>33</v>
      </c>
      <c r="D320" t="s">
        <v>505</v>
      </c>
      <c r="E320">
        <v>194</v>
      </c>
      <c r="F320" t="s">
        <v>13</v>
      </c>
      <c r="G320">
        <v>13</v>
      </c>
      <c r="H320">
        <v>0</v>
      </c>
      <c r="I320">
        <v>500000</v>
      </c>
      <c r="J320" t="s">
        <v>498</v>
      </c>
    </row>
    <row r="321" spans="1:10" x14ac:dyDescent="0.3">
      <c r="A321" t="s">
        <v>506</v>
      </c>
      <c r="B321" t="s">
        <v>32</v>
      </c>
      <c r="C321">
        <v>24</v>
      </c>
      <c r="D321" t="s">
        <v>51</v>
      </c>
      <c r="E321">
        <v>189</v>
      </c>
      <c r="F321" t="s">
        <v>22</v>
      </c>
      <c r="G321">
        <v>22</v>
      </c>
      <c r="H321">
        <v>1</v>
      </c>
      <c r="I321">
        <v>30000000</v>
      </c>
      <c r="J321" t="s">
        <v>498</v>
      </c>
    </row>
    <row r="322" spans="1:10" x14ac:dyDescent="0.3">
      <c r="A322" t="s">
        <v>507</v>
      </c>
      <c r="B322" t="s">
        <v>32</v>
      </c>
      <c r="C322">
        <v>25</v>
      </c>
      <c r="D322" t="s">
        <v>508</v>
      </c>
      <c r="E322">
        <v>180</v>
      </c>
      <c r="F322" t="s">
        <v>22</v>
      </c>
      <c r="G322">
        <v>14</v>
      </c>
      <c r="H322">
        <v>0</v>
      </c>
      <c r="I322">
        <v>2000000</v>
      </c>
      <c r="J322" t="s">
        <v>498</v>
      </c>
    </row>
    <row r="323" spans="1:10" x14ac:dyDescent="0.3">
      <c r="A323" t="s">
        <v>509</v>
      </c>
      <c r="B323" t="s">
        <v>36</v>
      </c>
      <c r="C323">
        <v>31</v>
      </c>
      <c r="D323" t="s">
        <v>278</v>
      </c>
      <c r="E323">
        <v>183</v>
      </c>
      <c r="F323" t="s">
        <v>13</v>
      </c>
      <c r="G323">
        <v>55</v>
      </c>
      <c r="H323">
        <v>0</v>
      </c>
      <c r="I323">
        <v>1300000</v>
      </c>
      <c r="J323" t="s">
        <v>498</v>
      </c>
    </row>
    <row r="324" spans="1:10" x14ac:dyDescent="0.3">
      <c r="A324" t="s">
        <v>510</v>
      </c>
      <c r="B324" t="s">
        <v>39</v>
      </c>
      <c r="C324">
        <v>26</v>
      </c>
      <c r="D324" t="s">
        <v>198</v>
      </c>
      <c r="E324">
        <v>188</v>
      </c>
      <c r="F324" t="s">
        <v>13</v>
      </c>
      <c r="G324">
        <v>5</v>
      </c>
      <c r="H324">
        <v>2</v>
      </c>
      <c r="I324">
        <v>5000000</v>
      </c>
      <c r="J324" t="s">
        <v>498</v>
      </c>
    </row>
    <row r="325" spans="1:10" x14ac:dyDescent="0.3">
      <c r="A325" t="s">
        <v>511</v>
      </c>
      <c r="B325" t="s">
        <v>39</v>
      </c>
      <c r="C325">
        <v>25</v>
      </c>
      <c r="D325" t="s">
        <v>512</v>
      </c>
      <c r="E325">
        <v>179</v>
      </c>
      <c r="F325" t="s">
        <v>13</v>
      </c>
      <c r="G325">
        <v>8</v>
      </c>
      <c r="H325">
        <v>0</v>
      </c>
      <c r="I325">
        <v>5000000</v>
      </c>
      <c r="J325" t="s">
        <v>498</v>
      </c>
    </row>
    <row r="326" spans="1:10" x14ac:dyDescent="0.3">
      <c r="A326" t="s">
        <v>513</v>
      </c>
      <c r="B326" t="s">
        <v>39</v>
      </c>
      <c r="C326">
        <v>28</v>
      </c>
      <c r="D326" t="s">
        <v>188</v>
      </c>
      <c r="E326">
        <v>185</v>
      </c>
      <c r="F326" t="s">
        <v>13</v>
      </c>
      <c r="G326">
        <v>17</v>
      </c>
      <c r="H326">
        <v>2</v>
      </c>
      <c r="I326">
        <v>3500000</v>
      </c>
      <c r="J326" t="s">
        <v>498</v>
      </c>
    </row>
    <row r="327" spans="1:10" x14ac:dyDescent="0.3">
      <c r="A327" t="s">
        <v>514</v>
      </c>
      <c r="B327" t="s">
        <v>39</v>
      </c>
      <c r="C327">
        <v>21</v>
      </c>
      <c r="D327" t="s">
        <v>515</v>
      </c>
      <c r="E327">
        <v>184</v>
      </c>
      <c r="F327" t="s">
        <v>40</v>
      </c>
      <c r="G327">
        <v>1</v>
      </c>
      <c r="H327">
        <v>0</v>
      </c>
      <c r="I327">
        <v>2100000</v>
      </c>
      <c r="J327" t="s">
        <v>498</v>
      </c>
    </row>
    <row r="328" spans="1:10" x14ac:dyDescent="0.3">
      <c r="A328" t="s">
        <v>516</v>
      </c>
      <c r="B328" t="s">
        <v>39</v>
      </c>
      <c r="C328">
        <v>32</v>
      </c>
      <c r="D328" t="s">
        <v>517</v>
      </c>
      <c r="E328">
        <v>186</v>
      </c>
      <c r="F328" t="s">
        <v>22</v>
      </c>
      <c r="G328">
        <v>3</v>
      </c>
      <c r="H328">
        <v>1</v>
      </c>
      <c r="I328">
        <v>500000</v>
      </c>
      <c r="J328" t="s">
        <v>498</v>
      </c>
    </row>
    <row r="329" spans="1:10" x14ac:dyDescent="0.3">
      <c r="A329" t="s">
        <v>518</v>
      </c>
      <c r="B329" t="s">
        <v>43</v>
      </c>
      <c r="C329">
        <v>30</v>
      </c>
      <c r="D329" t="s">
        <v>321</v>
      </c>
      <c r="E329">
        <v>180</v>
      </c>
      <c r="F329" t="s">
        <v>40</v>
      </c>
      <c r="G329">
        <v>89</v>
      </c>
      <c r="H329">
        <v>12</v>
      </c>
      <c r="I329">
        <v>22000000</v>
      </c>
      <c r="J329" t="s">
        <v>498</v>
      </c>
    </row>
    <row r="330" spans="1:10" x14ac:dyDescent="0.3">
      <c r="A330" t="s">
        <v>519</v>
      </c>
      <c r="B330" t="s">
        <v>43</v>
      </c>
      <c r="C330">
        <v>25</v>
      </c>
      <c r="D330" t="s">
        <v>46</v>
      </c>
      <c r="E330">
        <v>191</v>
      </c>
      <c r="F330" t="s">
        <v>13</v>
      </c>
      <c r="G330">
        <v>22</v>
      </c>
      <c r="H330">
        <v>2</v>
      </c>
      <c r="I330">
        <v>10000000</v>
      </c>
      <c r="J330" t="s">
        <v>498</v>
      </c>
    </row>
    <row r="331" spans="1:10" x14ac:dyDescent="0.3">
      <c r="A331" t="s">
        <v>520</v>
      </c>
      <c r="B331" t="s">
        <v>43</v>
      </c>
      <c r="C331">
        <v>19</v>
      </c>
      <c r="D331" t="s">
        <v>177</v>
      </c>
      <c r="E331">
        <v>183</v>
      </c>
      <c r="F331" t="s">
        <v>13</v>
      </c>
      <c r="G331">
        <v>1</v>
      </c>
      <c r="H331">
        <v>0</v>
      </c>
      <c r="I331">
        <v>7000000</v>
      </c>
      <c r="J331" t="s">
        <v>498</v>
      </c>
    </row>
    <row r="332" spans="1:10" x14ac:dyDescent="0.3">
      <c r="A332" t="s">
        <v>521</v>
      </c>
      <c r="B332" t="s">
        <v>384</v>
      </c>
      <c r="C332">
        <v>29</v>
      </c>
      <c r="D332" t="s">
        <v>522</v>
      </c>
      <c r="E332">
        <v>175</v>
      </c>
      <c r="F332" t="s">
        <v>13</v>
      </c>
      <c r="G332">
        <v>40</v>
      </c>
      <c r="H332">
        <v>3</v>
      </c>
      <c r="I332">
        <v>9000000</v>
      </c>
      <c r="J332" t="s">
        <v>498</v>
      </c>
    </row>
    <row r="333" spans="1:10" x14ac:dyDescent="0.3">
      <c r="A333" t="s">
        <v>523</v>
      </c>
      <c r="B333" t="s">
        <v>486</v>
      </c>
      <c r="C333">
        <v>22</v>
      </c>
      <c r="D333" t="s">
        <v>326</v>
      </c>
      <c r="E333">
        <v>175</v>
      </c>
      <c r="F333" t="s">
        <v>40</v>
      </c>
      <c r="G333">
        <v>17</v>
      </c>
      <c r="H333">
        <v>0</v>
      </c>
      <c r="I333">
        <v>12000000</v>
      </c>
      <c r="J333" t="s">
        <v>498</v>
      </c>
    </row>
    <row r="334" spans="1:10" x14ac:dyDescent="0.3">
      <c r="A334" t="s">
        <v>524</v>
      </c>
      <c r="B334" t="s">
        <v>48</v>
      </c>
      <c r="C334">
        <v>25</v>
      </c>
      <c r="D334" t="s">
        <v>235</v>
      </c>
      <c r="E334">
        <v>174</v>
      </c>
      <c r="F334" t="s">
        <v>22</v>
      </c>
      <c r="G334">
        <v>33</v>
      </c>
      <c r="H334">
        <v>3</v>
      </c>
      <c r="I334">
        <v>19000000</v>
      </c>
      <c r="J334" t="s">
        <v>498</v>
      </c>
    </row>
    <row r="335" spans="1:10" x14ac:dyDescent="0.3">
      <c r="A335" t="s">
        <v>525</v>
      </c>
      <c r="B335" t="s">
        <v>53</v>
      </c>
      <c r="C335">
        <v>24</v>
      </c>
      <c r="D335" t="s">
        <v>452</v>
      </c>
      <c r="E335">
        <v>172</v>
      </c>
      <c r="F335" t="s">
        <v>13</v>
      </c>
      <c r="G335">
        <v>8</v>
      </c>
      <c r="H335">
        <v>0</v>
      </c>
      <c r="I335">
        <v>5000000</v>
      </c>
      <c r="J335" t="s">
        <v>498</v>
      </c>
    </row>
    <row r="336" spans="1:10" x14ac:dyDescent="0.3">
      <c r="A336" t="s">
        <v>526</v>
      </c>
      <c r="B336" t="s">
        <v>53</v>
      </c>
      <c r="C336">
        <v>36</v>
      </c>
      <c r="D336" t="s">
        <v>395</v>
      </c>
      <c r="E336">
        <v>180</v>
      </c>
      <c r="F336" t="s">
        <v>13</v>
      </c>
      <c r="G336">
        <v>93</v>
      </c>
      <c r="H336">
        <v>17</v>
      </c>
      <c r="I336">
        <v>500000</v>
      </c>
      <c r="J336" t="s">
        <v>498</v>
      </c>
    </row>
    <row r="337" spans="1:10" x14ac:dyDescent="0.3">
      <c r="A337" t="s">
        <v>527</v>
      </c>
      <c r="B337" t="s">
        <v>59</v>
      </c>
      <c r="C337">
        <v>35</v>
      </c>
      <c r="D337" t="s">
        <v>12</v>
      </c>
      <c r="E337">
        <v>185</v>
      </c>
      <c r="F337" t="s">
        <v>13</v>
      </c>
      <c r="G337">
        <v>149</v>
      </c>
      <c r="H337">
        <v>82</v>
      </c>
      <c r="I337">
        <v>15000000</v>
      </c>
      <c r="J337" t="s">
        <v>498</v>
      </c>
    </row>
    <row r="338" spans="1:10" x14ac:dyDescent="0.3">
      <c r="A338" t="s">
        <v>528</v>
      </c>
      <c r="B338" t="s">
        <v>59</v>
      </c>
      <c r="C338">
        <v>27</v>
      </c>
      <c r="D338" t="s">
        <v>515</v>
      </c>
      <c r="E338">
        <v>191</v>
      </c>
      <c r="F338" t="s">
        <v>22</v>
      </c>
      <c r="G338">
        <v>15</v>
      </c>
      <c r="H338">
        <v>6</v>
      </c>
      <c r="I338">
        <v>6000000</v>
      </c>
      <c r="J338" t="s">
        <v>498</v>
      </c>
    </row>
    <row r="339" spans="1:10" x14ac:dyDescent="0.3">
      <c r="A339" t="s">
        <v>529</v>
      </c>
      <c r="B339" t="s">
        <v>59</v>
      </c>
      <c r="C339">
        <v>28</v>
      </c>
      <c r="D339" t="s">
        <v>530</v>
      </c>
      <c r="E339">
        <v>183</v>
      </c>
      <c r="F339" t="s">
        <v>13</v>
      </c>
      <c r="G339">
        <v>28</v>
      </c>
      <c r="H339">
        <v>11</v>
      </c>
      <c r="I339">
        <v>6000000</v>
      </c>
      <c r="J339" t="s">
        <v>498</v>
      </c>
    </row>
    <row r="340" spans="1:10" x14ac:dyDescent="0.3">
      <c r="A340" t="s">
        <v>531</v>
      </c>
      <c r="B340" t="s">
        <v>59</v>
      </c>
      <c r="C340">
        <v>27</v>
      </c>
      <c r="D340" t="s">
        <v>340</v>
      </c>
      <c r="E340">
        <v>184</v>
      </c>
      <c r="F340" t="s">
        <v>22</v>
      </c>
      <c r="G340">
        <v>30</v>
      </c>
      <c r="H340">
        <v>10</v>
      </c>
      <c r="I340">
        <v>5000000</v>
      </c>
      <c r="J340" t="s">
        <v>498</v>
      </c>
    </row>
    <row r="341" spans="1:10" x14ac:dyDescent="0.3">
      <c r="A341" t="s">
        <v>532</v>
      </c>
      <c r="B341" t="s">
        <v>11</v>
      </c>
      <c r="C341">
        <v>21</v>
      </c>
      <c r="D341" t="s">
        <v>46</v>
      </c>
      <c r="E341">
        <v>194</v>
      </c>
      <c r="F341" t="s">
        <v>13</v>
      </c>
      <c r="G341">
        <v>6</v>
      </c>
      <c r="H341">
        <v>0</v>
      </c>
      <c r="I341">
        <v>18000000</v>
      </c>
      <c r="J341" t="s">
        <v>533</v>
      </c>
    </row>
    <row r="342" spans="1:10" x14ac:dyDescent="0.3">
      <c r="A342" t="s">
        <v>534</v>
      </c>
      <c r="B342" t="s">
        <v>11</v>
      </c>
      <c r="C342">
        <v>26</v>
      </c>
      <c r="D342" t="s">
        <v>264</v>
      </c>
      <c r="E342">
        <v>188</v>
      </c>
      <c r="F342" t="s">
        <v>13</v>
      </c>
      <c r="G342">
        <v>8</v>
      </c>
      <c r="H342">
        <v>0</v>
      </c>
      <c r="I342">
        <v>13000000</v>
      </c>
      <c r="J342" t="s">
        <v>533</v>
      </c>
    </row>
    <row r="343" spans="1:10" x14ac:dyDescent="0.3">
      <c r="A343" t="s">
        <v>535</v>
      </c>
      <c r="B343" t="s">
        <v>11</v>
      </c>
      <c r="C343">
        <v>30</v>
      </c>
      <c r="D343" t="s">
        <v>273</v>
      </c>
      <c r="E343">
        <v>195</v>
      </c>
      <c r="F343" t="s">
        <v>40</v>
      </c>
      <c r="G343">
        <v>7</v>
      </c>
      <c r="H343">
        <v>0</v>
      </c>
      <c r="I343">
        <v>12000000</v>
      </c>
      <c r="J343" t="s">
        <v>533</v>
      </c>
    </row>
    <row r="344" spans="1:10" x14ac:dyDescent="0.3">
      <c r="A344" t="s">
        <v>536</v>
      </c>
      <c r="B344" t="s">
        <v>20</v>
      </c>
      <c r="C344">
        <v>24</v>
      </c>
      <c r="D344" t="s">
        <v>16</v>
      </c>
      <c r="E344">
        <v>189</v>
      </c>
      <c r="F344" t="s">
        <v>13</v>
      </c>
      <c r="G344">
        <v>45</v>
      </c>
      <c r="H344">
        <v>2</v>
      </c>
      <c r="I344">
        <v>65000000</v>
      </c>
      <c r="J344" t="s">
        <v>533</v>
      </c>
    </row>
    <row r="345" spans="1:10" x14ac:dyDescent="0.3">
      <c r="A345" t="s">
        <v>537</v>
      </c>
      <c r="B345" t="s">
        <v>20</v>
      </c>
      <c r="C345">
        <v>23</v>
      </c>
      <c r="D345" t="s">
        <v>319</v>
      </c>
      <c r="E345">
        <v>193</v>
      </c>
      <c r="F345" t="s">
        <v>22</v>
      </c>
      <c r="G345">
        <v>3</v>
      </c>
      <c r="H345">
        <v>0</v>
      </c>
      <c r="I345">
        <v>55000000</v>
      </c>
      <c r="J345" t="s">
        <v>533</v>
      </c>
    </row>
    <row r="346" spans="1:10" x14ac:dyDescent="0.3">
      <c r="A346" t="s">
        <v>538</v>
      </c>
      <c r="B346" t="s">
        <v>20</v>
      </c>
      <c r="C346">
        <v>29</v>
      </c>
      <c r="D346" t="s">
        <v>159</v>
      </c>
      <c r="E346">
        <v>180</v>
      </c>
      <c r="F346" t="s">
        <v>22</v>
      </c>
      <c r="G346">
        <v>44</v>
      </c>
      <c r="H346">
        <v>5</v>
      </c>
      <c r="I346">
        <v>40000000</v>
      </c>
      <c r="J346" t="s">
        <v>533</v>
      </c>
    </row>
    <row r="347" spans="1:10" x14ac:dyDescent="0.3">
      <c r="A347" t="s">
        <v>539</v>
      </c>
      <c r="B347" t="s">
        <v>20</v>
      </c>
      <c r="C347">
        <v>32</v>
      </c>
      <c r="D347" t="s">
        <v>79</v>
      </c>
      <c r="E347">
        <v>195</v>
      </c>
      <c r="F347" t="s">
        <v>13</v>
      </c>
      <c r="G347">
        <v>67</v>
      </c>
      <c r="H347">
        <v>8</v>
      </c>
      <c r="I347">
        <v>30000000</v>
      </c>
      <c r="J347" t="s">
        <v>533</v>
      </c>
    </row>
    <row r="348" spans="1:10" x14ac:dyDescent="0.3">
      <c r="A348" t="s">
        <v>540</v>
      </c>
      <c r="B348" t="s">
        <v>20</v>
      </c>
      <c r="C348">
        <v>32</v>
      </c>
      <c r="D348" t="s">
        <v>155</v>
      </c>
      <c r="E348">
        <v>189</v>
      </c>
      <c r="F348" t="s">
        <v>13</v>
      </c>
      <c r="G348">
        <v>63</v>
      </c>
      <c r="H348">
        <v>3</v>
      </c>
      <c r="I348">
        <v>7000000</v>
      </c>
      <c r="J348" t="s">
        <v>533</v>
      </c>
    </row>
    <row r="349" spans="1:10" x14ac:dyDescent="0.3">
      <c r="A349" t="s">
        <v>541</v>
      </c>
      <c r="B349" t="s">
        <v>20</v>
      </c>
      <c r="C349">
        <v>34</v>
      </c>
      <c r="D349" t="s">
        <v>542</v>
      </c>
      <c r="E349">
        <v>180</v>
      </c>
      <c r="F349" t="s">
        <v>22</v>
      </c>
      <c r="G349">
        <v>107</v>
      </c>
      <c r="H349">
        <v>3</v>
      </c>
      <c r="I349">
        <v>3000000</v>
      </c>
      <c r="J349" t="s">
        <v>533</v>
      </c>
    </row>
    <row r="350" spans="1:10" x14ac:dyDescent="0.3">
      <c r="A350" t="s">
        <v>543</v>
      </c>
      <c r="B350" t="s">
        <v>36</v>
      </c>
      <c r="C350">
        <v>23</v>
      </c>
      <c r="D350" t="s">
        <v>264</v>
      </c>
      <c r="E350">
        <v>184</v>
      </c>
      <c r="F350" t="s">
        <v>13</v>
      </c>
      <c r="G350">
        <v>8</v>
      </c>
      <c r="H350">
        <v>0</v>
      </c>
      <c r="I350">
        <v>32000000</v>
      </c>
      <c r="J350" t="s">
        <v>533</v>
      </c>
    </row>
    <row r="351" spans="1:10" x14ac:dyDescent="0.3">
      <c r="A351" t="s">
        <v>544</v>
      </c>
      <c r="B351" t="s">
        <v>39</v>
      </c>
      <c r="C351">
        <v>27</v>
      </c>
      <c r="D351" t="s">
        <v>545</v>
      </c>
      <c r="E351">
        <v>185</v>
      </c>
      <c r="F351" t="s">
        <v>13</v>
      </c>
      <c r="G351">
        <v>4</v>
      </c>
      <c r="H351">
        <v>0</v>
      </c>
      <c r="I351">
        <v>28000000</v>
      </c>
      <c r="J351" t="s">
        <v>533</v>
      </c>
    </row>
    <row r="352" spans="1:10" x14ac:dyDescent="0.3">
      <c r="A352" t="s">
        <v>546</v>
      </c>
      <c r="B352" t="s">
        <v>43</v>
      </c>
      <c r="C352">
        <v>27</v>
      </c>
      <c r="D352" t="s">
        <v>12</v>
      </c>
      <c r="E352">
        <v>181</v>
      </c>
      <c r="F352" t="s">
        <v>13</v>
      </c>
      <c r="G352">
        <v>54</v>
      </c>
      <c r="H352">
        <v>2</v>
      </c>
      <c r="I352">
        <v>70000000</v>
      </c>
      <c r="J352" t="s">
        <v>533</v>
      </c>
    </row>
    <row r="353" spans="1:10" x14ac:dyDescent="0.3">
      <c r="A353" t="s">
        <v>547</v>
      </c>
      <c r="B353" t="s">
        <v>43</v>
      </c>
      <c r="C353">
        <v>25</v>
      </c>
      <c r="D353" t="s">
        <v>545</v>
      </c>
      <c r="E353">
        <v>185</v>
      </c>
      <c r="F353" t="s">
        <v>13</v>
      </c>
      <c r="G353">
        <v>9</v>
      </c>
      <c r="H353">
        <v>1</v>
      </c>
      <c r="I353">
        <v>40000000</v>
      </c>
      <c r="J353" t="s">
        <v>533</v>
      </c>
    </row>
    <row r="354" spans="1:10" x14ac:dyDescent="0.3">
      <c r="A354" t="s">
        <v>548</v>
      </c>
      <c r="B354" t="s">
        <v>43</v>
      </c>
      <c r="C354">
        <v>22</v>
      </c>
      <c r="D354" t="s">
        <v>79</v>
      </c>
      <c r="E354">
        <v>190</v>
      </c>
      <c r="F354" t="s">
        <v>13</v>
      </c>
      <c r="G354">
        <v>12</v>
      </c>
      <c r="H354">
        <v>1</v>
      </c>
      <c r="I354">
        <v>35000000</v>
      </c>
      <c r="J354" t="s">
        <v>533</v>
      </c>
    </row>
    <row r="355" spans="1:10" x14ac:dyDescent="0.3">
      <c r="A355" t="s">
        <v>549</v>
      </c>
      <c r="B355" t="s">
        <v>43</v>
      </c>
      <c r="C355">
        <v>25</v>
      </c>
      <c r="D355" t="s">
        <v>186</v>
      </c>
      <c r="E355">
        <v>185</v>
      </c>
      <c r="F355" t="s">
        <v>13</v>
      </c>
      <c r="G355">
        <v>8</v>
      </c>
      <c r="H355">
        <v>1</v>
      </c>
      <c r="I355">
        <v>30000000</v>
      </c>
      <c r="J355" t="s">
        <v>533</v>
      </c>
    </row>
    <row r="356" spans="1:10" x14ac:dyDescent="0.3">
      <c r="A356" t="s">
        <v>550</v>
      </c>
      <c r="B356" t="s">
        <v>43</v>
      </c>
      <c r="C356">
        <v>33</v>
      </c>
      <c r="D356" t="s">
        <v>72</v>
      </c>
      <c r="E356">
        <v>175</v>
      </c>
      <c r="F356" t="s">
        <v>13</v>
      </c>
      <c r="G356">
        <v>92</v>
      </c>
      <c r="H356">
        <v>28</v>
      </c>
      <c r="I356">
        <v>4000000</v>
      </c>
      <c r="J356" t="s">
        <v>533</v>
      </c>
    </row>
    <row r="357" spans="1:10" x14ac:dyDescent="0.3">
      <c r="A357" t="s">
        <v>551</v>
      </c>
      <c r="B357" t="s">
        <v>384</v>
      </c>
      <c r="C357">
        <v>23</v>
      </c>
      <c r="D357" t="s">
        <v>24</v>
      </c>
      <c r="E357">
        <v>172</v>
      </c>
      <c r="F357" t="s">
        <v>13</v>
      </c>
      <c r="G357">
        <v>3</v>
      </c>
      <c r="H357">
        <v>1</v>
      </c>
      <c r="I357">
        <v>50000000</v>
      </c>
      <c r="J357" t="s">
        <v>533</v>
      </c>
    </row>
    <row r="358" spans="1:10" x14ac:dyDescent="0.3">
      <c r="A358" t="s">
        <v>552</v>
      </c>
      <c r="B358" t="s">
        <v>384</v>
      </c>
      <c r="C358">
        <v>28</v>
      </c>
      <c r="D358" t="s">
        <v>155</v>
      </c>
      <c r="E358">
        <v>188</v>
      </c>
      <c r="F358" t="s">
        <v>13</v>
      </c>
      <c r="G358">
        <v>52</v>
      </c>
      <c r="H358">
        <v>6</v>
      </c>
      <c r="I358">
        <v>24000000</v>
      </c>
      <c r="J358" t="s">
        <v>533</v>
      </c>
    </row>
    <row r="359" spans="1:10" x14ac:dyDescent="0.3">
      <c r="A359" t="s">
        <v>553</v>
      </c>
      <c r="B359" t="s">
        <v>48</v>
      </c>
      <c r="C359">
        <v>21</v>
      </c>
      <c r="D359" t="s">
        <v>33</v>
      </c>
      <c r="E359">
        <v>179</v>
      </c>
      <c r="F359" t="s">
        <v>13</v>
      </c>
      <c r="G359">
        <v>13</v>
      </c>
      <c r="H359">
        <v>0</v>
      </c>
      <c r="I359">
        <v>80000000</v>
      </c>
      <c r="J359" t="s">
        <v>533</v>
      </c>
    </row>
    <row r="360" spans="1:10" x14ac:dyDescent="0.3">
      <c r="A360" t="s">
        <v>554</v>
      </c>
      <c r="B360" t="s">
        <v>48</v>
      </c>
      <c r="C360">
        <v>26</v>
      </c>
      <c r="D360" t="s">
        <v>257</v>
      </c>
      <c r="E360">
        <v>184</v>
      </c>
      <c r="F360" t="s">
        <v>22</v>
      </c>
      <c r="G360">
        <v>21</v>
      </c>
      <c r="H360">
        <v>2</v>
      </c>
      <c r="I360">
        <v>50000000</v>
      </c>
      <c r="J360" t="s">
        <v>533</v>
      </c>
    </row>
    <row r="361" spans="1:10" x14ac:dyDescent="0.3">
      <c r="A361" t="s">
        <v>555</v>
      </c>
      <c r="B361" t="s">
        <v>53</v>
      </c>
      <c r="C361">
        <v>25</v>
      </c>
      <c r="D361" t="s">
        <v>79</v>
      </c>
      <c r="E361">
        <v>193</v>
      </c>
      <c r="F361" t="s">
        <v>13</v>
      </c>
      <c r="G361">
        <v>23</v>
      </c>
      <c r="H361">
        <v>9</v>
      </c>
      <c r="I361">
        <v>50000000</v>
      </c>
      <c r="J361" t="s">
        <v>533</v>
      </c>
    </row>
    <row r="362" spans="1:10" x14ac:dyDescent="0.3">
      <c r="A362" t="s">
        <v>556</v>
      </c>
      <c r="B362" t="s">
        <v>53</v>
      </c>
      <c r="C362">
        <v>26</v>
      </c>
      <c r="D362" t="s">
        <v>243</v>
      </c>
      <c r="E362">
        <v>178</v>
      </c>
      <c r="F362" t="s">
        <v>13</v>
      </c>
      <c r="G362">
        <v>33</v>
      </c>
      <c r="H362">
        <v>8</v>
      </c>
      <c r="I362">
        <v>18000000</v>
      </c>
      <c r="J362" t="s">
        <v>533</v>
      </c>
    </row>
    <row r="363" spans="1:10" x14ac:dyDescent="0.3">
      <c r="A363" t="s">
        <v>557</v>
      </c>
      <c r="B363" t="s">
        <v>55</v>
      </c>
      <c r="C363">
        <v>25</v>
      </c>
      <c r="D363" t="s">
        <v>21</v>
      </c>
      <c r="E363">
        <v>176</v>
      </c>
      <c r="F363" t="s">
        <v>13</v>
      </c>
      <c r="G363">
        <v>31</v>
      </c>
      <c r="H363">
        <v>6</v>
      </c>
      <c r="I363">
        <v>40000000</v>
      </c>
      <c r="J363" t="s">
        <v>533</v>
      </c>
    </row>
    <row r="364" spans="1:10" x14ac:dyDescent="0.3">
      <c r="A364" t="s">
        <v>558</v>
      </c>
      <c r="B364" t="s">
        <v>59</v>
      </c>
      <c r="C364">
        <v>22</v>
      </c>
      <c r="D364" t="s">
        <v>243</v>
      </c>
      <c r="E364">
        <v>182</v>
      </c>
      <c r="F364" t="s">
        <v>13</v>
      </c>
      <c r="G364">
        <v>2</v>
      </c>
      <c r="H364">
        <v>0</v>
      </c>
      <c r="I364">
        <v>35000000</v>
      </c>
      <c r="J364" t="s">
        <v>533</v>
      </c>
    </row>
    <row r="365" spans="1:10" x14ac:dyDescent="0.3">
      <c r="A365" t="s">
        <v>559</v>
      </c>
      <c r="B365" t="s">
        <v>59</v>
      </c>
      <c r="C365">
        <v>30</v>
      </c>
      <c r="D365" t="s">
        <v>232</v>
      </c>
      <c r="E365">
        <v>178</v>
      </c>
      <c r="F365" t="s">
        <v>13</v>
      </c>
      <c r="G365">
        <v>91</v>
      </c>
      <c r="H365">
        <v>45</v>
      </c>
      <c r="I365">
        <v>10000000</v>
      </c>
      <c r="J365" t="s">
        <v>533</v>
      </c>
    </row>
    <row r="366" spans="1:10" x14ac:dyDescent="0.3">
      <c r="A366" t="s">
        <v>560</v>
      </c>
      <c r="B366" t="s">
        <v>59</v>
      </c>
      <c r="C366">
        <v>31</v>
      </c>
      <c r="D366" t="s">
        <v>18</v>
      </c>
      <c r="E366">
        <v>197</v>
      </c>
      <c r="F366" t="s">
        <v>13</v>
      </c>
      <c r="G366">
        <v>32</v>
      </c>
      <c r="H366">
        <v>10</v>
      </c>
      <c r="I366">
        <v>6000000</v>
      </c>
      <c r="J366" t="s">
        <v>533</v>
      </c>
    </row>
    <row r="367" spans="1:10" x14ac:dyDescent="0.3">
      <c r="A367" t="s">
        <v>561</v>
      </c>
      <c r="B367" t="s">
        <v>11</v>
      </c>
      <c r="C367">
        <v>23</v>
      </c>
      <c r="D367" t="s">
        <v>562</v>
      </c>
      <c r="E367">
        <v>190</v>
      </c>
      <c r="F367" t="s">
        <v>13</v>
      </c>
      <c r="G367">
        <v>1</v>
      </c>
      <c r="H367">
        <v>0</v>
      </c>
      <c r="I367">
        <v>2000000</v>
      </c>
      <c r="J367" t="s">
        <v>563</v>
      </c>
    </row>
    <row r="368" spans="1:10" x14ac:dyDescent="0.3">
      <c r="A368" t="s">
        <v>564</v>
      </c>
      <c r="B368" t="s">
        <v>11</v>
      </c>
      <c r="C368">
        <v>27</v>
      </c>
      <c r="D368" t="s">
        <v>565</v>
      </c>
      <c r="E368">
        <v>183</v>
      </c>
      <c r="F368" t="s">
        <v>22</v>
      </c>
      <c r="G368">
        <v>5</v>
      </c>
      <c r="H368">
        <v>0</v>
      </c>
      <c r="I368">
        <v>1500000</v>
      </c>
      <c r="J368" t="s">
        <v>563</v>
      </c>
    </row>
    <row r="369" spans="1:10" x14ac:dyDescent="0.3">
      <c r="A369" t="s">
        <v>566</v>
      </c>
      <c r="B369" t="s">
        <v>11</v>
      </c>
      <c r="C369">
        <v>33</v>
      </c>
      <c r="D369" t="s">
        <v>567</v>
      </c>
      <c r="E369">
        <v>187</v>
      </c>
      <c r="F369" t="s">
        <v>13</v>
      </c>
      <c r="G369">
        <v>36</v>
      </c>
      <c r="H369">
        <v>0</v>
      </c>
      <c r="I369">
        <v>300000</v>
      </c>
      <c r="J369" t="s">
        <v>563</v>
      </c>
    </row>
    <row r="370" spans="1:10" x14ac:dyDescent="0.3">
      <c r="A370" t="s">
        <v>568</v>
      </c>
      <c r="B370" t="s">
        <v>20</v>
      </c>
      <c r="C370">
        <v>25</v>
      </c>
      <c r="D370" t="s">
        <v>522</v>
      </c>
      <c r="E370">
        <v>190</v>
      </c>
      <c r="F370" t="s">
        <v>13</v>
      </c>
      <c r="G370">
        <v>18</v>
      </c>
      <c r="H370">
        <v>0</v>
      </c>
      <c r="I370">
        <v>25000000</v>
      </c>
      <c r="J370" t="s">
        <v>563</v>
      </c>
    </row>
    <row r="371" spans="1:10" x14ac:dyDescent="0.3">
      <c r="A371" t="s">
        <v>569</v>
      </c>
      <c r="B371" t="s">
        <v>20</v>
      </c>
      <c r="C371">
        <v>27</v>
      </c>
      <c r="D371" t="s">
        <v>114</v>
      </c>
      <c r="E371">
        <v>189</v>
      </c>
      <c r="F371" t="s">
        <v>13</v>
      </c>
      <c r="G371">
        <v>19</v>
      </c>
      <c r="H371">
        <v>1</v>
      </c>
      <c r="I371">
        <v>15000000</v>
      </c>
      <c r="J371" t="s">
        <v>563</v>
      </c>
    </row>
    <row r="372" spans="1:10" x14ac:dyDescent="0.3">
      <c r="A372" t="s">
        <v>570</v>
      </c>
      <c r="B372" t="s">
        <v>20</v>
      </c>
      <c r="C372">
        <v>26</v>
      </c>
      <c r="D372" t="s">
        <v>161</v>
      </c>
      <c r="E372">
        <v>188</v>
      </c>
      <c r="F372" t="s">
        <v>22</v>
      </c>
      <c r="G372">
        <v>23</v>
      </c>
      <c r="H372">
        <v>0</v>
      </c>
      <c r="I372">
        <v>10000000</v>
      </c>
      <c r="J372" t="s">
        <v>563</v>
      </c>
    </row>
    <row r="373" spans="1:10" x14ac:dyDescent="0.3">
      <c r="A373" t="s">
        <v>571</v>
      </c>
      <c r="B373" t="s">
        <v>20</v>
      </c>
      <c r="C373">
        <v>23</v>
      </c>
      <c r="D373" t="s">
        <v>255</v>
      </c>
      <c r="E373">
        <v>188</v>
      </c>
      <c r="F373" t="s">
        <v>13</v>
      </c>
      <c r="G373">
        <v>2</v>
      </c>
      <c r="H373">
        <v>0</v>
      </c>
      <c r="I373">
        <v>6000000</v>
      </c>
      <c r="J373" t="s">
        <v>563</v>
      </c>
    </row>
    <row r="374" spans="1:10" x14ac:dyDescent="0.3">
      <c r="A374" t="s">
        <v>572</v>
      </c>
      <c r="B374" t="s">
        <v>20</v>
      </c>
      <c r="C374">
        <v>20</v>
      </c>
      <c r="D374" t="s">
        <v>562</v>
      </c>
      <c r="E374">
        <v>190</v>
      </c>
      <c r="F374" t="s">
        <v>13</v>
      </c>
      <c r="G374">
        <v>1</v>
      </c>
      <c r="H374">
        <v>0</v>
      </c>
      <c r="I374">
        <v>5000000</v>
      </c>
      <c r="J374" t="s">
        <v>563</v>
      </c>
    </row>
    <row r="375" spans="1:10" x14ac:dyDescent="0.3">
      <c r="A375" t="s">
        <v>573</v>
      </c>
      <c r="B375" t="s">
        <v>20</v>
      </c>
      <c r="C375">
        <v>32</v>
      </c>
      <c r="D375" t="s">
        <v>264</v>
      </c>
      <c r="E375">
        <v>183</v>
      </c>
      <c r="F375" t="s">
        <v>13</v>
      </c>
      <c r="G375">
        <v>10</v>
      </c>
      <c r="H375">
        <v>1</v>
      </c>
      <c r="I375">
        <v>3500000</v>
      </c>
      <c r="J375" t="s">
        <v>563</v>
      </c>
    </row>
    <row r="376" spans="1:10" x14ac:dyDescent="0.3">
      <c r="A376" t="s">
        <v>574</v>
      </c>
      <c r="B376" t="s">
        <v>32</v>
      </c>
      <c r="C376">
        <v>30</v>
      </c>
      <c r="D376" t="s">
        <v>170</v>
      </c>
      <c r="E376">
        <v>170</v>
      </c>
      <c r="F376" t="s">
        <v>13</v>
      </c>
      <c r="G376">
        <v>11</v>
      </c>
      <c r="H376">
        <v>0</v>
      </c>
      <c r="I376">
        <v>1800000</v>
      </c>
      <c r="J376" t="s">
        <v>563</v>
      </c>
    </row>
    <row r="377" spans="1:10" x14ac:dyDescent="0.3">
      <c r="A377" t="s">
        <v>575</v>
      </c>
      <c r="B377" t="s">
        <v>36</v>
      </c>
      <c r="C377">
        <v>27</v>
      </c>
      <c r="D377" t="s">
        <v>177</v>
      </c>
      <c r="E377">
        <v>190</v>
      </c>
      <c r="F377" t="s">
        <v>13</v>
      </c>
      <c r="G377">
        <v>30</v>
      </c>
      <c r="H377">
        <v>1</v>
      </c>
      <c r="I377">
        <v>14000000</v>
      </c>
      <c r="J377" t="s">
        <v>563</v>
      </c>
    </row>
    <row r="378" spans="1:10" x14ac:dyDescent="0.3">
      <c r="A378" t="s">
        <v>576</v>
      </c>
      <c r="B378" t="s">
        <v>39</v>
      </c>
      <c r="C378">
        <v>28</v>
      </c>
      <c r="D378" t="s">
        <v>18</v>
      </c>
      <c r="E378">
        <v>187</v>
      </c>
      <c r="F378" t="s">
        <v>13</v>
      </c>
      <c r="G378">
        <v>41</v>
      </c>
      <c r="H378">
        <v>1</v>
      </c>
      <c r="I378">
        <v>6500000</v>
      </c>
      <c r="J378" t="s">
        <v>563</v>
      </c>
    </row>
    <row r="379" spans="1:10" x14ac:dyDescent="0.3">
      <c r="A379" t="s">
        <v>577</v>
      </c>
      <c r="B379" t="s">
        <v>43</v>
      </c>
      <c r="C379">
        <v>27</v>
      </c>
      <c r="D379" t="s">
        <v>16</v>
      </c>
      <c r="E379">
        <v>180</v>
      </c>
      <c r="F379" t="s">
        <v>13</v>
      </c>
      <c r="G379">
        <v>34</v>
      </c>
      <c r="H379">
        <v>4</v>
      </c>
      <c r="I379">
        <v>30000000</v>
      </c>
      <c r="J379" t="s">
        <v>563</v>
      </c>
    </row>
    <row r="380" spans="1:10" x14ac:dyDescent="0.3">
      <c r="A380" t="s">
        <v>578</v>
      </c>
      <c r="B380" t="s">
        <v>43</v>
      </c>
      <c r="C380">
        <v>30</v>
      </c>
      <c r="D380" t="s">
        <v>21</v>
      </c>
      <c r="E380">
        <v>178</v>
      </c>
      <c r="F380" t="s">
        <v>13</v>
      </c>
      <c r="G380">
        <v>78</v>
      </c>
      <c r="H380">
        <v>17</v>
      </c>
      <c r="I380">
        <v>20000000</v>
      </c>
      <c r="J380" t="s">
        <v>563</v>
      </c>
    </row>
    <row r="381" spans="1:10" x14ac:dyDescent="0.3">
      <c r="A381" t="s">
        <v>579</v>
      </c>
      <c r="B381" t="s">
        <v>43</v>
      </c>
      <c r="C381">
        <v>23</v>
      </c>
      <c r="D381" t="s">
        <v>33</v>
      </c>
      <c r="E381">
        <v>179</v>
      </c>
      <c r="F381" t="s">
        <v>13</v>
      </c>
      <c r="G381">
        <v>22</v>
      </c>
      <c r="H381">
        <v>0</v>
      </c>
      <c r="I381">
        <v>16000000</v>
      </c>
      <c r="J381" t="s">
        <v>563</v>
      </c>
    </row>
    <row r="382" spans="1:10" x14ac:dyDescent="0.3">
      <c r="A382" t="s">
        <v>580</v>
      </c>
      <c r="B382" t="s">
        <v>486</v>
      </c>
      <c r="C382">
        <v>23</v>
      </c>
      <c r="D382" t="s">
        <v>372</v>
      </c>
      <c r="E382">
        <v>180</v>
      </c>
      <c r="F382" t="s">
        <v>22</v>
      </c>
      <c r="G382">
        <v>4</v>
      </c>
      <c r="H382">
        <v>0</v>
      </c>
      <c r="I382">
        <v>12000000</v>
      </c>
      <c r="J382" t="s">
        <v>563</v>
      </c>
    </row>
    <row r="383" spans="1:10" x14ac:dyDescent="0.3">
      <c r="A383" t="s">
        <v>581</v>
      </c>
      <c r="B383" t="s">
        <v>48</v>
      </c>
      <c r="C383">
        <v>24</v>
      </c>
      <c r="D383" t="s">
        <v>33</v>
      </c>
      <c r="E383">
        <v>180</v>
      </c>
      <c r="F383" t="s">
        <v>13</v>
      </c>
      <c r="G383">
        <v>36</v>
      </c>
      <c r="H383">
        <v>13</v>
      </c>
      <c r="I383">
        <v>18000000</v>
      </c>
      <c r="J383" t="s">
        <v>563</v>
      </c>
    </row>
    <row r="384" spans="1:10" x14ac:dyDescent="0.3">
      <c r="A384" t="s">
        <v>582</v>
      </c>
      <c r="B384" t="s">
        <v>48</v>
      </c>
      <c r="C384">
        <v>24</v>
      </c>
      <c r="D384" t="s">
        <v>467</v>
      </c>
      <c r="E384">
        <v>168</v>
      </c>
      <c r="F384" t="s">
        <v>13</v>
      </c>
      <c r="G384">
        <v>9</v>
      </c>
      <c r="H384">
        <v>0</v>
      </c>
      <c r="I384">
        <v>10000000</v>
      </c>
      <c r="J384" t="s">
        <v>563</v>
      </c>
    </row>
    <row r="385" spans="1:10" x14ac:dyDescent="0.3">
      <c r="A385" t="s">
        <v>583</v>
      </c>
      <c r="B385" t="s">
        <v>48</v>
      </c>
      <c r="C385">
        <v>31</v>
      </c>
      <c r="D385" t="s">
        <v>584</v>
      </c>
      <c r="E385">
        <v>176</v>
      </c>
      <c r="F385" t="s">
        <v>40</v>
      </c>
      <c r="G385">
        <v>27</v>
      </c>
      <c r="H385">
        <v>1</v>
      </c>
      <c r="I385">
        <v>2500000</v>
      </c>
      <c r="J385" t="s">
        <v>563</v>
      </c>
    </row>
    <row r="386" spans="1:10" x14ac:dyDescent="0.3">
      <c r="A386" t="s">
        <v>585</v>
      </c>
      <c r="B386" t="s">
        <v>48</v>
      </c>
      <c r="C386">
        <v>23</v>
      </c>
      <c r="D386" t="s">
        <v>562</v>
      </c>
      <c r="E386">
        <v>175</v>
      </c>
      <c r="F386" t="s">
        <v>40</v>
      </c>
      <c r="G386">
        <v>3</v>
      </c>
      <c r="H386">
        <v>0</v>
      </c>
      <c r="I386">
        <v>2500000</v>
      </c>
      <c r="J386" t="s">
        <v>563</v>
      </c>
    </row>
    <row r="387" spans="1:10" x14ac:dyDescent="0.3">
      <c r="A387" t="s">
        <v>586</v>
      </c>
      <c r="B387" t="s">
        <v>48</v>
      </c>
      <c r="C387">
        <v>32</v>
      </c>
      <c r="D387" t="s">
        <v>86</v>
      </c>
      <c r="E387">
        <v>179</v>
      </c>
      <c r="F387" t="s">
        <v>13</v>
      </c>
      <c r="G387">
        <v>23</v>
      </c>
      <c r="H387">
        <v>2</v>
      </c>
      <c r="I387">
        <v>900000</v>
      </c>
      <c r="J387" t="s">
        <v>563</v>
      </c>
    </row>
    <row r="388" spans="1:10" x14ac:dyDescent="0.3">
      <c r="A388" t="s">
        <v>587</v>
      </c>
      <c r="B388" t="s">
        <v>53</v>
      </c>
      <c r="C388">
        <v>25</v>
      </c>
      <c r="D388" t="s">
        <v>562</v>
      </c>
      <c r="E388">
        <v>182</v>
      </c>
      <c r="F388" t="s">
        <v>40</v>
      </c>
      <c r="G388">
        <v>4</v>
      </c>
      <c r="H388">
        <v>0</v>
      </c>
      <c r="I388">
        <v>4000000</v>
      </c>
      <c r="J388" t="s">
        <v>563</v>
      </c>
    </row>
    <row r="389" spans="1:10" x14ac:dyDescent="0.3">
      <c r="A389" t="s">
        <v>588</v>
      </c>
      <c r="B389" t="s">
        <v>55</v>
      </c>
      <c r="C389">
        <v>23</v>
      </c>
      <c r="D389" t="s">
        <v>166</v>
      </c>
      <c r="E389">
        <v>182</v>
      </c>
      <c r="F389" t="s">
        <v>13</v>
      </c>
      <c r="G389">
        <v>10</v>
      </c>
      <c r="H389">
        <v>0</v>
      </c>
      <c r="I389">
        <v>15000000</v>
      </c>
      <c r="J389" t="s">
        <v>563</v>
      </c>
    </row>
    <row r="390" spans="1:10" x14ac:dyDescent="0.3">
      <c r="A390" t="s">
        <v>589</v>
      </c>
      <c r="B390" t="s">
        <v>59</v>
      </c>
      <c r="C390">
        <v>30</v>
      </c>
      <c r="D390" t="s">
        <v>114</v>
      </c>
      <c r="E390">
        <v>193</v>
      </c>
      <c r="F390" t="s">
        <v>22</v>
      </c>
      <c r="G390">
        <v>53</v>
      </c>
      <c r="H390">
        <v>15</v>
      </c>
      <c r="I390">
        <v>8000000</v>
      </c>
      <c r="J390" t="s">
        <v>563</v>
      </c>
    </row>
    <row r="391" spans="1:10" x14ac:dyDescent="0.3">
      <c r="A391" t="s">
        <v>590</v>
      </c>
      <c r="B391" t="s">
        <v>59</v>
      </c>
      <c r="C391">
        <v>35</v>
      </c>
      <c r="D391" t="s">
        <v>155</v>
      </c>
      <c r="E391">
        <v>190</v>
      </c>
      <c r="F391" t="s">
        <v>40</v>
      </c>
      <c r="G391">
        <v>111</v>
      </c>
      <c r="H391">
        <v>36</v>
      </c>
      <c r="I391">
        <v>4000000</v>
      </c>
      <c r="J391" t="s">
        <v>563</v>
      </c>
    </row>
    <row r="392" spans="1:10" x14ac:dyDescent="0.3">
      <c r="A392" t="s">
        <v>591</v>
      </c>
      <c r="B392" t="s">
        <v>59</v>
      </c>
      <c r="C392">
        <v>26</v>
      </c>
      <c r="D392" t="s">
        <v>592</v>
      </c>
      <c r="E392">
        <v>186</v>
      </c>
      <c r="F392" t="s">
        <v>40</v>
      </c>
      <c r="G392">
        <v>2</v>
      </c>
      <c r="H392">
        <v>1</v>
      </c>
      <c r="I392">
        <v>2000000</v>
      </c>
      <c r="J392" t="s">
        <v>563</v>
      </c>
    </row>
    <row r="393" spans="1:10" x14ac:dyDescent="0.3">
      <c r="A393" t="s">
        <v>593</v>
      </c>
      <c r="B393" t="s">
        <v>11</v>
      </c>
      <c r="C393">
        <v>28</v>
      </c>
      <c r="D393" t="s">
        <v>186</v>
      </c>
      <c r="E393">
        <v>191</v>
      </c>
      <c r="F393" t="s">
        <v>13</v>
      </c>
      <c r="G393">
        <v>15</v>
      </c>
      <c r="H393">
        <v>0</v>
      </c>
      <c r="I393">
        <v>38000000</v>
      </c>
      <c r="J393" t="s">
        <v>594</v>
      </c>
    </row>
    <row r="394" spans="1:10" x14ac:dyDescent="0.3">
      <c r="A394" t="s">
        <v>595</v>
      </c>
      <c r="B394" t="s">
        <v>11</v>
      </c>
      <c r="C394">
        <v>30</v>
      </c>
      <c r="D394" t="s">
        <v>522</v>
      </c>
      <c r="E394">
        <v>187</v>
      </c>
      <c r="F394" t="s">
        <v>22</v>
      </c>
      <c r="G394">
        <v>3</v>
      </c>
      <c r="H394">
        <v>0</v>
      </c>
      <c r="I394">
        <v>15000000</v>
      </c>
      <c r="J394" t="s">
        <v>594</v>
      </c>
    </row>
    <row r="395" spans="1:10" x14ac:dyDescent="0.3">
      <c r="A395" t="s">
        <v>596</v>
      </c>
      <c r="B395" t="s">
        <v>11</v>
      </c>
      <c r="C395">
        <v>31</v>
      </c>
      <c r="D395" t="s">
        <v>422</v>
      </c>
      <c r="E395">
        <v>195</v>
      </c>
      <c r="F395" t="s">
        <v>13</v>
      </c>
      <c r="G395">
        <v>5</v>
      </c>
      <c r="H395">
        <v>0</v>
      </c>
      <c r="I395">
        <v>10000000</v>
      </c>
      <c r="J395" t="s">
        <v>594</v>
      </c>
    </row>
    <row r="396" spans="1:10" x14ac:dyDescent="0.3">
      <c r="A396" t="s">
        <v>597</v>
      </c>
      <c r="B396" t="s">
        <v>20</v>
      </c>
      <c r="C396">
        <v>23</v>
      </c>
      <c r="D396" t="s">
        <v>51</v>
      </c>
      <c r="E396">
        <v>192</v>
      </c>
      <c r="F396" t="s">
        <v>13</v>
      </c>
      <c r="G396">
        <v>14</v>
      </c>
      <c r="H396">
        <v>0</v>
      </c>
      <c r="I396">
        <v>80000000</v>
      </c>
      <c r="J396" t="s">
        <v>594</v>
      </c>
    </row>
    <row r="397" spans="1:10" x14ac:dyDescent="0.3">
      <c r="A397" t="s">
        <v>598</v>
      </c>
      <c r="B397" t="s">
        <v>20</v>
      </c>
      <c r="C397">
        <v>28</v>
      </c>
      <c r="D397" t="s">
        <v>155</v>
      </c>
      <c r="E397">
        <v>186</v>
      </c>
      <c r="F397" t="s">
        <v>13</v>
      </c>
      <c r="G397">
        <v>54</v>
      </c>
      <c r="H397">
        <v>5</v>
      </c>
      <c r="I397">
        <v>50000000</v>
      </c>
      <c r="J397" t="s">
        <v>594</v>
      </c>
    </row>
    <row r="398" spans="1:10" x14ac:dyDescent="0.3">
      <c r="A398" t="s">
        <v>599</v>
      </c>
      <c r="B398" t="s">
        <v>20</v>
      </c>
      <c r="C398">
        <v>25</v>
      </c>
      <c r="D398" t="s">
        <v>16</v>
      </c>
      <c r="E398">
        <v>186</v>
      </c>
      <c r="F398" t="s">
        <v>13</v>
      </c>
      <c r="G398">
        <v>19</v>
      </c>
      <c r="H398">
        <v>2</v>
      </c>
      <c r="I398">
        <v>45000000</v>
      </c>
      <c r="J398" t="s">
        <v>594</v>
      </c>
    </row>
    <row r="399" spans="1:10" x14ac:dyDescent="0.3">
      <c r="A399" t="s">
        <v>600</v>
      </c>
      <c r="B399" t="s">
        <v>20</v>
      </c>
      <c r="C399">
        <v>25</v>
      </c>
      <c r="D399" t="s">
        <v>12</v>
      </c>
      <c r="E399">
        <v>180</v>
      </c>
      <c r="F399" t="s">
        <v>13</v>
      </c>
      <c r="G399">
        <v>27</v>
      </c>
      <c r="H399">
        <v>0</v>
      </c>
      <c r="I399">
        <v>45000000</v>
      </c>
      <c r="J399" t="s">
        <v>594</v>
      </c>
    </row>
    <row r="400" spans="1:10" x14ac:dyDescent="0.3">
      <c r="A400" t="s">
        <v>601</v>
      </c>
      <c r="B400" t="s">
        <v>20</v>
      </c>
      <c r="C400">
        <v>25</v>
      </c>
      <c r="D400" t="s">
        <v>79</v>
      </c>
      <c r="E400">
        <v>194</v>
      </c>
      <c r="F400" t="s">
        <v>13</v>
      </c>
      <c r="G400">
        <v>14</v>
      </c>
      <c r="H400">
        <v>0</v>
      </c>
      <c r="I400">
        <v>45000000</v>
      </c>
      <c r="J400" t="s">
        <v>594</v>
      </c>
    </row>
    <row r="401" spans="1:10" x14ac:dyDescent="0.3">
      <c r="A401" t="s">
        <v>602</v>
      </c>
      <c r="B401" t="s">
        <v>32</v>
      </c>
      <c r="C401">
        <v>26</v>
      </c>
      <c r="D401" t="s">
        <v>186</v>
      </c>
      <c r="E401">
        <v>184</v>
      </c>
      <c r="F401" t="s">
        <v>22</v>
      </c>
      <c r="G401">
        <v>26</v>
      </c>
      <c r="H401">
        <v>2</v>
      </c>
      <c r="I401">
        <v>60000000</v>
      </c>
      <c r="J401" t="s">
        <v>594</v>
      </c>
    </row>
    <row r="402" spans="1:10" x14ac:dyDescent="0.3">
      <c r="A402" t="s">
        <v>603</v>
      </c>
      <c r="B402" t="s">
        <v>32</v>
      </c>
      <c r="C402">
        <v>29</v>
      </c>
      <c r="D402" t="s">
        <v>26</v>
      </c>
      <c r="E402">
        <v>180</v>
      </c>
      <c r="F402" t="s">
        <v>22</v>
      </c>
      <c r="G402">
        <v>9</v>
      </c>
      <c r="H402">
        <v>0</v>
      </c>
      <c r="I402">
        <v>22000000</v>
      </c>
      <c r="J402" t="s">
        <v>594</v>
      </c>
    </row>
    <row r="403" spans="1:10" x14ac:dyDescent="0.3">
      <c r="A403" t="s">
        <v>604</v>
      </c>
      <c r="B403" t="s">
        <v>36</v>
      </c>
      <c r="C403">
        <v>31</v>
      </c>
      <c r="D403" t="s">
        <v>605</v>
      </c>
      <c r="E403">
        <v>178</v>
      </c>
      <c r="F403" t="s">
        <v>13</v>
      </c>
      <c r="G403">
        <v>13</v>
      </c>
      <c r="H403">
        <v>2</v>
      </c>
      <c r="I403">
        <v>12000000</v>
      </c>
      <c r="J403" t="s">
        <v>594</v>
      </c>
    </row>
    <row r="404" spans="1:10" x14ac:dyDescent="0.3">
      <c r="A404" t="s">
        <v>606</v>
      </c>
      <c r="B404" t="s">
        <v>39</v>
      </c>
      <c r="C404">
        <v>24</v>
      </c>
      <c r="D404" t="s">
        <v>26</v>
      </c>
      <c r="E404">
        <v>188</v>
      </c>
      <c r="F404" t="s">
        <v>13</v>
      </c>
      <c r="G404">
        <v>31</v>
      </c>
      <c r="H404">
        <v>3</v>
      </c>
      <c r="I404">
        <v>100000000</v>
      </c>
      <c r="J404" t="s">
        <v>594</v>
      </c>
    </row>
    <row r="405" spans="1:10" x14ac:dyDescent="0.3">
      <c r="A405" t="s">
        <v>607</v>
      </c>
      <c r="B405" t="s">
        <v>39</v>
      </c>
      <c r="C405">
        <v>33</v>
      </c>
      <c r="D405" t="s">
        <v>608</v>
      </c>
      <c r="E405">
        <v>171</v>
      </c>
      <c r="F405" t="s">
        <v>13</v>
      </c>
      <c r="G405">
        <v>54</v>
      </c>
      <c r="H405">
        <v>2</v>
      </c>
      <c r="I405">
        <v>9000000</v>
      </c>
      <c r="J405" t="s">
        <v>594</v>
      </c>
    </row>
    <row r="406" spans="1:10" x14ac:dyDescent="0.3">
      <c r="A406" t="s">
        <v>609</v>
      </c>
      <c r="B406" t="s">
        <v>43</v>
      </c>
      <c r="C406">
        <v>21</v>
      </c>
      <c r="D406" t="s">
        <v>26</v>
      </c>
      <c r="E406">
        <v>182</v>
      </c>
      <c r="F406" t="s">
        <v>22</v>
      </c>
      <c r="G406">
        <v>16</v>
      </c>
      <c r="H406">
        <v>1</v>
      </c>
      <c r="I406">
        <v>100000000</v>
      </c>
      <c r="J406" t="s">
        <v>594</v>
      </c>
    </row>
    <row r="407" spans="1:10" x14ac:dyDescent="0.3">
      <c r="A407" t="s">
        <v>610</v>
      </c>
      <c r="B407" t="s">
        <v>43</v>
      </c>
      <c r="C407">
        <v>18</v>
      </c>
      <c r="D407" t="s">
        <v>220</v>
      </c>
      <c r="E407">
        <v>178</v>
      </c>
      <c r="F407" t="s">
        <v>13</v>
      </c>
      <c r="G407">
        <v>3</v>
      </c>
      <c r="H407">
        <v>1</v>
      </c>
      <c r="I407">
        <v>60000000</v>
      </c>
      <c r="J407" t="s">
        <v>594</v>
      </c>
    </row>
    <row r="408" spans="1:10" x14ac:dyDescent="0.3">
      <c r="A408" t="s">
        <v>611</v>
      </c>
      <c r="B408" t="s">
        <v>43</v>
      </c>
      <c r="C408">
        <v>29</v>
      </c>
      <c r="D408" t="s">
        <v>328</v>
      </c>
      <c r="E408">
        <v>188</v>
      </c>
      <c r="F408" t="s">
        <v>22</v>
      </c>
      <c r="G408">
        <v>43</v>
      </c>
      <c r="H408">
        <v>4</v>
      </c>
      <c r="I408">
        <v>35000000</v>
      </c>
      <c r="J408" t="s">
        <v>594</v>
      </c>
    </row>
    <row r="409" spans="1:10" x14ac:dyDescent="0.3">
      <c r="A409" t="s">
        <v>612</v>
      </c>
      <c r="B409" t="s">
        <v>43</v>
      </c>
      <c r="C409">
        <v>25</v>
      </c>
      <c r="D409" t="s">
        <v>172</v>
      </c>
      <c r="E409">
        <v>185</v>
      </c>
      <c r="F409" t="s">
        <v>13</v>
      </c>
      <c r="G409">
        <v>18</v>
      </c>
      <c r="H409">
        <v>3</v>
      </c>
      <c r="I409">
        <v>30000000</v>
      </c>
      <c r="J409" t="s">
        <v>594</v>
      </c>
    </row>
    <row r="410" spans="1:10" x14ac:dyDescent="0.3">
      <c r="A410" t="s">
        <v>613</v>
      </c>
      <c r="B410" t="s">
        <v>53</v>
      </c>
      <c r="C410">
        <v>27</v>
      </c>
      <c r="D410" t="s">
        <v>16</v>
      </c>
      <c r="E410">
        <v>181</v>
      </c>
      <c r="F410" t="s">
        <v>13</v>
      </c>
      <c r="G410">
        <v>55</v>
      </c>
      <c r="H410">
        <v>8</v>
      </c>
      <c r="I410">
        <v>50000000</v>
      </c>
      <c r="J410" t="s">
        <v>594</v>
      </c>
    </row>
    <row r="411" spans="1:10" x14ac:dyDescent="0.3">
      <c r="A411" t="s">
        <v>614</v>
      </c>
      <c r="B411" t="s">
        <v>53</v>
      </c>
      <c r="C411">
        <v>21</v>
      </c>
      <c r="D411" t="s">
        <v>220</v>
      </c>
      <c r="E411">
        <v>182</v>
      </c>
      <c r="F411" t="s">
        <v>13</v>
      </c>
      <c r="G411">
        <v>1</v>
      </c>
      <c r="H411">
        <v>0</v>
      </c>
      <c r="I411">
        <v>50000000</v>
      </c>
      <c r="J411" t="s">
        <v>594</v>
      </c>
    </row>
    <row r="412" spans="1:10" x14ac:dyDescent="0.3">
      <c r="A412" t="s">
        <v>615</v>
      </c>
      <c r="B412" t="s">
        <v>55</v>
      </c>
      <c r="C412">
        <v>27</v>
      </c>
      <c r="D412" t="s">
        <v>220</v>
      </c>
      <c r="E412">
        <v>178</v>
      </c>
      <c r="F412" t="s">
        <v>40</v>
      </c>
      <c r="G412">
        <v>43</v>
      </c>
      <c r="H412">
        <v>5</v>
      </c>
      <c r="I412">
        <v>60000000</v>
      </c>
      <c r="J412" t="s">
        <v>594</v>
      </c>
    </row>
    <row r="413" spans="1:10" x14ac:dyDescent="0.3">
      <c r="A413" t="s">
        <v>616</v>
      </c>
      <c r="B413" t="s">
        <v>59</v>
      </c>
      <c r="C413">
        <v>25</v>
      </c>
      <c r="D413" t="s">
        <v>220</v>
      </c>
      <c r="E413">
        <v>178</v>
      </c>
      <c r="F413" t="s">
        <v>13</v>
      </c>
      <c r="G413">
        <v>78</v>
      </c>
      <c r="H413">
        <v>47</v>
      </c>
      <c r="I413">
        <v>180000000</v>
      </c>
      <c r="J413" t="s">
        <v>594</v>
      </c>
    </row>
    <row r="414" spans="1:10" x14ac:dyDescent="0.3">
      <c r="A414" t="s">
        <v>617</v>
      </c>
      <c r="B414" t="s">
        <v>59</v>
      </c>
      <c r="C414">
        <v>26</v>
      </c>
      <c r="D414" t="s">
        <v>155</v>
      </c>
      <c r="E414">
        <v>192</v>
      </c>
      <c r="F414" t="s">
        <v>13</v>
      </c>
      <c r="G414">
        <v>19</v>
      </c>
      <c r="H414">
        <v>2</v>
      </c>
      <c r="I414">
        <v>65000000</v>
      </c>
      <c r="J414" t="s">
        <v>594</v>
      </c>
    </row>
    <row r="415" spans="1:10" x14ac:dyDescent="0.3">
      <c r="A415" t="s">
        <v>618</v>
      </c>
      <c r="B415" t="s">
        <v>59</v>
      </c>
      <c r="C415">
        <v>25</v>
      </c>
      <c r="D415" t="s">
        <v>220</v>
      </c>
      <c r="E415">
        <v>187</v>
      </c>
      <c r="F415" t="s">
        <v>13</v>
      </c>
      <c r="G415">
        <v>16</v>
      </c>
      <c r="H415">
        <v>4</v>
      </c>
      <c r="I415">
        <v>45000000</v>
      </c>
      <c r="J415" t="s">
        <v>594</v>
      </c>
    </row>
    <row r="416" spans="1:10" x14ac:dyDescent="0.3">
      <c r="A416" t="s">
        <v>619</v>
      </c>
      <c r="B416" t="s">
        <v>59</v>
      </c>
      <c r="C416">
        <v>33</v>
      </c>
      <c r="D416" t="s">
        <v>232</v>
      </c>
      <c r="E416">
        <v>176</v>
      </c>
      <c r="F416" t="s">
        <v>22</v>
      </c>
      <c r="G416">
        <v>128</v>
      </c>
      <c r="H416">
        <v>44</v>
      </c>
      <c r="I416">
        <v>25000000</v>
      </c>
      <c r="J416" t="s">
        <v>594</v>
      </c>
    </row>
    <row r="417" spans="1:10" x14ac:dyDescent="0.3">
      <c r="A417" t="s">
        <v>620</v>
      </c>
      <c r="B417" t="s">
        <v>59</v>
      </c>
      <c r="C417">
        <v>37</v>
      </c>
      <c r="D417" t="s">
        <v>186</v>
      </c>
      <c r="E417">
        <v>192</v>
      </c>
      <c r="F417" t="s">
        <v>22</v>
      </c>
      <c r="G417">
        <v>132</v>
      </c>
      <c r="H417">
        <v>57</v>
      </c>
      <c r="I417">
        <v>3000000</v>
      </c>
      <c r="J417" t="s">
        <v>594</v>
      </c>
    </row>
    <row r="418" spans="1:10" x14ac:dyDescent="0.3">
      <c r="A418" t="s">
        <v>621</v>
      </c>
      <c r="B418" t="s">
        <v>11</v>
      </c>
      <c r="C418">
        <v>32</v>
      </c>
      <c r="D418" t="s">
        <v>622</v>
      </c>
      <c r="E418">
        <v>188</v>
      </c>
      <c r="F418" t="s">
        <v>13</v>
      </c>
      <c r="G418">
        <v>8</v>
      </c>
      <c r="H418">
        <v>0</v>
      </c>
      <c r="I418">
        <v>7000000</v>
      </c>
      <c r="J418" t="s">
        <v>623</v>
      </c>
    </row>
    <row r="419" spans="1:10" x14ac:dyDescent="0.3">
      <c r="A419" t="s">
        <v>624</v>
      </c>
      <c r="B419" t="s">
        <v>11</v>
      </c>
      <c r="C419">
        <v>31</v>
      </c>
      <c r="D419" t="s">
        <v>166</v>
      </c>
      <c r="E419">
        <v>197</v>
      </c>
      <c r="F419" t="s">
        <v>22</v>
      </c>
      <c r="G419">
        <v>9</v>
      </c>
      <c r="H419">
        <v>0</v>
      </c>
      <c r="I419">
        <v>6000000</v>
      </c>
      <c r="J419" t="s">
        <v>623</v>
      </c>
    </row>
    <row r="420" spans="1:10" x14ac:dyDescent="0.3">
      <c r="A420" t="s">
        <v>625</v>
      </c>
      <c r="B420" t="s">
        <v>11</v>
      </c>
      <c r="C420">
        <v>31</v>
      </c>
      <c r="D420" t="s">
        <v>626</v>
      </c>
      <c r="E420">
        <v>190</v>
      </c>
      <c r="F420" t="s">
        <v>40</v>
      </c>
      <c r="G420">
        <v>1</v>
      </c>
      <c r="H420">
        <v>0</v>
      </c>
      <c r="I420">
        <v>3000000</v>
      </c>
      <c r="J420" t="s">
        <v>623</v>
      </c>
    </row>
    <row r="421" spans="1:10" x14ac:dyDescent="0.3">
      <c r="A421" t="s">
        <v>627</v>
      </c>
      <c r="B421" t="s">
        <v>20</v>
      </c>
      <c r="C421">
        <v>24</v>
      </c>
      <c r="D421" t="s">
        <v>182</v>
      </c>
      <c r="E421">
        <v>185</v>
      </c>
      <c r="F421" t="s">
        <v>22</v>
      </c>
      <c r="G421">
        <v>15</v>
      </c>
      <c r="H421">
        <v>0</v>
      </c>
      <c r="I421">
        <v>20000000</v>
      </c>
      <c r="J421" t="s">
        <v>623</v>
      </c>
    </row>
    <row r="422" spans="1:10" x14ac:dyDescent="0.3">
      <c r="A422" t="s">
        <v>628</v>
      </c>
      <c r="B422" t="s">
        <v>20</v>
      </c>
      <c r="C422">
        <v>26</v>
      </c>
      <c r="D422" t="s">
        <v>427</v>
      </c>
      <c r="E422">
        <v>187</v>
      </c>
      <c r="F422" t="s">
        <v>13</v>
      </c>
      <c r="G422">
        <v>14</v>
      </c>
      <c r="H422">
        <v>0</v>
      </c>
      <c r="I422">
        <v>20000000</v>
      </c>
      <c r="J422" t="s">
        <v>623</v>
      </c>
    </row>
    <row r="423" spans="1:10" x14ac:dyDescent="0.3">
      <c r="A423" t="s">
        <v>629</v>
      </c>
      <c r="B423" t="s">
        <v>20</v>
      </c>
      <c r="C423">
        <v>20</v>
      </c>
      <c r="D423" t="s">
        <v>431</v>
      </c>
      <c r="E423">
        <v>191</v>
      </c>
      <c r="F423" t="s">
        <v>13</v>
      </c>
      <c r="G423">
        <v>7</v>
      </c>
      <c r="H423">
        <v>0</v>
      </c>
      <c r="I423">
        <v>18000000</v>
      </c>
      <c r="J423" t="s">
        <v>623</v>
      </c>
    </row>
    <row r="424" spans="1:10" x14ac:dyDescent="0.3">
      <c r="A424" t="s">
        <v>630</v>
      </c>
      <c r="B424" t="s">
        <v>20</v>
      </c>
      <c r="C424">
        <v>35</v>
      </c>
      <c r="D424" t="s">
        <v>232</v>
      </c>
      <c r="E424">
        <v>186</v>
      </c>
      <c r="F424" t="s">
        <v>13</v>
      </c>
      <c r="G424">
        <v>131</v>
      </c>
      <c r="H424">
        <v>12</v>
      </c>
      <c r="I424">
        <v>3500000</v>
      </c>
      <c r="J424" t="s">
        <v>623</v>
      </c>
    </row>
    <row r="425" spans="1:10" x14ac:dyDescent="0.3">
      <c r="A425" t="s">
        <v>631</v>
      </c>
      <c r="B425" t="s">
        <v>20</v>
      </c>
      <c r="C425">
        <v>37</v>
      </c>
      <c r="D425" t="s">
        <v>431</v>
      </c>
      <c r="E425">
        <v>189</v>
      </c>
      <c r="F425" t="s">
        <v>22</v>
      </c>
      <c r="G425">
        <v>154</v>
      </c>
      <c r="H425">
        <v>10</v>
      </c>
      <c r="I425">
        <v>1500000</v>
      </c>
      <c r="J425" t="s">
        <v>623</v>
      </c>
    </row>
    <row r="426" spans="1:10" x14ac:dyDescent="0.3">
      <c r="A426" t="s">
        <v>632</v>
      </c>
      <c r="B426" t="s">
        <v>32</v>
      </c>
      <c r="C426">
        <v>23</v>
      </c>
      <c r="D426" t="s">
        <v>452</v>
      </c>
      <c r="E426">
        <v>182</v>
      </c>
      <c r="F426" t="s">
        <v>22</v>
      </c>
      <c r="G426">
        <v>1</v>
      </c>
      <c r="H426">
        <v>0</v>
      </c>
      <c r="I426">
        <v>9000000</v>
      </c>
      <c r="J426" t="s">
        <v>623</v>
      </c>
    </row>
    <row r="427" spans="1:10" x14ac:dyDescent="0.3">
      <c r="A427" t="s">
        <v>633</v>
      </c>
      <c r="B427" t="s">
        <v>36</v>
      </c>
      <c r="C427">
        <v>28</v>
      </c>
      <c r="D427" t="s">
        <v>482</v>
      </c>
      <c r="E427">
        <v>185</v>
      </c>
      <c r="F427" t="s">
        <v>13</v>
      </c>
      <c r="G427">
        <v>42</v>
      </c>
      <c r="H427">
        <v>2</v>
      </c>
      <c r="I427">
        <v>17000000</v>
      </c>
      <c r="J427" t="s">
        <v>623</v>
      </c>
    </row>
    <row r="428" spans="1:10" x14ac:dyDescent="0.3">
      <c r="A428" t="s">
        <v>634</v>
      </c>
      <c r="B428" t="s">
        <v>36</v>
      </c>
      <c r="C428">
        <v>32</v>
      </c>
      <c r="D428" t="s">
        <v>635</v>
      </c>
      <c r="E428">
        <v>191</v>
      </c>
      <c r="F428" t="s">
        <v>13</v>
      </c>
      <c r="G428">
        <v>65</v>
      </c>
      <c r="H428">
        <v>8</v>
      </c>
      <c r="I428">
        <v>2500000</v>
      </c>
      <c r="J428" t="s">
        <v>623</v>
      </c>
    </row>
    <row r="429" spans="1:10" x14ac:dyDescent="0.3">
      <c r="A429" t="s">
        <v>636</v>
      </c>
      <c r="B429" t="s">
        <v>39</v>
      </c>
      <c r="C429">
        <v>22</v>
      </c>
      <c r="D429" t="s">
        <v>399</v>
      </c>
      <c r="E429">
        <v>195</v>
      </c>
      <c r="F429" t="s">
        <v>13</v>
      </c>
      <c r="G429">
        <v>12</v>
      </c>
      <c r="H429">
        <v>0</v>
      </c>
      <c r="I429">
        <v>50000000</v>
      </c>
      <c r="J429" t="s">
        <v>623</v>
      </c>
    </row>
    <row r="430" spans="1:10" x14ac:dyDescent="0.3">
      <c r="A430" t="s">
        <v>637</v>
      </c>
      <c r="B430" t="s">
        <v>43</v>
      </c>
      <c r="C430">
        <v>27</v>
      </c>
      <c r="D430" t="s">
        <v>91</v>
      </c>
      <c r="E430">
        <v>177</v>
      </c>
      <c r="F430" t="s">
        <v>13</v>
      </c>
      <c r="G430">
        <v>67</v>
      </c>
      <c r="H430">
        <v>7</v>
      </c>
      <c r="I430">
        <v>25000000</v>
      </c>
      <c r="J430" t="s">
        <v>623</v>
      </c>
    </row>
    <row r="431" spans="1:10" x14ac:dyDescent="0.3">
      <c r="A431" t="s">
        <v>638</v>
      </c>
      <c r="B431" t="s">
        <v>43</v>
      </c>
      <c r="C431">
        <v>19</v>
      </c>
      <c r="D431" t="s">
        <v>232</v>
      </c>
      <c r="E431">
        <v>180</v>
      </c>
      <c r="F431" t="s">
        <v>13</v>
      </c>
      <c r="G431">
        <v>4</v>
      </c>
      <c r="H431">
        <v>0</v>
      </c>
      <c r="I431">
        <v>25000000</v>
      </c>
      <c r="J431" t="s">
        <v>623</v>
      </c>
    </row>
    <row r="432" spans="1:10" x14ac:dyDescent="0.3">
      <c r="A432" t="s">
        <v>639</v>
      </c>
      <c r="B432" t="s">
        <v>43</v>
      </c>
      <c r="C432">
        <v>26</v>
      </c>
      <c r="D432" t="s">
        <v>640</v>
      </c>
      <c r="E432">
        <v>178</v>
      </c>
      <c r="F432" t="s">
        <v>13</v>
      </c>
      <c r="G432">
        <v>14</v>
      </c>
      <c r="H432">
        <v>0</v>
      </c>
      <c r="I432">
        <v>20000000</v>
      </c>
      <c r="J432" t="s">
        <v>623</v>
      </c>
    </row>
    <row r="433" spans="1:10" x14ac:dyDescent="0.3">
      <c r="A433" t="s">
        <v>641</v>
      </c>
      <c r="B433" t="s">
        <v>43</v>
      </c>
      <c r="C433">
        <v>21</v>
      </c>
      <c r="D433" t="s">
        <v>166</v>
      </c>
      <c r="E433">
        <v>183</v>
      </c>
      <c r="F433" t="s">
        <v>13</v>
      </c>
      <c r="G433">
        <v>7</v>
      </c>
      <c r="H433">
        <v>0</v>
      </c>
      <c r="I433">
        <v>12000000</v>
      </c>
      <c r="J433" t="s">
        <v>623</v>
      </c>
    </row>
    <row r="434" spans="1:10" x14ac:dyDescent="0.3">
      <c r="A434" t="s">
        <v>642</v>
      </c>
      <c r="B434" t="s">
        <v>48</v>
      </c>
      <c r="C434">
        <v>32</v>
      </c>
      <c r="D434" t="s">
        <v>159</v>
      </c>
      <c r="E434">
        <v>181</v>
      </c>
      <c r="F434" t="s">
        <v>13</v>
      </c>
      <c r="G434">
        <v>100</v>
      </c>
      <c r="H434">
        <v>27</v>
      </c>
      <c r="I434">
        <v>50000000</v>
      </c>
      <c r="J434" t="s">
        <v>623</v>
      </c>
    </row>
    <row r="435" spans="1:10" x14ac:dyDescent="0.3">
      <c r="A435" t="s">
        <v>643</v>
      </c>
      <c r="B435" t="s">
        <v>48</v>
      </c>
      <c r="C435">
        <v>23</v>
      </c>
      <c r="D435" t="s">
        <v>257</v>
      </c>
      <c r="E435">
        <v>192</v>
      </c>
      <c r="F435" t="s">
        <v>22</v>
      </c>
      <c r="G435">
        <v>14</v>
      </c>
      <c r="H435">
        <v>2</v>
      </c>
      <c r="I435">
        <v>34000000</v>
      </c>
      <c r="J435" t="s">
        <v>623</v>
      </c>
    </row>
    <row r="436" spans="1:10" x14ac:dyDescent="0.3">
      <c r="A436" t="s">
        <v>644</v>
      </c>
      <c r="B436" t="s">
        <v>53</v>
      </c>
      <c r="C436">
        <v>22</v>
      </c>
      <c r="D436" t="s">
        <v>159</v>
      </c>
      <c r="E436">
        <v>173</v>
      </c>
      <c r="F436" t="s">
        <v>13</v>
      </c>
      <c r="G436">
        <v>21</v>
      </c>
      <c r="H436">
        <v>2</v>
      </c>
      <c r="I436">
        <v>65000000</v>
      </c>
      <c r="J436" t="s">
        <v>623</v>
      </c>
    </row>
    <row r="437" spans="1:10" x14ac:dyDescent="0.3">
      <c r="A437" t="s">
        <v>645</v>
      </c>
      <c r="B437" t="s">
        <v>53</v>
      </c>
      <c r="C437">
        <v>29</v>
      </c>
      <c r="D437" t="s">
        <v>51</v>
      </c>
      <c r="E437">
        <v>172</v>
      </c>
      <c r="F437" t="s">
        <v>13</v>
      </c>
      <c r="G437">
        <v>33</v>
      </c>
      <c r="H437">
        <v>8</v>
      </c>
      <c r="I437">
        <v>35000000</v>
      </c>
      <c r="J437" t="s">
        <v>623</v>
      </c>
    </row>
    <row r="438" spans="1:10" x14ac:dyDescent="0.3">
      <c r="A438" t="s">
        <v>646</v>
      </c>
      <c r="B438" t="s">
        <v>53</v>
      </c>
      <c r="C438">
        <v>30</v>
      </c>
      <c r="D438" t="s">
        <v>647</v>
      </c>
      <c r="E438">
        <v>181</v>
      </c>
      <c r="F438" t="s">
        <v>13</v>
      </c>
      <c r="G438">
        <v>73</v>
      </c>
      <c r="H438">
        <v>11</v>
      </c>
      <c r="I438">
        <v>14000000</v>
      </c>
      <c r="J438" t="s">
        <v>623</v>
      </c>
    </row>
    <row r="439" spans="1:10" x14ac:dyDescent="0.3">
      <c r="A439" t="s">
        <v>648</v>
      </c>
      <c r="B439" t="s">
        <v>55</v>
      </c>
      <c r="C439">
        <v>21</v>
      </c>
      <c r="D439" t="s">
        <v>545</v>
      </c>
      <c r="E439">
        <v>179</v>
      </c>
      <c r="F439" t="s">
        <v>22</v>
      </c>
      <c r="G439">
        <v>11</v>
      </c>
      <c r="H439">
        <v>1</v>
      </c>
      <c r="I439">
        <v>45000000</v>
      </c>
      <c r="J439" t="s">
        <v>623</v>
      </c>
    </row>
    <row r="440" spans="1:10" x14ac:dyDescent="0.3">
      <c r="A440" t="s">
        <v>649</v>
      </c>
      <c r="B440" t="s">
        <v>55</v>
      </c>
      <c r="C440">
        <v>26</v>
      </c>
      <c r="D440" t="s">
        <v>214</v>
      </c>
      <c r="E440">
        <v>187</v>
      </c>
      <c r="F440" t="s">
        <v>22</v>
      </c>
      <c r="G440">
        <v>15</v>
      </c>
      <c r="H440">
        <v>2</v>
      </c>
      <c r="I440">
        <v>12000000</v>
      </c>
      <c r="J440" t="s">
        <v>623</v>
      </c>
    </row>
    <row r="441" spans="1:10" x14ac:dyDescent="0.3">
      <c r="A441" t="s">
        <v>650</v>
      </c>
      <c r="B441" t="s">
        <v>59</v>
      </c>
      <c r="C441">
        <v>24</v>
      </c>
      <c r="D441" t="s">
        <v>33</v>
      </c>
      <c r="E441">
        <v>177</v>
      </c>
      <c r="F441" t="s">
        <v>13</v>
      </c>
      <c r="G441">
        <v>17</v>
      </c>
      <c r="H441">
        <v>2</v>
      </c>
      <c r="I441">
        <v>60000000</v>
      </c>
      <c r="J441" t="s">
        <v>623</v>
      </c>
    </row>
    <row r="442" spans="1:10" x14ac:dyDescent="0.3">
      <c r="A442" t="s">
        <v>651</v>
      </c>
      <c r="B442" t="s">
        <v>59</v>
      </c>
      <c r="C442">
        <v>31</v>
      </c>
      <c r="D442" t="s">
        <v>326</v>
      </c>
      <c r="E442">
        <v>191</v>
      </c>
      <c r="F442" t="s">
        <v>22</v>
      </c>
      <c r="G442">
        <v>114</v>
      </c>
      <c r="H442">
        <v>83</v>
      </c>
      <c r="I442">
        <v>30000000</v>
      </c>
      <c r="J442" t="s">
        <v>623</v>
      </c>
    </row>
    <row r="443" spans="1:10" x14ac:dyDescent="0.3">
      <c r="A443" t="s">
        <v>652</v>
      </c>
      <c r="B443" t="s">
        <v>11</v>
      </c>
      <c r="C443">
        <v>27</v>
      </c>
      <c r="D443" t="s">
        <v>482</v>
      </c>
      <c r="E443">
        <v>194</v>
      </c>
      <c r="F443" t="s">
        <v>13</v>
      </c>
      <c r="G443">
        <v>22</v>
      </c>
      <c r="H443">
        <v>0</v>
      </c>
      <c r="I443">
        <v>3000000</v>
      </c>
      <c r="J443" t="s">
        <v>653</v>
      </c>
    </row>
    <row r="444" spans="1:10" x14ac:dyDescent="0.3">
      <c r="A444" t="s">
        <v>654</v>
      </c>
      <c r="B444" t="s">
        <v>11</v>
      </c>
      <c r="C444">
        <v>26</v>
      </c>
      <c r="D444" t="s">
        <v>655</v>
      </c>
      <c r="E444">
        <v>195</v>
      </c>
      <c r="F444" t="s">
        <v>13</v>
      </c>
      <c r="G444">
        <v>0</v>
      </c>
      <c r="H444">
        <v>0</v>
      </c>
      <c r="I444">
        <v>1500000</v>
      </c>
      <c r="J444" t="s">
        <v>653</v>
      </c>
    </row>
    <row r="445" spans="1:10" x14ac:dyDescent="0.3">
      <c r="A445" t="s">
        <v>656</v>
      </c>
      <c r="B445" t="s">
        <v>11</v>
      </c>
      <c r="C445">
        <v>35</v>
      </c>
      <c r="D445" t="s">
        <v>163</v>
      </c>
      <c r="E445">
        <v>191</v>
      </c>
      <c r="F445" t="s">
        <v>13</v>
      </c>
      <c r="G445">
        <v>42</v>
      </c>
      <c r="H445">
        <v>0</v>
      </c>
      <c r="I445">
        <v>1000000</v>
      </c>
      <c r="J445" t="s">
        <v>653</v>
      </c>
    </row>
    <row r="446" spans="1:10" x14ac:dyDescent="0.3">
      <c r="A446" t="s">
        <v>657</v>
      </c>
      <c r="B446" t="s">
        <v>20</v>
      </c>
      <c r="C446">
        <v>26</v>
      </c>
      <c r="D446" t="s">
        <v>264</v>
      </c>
      <c r="E446">
        <v>188</v>
      </c>
      <c r="F446" t="s">
        <v>22</v>
      </c>
      <c r="G446">
        <v>37</v>
      </c>
      <c r="H446">
        <v>4</v>
      </c>
      <c r="I446">
        <v>35000000</v>
      </c>
      <c r="J446" t="s">
        <v>653</v>
      </c>
    </row>
    <row r="447" spans="1:10" x14ac:dyDescent="0.3">
      <c r="A447" t="s">
        <v>658</v>
      </c>
      <c r="B447" t="s">
        <v>20</v>
      </c>
      <c r="C447">
        <v>29</v>
      </c>
      <c r="D447" t="s">
        <v>220</v>
      </c>
      <c r="E447">
        <v>188</v>
      </c>
      <c r="F447" t="s">
        <v>13</v>
      </c>
      <c r="G447">
        <v>67</v>
      </c>
      <c r="H447">
        <v>3</v>
      </c>
      <c r="I447">
        <v>30000000</v>
      </c>
      <c r="J447" t="s">
        <v>653</v>
      </c>
    </row>
    <row r="448" spans="1:10" x14ac:dyDescent="0.3">
      <c r="A448" t="s">
        <v>659</v>
      </c>
      <c r="B448" t="s">
        <v>20</v>
      </c>
      <c r="C448">
        <v>28</v>
      </c>
      <c r="D448" t="s">
        <v>70</v>
      </c>
      <c r="E448">
        <v>189</v>
      </c>
      <c r="F448" t="s">
        <v>13</v>
      </c>
      <c r="G448">
        <v>19</v>
      </c>
      <c r="H448">
        <v>2</v>
      </c>
      <c r="I448">
        <v>4000000</v>
      </c>
      <c r="J448" t="s">
        <v>653</v>
      </c>
    </row>
    <row r="449" spans="1:10" x14ac:dyDescent="0.3">
      <c r="A449" t="s">
        <v>660</v>
      </c>
      <c r="B449" t="s">
        <v>20</v>
      </c>
      <c r="C449">
        <v>21</v>
      </c>
      <c r="D449" t="s">
        <v>661</v>
      </c>
      <c r="E449">
        <v>188</v>
      </c>
      <c r="F449" t="s">
        <v>22</v>
      </c>
      <c r="G449">
        <v>4</v>
      </c>
      <c r="H449">
        <v>0</v>
      </c>
      <c r="I449">
        <v>3500000</v>
      </c>
      <c r="J449" t="s">
        <v>653</v>
      </c>
    </row>
    <row r="450" spans="1:10" x14ac:dyDescent="0.3">
      <c r="A450" t="s">
        <v>662</v>
      </c>
      <c r="B450" t="s">
        <v>20</v>
      </c>
      <c r="C450">
        <v>31</v>
      </c>
      <c r="D450" t="s">
        <v>663</v>
      </c>
      <c r="E450">
        <v>189</v>
      </c>
      <c r="F450" t="s">
        <v>13</v>
      </c>
      <c r="G450">
        <v>39</v>
      </c>
      <c r="H450">
        <v>0</v>
      </c>
      <c r="I450">
        <v>1300000</v>
      </c>
      <c r="J450" t="s">
        <v>653</v>
      </c>
    </row>
    <row r="451" spans="1:10" x14ac:dyDescent="0.3">
      <c r="A451" t="s">
        <v>664</v>
      </c>
      <c r="B451" t="s">
        <v>20</v>
      </c>
      <c r="C451">
        <v>20</v>
      </c>
      <c r="D451" t="s">
        <v>374</v>
      </c>
      <c r="E451">
        <v>191</v>
      </c>
      <c r="F451" t="s">
        <v>13</v>
      </c>
      <c r="G451">
        <v>1</v>
      </c>
      <c r="H451">
        <v>0</v>
      </c>
      <c r="I451">
        <v>1200000</v>
      </c>
      <c r="J451" t="s">
        <v>653</v>
      </c>
    </row>
    <row r="452" spans="1:10" x14ac:dyDescent="0.3">
      <c r="A452" t="s">
        <v>665</v>
      </c>
      <c r="B452" t="s">
        <v>20</v>
      </c>
      <c r="C452">
        <v>31</v>
      </c>
      <c r="D452" t="s">
        <v>666</v>
      </c>
      <c r="E452">
        <v>186</v>
      </c>
      <c r="F452" t="s">
        <v>22</v>
      </c>
      <c r="G452">
        <v>9</v>
      </c>
      <c r="H452">
        <v>1</v>
      </c>
      <c r="I452">
        <v>500000</v>
      </c>
      <c r="J452" t="s">
        <v>653</v>
      </c>
    </row>
    <row r="453" spans="1:10" x14ac:dyDescent="0.3">
      <c r="A453" t="s">
        <v>667</v>
      </c>
      <c r="B453" t="s">
        <v>36</v>
      </c>
      <c r="C453">
        <v>37</v>
      </c>
      <c r="D453" t="s">
        <v>116</v>
      </c>
      <c r="E453">
        <v>177</v>
      </c>
      <c r="F453" t="s">
        <v>13</v>
      </c>
      <c r="G453">
        <v>126</v>
      </c>
      <c r="H453">
        <v>2</v>
      </c>
      <c r="I453">
        <v>300000</v>
      </c>
      <c r="J453" t="s">
        <v>653</v>
      </c>
    </row>
    <row r="454" spans="1:10" x14ac:dyDescent="0.3">
      <c r="A454" t="s">
        <v>668</v>
      </c>
      <c r="B454" t="s">
        <v>39</v>
      </c>
      <c r="C454">
        <v>29</v>
      </c>
      <c r="D454" t="s">
        <v>321</v>
      </c>
      <c r="E454">
        <v>168</v>
      </c>
      <c r="F454" t="s">
        <v>13</v>
      </c>
      <c r="G454">
        <v>54</v>
      </c>
      <c r="H454">
        <v>4</v>
      </c>
      <c r="I454">
        <v>28000000</v>
      </c>
      <c r="J454" t="s">
        <v>653</v>
      </c>
    </row>
    <row r="455" spans="1:10" x14ac:dyDescent="0.3">
      <c r="A455" t="s">
        <v>669</v>
      </c>
      <c r="B455" t="s">
        <v>43</v>
      </c>
      <c r="C455">
        <v>26</v>
      </c>
      <c r="D455" t="s">
        <v>670</v>
      </c>
      <c r="E455">
        <v>181</v>
      </c>
      <c r="F455" t="s">
        <v>22</v>
      </c>
      <c r="G455">
        <v>21</v>
      </c>
      <c r="H455">
        <v>1</v>
      </c>
      <c r="I455">
        <v>5000000</v>
      </c>
      <c r="J455" t="s">
        <v>653</v>
      </c>
    </row>
    <row r="456" spans="1:10" x14ac:dyDescent="0.3">
      <c r="A456" t="s">
        <v>671</v>
      </c>
      <c r="B456" t="s">
        <v>43</v>
      </c>
      <c r="C456">
        <v>29</v>
      </c>
      <c r="D456" t="s">
        <v>340</v>
      </c>
      <c r="E456">
        <v>180</v>
      </c>
      <c r="F456" t="s">
        <v>13</v>
      </c>
      <c r="G456">
        <v>71</v>
      </c>
      <c r="H456">
        <v>13</v>
      </c>
      <c r="I456">
        <v>4000000</v>
      </c>
      <c r="J456" t="s">
        <v>653</v>
      </c>
    </row>
    <row r="457" spans="1:10" x14ac:dyDescent="0.3">
      <c r="A457" t="s">
        <v>672</v>
      </c>
      <c r="B457" t="s">
        <v>43</v>
      </c>
      <c r="C457">
        <v>32</v>
      </c>
      <c r="D457" t="s">
        <v>673</v>
      </c>
      <c r="E457">
        <v>173</v>
      </c>
      <c r="F457" t="s">
        <v>13</v>
      </c>
      <c r="G457">
        <v>55</v>
      </c>
      <c r="H457">
        <v>0</v>
      </c>
      <c r="I457">
        <v>3500000</v>
      </c>
      <c r="J457" t="s">
        <v>653</v>
      </c>
    </row>
    <row r="458" spans="1:10" x14ac:dyDescent="0.3">
      <c r="A458" t="s">
        <v>674</v>
      </c>
      <c r="B458" t="s">
        <v>43</v>
      </c>
      <c r="C458">
        <v>28</v>
      </c>
      <c r="D458" t="s">
        <v>675</v>
      </c>
      <c r="E458">
        <v>181</v>
      </c>
      <c r="F458" t="s">
        <v>13</v>
      </c>
      <c r="G458">
        <v>29</v>
      </c>
      <c r="H458">
        <v>1</v>
      </c>
      <c r="I458">
        <v>3500000</v>
      </c>
      <c r="J458" t="s">
        <v>653</v>
      </c>
    </row>
    <row r="459" spans="1:10" x14ac:dyDescent="0.3">
      <c r="A459" t="s">
        <v>676</v>
      </c>
      <c r="B459" t="s">
        <v>43</v>
      </c>
      <c r="C459">
        <v>21</v>
      </c>
      <c r="D459" t="s">
        <v>677</v>
      </c>
      <c r="E459">
        <v>184</v>
      </c>
      <c r="F459" t="s">
        <v>13</v>
      </c>
      <c r="G459">
        <v>1</v>
      </c>
      <c r="H459">
        <v>1</v>
      </c>
      <c r="I459">
        <v>2200000</v>
      </c>
      <c r="J459" t="s">
        <v>653</v>
      </c>
    </row>
    <row r="460" spans="1:10" x14ac:dyDescent="0.3">
      <c r="A460" t="s">
        <v>678</v>
      </c>
      <c r="B460" t="s">
        <v>43</v>
      </c>
      <c r="C460">
        <v>37</v>
      </c>
      <c r="D460" t="s">
        <v>679</v>
      </c>
      <c r="E460">
        <v>186</v>
      </c>
      <c r="F460" t="s">
        <v>13</v>
      </c>
      <c r="G460">
        <v>106</v>
      </c>
      <c r="H460">
        <v>13</v>
      </c>
      <c r="I460">
        <v>500000</v>
      </c>
      <c r="J460" t="s">
        <v>653</v>
      </c>
    </row>
    <row r="461" spans="1:10" x14ac:dyDescent="0.3">
      <c r="A461" t="s">
        <v>680</v>
      </c>
      <c r="B461" t="s">
        <v>48</v>
      </c>
      <c r="C461">
        <v>22</v>
      </c>
      <c r="D461" t="s">
        <v>340</v>
      </c>
      <c r="E461">
        <v>174</v>
      </c>
      <c r="F461" t="s">
        <v>22</v>
      </c>
      <c r="G461">
        <v>27</v>
      </c>
      <c r="H461">
        <v>3</v>
      </c>
      <c r="I461">
        <v>7000000</v>
      </c>
      <c r="J461" t="s">
        <v>653</v>
      </c>
    </row>
    <row r="462" spans="1:10" x14ac:dyDescent="0.3">
      <c r="A462" t="s">
        <v>681</v>
      </c>
      <c r="B462" t="s">
        <v>53</v>
      </c>
      <c r="C462">
        <v>28</v>
      </c>
      <c r="D462" t="s">
        <v>301</v>
      </c>
      <c r="E462">
        <v>182</v>
      </c>
      <c r="F462" t="s">
        <v>13</v>
      </c>
      <c r="G462">
        <v>35</v>
      </c>
      <c r="H462">
        <v>6</v>
      </c>
      <c r="I462">
        <v>5500000</v>
      </c>
      <c r="J462" t="s">
        <v>653</v>
      </c>
    </row>
    <row r="463" spans="1:10" x14ac:dyDescent="0.3">
      <c r="A463" t="s">
        <v>682</v>
      </c>
      <c r="B463" t="s">
        <v>53</v>
      </c>
      <c r="C463">
        <v>18</v>
      </c>
      <c r="D463" t="s">
        <v>264</v>
      </c>
      <c r="E463">
        <v>184</v>
      </c>
      <c r="F463" t="s">
        <v>13</v>
      </c>
      <c r="G463">
        <v>2</v>
      </c>
      <c r="H463">
        <v>0</v>
      </c>
      <c r="I463">
        <v>5000000</v>
      </c>
      <c r="J463" t="s">
        <v>653</v>
      </c>
    </row>
    <row r="464" spans="1:10" x14ac:dyDescent="0.3">
      <c r="A464" t="s">
        <v>683</v>
      </c>
      <c r="B464" t="s">
        <v>53</v>
      </c>
      <c r="C464">
        <v>30</v>
      </c>
      <c r="D464" t="s">
        <v>684</v>
      </c>
      <c r="E464">
        <v>185</v>
      </c>
      <c r="F464" t="s">
        <v>13</v>
      </c>
      <c r="G464">
        <v>21</v>
      </c>
      <c r="H464">
        <v>3</v>
      </c>
      <c r="I464">
        <v>2000000</v>
      </c>
      <c r="J464" t="s">
        <v>653</v>
      </c>
    </row>
    <row r="465" spans="1:10" x14ac:dyDescent="0.3">
      <c r="A465" t="s">
        <v>685</v>
      </c>
      <c r="B465" t="s">
        <v>53</v>
      </c>
      <c r="C465">
        <v>26</v>
      </c>
      <c r="D465" t="s">
        <v>686</v>
      </c>
      <c r="E465">
        <v>182</v>
      </c>
      <c r="F465" t="s">
        <v>13</v>
      </c>
      <c r="G465">
        <v>5</v>
      </c>
      <c r="H465">
        <v>0</v>
      </c>
      <c r="I465">
        <v>800000</v>
      </c>
      <c r="J465" t="s">
        <v>653</v>
      </c>
    </row>
    <row r="466" spans="1:10" x14ac:dyDescent="0.3">
      <c r="A466" t="s">
        <v>687</v>
      </c>
      <c r="B466" t="s">
        <v>53</v>
      </c>
      <c r="C466">
        <v>25</v>
      </c>
      <c r="D466" t="s">
        <v>688</v>
      </c>
      <c r="E466">
        <v>186</v>
      </c>
      <c r="F466" t="s">
        <v>13</v>
      </c>
      <c r="G466">
        <v>12</v>
      </c>
      <c r="H466">
        <v>1</v>
      </c>
      <c r="I466">
        <v>600000</v>
      </c>
      <c r="J466" t="s">
        <v>653</v>
      </c>
    </row>
    <row r="467" spans="1:10" x14ac:dyDescent="0.3">
      <c r="A467" t="s">
        <v>689</v>
      </c>
      <c r="B467" t="s">
        <v>59</v>
      </c>
      <c r="C467">
        <v>24</v>
      </c>
      <c r="D467" t="s">
        <v>690</v>
      </c>
      <c r="E467">
        <v>188</v>
      </c>
      <c r="F467" t="s">
        <v>13</v>
      </c>
      <c r="G467">
        <v>39</v>
      </c>
      <c r="H467">
        <v>6</v>
      </c>
      <c r="I467">
        <v>5000000</v>
      </c>
      <c r="J467" t="s">
        <v>653</v>
      </c>
    </row>
    <row r="468" spans="1:10" x14ac:dyDescent="0.3">
      <c r="A468" t="s">
        <v>691</v>
      </c>
      <c r="B468" t="s">
        <v>59</v>
      </c>
      <c r="C468">
        <v>23</v>
      </c>
      <c r="D468" t="s">
        <v>679</v>
      </c>
      <c r="E468">
        <v>185</v>
      </c>
      <c r="F468" t="s">
        <v>22</v>
      </c>
      <c r="G468">
        <v>18</v>
      </c>
      <c r="H468">
        <v>3</v>
      </c>
      <c r="I468">
        <v>2800000</v>
      </c>
      <c r="J468" t="s">
        <v>653</v>
      </c>
    </row>
    <row r="469" spans="1:10" x14ac:dyDescent="0.3">
      <c r="A469" t="s">
        <v>692</v>
      </c>
      <c r="B469" t="s">
        <v>11</v>
      </c>
      <c r="C469">
        <v>24</v>
      </c>
      <c r="D469" t="s">
        <v>693</v>
      </c>
      <c r="E469">
        <v>197</v>
      </c>
      <c r="F469" t="s">
        <v>13</v>
      </c>
      <c r="G469">
        <v>1</v>
      </c>
      <c r="H469">
        <v>0</v>
      </c>
      <c r="I469">
        <v>3000000</v>
      </c>
      <c r="J469" t="s">
        <v>694</v>
      </c>
    </row>
    <row r="470" spans="1:10" x14ac:dyDescent="0.3">
      <c r="A470" t="s">
        <v>695</v>
      </c>
      <c r="B470" t="s">
        <v>11</v>
      </c>
      <c r="C470">
        <v>26</v>
      </c>
      <c r="D470" t="s">
        <v>232</v>
      </c>
      <c r="E470">
        <v>189</v>
      </c>
      <c r="F470" t="s">
        <v>13</v>
      </c>
      <c r="G470">
        <v>11</v>
      </c>
      <c r="H470">
        <v>0</v>
      </c>
      <c r="I470">
        <v>2500000</v>
      </c>
      <c r="J470" t="s">
        <v>694</v>
      </c>
    </row>
    <row r="471" spans="1:10" x14ac:dyDescent="0.3">
      <c r="A471" t="s">
        <v>696</v>
      </c>
      <c r="B471" t="s">
        <v>11</v>
      </c>
      <c r="C471">
        <v>36</v>
      </c>
      <c r="D471" t="s">
        <v>697</v>
      </c>
      <c r="E471">
        <v>184</v>
      </c>
      <c r="F471" t="s">
        <v>13</v>
      </c>
      <c r="G471">
        <v>21</v>
      </c>
      <c r="H471">
        <v>0</v>
      </c>
      <c r="I471">
        <v>225000</v>
      </c>
      <c r="J471" t="s">
        <v>694</v>
      </c>
    </row>
    <row r="472" spans="1:10" x14ac:dyDescent="0.3">
      <c r="A472" t="s">
        <v>698</v>
      </c>
      <c r="B472" t="s">
        <v>20</v>
      </c>
      <c r="C472">
        <v>22</v>
      </c>
      <c r="D472" t="s">
        <v>319</v>
      </c>
      <c r="E472">
        <v>191</v>
      </c>
      <c r="F472" t="s">
        <v>13</v>
      </c>
      <c r="G472">
        <v>17</v>
      </c>
      <c r="H472">
        <v>0</v>
      </c>
      <c r="I472">
        <v>25000000</v>
      </c>
      <c r="J472" t="s">
        <v>694</v>
      </c>
    </row>
    <row r="473" spans="1:10" x14ac:dyDescent="0.3">
      <c r="A473" t="s">
        <v>699</v>
      </c>
      <c r="B473" t="s">
        <v>20</v>
      </c>
      <c r="C473">
        <v>31</v>
      </c>
      <c r="D473" t="s">
        <v>700</v>
      </c>
      <c r="E473">
        <v>188</v>
      </c>
      <c r="F473" t="s">
        <v>13</v>
      </c>
      <c r="G473">
        <v>27</v>
      </c>
      <c r="H473">
        <v>1</v>
      </c>
      <c r="I473">
        <v>3000000</v>
      </c>
      <c r="J473" t="s">
        <v>694</v>
      </c>
    </row>
    <row r="474" spans="1:10" x14ac:dyDescent="0.3">
      <c r="A474" t="s">
        <v>701</v>
      </c>
      <c r="B474" t="s">
        <v>20</v>
      </c>
      <c r="C474">
        <v>24</v>
      </c>
      <c r="D474" t="s">
        <v>702</v>
      </c>
      <c r="E474">
        <v>187</v>
      </c>
      <c r="F474" t="s">
        <v>40</v>
      </c>
      <c r="G474">
        <v>2</v>
      </c>
      <c r="H474">
        <v>0</v>
      </c>
      <c r="I474">
        <v>1800000</v>
      </c>
      <c r="J474" t="s">
        <v>694</v>
      </c>
    </row>
    <row r="475" spans="1:10" x14ac:dyDescent="0.3">
      <c r="A475" t="s">
        <v>703</v>
      </c>
      <c r="B475" t="s">
        <v>20</v>
      </c>
      <c r="C475">
        <v>28</v>
      </c>
      <c r="D475" t="s">
        <v>704</v>
      </c>
      <c r="E475">
        <v>190</v>
      </c>
      <c r="F475" t="s">
        <v>13</v>
      </c>
      <c r="G475">
        <v>27</v>
      </c>
      <c r="H475">
        <v>2</v>
      </c>
      <c r="I475">
        <v>1000000</v>
      </c>
      <c r="J475" t="s">
        <v>694</v>
      </c>
    </row>
    <row r="476" spans="1:10" x14ac:dyDescent="0.3">
      <c r="A476" t="s">
        <v>705</v>
      </c>
      <c r="B476" t="s">
        <v>20</v>
      </c>
      <c r="C476">
        <v>28</v>
      </c>
      <c r="D476" t="s">
        <v>240</v>
      </c>
      <c r="E476">
        <v>188</v>
      </c>
      <c r="F476" t="s">
        <v>13</v>
      </c>
      <c r="G476">
        <v>20</v>
      </c>
      <c r="H476">
        <v>1</v>
      </c>
      <c r="I476">
        <v>700000</v>
      </c>
      <c r="J476" t="s">
        <v>694</v>
      </c>
    </row>
    <row r="477" spans="1:10" x14ac:dyDescent="0.3">
      <c r="A477" t="s">
        <v>706</v>
      </c>
      <c r="B477" t="s">
        <v>32</v>
      </c>
      <c r="C477">
        <v>31</v>
      </c>
      <c r="D477" t="s">
        <v>707</v>
      </c>
      <c r="E477">
        <v>182</v>
      </c>
      <c r="F477" t="s">
        <v>22</v>
      </c>
      <c r="G477">
        <v>36</v>
      </c>
      <c r="H477">
        <v>2</v>
      </c>
      <c r="I477">
        <v>1500000</v>
      </c>
      <c r="J477" t="s">
        <v>694</v>
      </c>
    </row>
    <row r="478" spans="1:10" x14ac:dyDescent="0.3">
      <c r="A478" t="s">
        <v>708</v>
      </c>
      <c r="B478" t="s">
        <v>36</v>
      </c>
      <c r="C478">
        <v>25</v>
      </c>
      <c r="D478" t="s">
        <v>293</v>
      </c>
      <c r="E478">
        <v>183</v>
      </c>
      <c r="F478" t="s">
        <v>13</v>
      </c>
      <c r="G478">
        <v>17</v>
      </c>
      <c r="H478">
        <v>1</v>
      </c>
      <c r="I478">
        <v>1400000</v>
      </c>
      <c r="J478" t="s">
        <v>694</v>
      </c>
    </row>
    <row r="479" spans="1:10" x14ac:dyDescent="0.3">
      <c r="A479" t="s">
        <v>709</v>
      </c>
      <c r="B479" t="s">
        <v>36</v>
      </c>
      <c r="C479">
        <v>31</v>
      </c>
      <c r="D479" t="s">
        <v>285</v>
      </c>
      <c r="E479">
        <v>186</v>
      </c>
      <c r="F479" t="s">
        <v>13</v>
      </c>
      <c r="G479">
        <v>7</v>
      </c>
      <c r="H479">
        <v>0</v>
      </c>
      <c r="I479">
        <v>900000</v>
      </c>
      <c r="J479" t="s">
        <v>694</v>
      </c>
    </row>
    <row r="480" spans="1:10" x14ac:dyDescent="0.3">
      <c r="A480" t="s">
        <v>710</v>
      </c>
      <c r="B480" t="s">
        <v>39</v>
      </c>
      <c r="C480">
        <v>25</v>
      </c>
      <c r="D480" t="s">
        <v>693</v>
      </c>
      <c r="E480">
        <v>186</v>
      </c>
      <c r="F480" t="s">
        <v>13</v>
      </c>
      <c r="G480">
        <v>2</v>
      </c>
      <c r="H480">
        <v>0</v>
      </c>
      <c r="I480">
        <v>2700000</v>
      </c>
      <c r="J480" t="s">
        <v>694</v>
      </c>
    </row>
    <row r="481" spans="1:10" x14ac:dyDescent="0.3">
      <c r="A481" t="s">
        <v>711</v>
      </c>
      <c r="B481" t="s">
        <v>43</v>
      </c>
      <c r="C481">
        <v>28</v>
      </c>
      <c r="D481" t="s">
        <v>278</v>
      </c>
      <c r="E481">
        <v>178</v>
      </c>
      <c r="F481" t="s">
        <v>13</v>
      </c>
      <c r="G481">
        <v>55</v>
      </c>
      <c r="H481">
        <v>3</v>
      </c>
      <c r="I481">
        <v>2700000</v>
      </c>
      <c r="J481" t="s">
        <v>694</v>
      </c>
    </row>
    <row r="482" spans="1:10" x14ac:dyDescent="0.3">
      <c r="A482" t="s">
        <v>712</v>
      </c>
      <c r="B482" t="s">
        <v>43</v>
      </c>
      <c r="C482">
        <v>25</v>
      </c>
      <c r="D482" t="s">
        <v>391</v>
      </c>
      <c r="E482">
        <v>180</v>
      </c>
      <c r="F482" t="s">
        <v>13</v>
      </c>
      <c r="G482">
        <v>18</v>
      </c>
      <c r="H482">
        <v>0</v>
      </c>
      <c r="I482">
        <v>1600000</v>
      </c>
      <c r="J482" t="s">
        <v>694</v>
      </c>
    </row>
    <row r="483" spans="1:10" x14ac:dyDescent="0.3">
      <c r="A483" t="s">
        <v>713</v>
      </c>
      <c r="B483" t="s">
        <v>48</v>
      </c>
      <c r="C483">
        <v>26</v>
      </c>
      <c r="D483" t="s">
        <v>693</v>
      </c>
      <c r="E483">
        <v>177</v>
      </c>
      <c r="F483" t="s">
        <v>40</v>
      </c>
      <c r="G483">
        <v>18</v>
      </c>
      <c r="H483">
        <v>0</v>
      </c>
      <c r="I483">
        <v>7000000</v>
      </c>
      <c r="J483" t="s">
        <v>694</v>
      </c>
    </row>
    <row r="484" spans="1:10" x14ac:dyDescent="0.3">
      <c r="A484" t="s">
        <v>714</v>
      </c>
      <c r="B484" t="s">
        <v>48</v>
      </c>
      <c r="C484">
        <v>31</v>
      </c>
      <c r="D484" t="s">
        <v>715</v>
      </c>
      <c r="E484">
        <v>170</v>
      </c>
      <c r="F484" t="s">
        <v>13</v>
      </c>
      <c r="G484">
        <v>70</v>
      </c>
      <c r="H484">
        <v>14</v>
      </c>
      <c r="I484">
        <v>4500000</v>
      </c>
      <c r="J484" t="s">
        <v>694</v>
      </c>
    </row>
    <row r="485" spans="1:10" x14ac:dyDescent="0.3">
      <c r="A485" t="s">
        <v>716</v>
      </c>
      <c r="B485" t="s">
        <v>48</v>
      </c>
      <c r="C485">
        <v>26</v>
      </c>
      <c r="D485" t="s">
        <v>717</v>
      </c>
      <c r="E485">
        <v>178</v>
      </c>
      <c r="F485" t="s">
        <v>13</v>
      </c>
      <c r="G485">
        <v>37</v>
      </c>
      <c r="H485">
        <v>4</v>
      </c>
      <c r="I485">
        <v>3000000</v>
      </c>
      <c r="J485" t="s">
        <v>694</v>
      </c>
    </row>
    <row r="486" spans="1:10" x14ac:dyDescent="0.3">
      <c r="A486" t="s">
        <v>718</v>
      </c>
      <c r="B486" t="s">
        <v>48</v>
      </c>
      <c r="C486">
        <v>25</v>
      </c>
      <c r="D486" t="s">
        <v>719</v>
      </c>
      <c r="E486">
        <v>182</v>
      </c>
      <c r="F486" t="s">
        <v>40</v>
      </c>
      <c r="G486">
        <v>35</v>
      </c>
      <c r="H486">
        <v>5</v>
      </c>
      <c r="I486">
        <v>2000000</v>
      </c>
      <c r="J486" t="s">
        <v>694</v>
      </c>
    </row>
    <row r="487" spans="1:10" x14ac:dyDescent="0.3">
      <c r="A487" t="s">
        <v>720</v>
      </c>
      <c r="B487" t="s">
        <v>53</v>
      </c>
      <c r="C487">
        <v>26</v>
      </c>
      <c r="D487" t="s">
        <v>693</v>
      </c>
      <c r="E487">
        <v>182</v>
      </c>
      <c r="F487" t="s">
        <v>13</v>
      </c>
      <c r="G487">
        <v>15</v>
      </c>
      <c r="H487">
        <v>1</v>
      </c>
      <c r="I487">
        <v>7000000</v>
      </c>
      <c r="J487" t="s">
        <v>694</v>
      </c>
    </row>
    <row r="488" spans="1:10" x14ac:dyDescent="0.3">
      <c r="A488" t="s">
        <v>721</v>
      </c>
      <c r="B488" t="s">
        <v>53</v>
      </c>
      <c r="C488">
        <v>24</v>
      </c>
      <c r="D488" t="s">
        <v>118</v>
      </c>
      <c r="E488">
        <v>180</v>
      </c>
      <c r="F488" t="s">
        <v>13</v>
      </c>
      <c r="G488">
        <v>21</v>
      </c>
      <c r="H488">
        <v>4</v>
      </c>
      <c r="I488">
        <v>2800000</v>
      </c>
      <c r="J488" t="s">
        <v>694</v>
      </c>
    </row>
    <row r="489" spans="1:10" x14ac:dyDescent="0.3">
      <c r="A489" t="s">
        <v>722</v>
      </c>
      <c r="B489" t="s">
        <v>55</v>
      </c>
      <c r="C489">
        <v>25</v>
      </c>
      <c r="D489" t="s">
        <v>118</v>
      </c>
      <c r="E489">
        <v>183</v>
      </c>
      <c r="F489" t="s">
        <v>22</v>
      </c>
      <c r="G489">
        <v>24</v>
      </c>
      <c r="H489">
        <v>7</v>
      </c>
      <c r="I489">
        <v>9000000</v>
      </c>
      <c r="J489" t="s">
        <v>694</v>
      </c>
    </row>
    <row r="490" spans="1:10" x14ac:dyDescent="0.3">
      <c r="A490" t="s">
        <v>723</v>
      </c>
      <c r="B490" t="s">
        <v>55</v>
      </c>
      <c r="C490">
        <v>26</v>
      </c>
      <c r="D490" t="s">
        <v>697</v>
      </c>
      <c r="E490">
        <v>175</v>
      </c>
      <c r="F490" t="s">
        <v>13</v>
      </c>
      <c r="G490">
        <v>17</v>
      </c>
      <c r="H490">
        <v>0</v>
      </c>
      <c r="I490">
        <v>1000000</v>
      </c>
      <c r="J490" t="s">
        <v>694</v>
      </c>
    </row>
    <row r="491" spans="1:10" x14ac:dyDescent="0.3">
      <c r="A491" t="s">
        <v>724</v>
      </c>
      <c r="B491" t="s">
        <v>59</v>
      </c>
      <c r="C491">
        <v>24</v>
      </c>
      <c r="D491" t="s">
        <v>697</v>
      </c>
      <c r="E491">
        <v>185</v>
      </c>
      <c r="F491" t="s">
        <v>13</v>
      </c>
      <c r="G491">
        <v>11</v>
      </c>
      <c r="H491">
        <v>2</v>
      </c>
      <c r="I491">
        <v>4000000</v>
      </c>
      <c r="J491" t="s">
        <v>694</v>
      </c>
    </row>
    <row r="492" spans="1:10" x14ac:dyDescent="0.3">
      <c r="A492" t="s">
        <v>725</v>
      </c>
      <c r="B492" t="s">
        <v>59</v>
      </c>
      <c r="C492">
        <v>24</v>
      </c>
      <c r="D492" t="s">
        <v>285</v>
      </c>
      <c r="E492">
        <v>184</v>
      </c>
      <c r="F492" t="s">
        <v>13</v>
      </c>
      <c r="G492">
        <v>2</v>
      </c>
      <c r="H492">
        <v>0</v>
      </c>
      <c r="I492">
        <v>1600000</v>
      </c>
      <c r="J492" t="s">
        <v>694</v>
      </c>
    </row>
    <row r="493" spans="1:10" x14ac:dyDescent="0.3">
      <c r="A493" t="s">
        <v>726</v>
      </c>
      <c r="B493" t="s">
        <v>59</v>
      </c>
      <c r="C493">
        <v>28</v>
      </c>
      <c r="D493" t="s">
        <v>727</v>
      </c>
      <c r="E493">
        <v>188</v>
      </c>
      <c r="F493" t="s">
        <v>13</v>
      </c>
      <c r="G493">
        <v>42</v>
      </c>
      <c r="H493">
        <v>11</v>
      </c>
      <c r="I493">
        <v>1500000</v>
      </c>
      <c r="J493" t="s">
        <v>694</v>
      </c>
    </row>
    <row r="494" spans="1:10" x14ac:dyDescent="0.3">
      <c r="A494" t="s">
        <v>728</v>
      </c>
      <c r="B494" t="s">
        <v>59</v>
      </c>
      <c r="C494">
        <v>33</v>
      </c>
      <c r="D494" t="s">
        <v>729</v>
      </c>
      <c r="E494">
        <v>187</v>
      </c>
      <c r="F494" t="s">
        <v>22</v>
      </c>
      <c r="G494">
        <v>37</v>
      </c>
      <c r="H494">
        <v>5</v>
      </c>
      <c r="I494">
        <v>700000</v>
      </c>
      <c r="J494" t="s">
        <v>694</v>
      </c>
    </row>
    <row r="495" spans="1:10" x14ac:dyDescent="0.3">
      <c r="A495" t="s">
        <v>730</v>
      </c>
      <c r="B495" t="s">
        <v>11</v>
      </c>
      <c r="C495">
        <v>22</v>
      </c>
      <c r="D495" t="s">
        <v>440</v>
      </c>
      <c r="E495">
        <v>199</v>
      </c>
      <c r="F495" t="s">
        <v>13</v>
      </c>
      <c r="G495">
        <v>11</v>
      </c>
      <c r="H495">
        <v>0</v>
      </c>
      <c r="I495">
        <v>25000000</v>
      </c>
      <c r="J495" t="s">
        <v>731</v>
      </c>
    </row>
    <row r="496" spans="1:10" x14ac:dyDescent="0.3">
      <c r="A496" t="s">
        <v>732</v>
      </c>
      <c r="B496" t="s">
        <v>11</v>
      </c>
      <c r="C496">
        <v>25</v>
      </c>
      <c r="D496" t="s">
        <v>26</v>
      </c>
      <c r="E496">
        <v>191</v>
      </c>
      <c r="F496" t="s">
        <v>13</v>
      </c>
      <c r="G496">
        <v>11</v>
      </c>
      <c r="H496">
        <v>0</v>
      </c>
      <c r="I496">
        <v>25000000</v>
      </c>
      <c r="J496" t="s">
        <v>731</v>
      </c>
    </row>
    <row r="497" spans="1:10" x14ac:dyDescent="0.3">
      <c r="A497" t="s">
        <v>733</v>
      </c>
      <c r="B497" t="s">
        <v>11</v>
      </c>
      <c r="C497">
        <v>30</v>
      </c>
      <c r="D497" t="s">
        <v>734</v>
      </c>
      <c r="E497">
        <v>196</v>
      </c>
      <c r="F497" t="s">
        <v>13</v>
      </c>
      <c r="G497">
        <v>18</v>
      </c>
      <c r="H497">
        <v>0</v>
      </c>
      <c r="I497">
        <v>7000000</v>
      </c>
      <c r="J497" t="s">
        <v>731</v>
      </c>
    </row>
    <row r="498" spans="1:10" x14ac:dyDescent="0.3">
      <c r="A498" t="s">
        <v>735</v>
      </c>
      <c r="B498" t="s">
        <v>20</v>
      </c>
      <c r="C498">
        <v>21</v>
      </c>
      <c r="D498" t="s">
        <v>99</v>
      </c>
      <c r="E498">
        <v>189</v>
      </c>
      <c r="F498" t="s">
        <v>13</v>
      </c>
      <c r="G498">
        <v>35</v>
      </c>
      <c r="H498">
        <v>1</v>
      </c>
      <c r="I498">
        <v>32000000</v>
      </c>
      <c r="J498" t="s">
        <v>731</v>
      </c>
    </row>
    <row r="499" spans="1:10" x14ac:dyDescent="0.3">
      <c r="A499" t="s">
        <v>736</v>
      </c>
      <c r="B499" t="s">
        <v>20</v>
      </c>
      <c r="C499">
        <v>28</v>
      </c>
      <c r="D499" t="s">
        <v>737</v>
      </c>
      <c r="E499">
        <v>182</v>
      </c>
      <c r="F499" t="s">
        <v>22</v>
      </c>
      <c r="G499">
        <v>64</v>
      </c>
      <c r="H499">
        <v>0</v>
      </c>
      <c r="I499">
        <v>18000000</v>
      </c>
      <c r="J499" t="s">
        <v>731</v>
      </c>
    </row>
    <row r="500" spans="1:10" x14ac:dyDescent="0.3">
      <c r="A500" t="s">
        <v>738</v>
      </c>
      <c r="B500" t="s">
        <v>20</v>
      </c>
      <c r="C500">
        <v>25</v>
      </c>
      <c r="D500" t="s">
        <v>737</v>
      </c>
      <c r="E500">
        <v>185</v>
      </c>
      <c r="F500" t="s">
        <v>13</v>
      </c>
      <c r="G500">
        <v>4</v>
      </c>
      <c r="H500">
        <v>0</v>
      </c>
      <c r="I500">
        <v>5000000</v>
      </c>
      <c r="J500" t="s">
        <v>731</v>
      </c>
    </row>
    <row r="501" spans="1:10" x14ac:dyDescent="0.3">
      <c r="A501" t="s">
        <v>739</v>
      </c>
      <c r="B501" t="s">
        <v>20</v>
      </c>
      <c r="C501">
        <v>23</v>
      </c>
      <c r="D501" t="s">
        <v>740</v>
      </c>
      <c r="E501">
        <v>196</v>
      </c>
      <c r="F501" t="s">
        <v>13</v>
      </c>
      <c r="G501">
        <v>3</v>
      </c>
      <c r="H501">
        <v>0</v>
      </c>
      <c r="I501">
        <v>2500000</v>
      </c>
      <c r="J501" t="s">
        <v>731</v>
      </c>
    </row>
    <row r="502" spans="1:10" x14ac:dyDescent="0.3">
      <c r="A502" t="s">
        <v>741</v>
      </c>
      <c r="B502" t="s">
        <v>20</v>
      </c>
      <c r="C502">
        <v>29</v>
      </c>
      <c r="D502" t="s">
        <v>742</v>
      </c>
      <c r="E502">
        <v>186</v>
      </c>
      <c r="F502" t="s">
        <v>13</v>
      </c>
      <c r="G502">
        <v>6</v>
      </c>
      <c r="H502">
        <v>0</v>
      </c>
      <c r="I502">
        <v>2000000</v>
      </c>
      <c r="J502" t="s">
        <v>731</v>
      </c>
    </row>
    <row r="503" spans="1:10" x14ac:dyDescent="0.3">
      <c r="A503" t="s">
        <v>743</v>
      </c>
      <c r="B503" t="s">
        <v>32</v>
      </c>
      <c r="C503">
        <v>27</v>
      </c>
      <c r="D503" t="s">
        <v>51</v>
      </c>
      <c r="E503">
        <v>175</v>
      </c>
      <c r="F503" t="s">
        <v>22</v>
      </c>
      <c r="G503">
        <v>62</v>
      </c>
      <c r="H503">
        <v>9</v>
      </c>
      <c r="I503">
        <v>38000000</v>
      </c>
      <c r="J503" t="s">
        <v>731</v>
      </c>
    </row>
    <row r="504" spans="1:10" x14ac:dyDescent="0.3">
      <c r="A504" t="s">
        <v>744</v>
      </c>
      <c r="B504" t="s">
        <v>32</v>
      </c>
      <c r="C504">
        <v>25</v>
      </c>
      <c r="D504" t="s">
        <v>399</v>
      </c>
      <c r="E504">
        <v>180</v>
      </c>
      <c r="F504" t="s">
        <v>22</v>
      </c>
      <c r="G504">
        <v>40</v>
      </c>
      <c r="H504">
        <v>1</v>
      </c>
      <c r="I504">
        <v>28000000</v>
      </c>
      <c r="J504" t="s">
        <v>731</v>
      </c>
    </row>
    <row r="505" spans="1:10" x14ac:dyDescent="0.3">
      <c r="A505" t="s">
        <v>745</v>
      </c>
      <c r="B505" t="s">
        <v>32</v>
      </c>
      <c r="C505">
        <v>27</v>
      </c>
      <c r="D505" t="s">
        <v>746</v>
      </c>
      <c r="E505">
        <v>178</v>
      </c>
      <c r="F505" t="s">
        <v>22</v>
      </c>
      <c r="G505">
        <v>8</v>
      </c>
      <c r="H505">
        <v>0</v>
      </c>
      <c r="I505">
        <v>2500000</v>
      </c>
      <c r="J505" t="s">
        <v>731</v>
      </c>
    </row>
    <row r="506" spans="1:10" x14ac:dyDescent="0.3">
      <c r="A506" t="s">
        <v>747</v>
      </c>
      <c r="B506" t="s">
        <v>36</v>
      </c>
      <c r="C506">
        <v>24</v>
      </c>
      <c r="D506" t="s">
        <v>737</v>
      </c>
      <c r="E506">
        <v>180</v>
      </c>
      <c r="F506" t="s">
        <v>13</v>
      </c>
      <c r="G506">
        <v>13</v>
      </c>
      <c r="H506">
        <v>1</v>
      </c>
      <c r="I506">
        <v>6000000</v>
      </c>
      <c r="J506" t="s">
        <v>731</v>
      </c>
    </row>
    <row r="507" spans="1:10" x14ac:dyDescent="0.3">
      <c r="A507" t="s">
        <v>748</v>
      </c>
      <c r="B507" t="s">
        <v>36</v>
      </c>
      <c r="C507">
        <v>27</v>
      </c>
      <c r="D507" t="s">
        <v>734</v>
      </c>
      <c r="E507">
        <v>180</v>
      </c>
      <c r="F507" t="s">
        <v>13</v>
      </c>
      <c r="G507">
        <v>17</v>
      </c>
      <c r="H507">
        <v>1</v>
      </c>
      <c r="I507">
        <v>4000000</v>
      </c>
      <c r="J507" t="s">
        <v>731</v>
      </c>
    </row>
    <row r="508" spans="1:10" x14ac:dyDescent="0.3">
      <c r="A508" t="s">
        <v>749</v>
      </c>
      <c r="B508" t="s">
        <v>39</v>
      </c>
      <c r="C508">
        <v>22</v>
      </c>
      <c r="D508" t="s">
        <v>734</v>
      </c>
      <c r="E508">
        <v>184</v>
      </c>
      <c r="F508" t="s">
        <v>13</v>
      </c>
      <c r="G508">
        <v>3</v>
      </c>
      <c r="H508">
        <v>0</v>
      </c>
      <c r="I508">
        <v>5000000</v>
      </c>
      <c r="J508" t="s">
        <v>731</v>
      </c>
    </row>
    <row r="509" spans="1:10" x14ac:dyDescent="0.3">
      <c r="A509" t="s">
        <v>750</v>
      </c>
      <c r="B509" t="s">
        <v>39</v>
      </c>
      <c r="C509">
        <v>34</v>
      </c>
      <c r="D509" t="s">
        <v>737</v>
      </c>
      <c r="E509">
        <v>181</v>
      </c>
      <c r="F509" t="s">
        <v>22</v>
      </c>
      <c r="G509">
        <v>82</v>
      </c>
      <c r="H509">
        <v>4</v>
      </c>
      <c r="I509">
        <v>2500000</v>
      </c>
      <c r="J509" t="s">
        <v>731</v>
      </c>
    </row>
    <row r="510" spans="1:10" x14ac:dyDescent="0.3">
      <c r="A510" t="s">
        <v>751</v>
      </c>
      <c r="B510" t="s">
        <v>39</v>
      </c>
      <c r="C510">
        <v>33</v>
      </c>
      <c r="D510" t="s">
        <v>752</v>
      </c>
      <c r="E510">
        <v>189</v>
      </c>
      <c r="F510" t="s">
        <v>13</v>
      </c>
      <c r="G510">
        <v>61</v>
      </c>
      <c r="H510">
        <v>3</v>
      </c>
      <c r="I510">
        <v>2000000</v>
      </c>
      <c r="J510" t="s">
        <v>731</v>
      </c>
    </row>
    <row r="511" spans="1:10" x14ac:dyDescent="0.3">
      <c r="A511" t="s">
        <v>753</v>
      </c>
      <c r="B511" t="s">
        <v>43</v>
      </c>
      <c r="C511">
        <v>25</v>
      </c>
      <c r="D511" t="s">
        <v>734</v>
      </c>
      <c r="E511">
        <v>178</v>
      </c>
      <c r="F511" t="s">
        <v>13</v>
      </c>
      <c r="G511">
        <v>30</v>
      </c>
      <c r="H511">
        <v>1</v>
      </c>
      <c r="I511">
        <v>9000000</v>
      </c>
      <c r="J511" t="s">
        <v>731</v>
      </c>
    </row>
    <row r="512" spans="1:10" x14ac:dyDescent="0.3">
      <c r="A512" t="s">
        <v>754</v>
      </c>
      <c r="B512" t="s">
        <v>48</v>
      </c>
      <c r="C512">
        <v>21</v>
      </c>
      <c r="D512" t="s">
        <v>737</v>
      </c>
      <c r="E512">
        <v>177</v>
      </c>
      <c r="F512" t="s">
        <v>40</v>
      </c>
      <c r="G512">
        <v>16</v>
      </c>
      <c r="H512">
        <v>1</v>
      </c>
      <c r="I512">
        <v>35000000</v>
      </c>
      <c r="J512" t="s">
        <v>731</v>
      </c>
    </row>
    <row r="513" spans="1:10" x14ac:dyDescent="0.3">
      <c r="A513" t="s">
        <v>755</v>
      </c>
      <c r="B513" t="s">
        <v>48</v>
      </c>
      <c r="C513">
        <v>31</v>
      </c>
      <c r="D513" t="s">
        <v>348</v>
      </c>
      <c r="E513">
        <v>181</v>
      </c>
      <c r="F513" t="s">
        <v>22</v>
      </c>
      <c r="G513">
        <v>60</v>
      </c>
      <c r="H513">
        <v>7</v>
      </c>
      <c r="I513">
        <v>8000000</v>
      </c>
      <c r="J513" t="s">
        <v>731</v>
      </c>
    </row>
    <row r="514" spans="1:10" x14ac:dyDescent="0.3">
      <c r="A514" t="s">
        <v>756</v>
      </c>
      <c r="B514" t="s">
        <v>53</v>
      </c>
      <c r="C514">
        <v>23</v>
      </c>
      <c r="D514" t="s">
        <v>211</v>
      </c>
      <c r="E514">
        <v>175</v>
      </c>
      <c r="F514" t="s">
        <v>13</v>
      </c>
      <c r="G514">
        <v>20</v>
      </c>
      <c r="H514">
        <v>2</v>
      </c>
      <c r="I514">
        <v>35000000</v>
      </c>
      <c r="J514" t="s">
        <v>731</v>
      </c>
    </row>
    <row r="515" spans="1:10" x14ac:dyDescent="0.3">
      <c r="A515" t="s">
        <v>757</v>
      </c>
      <c r="B515" t="s">
        <v>55</v>
      </c>
      <c r="C515">
        <v>26</v>
      </c>
      <c r="D515" t="s">
        <v>542</v>
      </c>
      <c r="E515">
        <v>178</v>
      </c>
      <c r="F515" t="s">
        <v>22</v>
      </c>
      <c r="G515">
        <v>53</v>
      </c>
      <c r="H515">
        <v>12</v>
      </c>
      <c r="I515">
        <v>30000000</v>
      </c>
      <c r="J515" t="s">
        <v>731</v>
      </c>
    </row>
    <row r="516" spans="1:10" x14ac:dyDescent="0.3">
      <c r="A516" t="s">
        <v>758</v>
      </c>
      <c r="B516" t="s">
        <v>55</v>
      </c>
      <c r="C516">
        <v>27</v>
      </c>
      <c r="D516" t="s">
        <v>737</v>
      </c>
      <c r="E516">
        <v>182</v>
      </c>
      <c r="F516" t="s">
        <v>22</v>
      </c>
      <c r="G516">
        <v>32</v>
      </c>
      <c r="H516">
        <v>2</v>
      </c>
      <c r="I516">
        <v>7000000</v>
      </c>
      <c r="J516" t="s">
        <v>731</v>
      </c>
    </row>
    <row r="517" spans="1:10" x14ac:dyDescent="0.3">
      <c r="A517" t="s">
        <v>759</v>
      </c>
      <c r="B517" t="s">
        <v>55</v>
      </c>
      <c r="C517">
        <v>34</v>
      </c>
      <c r="D517" t="s">
        <v>734</v>
      </c>
      <c r="E517">
        <v>189</v>
      </c>
      <c r="F517" t="s">
        <v>22</v>
      </c>
      <c r="G517">
        <v>118</v>
      </c>
      <c r="H517">
        <v>46</v>
      </c>
      <c r="I517">
        <v>2000000</v>
      </c>
      <c r="J517" t="s">
        <v>731</v>
      </c>
    </row>
    <row r="518" spans="1:10" x14ac:dyDescent="0.3">
      <c r="A518" t="s">
        <v>760</v>
      </c>
      <c r="B518" t="s">
        <v>59</v>
      </c>
      <c r="C518">
        <v>26</v>
      </c>
      <c r="D518" t="s">
        <v>542</v>
      </c>
      <c r="E518">
        <v>189</v>
      </c>
      <c r="F518" t="s">
        <v>22</v>
      </c>
      <c r="G518">
        <v>27</v>
      </c>
      <c r="H518">
        <v>9</v>
      </c>
      <c r="I518">
        <v>35000000</v>
      </c>
      <c r="J518" t="s">
        <v>731</v>
      </c>
    </row>
    <row r="519" spans="1:10" x14ac:dyDescent="0.3">
      <c r="A519" t="s">
        <v>761</v>
      </c>
      <c r="B519" t="s">
        <v>59</v>
      </c>
      <c r="C519">
        <v>22</v>
      </c>
      <c r="D519" t="s">
        <v>734</v>
      </c>
      <c r="E519">
        <v>182</v>
      </c>
      <c r="F519" t="s">
        <v>22</v>
      </c>
      <c r="G519">
        <v>6</v>
      </c>
      <c r="H519">
        <v>0</v>
      </c>
      <c r="I519">
        <v>10000000</v>
      </c>
      <c r="J519" t="s">
        <v>731</v>
      </c>
    </row>
    <row r="520" spans="1:10" x14ac:dyDescent="0.3">
      <c r="A520" t="s">
        <v>762</v>
      </c>
      <c r="B520" t="s">
        <v>59</v>
      </c>
      <c r="C520">
        <v>28</v>
      </c>
      <c r="D520" t="s">
        <v>763</v>
      </c>
      <c r="E520">
        <v>191</v>
      </c>
      <c r="F520" t="s">
        <v>13</v>
      </c>
      <c r="G520">
        <v>49</v>
      </c>
      <c r="H520">
        <v>14</v>
      </c>
      <c r="I520">
        <v>3500000</v>
      </c>
      <c r="J520" t="s">
        <v>731</v>
      </c>
    </row>
    <row r="521" spans="1:10" x14ac:dyDescent="0.3">
      <c r="A521" t="s">
        <v>764</v>
      </c>
      <c r="B521" t="s">
        <v>11</v>
      </c>
      <c r="C521">
        <v>26</v>
      </c>
      <c r="D521" t="s">
        <v>88</v>
      </c>
      <c r="E521">
        <v>198</v>
      </c>
      <c r="F521" t="s">
        <v>13</v>
      </c>
      <c r="G521">
        <v>9</v>
      </c>
      <c r="H521">
        <v>0</v>
      </c>
      <c r="I521">
        <v>10000000</v>
      </c>
      <c r="J521" t="s">
        <v>765</v>
      </c>
    </row>
    <row r="522" spans="1:10" x14ac:dyDescent="0.3">
      <c r="A522" t="s">
        <v>766</v>
      </c>
      <c r="B522" t="s">
        <v>11</v>
      </c>
      <c r="C522">
        <v>28</v>
      </c>
      <c r="D522" t="s">
        <v>635</v>
      </c>
      <c r="E522">
        <v>191</v>
      </c>
      <c r="F522" t="s">
        <v>13</v>
      </c>
      <c r="G522">
        <v>27</v>
      </c>
      <c r="H522">
        <v>0</v>
      </c>
      <c r="I522">
        <v>8000000</v>
      </c>
      <c r="J522" t="s">
        <v>765</v>
      </c>
    </row>
    <row r="523" spans="1:10" x14ac:dyDescent="0.3">
      <c r="A523" t="s">
        <v>767</v>
      </c>
      <c r="B523" t="s">
        <v>11</v>
      </c>
      <c r="C523">
        <v>35</v>
      </c>
      <c r="D523" t="s">
        <v>304</v>
      </c>
      <c r="E523">
        <v>196</v>
      </c>
      <c r="F523" t="s">
        <v>13</v>
      </c>
      <c r="G523">
        <v>28</v>
      </c>
      <c r="H523">
        <v>0</v>
      </c>
      <c r="I523">
        <v>1200000</v>
      </c>
      <c r="J523" t="s">
        <v>765</v>
      </c>
    </row>
    <row r="524" spans="1:10" x14ac:dyDescent="0.3">
      <c r="A524" t="s">
        <v>768</v>
      </c>
      <c r="B524" t="s">
        <v>20</v>
      </c>
      <c r="C524">
        <v>26</v>
      </c>
      <c r="D524" t="s">
        <v>769</v>
      </c>
      <c r="E524">
        <v>190</v>
      </c>
      <c r="F524" t="s">
        <v>13</v>
      </c>
      <c r="G524">
        <v>43</v>
      </c>
      <c r="H524">
        <v>2</v>
      </c>
      <c r="I524">
        <v>16000000</v>
      </c>
      <c r="J524" t="s">
        <v>765</v>
      </c>
    </row>
    <row r="525" spans="1:10" x14ac:dyDescent="0.3">
      <c r="A525" t="s">
        <v>770</v>
      </c>
      <c r="B525" t="s">
        <v>20</v>
      </c>
      <c r="C525">
        <v>21</v>
      </c>
      <c r="D525" t="s">
        <v>243</v>
      </c>
      <c r="E525">
        <v>189</v>
      </c>
      <c r="F525" t="s">
        <v>22</v>
      </c>
      <c r="G525">
        <v>0</v>
      </c>
      <c r="H525">
        <v>0</v>
      </c>
      <c r="I525">
        <v>10000000</v>
      </c>
      <c r="J525" t="s">
        <v>765</v>
      </c>
    </row>
    <row r="526" spans="1:10" x14ac:dyDescent="0.3">
      <c r="A526" t="s">
        <v>771</v>
      </c>
      <c r="B526" t="s">
        <v>20</v>
      </c>
      <c r="C526">
        <v>29</v>
      </c>
      <c r="D526" t="s">
        <v>772</v>
      </c>
      <c r="E526">
        <v>185</v>
      </c>
      <c r="F526" t="s">
        <v>22</v>
      </c>
      <c r="G526">
        <v>7</v>
      </c>
      <c r="H526">
        <v>1</v>
      </c>
      <c r="I526">
        <v>9000000</v>
      </c>
      <c r="J526" t="s">
        <v>765</v>
      </c>
    </row>
    <row r="527" spans="1:10" x14ac:dyDescent="0.3">
      <c r="A527" t="s">
        <v>773</v>
      </c>
      <c r="B527" t="s">
        <v>20</v>
      </c>
      <c r="C527">
        <v>29</v>
      </c>
      <c r="D527" t="s">
        <v>772</v>
      </c>
      <c r="E527">
        <v>185</v>
      </c>
      <c r="F527" t="s">
        <v>13</v>
      </c>
      <c r="G527">
        <v>57</v>
      </c>
      <c r="H527">
        <v>5</v>
      </c>
      <c r="I527">
        <v>4700000</v>
      </c>
      <c r="J527" t="s">
        <v>765</v>
      </c>
    </row>
    <row r="528" spans="1:10" x14ac:dyDescent="0.3">
      <c r="A528" t="s">
        <v>774</v>
      </c>
      <c r="B528" t="s">
        <v>20</v>
      </c>
      <c r="C528">
        <v>30</v>
      </c>
      <c r="D528" t="s">
        <v>377</v>
      </c>
      <c r="E528">
        <v>190</v>
      </c>
      <c r="F528" t="s">
        <v>13</v>
      </c>
      <c r="G528">
        <v>5</v>
      </c>
      <c r="H528">
        <v>0</v>
      </c>
      <c r="I528">
        <v>2500000</v>
      </c>
      <c r="J528" t="s">
        <v>765</v>
      </c>
    </row>
    <row r="529" spans="1:10" x14ac:dyDescent="0.3">
      <c r="A529" t="s">
        <v>775</v>
      </c>
      <c r="B529" t="s">
        <v>32</v>
      </c>
      <c r="C529">
        <v>24</v>
      </c>
      <c r="D529" t="s">
        <v>235</v>
      </c>
      <c r="E529">
        <v>174</v>
      </c>
      <c r="F529" t="s">
        <v>13</v>
      </c>
      <c r="G529">
        <v>15</v>
      </c>
      <c r="H529">
        <v>1</v>
      </c>
      <c r="I529">
        <v>21000000</v>
      </c>
      <c r="J529" t="s">
        <v>765</v>
      </c>
    </row>
    <row r="530" spans="1:10" x14ac:dyDescent="0.3">
      <c r="A530" t="s">
        <v>776</v>
      </c>
      <c r="B530" t="s">
        <v>36</v>
      </c>
      <c r="C530">
        <v>27</v>
      </c>
      <c r="D530" t="s">
        <v>326</v>
      </c>
      <c r="E530">
        <v>180</v>
      </c>
      <c r="F530" t="s">
        <v>13</v>
      </c>
      <c r="G530">
        <v>45</v>
      </c>
      <c r="H530">
        <v>2</v>
      </c>
      <c r="I530">
        <v>6000000</v>
      </c>
      <c r="J530" t="s">
        <v>765</v>
      </c>
    </row>
    <row r="531" spans="1:10" x14ac:dyDescent="0.3">
      <c r="A531" t="s">
        <v>777</v>
      </c>
      <c r="B531" t="s">
        <v>36</v>
      </c>
      <c r="C531">
        <v>25</v>
      </c>
      <c r="D531" t="s">
        <v>235</v>
      </c>
      <c r="E531">
        <v>184</v>
      </c>
      <c r="F531" t="s">
        <v>13</v>
      </c>
      <c r="G531">
        <v>23</v>
      </c>
      <c r="H531">
        <v>1</v>
      </c>
      <c r="I531">
        <v>4200000</v>
      </c>
      <c r="J531" t="s">
        <v>765</v>
      </c>
    </row>
    <row r="532" spans="1:10" x14ac:dyDescent="0.3">
      <c r="A532" t="s">
        <v>778</v>
      </c>
      <c r="B532" t="s">
        <v>39</v>
      </c>
      <c r="C532">
        <v>30</v>
      </c>
      <c r="D532" t="s">
        <v>155</v>
      </c>
      <c r="E532">
        <v>178</v>
      </c>
      <c r="F532" t="s">
        <v>13</v>
      </c>
      <c r="G532">
        <v>85</v>
      </c>
      <c r="H532">
        <v>18</v>
      </c>
      <c r="I532">
        <v>45000000</v>
      </c>
      <c r="J532" t="s">
        <v>765</v>
      </c>
    </row>
    <row r="533" spans="1:10" x14ac:dyDescent="0.3">
      <c r="A533" t="s">
        <v>779</v>
      </c>
      <c r="B533" t="s">
        <v>39</v>
      </c>
      <c r="C533">
        <v>25</v>
      </c>
      <c r="D533" t="s">
        <v>235</v>
      </c>
      <c r="E533">
        <v>183</v>
      </c>
      <c r="F533" t="s">
        <v>13</v>
      </c>
      <c r="G533">
        <v>14</v>
      </c>
      <c r="H533">
        <v>1</v>
      </c>
      <c r="I533">
        <v>12000000</v>
      </c>
      <c r="J533" t="s">
        <v>765</v>
      </c>
    </row>
    <row r="534" spans="1:10" x14ac:dyDescent="0.3">
      <c r="A534" t="s">
        <v>780</v>
      </c>
      <c r="B534" t="s">
        <v>39</v>
      </c>
      <c r="C534">
        <v>26</v>
      </c>
      <c r="D534" t="s">
        <v>21</v>
      </c>
      <c r="E534">
        <v>183</v>
      </c>
      <c r="F534" t="s">
        <v>13</v>
      </c>
      <c r="G534">
        <v>17</v>
      </c>
      <c r="H534">
        <v>0</v>
      </c>
      <c r="I534">
        <v>10000000</v>
      </c>
      <c r="J534" t="s">
        <v>765</v>
      </c>
    </row>
    <row r="535" spans="1:10" x14ac:dyDescent="0.3">
      <c r="A535" t="s">
        <v>781</v>
      </c>
      <c r="B535" t="s">
        <v>39</v>
      </c>
      <c r="C535">
        <v>30</v>
      </c>
      <c r="D535" t="s">
        <v>782</v>
      </c>
      <c r="E535">
        <v>191</v>
      </c>
      <c r="F535" t="s">
        <v>13</v>
      </c>
      <c r="G535">
        <v>39</v>
      </c>
      <c r="H535">
        <v>1</v>
      </c>
      <c r="I535">
        <v>3000000</v>
      </c>
      <c r="J535" t="s">
        <v>765</v>
      </c>
    </row>
    <row r="536" spans="1:10" x14ac:dyDescent="0.3">
      <c r="A536" t="s">
        <v>783</v>
      </c>
      <c r="B536" t="s">
        <v>43</v>
      </c>
      <c r="C536">
        <v>23</v>
      </c>
      <c r="D536" t="s">
        <v>440</v>
      </c>
      <c r="E536">
        <v>175</v>
      </c>
      <c r="F536" t="s">
        <v>40</v>
      </c>
      <c r="G536">
        <v>27</v>
      </c>
      <c r="H536">
        <v>2</v>
      </c>
      <c r="I536">
        <v>27000000</v>
      </c>
      <c r="J536" t="s">
        <v>765</v>
      </c>
    </row>
    <row r="537" spans="1:10" x14ac:dyDescent="0.3">
      <c r="A537" t="s">
        <v>784</v>
      </c>
      <c r="B537" t="s">
        <v>48</v>
      </c>
      <c r="C537">
        <v>19</v>
      </c>
      <c r="D537" t="s">
        <v>26</v>
      </c>
      <c r="E537">
        <v>175</v>
      </c>
      <c r="F537" t="s">
        <v>22</v>
      </c>
      <c r="G537">
        <v>6</v>
      </c>
      <c r="H537">
        <v>1</v>
      </c>
      <c r="I537">
        <v>30000000</v>
      </c>
      <c r="J537" t="s">
        <v>765</v>
      </c>
    </row>
    <row r="538" spans="1:10" x14ac:dyDescent="0.3">
      <c r="A538" t="s">
        <v>785</v>
      </c>
      <c r="B538" t="s">
        <v>48</v>
      </c>
      <c r="C538">
        <v>27</v>
      </c>
      <c r="D538" t="s">
        <v>786</v>
      </c>
      <c r="E538">
        <v>184</v>
      </c>
      <c r="F538" t="s">
        <v>22</v>
      </c>
      <c r="G538">
        <v>43</v>
      </c>
      <c r="H538">
        <v>3</v>
      </c>
      <c r="I538">
        <v>10000000</v>
      </c>
      <c r="J538" t="s">
        <v>765</v>
      </c>
    </row>
    <row r="539" spans="1:10" x14ac:dyDescent="0.3">
      <c r="A539" t="s">
        <v>787</v>
      </c>
      <c r="B539" t="s">
        <v>53</v>
      </c>
      <c r="C539">
        <v>25</v>
      </c>
      <c r="D539" t="s">
        <v>772</v>
      </c>
      <c r="E539">
        <v>173</v>
      </c>
      <c r="F539" t="s">
        <v>13</v>
      </c>
      <c r="G539">
        <v>28</v>
      </c>
      <c r="H539">
        <v>5</v>
      </c>
      <c r="I539">
        <v>15000000</v>
      </c>
      <c r="J539" t="s">
        <v>765</v>
      </c>
    </row>
    <row r="540" spans="1:10" x14ac:dyDescent="0.3">
      <c r="A540" t="s">
        <v>788</v>
      </c>
      <c r="B540" t="s">
        <v>55</v>
      </c>
      <c r="C540">
        <v>24</v>
      </c>
      <c r="D540" t="s">
        <v>772</v>
      </c>
      <c r="E540">
        <v>186</v>
      </c>
      <c r="F540" t="s">
        <v>13</v>
      </c>
      <c r="G540">
        <v>14</v>
      </c>
      <c r="H540">
        <v>1</v>
      </c>
      <c r="I540">
        <v>17000000</v>
      </c>
      <c r="J540" t="s">
        <v>765</v>
      </c>
    </row>
    <row r="541" spans="1:10" x14ac:dyDescent="0.3">
      <c r="A541" t="s">
        <v>789</v>
      </c>
      <c r="B541" t="s">
        <v>55</v>
      </c>
      <c r="C541">
        <v>28</v>
      </c>
      <c r="D541" t="s">
        <v>235</v>
      </c>
      <c r="E541">
        <v>180</v>
      </c>
      <c r="F541" t="s">
        <v>22</v>
      </c>
      <c r="G541">
        <v>31</v>
      </c>
      <c r="H541">
        <v>2</v>
      </c>
      <c r="I541">
        <v>10000000</v>
      </c>
      <c r="J541" t="s">
        <v>765</v>
      </c>
    </row>
    <row r="542" spans="1:10" x14ac:dyDescent="0.3">
      <c r="A542" t="s">
        <v>790</v>
      </c>
      <c r="B542" t="s">
        <v>55</v>
      </c>
      <c r="C542">
        <v>23</v>
      </c>
      <c r="D542" t="s">
        <v>427</v>
      </c>
      <c r="E542">
        <v>173</v>
      </c>
      <c r="F542" t="s">
        <v>22</v>
      </c>
      <c r="G542">
        <v>9</v>
      </c>
      <c r="H542">
        <v>2</v>
      </c>
      <c r="I542">
        <v>5000000</v>
      </c>
      <c r="J542" t="s">
        <v>765</v>
      </c>
    </row>
    <row r="543" spans="1:10" x14ac:dyDescent="0.3">
      <c r="A543" t="s">
        <v>791</v>
      </c>
      <c r="B543" t="s">
        <v>57</v>
      </c>
      <c r="C543">
        <v>19</v>
      </c>
      <c r="D543" t="s">
        <v>328</v>
      </c>
      <c r="E543">
        <v>187</v>
      </c>
      <c r="F543" t="s">
        <v>40</v>
      </c>
      <c r="G543">
        <v>6</v>
      </c>
      <c r="H543">
        <v>1</v>
      </c>
      <c r="I543">
        <v>30000000</v>
      </c>
      <c r="J543" t="s">
        <v>765</v>
      </c>
    </row>
    <row r="544" spans="1:10" x14ac:dyDescent="0.3">
      <c r="A544" t="s">
        <v>792</v>
      </c>
      <c r="B544" t="s">
        <v>59</v>
      </c>
      <c r="C544">
        <v>18</v>
      </c>
      <c r="D544" t="s">
        <v>304</v>
      </c>
      <c r="E544">
        <v>178</v>
      </c>
      <c r="F544" t="s">
        <v>13</v>
      </c>
      <c r="G544">
        <v>1</v>
      </c>
      <c r="H544">
        <v>0</v>
      </c>
      <c r="I544">
        <v>12000000</v>
      </c>
      <c r="J544" t="s">
        <v>765</v>
      </c>
    </row>
    <row r="545" spans="1:10" x14ac:dyDescent="0.3">
      <c r="A545" t="s">
        <v>793</v>
      </c>
      <c r="B545" t="s">
        <v>59</v>
      </c>
      <c r="C545">
        <v>21</v>
      </c>
      <c r="D545" t="s">
        <v>182</v>
      </c>
      <c r="E545">
        <v>191</v>
      </c>
      <c r="F545" t="s">
        <v>13</v>
      </c>
      <c r="G545">
        <v>3</v>
      </c>
      <c r="H545">
        <v>2</v>
      </c>
      <c r="I545">
        <v>3500000</v>
      </c>
      <c r="J545" t="s">
        <v>765</v>
      </c>
    </row>
    <row r="546" spans="1:10" x14ac:dyDescent="0.3">
      <c r="A546" t="s">
        <v>794</v>
      </c>
      <c r="B546" t="s">
        <v>59</v>
      </c>
      <c r="C546">
        <v>33</v>
      </c>
      <c r="D546" t="s">
        <v>304</v>
      </c>
      <c r="E546">
        <v>183</v>
      </c>
      <c r="F546" t="s">
        <v>13</v>
      </c>
      <c r="G546">
        <v>50</v>
      </c>
      <c r="H546">
        <v>20</v>
      </c>
      <c r="I546">
        <v>2000000</v>
      </c>
      <c r="J546" t="s">
        <v>765</v>
      </c>
    </row>
    <row r="547" spans="1:10" x14ac:dyDescent="0.3">
      <c r="A547" t="s">
        <v>795</v>
      </c>
      <c r="B547" t="s">
        <v>11</v>
      </c>
      <c r="C547">
        <v>23</v>
      </c>
      <c r="D547" t="s">
        <v>763</v>
      </c>
      <c r="E547">
        <v>197</v>
      </c>
      <c r="F547" t="s">
        <v>22</v>
      </c>
      <c r="G547">
        <v>16</v>
      </c>
      <c r="H547">
        <v>0</v>
      </c>
      <c r="I547">
        <v>35000000</v>
      </c>
      <c r="J547" t="s">
        <v>796</v>
      </c>
    </row>
    <row r="548" spans="1:10" x14ac:dyDescent="0.3">
      <c r="A548" t="s">
        <v>797</v>
      </c>
      <c r="B548" t="s">
        <v>11</v>
      </c>
      <c r="C548">
        <v>25</v>
      </c>
      <c r="D548" t="s">
        <v>798</v>
      </c>
      <c r="E548">
        <v>196</v>
      </c>
      <c r="F548" t="s">
        <v>22</v>
      </c>
      <c r="G548">
        <v>1</v>
      </c>
      <c r="H548">
        <v>0</v>
      </c>
      <c r="I548">
        <v>600000</v>
      </c>
      <c r="J548" t="s">
        <v>796</v>
      </c>
    </row>
    <row r="549" spans="1:10" x14ac:dyDescent="0.3">
      <c r="A549" t="s">
        <v>799</v>
      </c>
      <c r="B549" t="s">
        <v>11</v>
      </c>
      <c r="C549">
        <v>38</v>
      </c>
      <c r="D549" t="s">
        <v>800</v>
      </c>
      <c r="E549">
        <v>197</v>
      </c>
      <c r="F549" t="s">
        <v>13</v>
      </c>
      <c r="G549">
        <v>77</v>
      </c>
      <c r="H549">
        <v>0</v>
      </c>
      <c r="I549">
        <v>50000</v>
      </c>
      <c r="J549" t="s">
        <v>796</v>
      </c>
    </row>
    <row r="550" spans="1:10" x14ac:dyDescent="0.3">
      <c r="A550" t="s">
        <v>801</v>
      </c>
      <c r="B550" t="s">
        <v>20</v>
      </c>
      <c r="C550">
        <v>26</v>
      </c>
      <c r="D550" t="s">
        <v>802</v>
      </c>
      <c r="E550">
        <v>192</v>
      </c>
      <c r="F550" t="s">
        <v>22</v>
      </c>
      <c r="G550">
        <v>10</v>
      </c>
      <c r="H550">
        <v>1</v>
      </c>
      <c r="I550">
        <v>1100000</v>
      </c>
      <c r="J550" t="s">
        <v>796</v>
      </c>
    </row>
    <row r="551" spans="1:10" x14ac:dyDescent="0.3">
      <c r="A551" t="s">
        <v>803</v>
      </c>
      <c r="B551" t="s">
        <v>20</v>
      </c>
      <c r="C551">
        <v>29</v>
      </c>
      <c r="D551" t="s">
        <v>352</v>
      </c>
      <c r="E551">
        <v>191</v>
      </c>
      <c r="F551" t="s">
        <v>22</v>
      </c>
      <c r="G551">
        <v>31</v>
      </c>
      <c r="H551">
        <v>1</v>
      </c>
      <c r="I551">
        <v>900000</v>
      </c>
      <c r="J551" t="s">
        <v>796</v>
      </c>
    </row>
    <row r="552" spans="1:10" x14ac:dyDescent="0.3">
      <c r="A552" t="s">
        <v>804</v>
      </c>
      <c r="B552" t="s">
        <v>20</v>
      </c>
      <c r="C552">
        <v>32</v>
      </c>
      <c r="D552" t="s">
        <v>700</v>
      </c>
      <c r="E552">
        <v>196</v>
      </c>
      <c r="F552" t="s">
        <v>13</v>
      </c>
      <c r="G552">
        <v>58</v>
      </c>
      <c r="H552">
        <v>0</v>
      </c>
      <c r="I552">
        <v>700000</v>
      </c>
      <c r="J552" t="s">
        <v>796</v>
      </c>
    </row>
    <row r="553" spans="1:10" x14ac:dyDescent="0.3">
      <c r="A553" t="s">
        <v>805</v>
      </c>
      <c r="B553" t="s">
        <v>20</v>
      </c>
      <c r="C553">
        <v>28</v>
      </c>
      <c r="D553" t="s">
        <v>806</v>
      </c>
      <c r="E553">
        <v>187</v>
      </c>
      <c r="F553" t="s">
        <v>22</v>
      </c>
      <c r="G553">
        <v>15</v>
      </c>
      <c r="H553">
        <v>1</v>
      </c>
      <c r="I553">
        <v>500000</v>
      </c>
      <c r="J553" t="s">
        <v>796</v>
      </c>
    </row>
    <row r="554" spans="1:10" x14ac:dyDescent="0.3">
      <c r="A554" t="s">
        <v>807</v>
      </c>
      <c r="B554" t="s">
        <v>20</v>
      </c>
      <c r="C554">
        <v>33</v>
      </c>
      <c r="D554" t="s">
        <v>808</v>
      </c>
      <c r="E554">
        <v>193</v>
      </c>
      <c r="F554" t="s">
        <v>13</v>
      </c>
      <c r="G554">
        <v>0</v>
      </c>
      <c r="H554">
        <v>0</v>
      </c>
      <c r="I554">
        <v>400000</v>
      </c>
      <c r="J554" t="s">
        <v>796</v>
      </c>
    </row>
    <row r="555" spans="1:10" x14ac:dyDescent="0.3">
      <c r="A555" t="s">
        <v>809</v>
      </c>
      <c r="B555" t="s">
        <v>20</v>
      </c>
      <c r="C555">
        <v>36</v>
      </c>
      <c r="D555" t="s">
        <v>679</v>
      </c>
      <c r="E555">
        <v>185</v>
      </c>
      <c r="F555" t="s">
        <v>13</v>
      </c>
      <c r="G555">
        <v>112</v>
      </c>
      <c r="H555">
        <v>3</v>
      </c>
      <c r="I555">
        <v>250000</v>
      </c>
      <c r="J555" t="s">
        <v>796</v>
      </c>
    </row>
    <row r="556" spans="1:10" x14ac:dyDescent="0.3">
      <c r="A556" t="s">
        <v>810</v>
      </c>
      <c r="B556" t="s">
        <v>36</v>
      </c>
      <c r="C556">
        <v>23</v>
      </c>
      <c r="D556" t="s">
        <v>737</v>
      </c>
      <c r="E556">
        <v>178</v>
      </c>
      <c r="F556" t="s">
        <v>13</v>
      </c>
      <c r="G556">
        <v>8</v>
      </c>
      <c r="H556">
        <v>0</v>
      </c>
      <c r="I556">
        <v>2500000</v>
      </c>
      <c r="J556" t="s">
        <v>796</v>
      </c>
    </row>
    <row r="557" spans="1:10" x14ac:dyDescent="0.3">
      <c r="A557" t="s">
        <v>811</v>
      </c>
      <c r="B557" t="s">
        <v>39</v>
      </c>
      <c r="C557">
        <v>23</v>
      </c>
      <c r="D557" t="s">
        <v>707</v>
      </c>
      <c r="E557">
        <v>174</v>
      </c>
      <c r="F557" t="s">
        <v>13</v>
      </c>
      <c r="G557">
        <v>13</v>
      </c>
      <c r="H557">
        <v>0</v>
      </c>
      <c r="I557">
        <v>1200000</v>
      </c>
      <c r="J557" t="s">
        <v>796</v>
      </c>
    </row>
    <row r="558" spans="1:10" x14ac:dyDescent="0.3">
      <c r="A558" t="s">
        <v>812</v>
      </c>
      <c r="B558" t="s">
        <v>39</v>
      </c>
      <c r="C558">
        <v>32</v>
      </c>
      <c r="D558" t="s">
        <v>505</v>
      </c>
      <c r="E558">
        <v>186</v>
      </c>
      <c r="F558" t="s">
        <v>13</v>
      </c>
      <c r="G558">
        <v>59</v>
      </c>
      <c r="H558">
        <v>0</v>
      </c>
      <c r="I558">
        <v>500000</v>
      </c>
      <c r="J558" t="s">
        <v>796</v>
      </c>
    </row>
    <row r="559" spans="1:10" x14ac:dyDescent="0.3">
      <c r="A559" t="s">
        <v>813</v>
      </c>
      <c r="B559" t="s">
        <v>43</v>
      </c>
      <c r="C559">
        <v>18</v>
      </c>
      <c r="D559" t="s">
        <v>814</v>
      </c>
      <c r="E559">
        <v>190</v>
      </c>
      <c r="F559" t="s">
        <v>13</v>
      </c>
      <c r="G559">
        <v>2</v>
      </c>
      <c r="H559">
        <v>0</v>
      </c>
      <c r="I559">
        <v>2500000</v>
      </c>
      <c r="J559" t="s">
        <v>796</v>
      </c>
    </row>
    <row r="560" spans="1:10" x14ac:dyDescent="0.3">
      <c r="A560" t="s">
        <v>815</v>
      </c>
      <c r="B560" t="s">
        <v>43</v>
      </c>
      <c r="C560">
        <v>24</v>
      </c>
      <c r="D560" t="s">
        <v>816</v>
      </c>
      <c r="E560">
        <v>178</v>
      </c>
      <c r="F560" t="s">
        <v>13</v>
      </c>
      <c r="G560">
        <v>7</v>
      </c>
      <c r="H560">
        <v>0</v>
      </c>
      <c r="I560">
        <v>1000000</v>
      </c>
      <c r="J560" t="s">
        <v>796</v>
      </c>
    </row>
    <row r="561" spans="1:10" x14ac:dyDescent="0.3">
      <c r="A561" t="s">
        <v>817</v>
      </c>
      <c r="B561" t="s">
        <v>43</v>
      </c>
      <c r="C561">
        <v>27</v>
      </c>
      <c r="D561" t="s">
        <v>818</v>
      </c>
      <c r="E561">
        <v>169</v>
      </c>
      <c r="F561" t="s">
        <v>13</v>
      </c>
      <c r="G561">
        <v>4</v>
      </c>
      <c r="H561">
        <v>0</v>
      </c>
      <c r="I561">
        <v>800000</v>
      </c>
      <c r="J561" t="s">
        <v>796</v>
      </c>
    </row>
    <row r="562" spans="1:10" x14ac:dyDescent="0.3">
      <c r="A562" t="s">
        <v>819</v>
      </c>
      <c r="B562" t="s">
        <v>384</v>
      </c>
      <c r="C562">
        <v>28</v>
      </c>
      <c r="D562" t="s">
        <v>820</v>
      </c>
      <c r="E562">
        <v>186</v>
      </c>
      <c r="F562" t="s">
        <v>13</v>
      </c>
      <c r="G562">
        <v>60</v>
      </c>
      <c r="H562">
        <v>0</v>
      </c>
      <c r="I562">
        <v>600000</v>
      </c>
      <c r="J562" t="s">
        <v>796</v>
      </c>
    </row>
    <row r="563" spans="1:10" x14ac:dyDescent="0.3">
      <c r="A563" t="s">
        <v>821</v>
      </c>
      <c r="B563" t="s">
        <v>48</v>
      </c>
      <c r="C563">
        <v>28</v>
      </c>
      <c r="D563" t="s">
        <v>372</v>
      </c>
      <c r="E563">
        <v>173</v>
      </c>
      <c r="F563" t="s">
        <v>40</v>
      </c>
      <c r="G563">
        <v>36</v>
      </c>
      <c r="H563">
        <v>2</v>
      </c>
      <c r="I563">
        <v>5000000</v>
      </c>
      <c r="J563" t="s">
        <v>796</v>
      </c>
    </row>
    <row r="564" spans="1:10" x14ac:dyDescent="0.3">
      <c r="A564" t="s">
        <v>822</v>
      </c>
      <c r="B564" t="s">
        <v>48</v>
      </c>
      <c r="C564">
        <v>24</v>
      </c>
      <c r="D564" t="s">
        <v>74</v>
      </c>
      <c r="E564">
        <v>183</v>
      </c>
      <c r="F564" t="s">
        <v>13</v>
      </c>
      <c r="G564">
        <v>24</v>
      </c>
      <c r="H564">
        <v>8</v>
      </c>
      <c r="I564">
        <v>2500000</v>
      </c>
      <c r="J564" t="s">
        <v>796</v>
      </c>
    </row>
    <row r="565" spans="1:10" x14ac:dyDescent="0.3">
      <c r="A565" t="s">
        <v>823</v>
      </c>
      <c r="B565" t="s">
        <v>53</v>
      </c>
      <c r="C565">
        <v>23</v>
      </c>
      <c r="D565" t="s">
        <v>321</v>
      </c>
      <c r="E565">
        <v>183</v>
      </c>
      <c r="F565" t="s">
        <v>40</v>
      </c>
      <c r="G565">
        <v>29</v>
      </c>
      <c r="H565">
        <v>15</v>
      </c>
      <c r="I565">
        <v>80000000</v>
      </c>
      <c r="J565" t="s">
        <v>796</v>
      </c>
    </row>
    <row r="566" spans="1:10" x14ac:dyDescent="0.3">
      <c r="A566" t="s">
        <v>824</v>
      </c>
      <c r="B566" t="s">
        <v>53</v>
      </c>
      <c r="C566">
        <v>29</v>
      </c>
      <c r="D566" t="s">
        <v>512</v>
      </c>
      <c r="E566">
        <v>175</v>
      </c>
      <c r="F566" t="s">
        <v>22</v>
      </c>
      <c r="G566">
        <v>36</v>
      </c>
      <c r="H566">
        <v>3</v>
      </c>
      <c r="I566">
        <v>2000000</v>
      </c>
      <c r="J566" t="s">
        <v>796</v>
      </c>
    </row>
    <row r="567" spans="1:10" x14ac:dyDescent="0.3">
      <c r="A567" t="s">
        <v>825</v>
      </c>
      <c r="B567" t="s">
        <v>53</v>
      </c>
      <c r="C567">
        <v>23</v>
      </c>
      <c r="D567" t="s">
        <v>826</v>
      </c>
      <c r="E567">
        <v>171</v>
      </c>
      <c r="F567" t="s">
        <v>22</v>
      </c>
      <c r="G567">
        <v>16</v>
      </c>
      <c r="H567">
        <v>1</v>
      </c>
      <c r="I567">
        <v>800000</v>
      </c>
      <c r="J567" t="s">
        <v>796</v>
      </c>
    </row>
    <row r="568" spans="1:10" x14ac:dyDescent="0.3">
      <c r="A568" t="s">
        <v>827</v>
      </c>
      <c r="B568" t="s">
        <v>55</v>
      </c>
      <c r="C568">
        <v>23</v>
      </c>
      <c r="D568" t="s">
        <v>393</v>
      </c>
      <c r="E568">
        <v>175</v>
      </c>
      <c r="F568" t="s">
        <v>13</v>
      </c>
      <c r="G568">
        <v>34</v>
      </c>
      <c r="H568">
        <v>6</v>
      </c>
      <c r="I568">
        <v>3000000</v>
      </c>
      <c r="J568" t="s">
        <v>796</v>
      </c>
    </row>
    <row r="569" spans="1:10" x14ac:dyDescent="0.3">
      <c r="A569" t="s">
        <v>828</v>
      </c>
      <c r="B569" t="s">
        <v>55</v>
      </c>
      <c r="C569">
        <v>28</v>
      </c>
      <c r="D569" t="s">
        <v>806</v>
      </c>
      <c r="E569">
        <v>184</v>
      </c>
      <c r="F569" t="s">
        <v>22</v>
      </c>
      <c r="G569">
        <v>16</v>
      </c>
      <c r="H569">
        <v>1</v>
      </c>
      <c r="I569">
        <v>750000</v>
      </c>
      <c r="J569" t="s">
        <v>796</v>
      </c>
    </row>
    <row r="570" spans="1:10" x14ac:dyDescent="0.3">
      <c r="A570" t="s">
        <v>829</v>
      </c>
      <c r="B570" t="s">
        <v>59</v>
      </c>
      <c r="C570">
        <v>23</v>
      </c>
      <c r="D570" t="s">
        <v>830</v>
      </c>
      <c r="E570">
        <v>176</v>
      </c>
      <c r="F570" t="s">
        <v>13</v>
      </c>
      <c r="G570">
        <v>24</v>
      </c>
      <c r="H570">
        <v>9</v>
      </c>
      <c r="I570">
        <v>15000000</v>
      </c>
      <c r="J570" t="s">
        <v>796</v>
      </c>
    </row>
    <row r="571" spans="1:10" x14ac:dyDescent="0.3">
      <c r="A571" t="s">
        <v>831</v>
      </c>
      <c r="B571" t="s">
        <v>59</v>
      </c>
      <c r="C571">
        <v>30</v>
      </c>
      <c r="D571" t="s">
        <v>352</v>
      </c>
      <c r="E571">
        <v>193</v>
      </c>
      <c r="F571" t="s">
        <v>13</v>
      </c>
      <c r="G571">
        <v>37</v>
      </c>
      <c r="H571">
        <v>6</v>
      </c>
      <c r="I571">
        <v>1600000</v>
      </c>
      <c r="J571" t="s">
        <v>796</v>
      </c>
    </row>
    <row r="572" spans="1:10" x14ac:dyDescent="0.3">
      <c r="A572" t="s">
        <v>832</v>
      </c>
      <c r="B572" t="s">
        <v>59</v>
      </c>
      <c r="C572">
        <v>30</v>
      </c>
      <c r="D572" t="s">
        <v>833</v>
      </c>
      <c r="E572">
        <v>189</v>
      </c>
      <c r="F572" t="s">
        <v>40</v>
      </c>
      <c r="G572">
        <v>25</v>
      </c>
      <c r="H572">
        <v>7</v>
      </c>
      <c r="I572">
        <v>900000</v>
      </c>
      <c r="J572" t="s">
        <v>796</v>
      </c>
    </row>
    <row r="573" spans="1:10" x14ac:dyDescent="0.3">
      <c r="A573" t="s">
        <v>834</v>
      </c>
      <c r="B573" t="s">
        <v>11</v>
      </c>
      <c r="C573">
        <v>24</v>
      </c>
      <c r="D573" t="s">
        <v>835</v>
      </c>
      <c r="E573">
        <v>186</v>
      </c>
      <c r="F573" t="s">
        <v>13</v>
      </c>
      <c r="G573">
        <v>20</v>
      </c>
      <c r="H573">
        <v>0</v>
      </c>
      <c r="I573">
        <v>40000000</v>
      </c>
      <c r="J573" t="s">
        <v>836</v>
      </c>
    </row>
    <row r="574" spans="1:10" x14ac:dyDescent="0.3">
      <c r="A574" t="s">
        <v>837</v>
      </c>
      <c r="B574" t="s">
        <v>11</v>
      </c>
      <c r="C574">
        <v>31</v>
      </c>
      <c r="D574" t="s">
        <v>838</v>
      </c>
      <c r="E574">
        <v>192</v>
      </c>
      <c r="F574" t="s">
        <v>13</v>
      </c>
      <c r="G574">
        <v>2</v>
      </c>
      <c r="H574">
        <v>0</v>
      </c>
      <c r="I574">
        <v>14000000</v>
      </c>
      <c r="J574" t="s">
        <v>836</v>
      </c>
    </row>
    <row r="575" spans="1:10" x14ac:dyDescent="0.3">
      <c r="A575" t="s">
        <v>839</v>
      </c>
      <c r="B575" t="s">
        <v>11</v>
      </c>
      <c r="C575">
        <v>36</v>
      </c>
      <c r="D575" t="s">
        <v>326</v>
      </c>
      <c r="E575">
        <v>190</v>
      </c>
      <c r="F575" t="s">
        <v>22</v>
      </c>
      <c r="G575">
        <v>108</v>
      </c>
      <c r="H575">
        <v>0</v>
      </c>
      <c r="I575">
        <v>1000000</v>
      </c>
      <c r="J575" t="s">
        <v>836</v>
      </c>
    </row>
    <row r="576" spans="1:10" x14ac:dyDescent="0.3">
      <c r="A576" t="s">
        <v>840</v>
      </c>
      <c r="B576" t="s">
        <v>20</v>
      </c>
      <c r="C576">
        <v>27</v>
      </c>
      <c r="D576" t="s">
        <v>159</v>
      </c>
      <c r="E576">
        <v>187</v>
      </c>
      <c r="F576" t="s">
        <v>13</v>
      </c>
      <c r="G576">
        <v>55</v>
      </c>
      <c r="H576">
        <v>3</v>
      </c>
      <c r="I576">
        <v>80000000</v>
      </c>
      <c r="J576" t="s">
        <v>836</v>
      </c>
    </row>
    <row r="577" spans="1:10" x14ac:dyDescent="0.3">
      <c r="A577" t="s">
        <v>841</v>
      </c>
      <c r="B577" t="s">
        <v>20</v>
      </c>
      <c r="C577">
        <v>22</v>
      </c>
      <c r="D577" t="s">
        <v>443</v>
      </c>
      <c r="E577">
        <v>186</v>
      </c>
      <c r="F577" t="s">
        <v>22</v>
      </c>
      <c r="G577">
        <v>7</v>
      </c>
      <c r="H577">
        <v>2</v>
      </c>
      <c r="I577">
        <v>45000000</v>
      </c>
      <c r="J577" t="s">
        <v>836</v>
      </c>
    </row>
    <row r="578" spans="1:10" x14ac:dyDescent="0.3">
      <c r="A578" t="s">
        <v>842</v>
      </c>
      <c r="B578" t="s">
        <v>20</v>
      </c>
      <c r="C578">
        <v>20</v>
      </c>
      <c r="D578" t="s">
        <v>440</v>
      </c>
      <c r="E578">
        <v>187</v>
      </c>
      <c r="F578" t="s">
        <v>13</v>
      </c>
      <c r="G578">
        <v>10</v>
      </c>
      <c r="H578">
        <v>0</v>
      </c>
      <c r="I578">
        <v>45000000</v>
      </c>
      <c r="J578" t="s">
        <v>836</v>
      </c>
    </row>
    <row r="579" spans="1:10" x14ac:dyDescent="0.3">
      <c r="A579" t="s">
        <v>843</v>
      </c>
      <c r="B579" t="s">
        <v>20</v>
      </c>
      <c r="C579">
        <v>41</v>
      </c>
      <c r="D579" t="s">
        <v>835</v>
      </c>
      <c r="E579">
        <v>187</v>
      </c>
      <c r="F579" t="s">
        <v>13</v>
      </c>
      <c r="G579">
        <v>136</v>
      </c>
      <c r="H579">
        <v>8</v>
      </c>
      <c r="I579">
        <v>500000</v>
      </c>
      <c r="J579" t="s">
        <v>836</v>
      </c>
    </row>
    <row r="580" spans="1:10" x14ac:dyDescent="0.3">
      <c r="A580" t="s">
        <v>844</v>
      </c>
      <c r="B580" t="s">
        <v>32</v>
      </c>
      <c r="C580">
        <v>21</v>
      </c>
      <c r="D580" t="s">
        <v>220</v>
      </c>
      <c r="E580">
        <v>183</v>
      </c>
      <c r="F580" t="s">
        <v>22</v>
      </c>
      <c r="G580">
        <v>21</v>
      </c>
      <c r="H580">
        <v>0</v>
      </c>
      <c r="I580">
        <v>55000000</v>
      </c>
      <c r="J580" t="s">
        <v>836</v>
      </c>
    </row>
    <row r="581" spans="1:10" x14ac:dyDescent="0.3">
      <c r="A581" t="s">
        <v>845</v>
      </c>
      <c r="B581" t="s">
        <v>36</v>
      </c>
      <c r="C581">
        <v>25</v>
      </c>
      <c r="D581" t="s">
        <v>88</v>
      </c>
      <c r="E581">
        <v>184</v>
      </c>
      <c r="F581" t="s">
        <v>13</v>
      </c>
      <c r="G581">
        <v>18</v>
      </c>
      <c r="H581">
        <v>2</v>
      </c>
      <c r="I581">
        <v>35000000</v>
      </c>
      <c r="J581" t="s">
        <v>836</v>
      </c>
    </row>
    <row r="582" spans="1:10" x14ac:dyDescent="0.3">
      <c r="A582" t="s">
        <v>846</v>
      </c>
      <c r="B582" t="s">
        <v>36</v>
      </c>
      <c r="C582">
        <v>30</v>
      </c>
      <c r="D582" t="s">
        <v>12</v>
      </c>
      <c r="E582">
        <v>182</v>
      </c>
      <c r="F582" t="s">
        <v>13</v>
      </c>
      <c r="G582">
        <v>52</v>
      </c>
      <c r="H582">
        <v>10</v>
      </c>
      <c r="I582">
        <v>25000000</v>
      </c>
      <c r="J582" t="s">
        <v>836</v>
      </c>
    </row>
    <row r="583" spans="1:10" x14ac:dyDescent="0.3">
      <c r="A583" t="s">
        <v>847</v>
      </c>
      <c r="B583" t="s">
        <v>36</v>
      </c>
      <c r="C583">
        <v>30</v>
      </c>
      <c r="D583" t="s">
        <v>838</v>
      </c>
      <c r="E583">
        <v>177</v>
      </c>
      <c r="F583" t="s">
        <v>13</v>
      </c>
      <c r="G583">
        <v>28</v>
      </c>
      <c r="H583">
        <v>0</v>
      </c>
      <c r="I583">
        <v>12000000</v>
      </c>
      <c r="J583" t="s">
        <v>836</v>
      </c>
    </row>
    <row r="584" spans="1:10" x14ac:dyDescent="0.3">
      <c r="A584" t="s">
        <v>848</v>
      </c>
      <c r="B584" t="s">
        <v>39</v>
      </c>
      <c r="C584">
        <v>28</v>
      </c>
      <c r="D584" t="s">
        <v>482</v>
      </c>
      <c r="E584">
        <v>190</v>
      </c>
      <c r="F584" t="s">
        <v>13</v>
      </c>
      <c r="G584">
        <v>26</v>
      </c>
      <c r="H584">
        <v>2</v>
      </c>
      <c r="I584">
        <v>55000000</v>
      </c>
      <c r="J584" t="s">
        <v>836</v>
      </c>
    </row>
    <row r="585" spans="1:10" x14ac:dyDescent="0.3">
      <c r="A585" t="s">
        <v>849</v>
      </c>
      <c r="B585" t="s">
        <v>39</v>
      </c>
      <c r="C585">
        <v>19</v>
      </c>
      <c r="D585" t="s">
        <v>440</v>
      </c>
      <c r="E585">
        <v>174</v>
      </c>
      <c r="F585" t="s">
        <v>13</v>
      </c>
      <c r="G585">
        <v>6</v>
      </c>
      <c r="H585">
        <v>0</v>
      </c>
      <c r="I585">
        <v>55000000</v>
      </c>
      <c r="J585" t="s">
        <v>836</v>
      </c>
    </row>
    <row r="586" spans="1:10" x14ac:dyDescent="0.3">
      <c r="A586" t="s">
        <v>850</v>
      </c>
      <c r="B586" t="s">
        <v>39</v>
      </c>
      <c r="C586">
        <v>27</v>
      </c>
      <c r="D586" t="s">
        <v>478</v>
      </c>
      <c r="E586">
        <v>180</v>
      </c>
      <c r="F586" t="s">
        <v>13</v>
      </c>
      <c r="G586">
        <v>46</v>
      </c>
      <c r="H586">
        <v>0</v>
      </c>
      <c r="I586">
        <v>32000000</v>
      </c>
      <c r="J586" t="s">
        <v>836</v>
      </c>
    </row>
    <row r="587" spans="1:10" x14ac:dyDescent="0.3">
      <c r="A587" t="s">
        <v>851</v>
      </c>
      <c r="B587" t="s">
        <v>39</v>
      </c>
      <c r="C587">
        <v>32</v>
      </c>
      <c r="D587" t="s">
        <v>220</v>
      </c>
      <c r="E587">
        <v>188</v>
      </c>
      <c r="F587" t="s">
        <v>13</v>
      </c>
      <c r="G587">
        <v>72</v>
      </c>
      <c r="H587">
        <v>2</v>
      </c>
      <c r="I587">
        <v>8000000</v>
      </c>
      <c r="J587" t="s">
        <v>836</v>
      </c>
    </row>
    <row r="588" spans="1:10" x14ac:dyDescent="0.3">
      <c r="A588" t="s">
        <v>852</v>
      </c>
      <c r="B588" t="s">
        <v>43</v>
      </c>
      <c r="C588">
        <v>25</v>
      </c>
      <c r="D588" t="s">
        <v>159</v>
      </c>
      <c r="E588">
        <v>183</v>
      </c>
      <c r="F588" t="s">
        <v>13</v>
      </c>
      <c r="G588">
        <v>12</v>
      </c>
      <c r="H588">
        <v>2</v>
      </c>
      <c r="I588">
        <v>50000000</v>
      </c>
      <c r="J588" t="s">
        <v>836</v>
      </c>
    </row>
    <row r="589" spans="1:10" x14ac:dyDescent="0.3">
      <c r="A589" t="s">
        <v>853</v>
      </c>
      <c r="B589" t="s">
        <v>43</v>
      </c>
      <c r="C589">
        <v>24</v>
      </c>
      <c r="D589" t="s">
        <v>220</v>
      </c>
      <c r="E589">
        <v>172</v>
      </c>
      <c r="F589" t="s">
        <v>13</v>
      </c>
      <c r="G589">
        <v>16</v>
      </c>
      <c r="H589">
        <v>0</v>
      </c>
      <c r="I589">
        <v>50000000</v>
      </c>
      <c r="J589" t="s">
        <v>836</v>
      </c>
    </row>
    <row r="590" spans="1:10" x14ac:dyDescent="0.3">
      <c r="A590" t="s">
        <v>854</v>
      </c>
      <c r="B590" t="s">
        <v>48</v>
      </c>
      <c r="C590">
        <v>29</v>
      </c>
      <c r="D590" t="s">
        <v>88</v>
      </c>
      <c r="E590">
        <v>179</v>
      </c>
      <c r="F590" t="s">
        <v>13</v>
      </c>
      <c r="G590">
        <v>65</v>
      </c>
      <c r="H590">
        <v>22</v>
      </c>
      <c r="I590">
        <v>70000000</v>
      </c>
      <c r="J590" t="s">
        <v>836</v>
      </c>
    </row>
    <row r="591" spans="1:10" x14ac:dyDescent="0.3">
      <c r="A591" t="s">
        <v>855</v>
      </c>
      <c r="B591" t="s">
        <v>48</v>
      </c>
      <c r="C591">
        <v>29</v>
      </c>
      <c r="D591" t="s">
        <v>159</v>
      </c>
      <c r="E591">
        <v>173</v>
      </c>
      <c r="F591" t="s">
        <v>22</v>
      </c>
      <c r="G591">
        <v>88</v>
      </c>
      <c r="H591">
        <v>11</v>
      </c>
      <c r="I591">
        <v>70000000</v>
      </c>
      <c r="J591" t="s">
        <v>836</v>
      </c>
    </row>
    <row r="592" spans="1:10" x14ac:dyDescent="0.3">
      <c r="A592" t="s">
        <v>856</v>
      </c>
      <c r="B592" t="s">
        <v>53</v>
      </c>
      <c r="C592">
        <v>24</v>
      </c>
      <c r="D592" t="s">
        <v>186</v>
      </c>
      <c r="E592">
        <v>188</v>
      </c>
      <c r="F592" t="s">
        <v>13</v>
      </c>
      <c r="G592">
        <v>25</v>
      </c>
      <c r="H592">
        <v>4</v>
      </c>
      <c r="I592">
        <v>90000000</v>
      </c>
      <c r="J592" t="s">
        <v>836</v>
      </c>
    </row>
    <row r="593" spans="1:10" x14ac:dyDescent="0.3">
      <c r="A593" t="s">
        <v>857</v>
      </c>
      <c r="B593" t="s">
        <v>53</v>
      </c>
      <c r="C593">
        <v>27</v>
      </c>
      <c r="D593" t="s">
        <v>79</v>
      </c>
      <c r="E593">
        <v>178</v>
      </c>
      <c r="F593" t="s">
        <v>13</v>
      </c>
      <c r="G593">
        <v>37</v>
      </c>
      <c r="H593">
        <v>13</v>
      </c>
      <c r="I593">
        <v>50000000</v>
      </c>
      <c r="J593" t="s">
        <v>836</v>
      </c>
    </row>
    <row r="594" spans="1:10" x14ac:dyDescent="0.3">
      <c r="A594" t="s">
        <v>858</v>
      </c>
      <c r="B594" t="s">
        <v>55</v>
      </c>
      <c r="C594">
        <v>24</v>
      </c>
      <c r="D594" t="s">
        <v>838</v>
      </c>
      <c r="E594">
        <v>172</v>
      </c>
      <c r="F594" t="s">
        <v>22</v>
      </c>
      <c r="G594">
        <v>6</v>
      </c>
      <c r="H594">
        <v>1</v>
      </c>
      <c r="I594">
        <v>55000000</v>
      </c>
      <c r="J594" t="s">
        <v>836</v>
      </c>
    </row>
    <row r="595" spans="1:10" x14ac:dyDescent="0.3">
      <c r="A595" t="s">
        <v>859</v>
      </c>
      <c r="B595" t="s">
        <v>55</v>
      </c>
      <c r="C595">
        <v>21</v>
      </c>
      <c r="D595" t="s">
        <v>835</v>
      </c>
      <c r="E595">
        <v>170</v>
      </c>
      <c r="F595" t="s">
        <v>22</v>
      </c>
      <c r="G595">
        <v>2</v>
      </c>
      <c r="H595">
        <v>0</v>
      </c>
      <c r="I595">
        <v>22000000</v>
      </c>
      <c r="J595" t="s">
        <v>836</v>
      </c>
    </row>
    <row r="596" spans="1:10" x14ac:dyDescent="0.3">
      <c r="A596" t="s">
        <v>860</v>
      </c>
      <c r="B596" t="s">
        <v>57</v>
      </c>
      <c r="C596">
        <v>24</v>
      </c>
      <c r="D596" t="s">
        <v>12</v>
      </c>
      <c r="E596">
        <v>181</v>
      </c>
      <c r="F596" t="s">
        <v>13</v>
      </c>
      <c r="G596">
        <v>37</v>
      </c>
      <c r="H596">
        <v>7</v>
      </c>
      <c r="I596">
        <v>30000000</v>
      </c>
      <c r="J596" t="s">
        <v>836</v>
      </c>
    </row>
    <row r="597" spans="1:10" x14ac:dyDescent="0.3">
      <c r="A597" t="s">
        <v>861</v>
      </c>
      <c r="B597" t="s">
        <v>59</v>
      </c>
      <c r="C597">
        <v>22</v>
      </c>
      <c r="D597" t="s">
        <v>220</v>
      </c>
      <c r="E597">
        <v>185</v>
      </c>
      <c r="F597" t="s">
        <v>13</v>
      </c>
      <c r="G597">
        <v>12</v>
      </c>
      <c r="H597">
        <v>8</v>
      </c>
      <c r="I597">
        <v>50000000</v>
      </c>
      <c r="J597" t="s">
        <v>836</v>
      </c>
    </row>
    <row r="598" spans="1:10" x14ac:dyDescent="0.3">
      <c r="A598" t="s">
        <v>862</v>
      </c>
      <c r="B598" t="s">
        <v>59</v>
      </c>
      <c r="C598">
        <v>39</v>
      </c>
      <c r="D598" t="s">
        <v>207</v>
      </c>
      <c r="E598">
        <v>188</v>
      </c>
      <c r="F598" t="s">
        <v>13</v>
      </c>
      <c r="G598">
        <v>206</v>
      </c>
      <c r="H598">
        <v>128</v>
      </c>
      <c r="I598">
        <v>15000000</v>
      </c>
      <c r="J598" t="s">
        <v>836</v>
      </c>
    </row>
    <row r="599" spans="1:10" x14ac:dyDescent="0.3">
      <c r="A599" t="s">
        <v>863</v>
      </c>
      <c r="B599" t="s">
        <v>11</v>
      </c>
      <c r="C599">
        <v>24</v>
      </c>
      <c r="D599" t="s">
        <v>24</v>
      </c>
      <c r="E599">
        <v>196</v>
      </c>
      <c r="F599" t="s">
        <v>13</v>
      </c>
      <c r="G599">
        <v>1</v>
      </c>
      <c r="H599">
        <v>0</v>
      </c>
      <c r="I599">
        <v>7000000</v>
      </c>
      <c r="J599" t="s">
        <v>864</v>
      </c>
    </row>
    <row r="600" spans="1:10" x14ac:dyDescent="0.3">
      <c r="A600" t="s">
        <v>865</v>
      </c>
      <c r="B600" t="s">
        <v>11</v>
      </c>
      <c r="C600">
        <v>22</v>
      </c>
      <c r="D600" t="s">
        <v>372</v>
      </c>
      <c r="E600">
        <v>190</v>
      </c>
      <c r="F600" t="s">
        <v>13</v>
      </c>
      <c r="G600">
        <v>0</v>
      </c>
      <c r="H600">
        <v>0</v>
      </c>
      <c r="I600">
        <v>5000000</v>
      </c>
      <c r="J600" t="s">
        <v>864</v>
      </c>
    </row>
    <row r="601" spans="1:10" x14ac:dyDescent="0.3">
      <c r="A601" t="s">
        <v>866</v>
      </c>
      <c r="B601" t="s">
        <v>11</v>
      </c>
      <c r="C601">
        <v>28</v>
      </c>
      <c r="D601" t="s">
        <v>684</v>
      </c>
      <c r="E601">
        <v>192</v>
      </c>
      <c r="F601" t="s">
        <v>13</v>
      </c>
      <c r="G601">
        <v>9</v>
      </c>
      <c r="H601">
        <v>0</v>
      </c>
      <c r="I601">
        <v>3500000</v>
      </c>
      <c r="J601" t="s">
        <v>864</v>
      </c>
    </row>
    <row r="602" spans="1:10" x14ac:dyDescent="0.3">
      <c r="A602" t="s">
        <v>867</v>
      </c>
      <c r="B602" t="s">
        <v>20</v>
      </c>
      <c r="C602">
        <v>21</v>
      </c>
      <c r="D602" t="s">
        <v>301</v>
      </c>
      <c r="E602">
        <v>193</v>
      </c>
      <c r="F602" t="s">
        <v>13</v>
      </c>
      <c r="G602">
        <v>1</v>
      </c>
      <c r="H602">
        <v>0</v>
      </c>
      <c r="I602">
        <v>12000000</v>
      </c>
      <c r="J602" t="s">
        <v>864</v>
      </c>
    </row>
    <row r="603" spans="1:10" x14ac:dyDescent="0.3">
      <c r="A603" t="s">
        <v>868</v>
      </c>
      <c r="B603" t="s">
        <v>20</v>
      </c>
      <c r="C603">
        <v>25</v>
      </c>
      <c r="D603" t="s">
        <v>301</v>
      </c>
      <c r="E603">
        <v>191</v>
      </c>
      <c r="F603" t="s">
        <v>22</v>
      </c>
      <c r="G603">
        <v>9</v>
      </c>
      <c r="H603">
        <v>3</v>
      </c>
      <c r="I603">
        <v>10000000</v>
      </c>
      <c r="J603" t="s">
        <v>864</v>
      </c>
    </row>
    <row r="604" spans="1:10" x14ac:dyDescent="0.3">
      <c r="A604" t="s">
        <v>869</v>
      </c>
      <c r="B604" t="s">
        <v>20</v>
      </c>
      <c r="C604">
        <v>23</v>
      </c>
      <c r="D604" t="s">
        <v>684</v>
      </c>
      <c r="E604">
        <v>181</v>
      </c>
      <c r="F604" t="s">
        <v>13</v>
      </c>
      <c r="G604">
        <v>1</v>
      </c>
      <c r="H604">
        <v>0</v>
      </c>
      <c r="I604">
        <v>6000000</v>
      </c>
      <c r="J604" t="s">
        <v>864</v>
      </c>
    </row>
    <row r="605" spans="1:10" x14ac:dyDescent="0.3">
      <c r="A605" t="s">
        <v>870</v>
      </c>
      <c r="B605" t="s">
        <v>20</v>
      </c>
      <c r="C605">
        <v>24</v>
      </c>
      <c r="D605" t="s">
        <v>871</v>
      </c>
      <c r="E605">
        <v>190</v>
      </c>
      <c r="F605" t="s">
        <v>13</v>
      </c>
      <c r="G605">
        <v>1</v>
      </c>
      <c r="H605">
        <v>0</v>
      </c>
      <c r="I605">
        <v>5000000</v>
      </c>
      <c r="J605" t="s">
        <v>864</v>
      </c>
    </row>
    <row r="606" spans="1:10" x14ac:dyDescent="0.3">
      <c r="A606" t="s">
        <v>872</v>
      </c>
      <c r="B606" t="s">
        <v>20</v>
      </c>
      <c r="C606">
        <v>23</v>
      </c>
      <c r="D606" t="s">
        <v>684</v>
      </c>
      <c r="E606">
        <v>192</v>
      </c>
      <c r="F606" t="s">
        <v>13</v>
      </c>
      <c r="G606">
        <v>20</v>
      </c>
      <c r="H606">
        <v>1</v>
      </c>
      <c r="I606">
        <v>4000000</v>
      </c>
      <c r="J606" t="s">
        <v>864</v>
      </c>
    </row>
    <row r="607" spans="1:10" x14ac:dyDescent="0.3">
      <c r="A607" t="s">
        <v>873</v>
      </c>
      <c r="B607" t="s">
        <v>20</v>
      </c>
      <c r="C607">
        <v>31</v>
      </c>
      <c r="D607" t="s">
        <v>684</v>
      </c>
      <c r="E607">
        <v>180</v>
      </c>
      <c r="F607" t="s">
        <v>13</v>
      </c>
      <c r="G607">
        <v>27</v>
      </c>
      <c r="H607">
        <v>2</v>
      </c>
      <c r="I607">
        <v>2200000</v>
      </c>
      <c r="J607" t="s">
        <v>864</v>
      </c>
    </row>
    <row r="608" spans="1:10" x14ac:dyDescent="0.3">
      <c r="A608" t="s">
        <v>874</v>
      </c>
      <c r="B608" t="s">
        <v>32</v>
      </c>
      <c r="C608">
        <v>23</v>
      </c>
      <c r="D608" t="s">
        <v>18</v>
      </c>
      <c r="E608">
        <v>183</v>
      </c>
      <c r="F608" t="s">
        <v>22</v>
      </c>
      <c r="G608">
        <v>7</v>
      </c>
      <c r="H608">
        <v>0</v>
      </c>
      <c r="I608">
        <v>8000000</v>
      </c>
      <c r="J608" t="s">
        <v>864</v>
      </c>
    </row>
    <row r="609" spans="1:10" x14ac:dyDescent="0.3">
      <c r="A609" t="s">
        <v>875</v>
      </c>
      <c r="B609" t="s">
        <v>36</v>
      </c>
      <c r="C609">
        <v>31</v>
      </c>
      <c r="D609" t="s">
        <v>422</v>
      </c>
      <c r="E609">
        <v>174</v>
      </c>
      <c r="F609" t="s">
        <v>13</v>
      </c>
      <c r="G609">
        <v>40</v>
      </c>
      <c r="H609">
        <v>1</v>
      </c>
      <c r="I609">
        <v>8000000</v>
      </c>
      <c r="J609" t="s">
        <v>864</v>
      </c>
    </row>
    <row r="610" spans="1:10" x14ac:dyDescent="0.3">
      <c r="A610" t="s">
        <v>876</v>
      </c>
      <c r="B610" t="s">
        <v>39</v>
      </c>
      <c r="C610">
        <v>29</v>
      </c>
      <c r="D610" t="s">
        <v>422</v>
      </c>
      <c r="E610">
        <v>192</v>
      </c>
      <c r="F610" t="s">
        <v>13</v>
      </c>
      <c r="G610">
        <v>68</v>
      </c>
      <c r="H610">
        <v>12</v>
      </c>
      <c r="I610">
        <v>30000000</v>
      </c>
      <c r="J610" t="s">
        <v>864</v>
      </c>
    </row>
    <row r="611" spans="1:10" x14ac:dyDescent="0.3">
      <c r="A611" t="s">
        <v>877</v>
      </c>
      <c r="B611" t="s">
        <v>43</v>
      </c>
      <c r="C611">
        <v>25</v>
      </c>
      <c r="D611" t="s">
        <v>878</v>
      </c>
      <c r="E611">
        <v>169</v>
      </c>
      <c r="F611" t="s">
        <v>22</v>
      </c>
      <c r="G611">
        <v>23</v>
      </c>
      <c r="H611">
        <v>1</v>
      </c>
      <c r="I611">
        <v>8000000</v>
      </c>
      <c r="J611" t="s">
        <v>864</v>
      </c>
    </row>
    <row r="612" spans="1:10" x14ac:dyDescent="0.3">
      <c r="A612" t="s">
        <v>879</v>
      </c>
      <c r="B612" t="s">
        <v>43</v>
      </c>
      <c r="C612">
        <v>23</v>
      </c>
      <c r="D612" t="s">
        <v>871</v>
      </c>
      <c r="E612">
        <v>182</v>
      </c>
      <c r="F612" t="s">
        <v>40</v>
      </c>
      <c r="G612">
        <v>0</v>
      </c>
      <c r="H612">
        <v>0</v>
      </c>
      <c r="I612">
        <v>1500000</v>
      </c>
      <c r="J612" t="s">
        <v>864</v>
      </c>
    </row>
    <row r="613" spans="1:10" x14ac:dyDescent="0.3">
      <c r="A613" t="s">
        <v>880</v>
      </c>
      <c r="B613" t="s">
        <v>384</v>
      </c>
      <c r="C613">
        <v>26</v>
      </c>
      <c r="D613" t="s">
        <v>684</v>
      </c>
      <c r="E613">
        <v>175</v>
      </c>
      <c r="F613" t="s">
        <v>13</v>
      </c>
      <c r="G613">
        <v>8</v>
      </c>
      <c r="H613">
        <v>1</v>
      </c>
      <c r="I613">
        <v>3000000</v>
      </c>
      <c r="J613" t="s">
        <v>864</v>
      </c>
    </row>
    <row r="614" spans="1:10" x14ac:dyDescent="0.3">
      <c r="A614" t="s">
        <v>881</v>
      </c>
      <c r="B614" t="s">
        <v>486</v>
      </c>
      <c r="C614">
        <v>27</v>
      </c>
      <c r="D614" t="s">
        <v>684</v>
      </c>
      <c r="E614">
        <v>189</v>
      </c>
      <c r="F614" t="s">
        <v>22</v>
      </c>
      <c r="G614">
        <v>18</v>
      </c>
      <c r="H614">
        <v>2</v>
      </c>
      <c r="I614">
        <v>3000000</v>
      </c>
      <c r="J614" t="s">
        <v>864</v>
      </c>
    </row>
    <row r="615" spans="1:10" x14ac:dyDescent="0.3">
      <c r="A615" t="s">
        <v>882</v>
      </c>
      <c r="B615" t="s">
        <v>48</v>
      </c>
      <c r="C615">
        <v>23</v>
      </c>
      <c r="D615" t="s">
        <v>871</v>
      </c>
      <c r="E615">
        <v>177</v>
      </c>
      <c r="F615" t="s">
        <v>13</v>
      </c>
      <c r="G615">
        <v>1</v>
      </c>
      <c r="H615">
        <v>0</v>
      </c>
      <c r="I615">
        <v>6000000</v>
      </c>
      <c r="J615" t="s">
        <v>864</v>
      </c>
    </row>
    <row r="616" spans="1:10" x14ac:dyDescent="0.3">
      <c r="A616" t="s">
        <v>883</v>
      </c>
      <c r="B616" t="s">
        <v>48</v>
      </c>
      <c r="C616">
        <v>29</v>
      </c>
      <c r="D616" t="s">
        <v>465</v>
      </c>
      <c r="E616">
        <v>190</v>
      </c>
      <c r="F616" t="s">
        <v>22</v>
      </c>
      <c r="G616">
        <v>39</v>
      </c>
      <c r="H616">
        <v>8</v>
      </c>
      <c r="I616">
        <v>4500000</v>
      </c>
      <c r="J616" t="s">
        <v>864</v>
      </c>
    </row>
    <row r="617" spans="1:10" x14ac:dyDescent="0.3">
      <c r="A617" t="s">
        <v>884</v>
      </c>
      <c r="B617" t="s">
        <v>48</v>
      </c>
      <c r="C617">
        <v>25</v>
      </c>
      <c r="D617" t="s">
        <v>264</v>
      </c>
      <c r="E617">
        <v>175</v>
      </c>
      <c r="F617" t="s">
        <v>13</v>
      </c>
      <c r="G617">
        <v>13</v>
      </c>
      <c r="H617">
        <v>0</v>
      </c>
      <c r="I617">
        <v>3500000</v>
      </c>
      <c r="J617" t="s">
        <v>864</v>
      </c>
    </row>
    <row r="618" spans="1:10" x14ac:dyDescent="0.3">
      <c r="A618" t="s">
        <v>885</v>
      </c>
      <c r="B618" t="s">
        <v>55</v>
      </c>
      <c r="C618">
        <v>20</v>
      </c>
      <c r="D618" t="s">
        <v>684</v>
      </c>
      <c r="E618">
        <v>181</v>
      </c>
      <c r="F618" t="s">
        <v>40</v>
      </c>
      <c r="G618">
        <v>1</v>
      </c>
      <c r="H618">
        <v>0</v>
      </c>
      <c r="I618">
        <v>8000000</v>
      </c>
      <c r="J618" t="s">
        <v>864</v>
      </c>
    </row>
    <row r="619" spans="1:10" x14ac:dyDescent="0.3">
      <c r="A619" t="s">
        <v>886</v>
      </c>
      <c r="B619" t="s">
        <v>55</v>
      </c>
      <c r="C619">
        <v>26</v>
      </c>
      <c r="D619" t="s">
        <v>166</v>
      </c>
      <c r="E619">
        <v>182</v>
      </c>
      <c r="F619" t="s">
        <v>22</v>
      </c>
      <c r="G619">
        <v>15</v>
      </c>
      <c r="H619">
        <v>5</v>
      </c>
      <c r="I619">
        <v>7000000</v>
      </c>
      <c r="J619" t="s">
        <v>864</v>
      </c>
    </row>
    <row r="620" spans="1:10" x14ac:dyDescent="0.3">
      <c r="A620" t="s">
        <v>887</v>
      </c>
      <c r="B620" t="s">
        <v>57</v>
      </c>
      <c r="C620">
        <v>21</v>
      </c>
      <c r="D620" t="s">
        <v>24</v>
      </c>
      <c r="E620">
        <v>188</v>
      </c>
      <c r="F620" t="s">
        <v>13</v>
      </c>
      <c r="G620">
        <v>31</v>
      </c>
      <c r="H620">
        <v>2</v>
      </c>
      <c r="I620">
        <v>12000000</v>
      </c>
      <c r="J620" t="s">
        <v>864</v>
      </c>
    </row>
    <row r="621" spans="1:10" x14ac:dyDescent="0.3">
      <c r="A621" t="s">
        <v>888</v>
      </c>
      <c r="B621" t="s">
        <v>59</v>
      </c>
      <c r="C621">
        <v>28</v>
      </c>
      <c r="D621" t="s">
        <v>24</v>
      </c>
      <c r="E621">
        <v>191</v>
      </c>
      <c r="F621" t="s">
        <v>22</v>
      </c>
      <c r="G621">
        <v>37</v>
      </c>
      <c r="H621">
        <v>18</v>
      </c>
      <c r="I621">
        <v>22000000</v>
      </c>
      <c r="J621" t="s">
        <v>864</v>
      </c>
    </row>
    <row r="622" spans="1:10" x14ac:dyDescent="0.3">
      <c r="A622" t="s">
        <v>889</v>
      </c>
      <c r="B622" t="s">
        <v>59</v>
      </c>
      <c r="C622">
        <v>25</v>
      </c>
      <c r="D622" t="s">
        <v>684</v>
      </c>
      <c r="E622">
        <v>187</v>
      </c>
      <c r="F622" t="s">
        <v>40</v>
      </c>
      <c r="G622">
        <v>12</v>
      </c>
      <c r="H622">
        <v>4</v>
      </c>
      <c r="I622">
        <v>6500000</v>
      </c>
      <c r="J622" t="s">
        <v>864</v>
      </c>
    </row>
    <row r="623" spans="1:10" x14ac:dyDescent="0.3">
      <c r="A623" t="s">
        <v>890</v>
      </c>
      <c r="B623" t="s">
        <v>59</v>
      </c>
      <c r="C623">
        <v>27</v>
      </c>
      <c r="D623" t="s">
        <v>301</v>
      </c>
      <c r="E623">
        <v>185</v>
      </c>
      <c r="F623" t="s">
        <v>13</v>
      </c>
      <c r="G623">
        <v>20</v>
      </c>
      <c r="H623">
        <v>3</v>
      </c>
      <c r="I623">
        <v>5000000</v>
      </c>
      <c r="J623" t="s">
        <v>864</v>
      </c>
    </row>
    <row r="624" spans="1:10" x14ac:dyDescent="0.3">
      <c r="A624" t="s">
        <v>891</v>
      </c>
      <c r="B624" t="s">
        <v>59</v>
      </c>
      <c r="C624">
        <v>29</v>
      </c>
      <c r="D624" t="s">
        <v>871</v>
      </c>
      <c r="E624">
        <v>199</v>
      </c>
      <c r="F624" t="s">
        <v>13</v>
      </c>
      <c r="G624">
        <v>3</v>
      </c>
      <c r="H624">
        <v>2</v>
      </c>
      <c r="I624">
        <v>3200000</v>
      </c>
      <c r="J624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8CD0-BC4C-4050-B7F7-26294098E5AD}">
  <dimension ref="A1:AC625"/>
  <sheetViews>
    <sheetView workbookViewId="0">
      <selection activeCell="AJ4" sqref="AJ4"/>
    </sheetView>
  </sheetViews>
  <sheetFormatPr defaultRowHeight="14.4" x14ac:dyDescent="0.3"/>
  <cols>
    <col min="1" max="1" width="22" bestFit="1" customWidth="1"/>
    <col min="2" max="2" width="13.5546875" bestFit="1" customWidth="1"/>
    <col min="3" max="3" width="5.6640625" customWidth="1"/>
    <col min="4" max="4" width="21.44140625" bestFit="1" customWidth="1"/>
    <col min="5" max="5" width="13.5546875" bestFit="1" customWidth="1"/>
    <col min="6" max="6" width="6.44140625" customWidth="1"/>
    <col min="7" max="7" width="10.5546875" bestFit="1" customWidth="1"/>
    <col min="20" max="20" width="18.77734375" bestFit="1" customWidth="1"/>
    <col min="21" max="21" width="13.21875" bestFit="1" customWidth="1"/>
    <col min="22" max="22" width="16.33203125" bestFit="1" customWidth="1"/>
    <col min="23" max="23" width="5.88671875" customWidth="1"/>
    <col min="24" max="24" width="13.21875" bestFit="1" customWidth="1"/>
    <col min="25" max="25" width="13.5546875" bestFit="1" customWidth="1"/>
    <col min="26" max="26" width="5.5546875" customWidth="1"/>
  </cols>
  <sheetData>
    <row r="1" spans="1:25" x14ac:dyDescent="0.3">
      <c r="A1" s="7" t="s">
        <v>898</v>
      </c>
      <c r="T1" s="7" t="s">
        <v>899</v>
      </c>
    </row>
    <row r="2" spans="1:25" x14ac:dyDescent="0.3">
      <c r="A2" s="1" t="s">
        <v>0</v>
      </c>
      <c r="B2" s="1" t="s">
        <v>896</v>
      </c>
      <c r="D2" s="3" t="s">
        <v>0</v>
      </c>
      <c r="E2" s="3" t="s">
        <v>896</v>
      </c>
      <c r="G2" s="2" t="s">
        <v>893</v>
      </c>
      <c r="H2" s="6" t="str">
        <f>"List of "&amp;chart_spv&amp;" Market Value of Euro 2024 Players"</f>
        <v>List of 10 Market Value of Euro 2024 Players</v>
      </c>
      <c r="T2" s="9" t="s">
        <v>1</v>
      </c>
      <c r="U2" s="9" t="s">
        <v>9</v>
      </c>
      <c r="V2" t="s">
        <v>905</v>
      </c>
      <c r="X2" s="12" t="s">
        <v>9</v>
      </c>
      <c r="Y2" s="12" t="s">
        <v>905</v>
      </c>
    </row>
    <row r="3" spans="1:25" x14ac:dyDescent="0.3">
      <c r="A3" t="s">
        <v>10</v>
      </c>
      <c r="B3" s="5">
        <v>28000000</v>
      </c>
      <c r="D3" t="str" cm="1">
        <f t="array" aca="1" ref="D3:D13" ca="1">INDIRECT("Chart_Form_Control!A"&amp;chart_sc&amp;":A"&amp;chart_sc+chart_spv)</f>
        <v>David Raya</v>
      </c>
      <c r="E3" s="5" cm="1">
        <f t="array" aca="1" ref="E3:E13" ca="1">INDIRECT("Chart_Form_Control!B"&amp;chart_sc&amp;":B"&amp;chart_sc+chart_spv)</f>
        <v>35000000</v>
      </c>
      <c r="T3" s="8" t="s">
        <v>48</v>
      </c>
      <c r="U3" t="s">
        <v>274</v>
      </c>
      <c r="V3" s="5">
        <v>17500000</v>
      </c>
      <c r="X3" t="str" cm="1">
        <f t="array" ref="X3:Y26">_xlfn._xlws.SORT(_xlfn._xlws.FILTER($U$3:$V$243,$T$3:$T$243=_xlfn.SWITCH(AC30,1,"Goalkeeper",2,"Centre-Back",3,"Left-Back",4,"Right-Back",5,"Defensive Midfield",6,"Right Midfield",7,"Left Midfield",8,"Central Midfield",9,"Left Winger",10,"Attacking Midfield",11,"Right Winger",12,"Second Striker",13,"Centre-Forward")),2,1)</f>
        <v>Austria</v>
      </c>
      <c r="Y3" s="5">
        <v>3800000</v>
      </c>
    </row>
    <row r="4" spans="1:25" x14ac:dyDescent="0.3">
      <c r="A4" t="s">
        <v>15</v>
      </c>
      <c r="B4" s="5">
        <v>4000000</v>
      </c>
      <c r="D4" t="str">
        <f ca="1"/>
        <v>Unai SimÃ³n</v>
      </c>
      <c r="E4" s="5">
        <f ca="1"/>
        <v>30000000</v>
      </c>
      <c r="T4" s="8" t="s">
        <v>48</v>
      </c>
      <c r="U4" t="s">
        <v>563</v>
      </c>
      <c r="V4" s="5">
        <v>33900000</v>
      </c>
      <c r="X4" t="str">
        <v>Scotland</v>
      </c>
      <c r="Y4" s="5">
        <v>4000000</v>
      </c>
    </row>
    <row r="5" spans="1:25" x14ac:dyDescent="0.3">
      <c r="A5" t="s">
        <v>17</v>
      </c>
      <c r="B5" s="5">
        <v>3000000</v>
      </c>
      <c r="D5" t="str">
        <f ca="1"/>
        <v>Ãlex Remiro</v>
      </c>
      <c r="E5" s="5">
        <f ca="1"/>
        <v>25000000</v>
      </c>
      <c r="T5" s="8" t="s">
        <v>48</v>
      </c>
      <c r="U5" t="s">
        <v>623</v>
      </c>
      <c r="V5" s="5">
        <v>84000000</v>
      </c>
      <c r="X5" t="str">
        <v>Albania</v>
      </c>
      <c r="Y5" s="5">
        <v>4800000</v>
      </c>
    </row>
    <row r="6" spans="1:25" x14ac:dyDescent="0.3">
      <c r="A6" t="s">
        <v>19</v>
      </c>
      <c r="B6" s="5">
        <v>40000000</v>
      </c>
      <c r="D6" t="str">
        <f ca="1"/>
        <v>Robin Le Normand</v>
      </c>
      <c r="E6" s="5">
        <f ca="1"/>
        <v>40000000</v>
      </c>
      <c r="T6" s="8" t="s">
        <v>48</v>
      </c>
      <c r="U6" t="s">
        <v>236</v>
      </c>
      <c r="V6" s="5">
        <v>50000000</v>
      </c>
      <c r="X6" t="str">
        <v>Slovakia</v>
      </c>
      <c r="Y6" s="5">
        <v>5500000</v>
      </c>
    </row>
    <row r="7" spans="1:25" x14ac:dyDescent="0.3">
      <c r="A7" t="s">
        <v>23</v>
      </c>
      <c r="B7" s="5">
        <v>30000000</v>
      </c>
      <c r="D7" t="str">
        <f ca="1"/>
        <v>Dani Vivian</v>
      </c>
      <c r="E7" s="5">
        <f ca="1"/>
        <v>25000000</v>
      </c>
      <c r="T7" s="8" t="s">
        <v>48</v>
      </c>
      <c r="U7" t="s">
        <v>864</v>
      </c>
      <c r="V7" s="5">
        <v>14000000</v>
      </c>
      <c r="X7" t="str">
        <v>Romania</v>
      </c>
      <c r="Y7" s="5">
        <v>5725000</v>
      </c>
    </row>
    <row r="8" spans="1:25" x14ac:dyDescent="0.3">
      <c r="A8" t="s">
        <v>25</v>
      </c>
      <c r="B8" s="5">
        <v>25000000</v>
      </c>
      <c r="D8" t="str">
        <f ca="1"/>
        <v>Aymeric Laporte</v>
      </c>
      <c r="E8" s="5">
        <f ca="1"/>
        <v>20000000</v>
      </c>
      <c r="T8" s="8" t="s">
        <v>48</v>
      </c>
      <c r="U8" t="s">
        <v>397</v>
      </c>
      <c r="V8" s="5">
        <v>315000000</v>
      </c>
      <c r="X8" t="str">
        <v>Hungary</v>
      </c>
      <c r="Y8" s="5">
        <v>6000000</v>
      </c>
    </row>
    <row r="9" spans="1:25" x14ac:dyDescent="0.3">
      <c r="A9" t="s">
        <v>27</v>
      </c>
      <c r="B9" s="5">
        <v>20000000</v>
      </c>
      <c r="D9" t="str">
        <f ca="1"/>
        <v>Nacho FernÃ¡ndez</v>
      </c>
      <c r="E9" s="5">
        <f ca="1"/>
        <v>3000000</v>
      </c>
      <c r="T9" s="8" t="s">
        <v>48</v>
      </c>
      <c r="U9" t="s">
        <v>796</v>
      </c>
      <c r="V9" s="5">
        <v>7500000</v>
      </c>
      <c r="X9" t="str">
        <v>Denmark</v>
      </c>
      <c r="Y9" s="5">
        <v>14500000</v>
      </c>
    </row>
    <row r="10" spans="1:25" x14ac:dyDescent="0.3">
      <c r="A10" t="s">
        <v>29</v>
      </c>
      <c r="B10" s="5">
        <v>18000000</v>
      </c>
      <c r="D10" t="str">
        <f ca="1"/>
        <v>Alejandro Grimaldo</v>
      </c>
      <c r="E10" s="5">
        <f ca="1"/>
        <v>45000000</v>
      </c>
      <c r="T10" s="8" t="s">
        <v>48</v>
      </c>
      <c r="U10" t="s">
        <v>14</v>
      </c>
      <c r="V10" s="5">
        <v>320000000</v>
      </c>
      <c r="X10" t="str">
        <v>Czech Republic</v>
      </c>
      <c r="Y10" s="5">
        <v>15500000</v>
      </c>
    </row>
    <row r="11" spans="1:25" x14ac:dyDescent="0.3">
      <c r="A11" t="s">
        <v>31</v>
      </c>
      <c r="B11" s="5">
        <v>20000000</v>
      </c>
      <c r="D11" t="str">
        <f ca="1"/>
        <v>Marc Cucurella</v>
      </c>
      <c r="E11" s="5">
        <f ca="1"/>
        <v>25000000</v>
      </c>
      <c r="T11" s="8" t="s">
        <v>48</v>
      </c>
      <c r="U11" t="s">
        <v>107</v>
      </c>
      <c r="V11" s="5">
        <v>10700000</v>
      </c>
      <c r="X11" t="str">
        <v>Belgium</v>
      </c>
      <c r="Y11" s="5">
        <v>16000000</v>
      </c>
    </row>
    <row r="12" spans="1:25" x14ac:dyDescent="0.3">
      <c r="A12" t="s">
        <v>34</v>
      </c>
      <c r="B12" s="5">
        <v>17000000</v>
      </c>
      <c r="D12" t="str">
        <f ca="1"/>
        <v>Daniel Carvajal</v>
      </c>
      <c r="E12" s="5">
        <f ca="1"/>
        <v>12000000</v>
      </c>
      <c r="T12" s="8" t="s">
        <v>48</v>
      </c>
      <c r="U12" t="s">
        <v>317</v>
      </c>
      <c r="V12" s="5">
        <v>25000000</v>
      </c>
      <c r="X12" t="str">
        <v>Croatia</v>
      </c>
      <c r="Y12" s="5">
        <v>18000000</v>
      </c>
    </row>
    <row r="13" spans="1:25" x14ac:dyDescent="0.3">
      <c r="A13" t="s">
        <v>35</v>
      </c>
      <c r="B13" s="5">
        <v>50000000</v>
      </c>
      <c r="D13" t="str">
        <f ca="1"/>
        <v>JesÃºs Navas</v>
      </c>
      <c r="E13" s="5">
        <f ca="1"/>
        <v>2500000</v>
      </c>
      <c r="T13" s="8" t="s">
        <v>48</v>
      </c>
      <c r="U13" t="s">
        <v>533</v>
      </c>
      <c r="V13" s="5">
        <v>130000000</v>
      </c>
      <c r="X13" t="str">
        <v>Turkiye</v>
      </c>
      <c r="Y13" s="5">
        <v>19200000</v>
      </c>
    </row>
    <row r="14" spans="1:25" x14ac:dyDescent="0.3">
      <c r="A14" t="s">
        <v>37</v>
      </c>
      <c r="B14" s="5">
        <v>20000000</v>
      </c>
      <c r="E14" s="5"/>
      <c r="T14" s="8" t="s">
        <v>48</v>
      </c>
      <c r="U14" t="s">
        <v>498</v>
      </c>
      <c r="V14" s="5">
        <v>19000000</v>
      </c>
      <c r="X14" t="str">
        <v>Slovenia</v>
      </c>
      <c r="Y14" s="5">
        <v>28800000</v>
      </c>
    </row>
    <row r="15" spans="1:25" x14ac:dyDescent="0.3">
      <c r="A15" t="s">
        <v>38</v>
      </c>
      <c r="B15" s="5">
        <v>30000000</v>
      </c>
      <c r="E15" s="5"/>
      <c r="T15" s="8" t="s">
        <v>48</v>
      </c>
      <c r="U15" t="s">
        <v>836</v>
      </c>
      <c r="V15" s="5">
        <v>140000000</v>
      </c>
      <c r="X15" t="str">
        <v>Poland</v>
      </c>
      <c r="Y15" s="5">
        <v>29500000</v>
      </c>
    </row>
    <row r="16" spans="1:25" x14ac:dyDescent="0.3">
      <c r="A16" t="s">
        <v>41</v>
      </c>
      <c r="B16" s="5">
        <v>17000000</v>
      </c>
      <c r="E16" s="5"/>
      <c r="T16" s="8" t="s">
        <v>48</v>
      </c>
      <c r="U16" t="s">
        <v>694</v>
      </c>
      <c r="V16" s="5">
        <v>16500000</v>
      </c>
      <c r="X16" t="str">
        <v>Germany</v>
      </c>
      <c r="Y16" s="5">
        <v>35000000</v>
      </c>
    </row>
    <row r="17" spans="1:29" x14ac:dyDescent="0.3">
      <c r="A17" t="s">
        <v>42</v>
      </c>
      <c r="B17" s="5">
        <v>15000000</v>
      </c>
      <c r="E17" s="5"/>
      <c r="T17" s="8" t="s">
        <v>48</v>
      </c>
      <c r="U17" t="s">
        <v>64</v>
      </c>
      <c r="V17" s="5">
        <v>12000000</v>
      </c>
      <c r="X17" t="str">
        <v>Serbia</v>
      </c>
      <c r="Y17" s="5">
        <v>35000000</v>
      </c>
    </row>
    <row r="18" spans="1:29" x14ac:dyDescent="0.3">
      <c r="A18" t="s">
        <v>44</v>
      </c>
      <c r="B18" s="5">
        <v>10000000</v>
      </c>
      <c r="E18" s="5"/>
      <c r="T18" s="8" t="s">
        <v>48</v>
      </c>
      <c r="U18" t="s">
        <v>459</v>
      </c>
      <c r="V18" s="5">
        <v>3000000</v>
      </c>
      <c r="X18" t="str">
        <v>Georgia</v>
      </c>
      <c r="Y18" s="5">
        <v>35650000</v>
      </c>
    </row>
    <row r="19" spans="1:29" x14ac:dyDescent="0.3">
      <c r="A19" t="s">
        <v>45</v>
      </c>
      <c r="B19" s="5">
        <v>8000000</v>
      </c>
      <c r="E19" s="5"/>
      <c r="T19" s="8" t="s">
        <v>48</v>
      </c>
      <c r="U19" t="s">
        <v>653</v>
      </c>
      <c r="V19" s="5">
        <v>7000000</v>
      </c>
      <c r="X19" t="str">
        <v>Netherlands</v>
      </c>
      <c r="Y19" s="5">
        <v>43000000</v>
      </c>
    </row>
    <row r="20" spans="1:29" x14ac:dyDescent="0.3">
      <c r="A20" t="s">
        <v>47</v>
      </c>
      <c r="B20" s="5">
        <v>130000000</v>
      </c>
      <c r="E20" s="5"/>
      <c r="T20" s="8" t="s">
        <v>48</v>
      </c>
      <c r="U20" t="s">
        <v>350</v>
      </c>
      <c r="V20" s="5">
        <v>300000</v>
      </c>
      <c r="X20" t="str">
        <v>Switzerland</v>
      </c>
      <c r="Y20" s="5">
        <v>48000000</v>
      </c>
    </row>
    <row r="21" spans="1:29" x14ac:dyDescent="0.3">
      <c r="A21" t="s">
        <v>49</v>
      </c>
      <c r="B21" s="5">
        <v>120000000</v>
      </c>
      <c r="E21" s="5"/>
      <c r="T21" s="8" t="s">
        <v>48</v>
      </c>
      <c r="U21" t="s">
        <v>200</v>
      </c>
      <c r="V21" s="5">
        <v>90000000</v>
      </c>
      <c r="X21" t="str">
        <v>Portugal</v>
      </c>
      <c r="Y21" s="5">
        <v>55000000</v>
      </c>
    </row>
    <row r="22" spans="1:29" x14ac:dyDescent="0.3">
      <c r="A22" t="s">
        <v>50</v>
      </c>
      <c r="B22" s="5">
        <v>70000000</v>
      </c>
      <c r="E22" s="5"/>
      <c r="T22" s="8" t="s">
        <v>48</v>
      </c>
      <c r="U22" t="s">
        <v>153</v>
      </c>
      <c r="V22" s="5">
        <v>10500000</v>
      </c>
      <c r="X22" t="str">
        <v>Ukraine</v>
      </c>
      <c r="Y22" s="5">
        <v>57000000</v>
      </c>
    </row>
    <row r="23" spans="1:29" x14ac:dyDescent="0.3">
      <c r="A23" t="s">
        <v>52</v>
      </c>
      <c r="B23" s="5">
        <v>28000000</v>
      </c>
      <c r="E23" s="5"/>
      <c r="T23" s="8" t="s">
        <v>48</v>
      </c>
      <c r="U23" t="s">
        <v>765</v>
      </c>
      <c r="V23" s="5">
        <v>40000000</v>
      </c>
      <c r="X23" t="str">
        <v>England</v>
      </c>
      <c r="Y23" s="5">
        <v>59000000</v>
      </c>
    </row>
    <row r="24" spans="1:29" x14ac:dyDescent="0.3">
      <c r="A24" t="s">
        <v>54</v>
      </c>
      <c r="B24" s="5">
        <v>70000000</v>
      </c>
      <c r="E24" s="5"/>
      <c r="G24" s="2" t="s">
        <v>894</v>
      </c>
      <c r="H24">
        <v>107</v>
      </c>
      <c r="T24" s="8" t="s">
        <v>48</v>
      </c>
      <c r="U24" t="s">
        <v>731</v>
      </c>
      <c r="V24" s="5">
        <v>43000000</v>
      </c>
      <c r="X24" t="str">
        <v>France</v>
      </c>
      <c r="Y24" s="5">
        <v>63000000</v>
      </c>
    </row>
    <row r="25" spans="1:29" x14ac:dyDescent="0.3">
      <c r="A25" t="s">
        <v>56</v>
      </c>
      <c r="B25" s="5">
        <v>8000000</v>
      </c>
      <c r="E25" s="5"/>
      <c r="G25" s="2" t="s">
        <v>895</v>
      </c>
      <c r="H25">
        <v>10</v>
      </c>
      <c r="T25" s="8" t="s">
        <v>43</v>
      </c>
      <c r="U25" t="s">
        <v>274</v>
      </c>
      <c r="V25" s="5">
        <v>3500000</v>
      </c>
      <c r="X25" t="str">
        <v>Italy</v>
      </c>
      <c r="Y25" s="5">
        <v>87000000</v>
      </c>
    </row>
    <row r="26" spans="1:29" x14ac:dyDescent="0.3">
      <c r="A26" t="s">
        <v>58</v>
      </c>
      <c r="B26" s="5">
        <v>30000000</v>
      </c>
      <c r="E26" s="5"/>
      <c r="T26" s="8" t="s">
        <v>43</v>
      </c>
      <c r="U26" t="s">
        <v>563</v>
      </c>
      <c r="V26" s="5">
        <v>66000000</v>
      </c>
      <c r="X26" t="str">
        <v>Spain</v>
      </c>
      <c r="Y26" s="5">
        <v>90000000</v>
      </c>
    </row>
    <row r="27" spans="1:29" x14ac:dyDescent="0.3">
      <c r="A27" t="s">
        <v>60</v>
      </c>
      <c r="B27" s="5">
        <v>25000000</v>
      </c>
      <c r="D27" s="2" t="s">
        <v>897</v>
      </c>
      <c r="T27" s="8" t="s">
        <v>43</v>
      </c>
      <c r="U27" t="s">
        <v>623</v>
      </c>
      <c r="V27" s="5">
        <v>82000000</v>
      </c>
    </row>
    <row r="28" spans="1:29" x14ac:dyDescent="0.3">
      <c r="A28" t="s">
        <v>61</v>
      </c>
      <c r="B28" s="5">
        <v>15000000</v>
      </c>
      <c r="D28" s="4" t="s">
        <v>0</v>
      </c>
      <c r="E28" s="4" t="s">
        <v>896</v>
      </c>
      <c r="T28" s="8" t="s">
        <v>43</v>
      </c>
      <c r="U28" t="s">
        <v>236</v>
      </c>
      <c r="V28" s="5">
        <v>64000000</v>
      </c>
    </row>
    <row r="29" spans="1:29" x14ac:dyDescent="0.3">
      <c r="A29" t="s">
        <v>62</v>
      </c>
      <c r="B29" s="5">
        <v>2500000</v>
      </c>
      <c r="D29" t="str" cm="1">
        <f t="array" aca="1" ref="D29:D39" ca="1">ind_player</f>
        <v>David Raya</v>
      </c>
      <c r="E29" s="5" cm="1">
        <f t="array" aca="1" ref="E29:E39" ca="1">ind_market_v</f>
        <v>35000000</v>
      </c>
      <c r="T29" s="8" t="s">
        <v>43</v>
      </c>
      <c r="U29" t="s">
        <v>864</v>
      </c>
      <c r="V29" s="5">
        <v>9500000</v>
      </c>
      <c r="AA29" s="2" t="s">
        <v>900</v>
      </c>
      <c r="AC29" s="6" t="str">
        <f>"Market value of "&amp;AC31&amp;" in euro 2024"</f>
        <v>Market value of Goalkeeper in euro 2024</v>
      </c>
    </row>
    <row r="30" spans="1:29" x14ac:dyDescent="0.3">
      <c r="A30" t="s">
        <v>65</v>
      </c>
      <c r="B30" s="5">
        <v>800000</v>
      </c>
      <c r="D30" t="str">
        <f ca="1"/>
        <v>Unai SimÃ³n</v>
      </c>
      <c r="E30" s="5">
        <f ca="1"/>
        <v>30000000</v>
      </c>
      <c r="T30" s="8" t="s">
        <v>43</v>
      </c>
      <c r="U30" t="s">
        <v>428</v>
      </c>
      <c r="V30" s="5">
        <v>38500000</v>
      </c>
      <c r="AA30" s="2" t="s">
        <v>901</v>
      </c>
      <c r="AC30">
        <v>1</v>
      </c>
    </row>
    <row r="31" spans="1:29" x14ac:dyDescent="0.3">
      <c r="A31" t="s">
        <v>67</v>
      </c>
      <c r="B31" s="5">
        <v>700000</v>
      </c>
      <c r="D31" t="str">
        <f ca="1"/>
        <v>Ãlex Remiro</v>
      </c>
      <c r="E31" s="5">
        <f ca="1"/>
        <v>25000000</v>
      </c>
      <c r="T31" s="8" t="s">
        <v>43</v>
      </c>
      <c r="U31" t="s">
        <v>397</v>
      </c>
      <c r="V31" s="5">
        <v>130000000</v>
      </c>
      <c r="AA31" s="2" t="s">
        <v>902</v>
      </c>
      <c r="AC31" t="str" cm="1">
        <f t="array" ref="AC31">_xlfn.SWITCH(AC30,1,"Goalkeeper",2,"Centre-Back",3,"Left-Back",4,"Right-Back",5,"Defensive Midfield",6,"Right Midfield",7,"Left Midfield",8,"Central Midfield",9,"Left Winger",10,"Attacking Midfield",11,"Right Winger",12,"Second Striker",13,"Centre-Forward")</f>
        <v>Goalkeeper</v>
      </c>
    </row>
    <row r="32" spans="1:29" x14ac:dyDescent="0.3">
      <c r="A32" t="s">
        <v>69</v>
      </c>
      <c r="B32" s="5">
        <v>10000000</v>
      </c>
      <c r="D32" t="str">
        <f ca="1"/>
        <v>Robin Le Normand</v>
      </c>
      <c r="E32" s="5">
        <f ca="1"/>
        <v>40000000</v>
      </c>
      <c r="T32" s="8" t="s">
        <v>43</v>
      </c>
      <c r="U32" t="s">
        <v>594</v>
      </c>
      <c r="V32" s="5">
        <v>225000000</v>
      </c>
    </row>
    <row r="33" spans="1:22" x14ac:dyDescent="0.3">
      <c r="A33" t="s">
        <v>71</v>
      </c>
      <c r="B33" s="5">
        <v>3000000</v>
      </c>
      <c r="D33" t="str">
        <f ca="1"/>
        <v>Dani Vivian</v>
      </c>
      <c r="E33" s="5">
        <f ca="1"/>
        <v>25000000</v>
      </c>
      <c r="T33" s="8" t="s">
        <v>43</v>
      </c>
      <c r="U33" t="s">
        <v>796</v>
      </c>
      <c r="V33" s="5">
        <v>4300000</v>
      </c>
    </row>
    <row r="34" spans="1:22" x14ac:dyDescent="0.3">
      <c r="A34" t="s">
        <v>73</v>
      </c>
      <c r="B34" s="5">
        <v>3000000</v>
      </c>
      <c r="D34" t="str">
        <f ca="1"/>
        <v>Aymeric Laporte</v>
      </c>
      <c r="E34" s="5">
        <f ca="1"/>
        <v>20000000</v>
      </c>
      <c r="T34" s="8" t="s">
        <v>43</v>
      </c>
      <c r="U34" t="s">
        <v>14</v>
      </c>
      <c r="V34" s="5">
        <v>33000000</v>
      </c>
    </row>
    <row r="35" spans="1:22" x14ac:dyDescent="0.3">
      <c r="A35" t="s">
        <v>75</v>
      </c>
      <c r="B35" s="5">
        <v>1000000</v>
      </c>
      <c r="D35" t="str">
        <f ca="1"/>
        <v>Nacho FernÃ¡ndez</v>
      </c>
      <c r="E35" s="5">
        <f ca="1"/>
        <v>3000000</v>
      </c>
      <c r="T35" s="8" t="s">
        <v>43</v>
      </c>
      <c r="U35" t="s">
        <v>107</v>
      </c>
      <c r="V35" s="5">
        <v>83500000</v>
      </c>
    </row>
    <row r="36" spans="1:22" x14ac:dyDescent="0.3">
      <c r="A36" t="s">
        <v>77</v>
      </c>
      <c r="B36" s="5">
        <v>900000</v>
      </c>
      <c r="D36" t="str">
        <f ca="1"/>
        <v>Alejandro Grimaldo</v>
      </c>
      <c r="E36" s="5">
        <f ca="1"/>
        <v>45000000</v>
      </c>
      <c r="T36" s="8" t="s">
        <v>43</v>
      </c>
      <c r="U36" t="s">
        <v>317</v>
      </c>
      <c r="V36" s="5">
        <v>138500000</v>
      </c>
    </row>
    <row r="37" spans="1:22" x14ac:dyDescent="0.3">
      <c r="A37" t="s">
        <v>78</v>
      </c>
      <c r="B37" s="5">
        <v>30000000</v>
      </c>
      <c r="D37" t="str">
        <f ca="1"/>
        <v>Marc Cucurella</v>
      </c>
      <c r="E37" s="5">
        <f ca="1"/>
        <v>25000000</v>
      </c>
      <c r="T37" s="8" t="s">
        <v>43</v>
      </c>
      <c r="U37" t="s">
        <v>533</v>
      </c>
      <c r="V37" s="5">
        <v>179000000</v>
      </c>
    </row>
    <row r="38" spans="1:22" x14ac:dyDescent="0.3">
      <c r="A38" t="s">
        <v>80</v>
      </c>
      <c r="B38" s="5">
        <v>12000000</v>
      </c>
      <c r="D38" t="str">
        <f ca="1"/>
        <v>Daniel Carvajal</v>
      </c>
      <c r="E38" s="5">
        <f ca="1"/>
        <v>12000000</v>
      </c>
      <c r="T38" s="8" t="s">
        <v>43</v>
      </c>
      <c r="U38" t="s">
        <v>498</v>
      </c>
      <c r="V38" s="5">
        <v>39000000</v>
      </c>
    </row>
    <row r="39" spans="1:22" x14ac:dyDescent="0.3">
      <c r="A39" t="s">
        <v>82</v>
      </c>
      <c r="B39" s="5">
        <v>7500000</v>
      </c>
      <c r="D39" t="str">
        <f ca="1"/>
        <v>JesÃºs Navas</v>
      </c>
      <c r="E39" s="5">
        <f ca="1"/>
        <v>2500000</v>
      </c>
      <c r="T39" s="8" t="s">
        <v>43</v>
      </c>
      <c r="U39" t="s">
        <v>836</v>
      </c>
      <c r="V39" s="5">
        <v>100000000</v>
      </c>
    </row>
    <row r="40" spans="1:22" x14ac:dyDescent="0.3">
      <c r="A40" t="s">
        <v>84</v>
      </c>
      <c r="B40" s="5">
        <v>1800000</v>
      </c>
      <c r="E40" s="5"/>
      <c r="T40" s="8" t="s">
        <v>43</v>
      </c>
      <c r="U40" t="s">
        <v>694</v>
      </c>
      <c r="V40" s="5">
        <v>4300000</v>
      </c>
    </row>
    <row r="41" spans="1:22" x14ac:dyDescent="0.3">
      <c r="A41" t="s">
        <v>85</v>
      </c>
      <c r="B41" s="5">
        <v>1800000</v>
      </c>
      <c r="E41" s="5"/>
      <c r="T41" s="8" t="s">
        <v>43</v>
      </c>
      <c r="U41" t="s">
        <v>64</v>
      </c>
      <c r="V41" s="5">
        <v>42400000</v>
      </c>
    </row>
    <row r="42" spans="1:22" x14ac:dyDescent="0.3">
      <c r="A42" t="s">
        <v>87</v>
      </c>
      <c r="B42" s="5">
        <v>32000000</v>
      </c>
      <c r="E42" s="5"/>
      <c r="T42" s="8" t="s">
        <v>43</v>
      </c>
      <c r="U42" t="s">
        <v>459</v>
      </c>
      <c r="V42" s="5">
        <v>84000000</v>
      </c>
    </row>
    <row r="43" spans="1:22" x14ac:dyDescent="0.3">
      <c r="A43" t="s">
        <v>89</v>
      </c>
      <c r="B43" s="5">
        <v>18000000</v>
      </c>
      <c r="E43" s="5"/>
      <c r="T43" s="8" t="s">
        <v>43</v>
      </c>
      <c r="U43" t="s">
        <v>653</v>
      </c>
      <c r="V43" s="5">
        <v>18700000</v>
      </c>
    </row>
    <row r="44" spans="1:22" x14ac:dyDescent="0.3">
      <c r="A44" t="s">
        <v>90</v>
      </c>
      <c r="B44" s="5">
        <v>30000000</v>
      </c>
      <c r="E44" s="5"/>
      <c r="T44" s="8" t="s">
        <v>43</v>
      </c>
      <c r="U44" t="s">
        <v>350</v>
      </c>
      <c r="V44" s="5">
        <v>15900000</v>
      </c>
    </row>
    <row r="45" spans="1:22" x14ac:dyDescent="0.3">
      <c r="A45" t="s">
        <v>92</v>
      </c>
      <c r="B45" s="5">
        <v>8500000</v>
      </c>
      <c r="E45" s="5"/>
      <c r="T45" s="8" t="s">
        <v>43</v>
      </c>
      <c r="U45" t="s">
        <v>200</v>
      </c>
      <c r="V45" s="5">
        <v>190000000</v>
      </c>
    </row>
    <row r="46" spans="1:22" x14ac:dyDescent="0.3">
      <c r="A46" t="s">
        <v>93</v>
      </c>
      <c r="B46" s="5">
        <v>2000000</v>
      </c>
      <c r="E46" s="5"/>
      <c r="T46" s="8" t="s">
        <v>43</v>
      </c>
      <c r="U46" t="s">
        <v>153</v>
      </c>
      <c r="V46" s="5">
        <v>19500000</v>
      </c>
    </row>
    <row r="47" spans="1:22" x14ac:dyDescent="0.3">
      <c r="A47" t="s">
        <v>95</v>
      </c>
      <c r="B47" s="5">
        <v>1000000</v>
      </c>
      <c r="E47" s="5"/>
      <c r="T47" s="8" t="s">
        <v>43</v>
      </c>
      <c r="U47" t="s">
        <v>765</v>
      </c>
      <c r="V47" s="5">
        <v>27000000</v>
      </c>
    </row>
    <row r="48" spans="1:22" x14ac:dyDescent="0.3">
      <c r="A48" t="s">
        <v>97</v>
      </c>
      <c r="B48" s="5">
        <v>900000</v>
      </c>
      <c r="E48" s="5"/>
      <c r="T48" s="8" t="s">
        <v>43</v>
      </c>
      <c r="U48" t="s">
        <v>731</v>
      </c>
      <c r="V48" s="5">
        <v>9000000</v>
      </c>
    </row>
    <row r="49" spans="1:22" x14ac:dyDescent="0.3">
      <c r="A49" t="s">
        <v>98</v>
      </c>
      <c r="B49" s="5">
        <v>12000000</v>
      </c>
      <c r="E49" s="5"/>
      <c r="T49" s="8" t="s">
        <v>20</v>
      </c>
      <c r="U49" t="s">
        <v>274</v>
      </c>
      <c r="V49" s="5">
        <v>20000000</v>
      </c>
    </row>
    <row r="50" spans="1:22" x14ac:dyDescent="0.3">
      <c r="A50" t="s">
        <v>100</v>
      </c>
      <c r="B50" s="5">
        <v>4000000</v>
      </c>
      <c r="E50" s="5"/>
      <c r="T50" s="8" t="s">
        <v>20</v>
      </c>
      <c r="U50" t="s">
        <v>563</v>
      </c>
      <c r="V50" s="5">
        <v>64500000</v>
      </c>
    </row>
    <row r="51" spans="1:22" x14ac:dyDescent="0.3">
      <c r="A51" t="s">
        <v>102</v>
      </c>
      <c r="B51" s="5">
        <v>1000000</v>
      </c>
      <c r="E51" s="5"/>
      <c r="T51" s="8" t="s">
        <v>20</v>
      </c>
      <c r="U51" t="s">
        <v>623</v>
      </c>
      <c r="V51" s="5">
        <v>63000000</v>
      </c>
    </row>
    <row r="52" spans="1:22" x14ac:dyDescent="0.3">
      <c r="A52" t="s">
        <v>103</v>
      </c>
      <c r="B52" s="5">
        <v>15000000</v>
      </c>
      <c r="E52" s="5"/>
      <c r="T52" s="8" t="s">
        <v>20</v>
      </c>
      <c r="U52" t="s">
        <v>236</v>
      </c>
      <c r="V52" s="5">
        <v>54200000</v>
      </c>
    </row>
    <row r="53" spans="1:22" x14ac:dyDescent="0.3">
      <c r="A53" t="s">
        <v>104</v>
      </c>
      <c r="B53" s="5">
        <v>4000000</v>
      </c>
      <c r="T53" s="8" t="s">
        <v>20</v>
      </c>
      <c r="U53" t="s">
        <v>864</v>
      </c>
      <c r="V53" s="5">
        <v>39200000</v>
      </c>
    </row>
    <row r="54" spans="1:22" x14ac:dyDescent="0.3">
      <c r="A54" t="s">
        <v>105</v>
      </c>
      <c r="B54" s="5">
        <v>4000000</v>
      </c>
      <c r="T54" s="8" t="s">
        <v>20</v>
      </c>
      <c r="U54" t="s">
        <v>428</v>
      </c>
      <c r="V54" s="5">
        <v>80500000</v>
      </c>
    </row>
    <row r="55" spans="1:22" x14ac:dyDescent="0.3">
      <c r="A55" t="s">
        <v>106</v>
      </c>
      <c r="B55" s="5">
        <v>3000000</v>
      </c>
      <c r="T55" s="8" t="s">
        <v>20</v>
      </c>
      <c r="U55" t="s">
        <v>397</v>
      </c>
      <c r="V55" s="5">
        <v>151000000</v>
      </c>
    </row>
    <row r="56" spans="1:22" x14ac:dyDescent="0.3">
      <c r="A56" t="s">
        <v>108</v>
      </c>
      <c r="B56" s="5">
        <v>2500000</v>
      </c>
      <c r="T56" s="8" t="s">
        <v>20</v>
      </c>
      <c r="U56" t="s">
        <v>594</v>
      </c>
      <c r="V56" s="5">
        <v>265000000</v>
      </c>
    </row>
    <row r="57" spans="1:22" x14ac:dyDescent="0.3">
      <c r="A57" t="s">
        <v>110</v>
      </c>
      <c r="B57" s="5">
        <v>500000</v>
      </c>
      <c r="T57" s="8" t="s">
        <v>20</v>
      </c>
      <c r="U57" t="s">
        <v>796</v>
      </c>
      <c r="V57" s="5">
        <v>3850000</v>
      </c>
    </row>
    <row r="58" spans="1:22" x14ac:dyDescent="0.3">
      <c r="A58" t="s">
        <v>112</v>
      </c>
      <c r="B58" s="5">
        <v>10000000</v>
      </c>
      <c r="T58" s="8" t="s">
        <v>20</v>
      </c>
      <c r="U58" t="s">
        <v>14</v>
      </c>
      <c r="V58" s="5">
        <v>133000000</v>
      </c>
    </row>
    <row r="59" spans="1:22" x14ac:dyDescent="0.3">
      <c r="A59" t="s">
        <v>113</v>
      </c>
      <c r="B59" s="5">
        <v>4000000</v>
      </c>
      <c r="T59" s="8" t="s">
        <v>20</v>
      </c>
      <c r="U59" t="s">
        <v>107</v>
      </c>
      <c r="V59" s="5">
        <v>18750000</v>
      </c>
    </row>
    <row r="60" spans="1:22" x14ac:dyDescent="0.3">
      <c r="A60" t="s">
        <v>115</v>
      </c>
      <c r="B60" s="5">
        <v>2500000</v>
      </c>
      <c r="T60" s="8" t="s">
        <v>20</v>
      </c>
      <c r="U60" t="s">
        <v>317</v>
      </c>
      <c r="V60" s="5">
        <v>178000000</v>
      </c>
    </row>
    <row r="61" spans="1:22" x14ac:dyDescent="0.3">
      <c r="A61" t="s">
        <v>117</v>
      </c>
      <c r="B61" s="5">
        <v>1800000</v>
      </c>
      <c r="T61" s="8" t="s">
        <v>20</v>
      </c>
      <c r="U61" t="s">
        <v>533</v>
      </c>
      <c r="V61" s="5">
        <v>200000000</v>
      </c>
    </row>
    <row r="62" spans="1:22" x14ac:dyDescent="0.3">
      <c r="A62" t="s">
        <v>119</v>
      </c>
      <c r="B62" s="5">
        <v>450000</v>
      </c>
      <c r="T62" s="8" t="s">
        <v>20</v>
      </c>
      <c r="U62" t="s">
        <v>498</v>
      </c>
      <c r="V62" s="5">
        <v>17000000</v>
      </c>
    </row>
    <row r="63" spans="1:22" x14ac:dyDescent="0.3">
      <c r="A63" t="s">
        <v>121</v>
      </c>
      <c r="B63" s="5">
        <v>20000000</v>
      </c>
      <c r="T63" s="8" t="s">
        <v>20</v>
      </c>
      <c r="U63" t="s">
        <v>836</v>
      </c>
      <c r="V63" s="5">
        <v>170500000</v>
      </c>
    </row>
    <row r="64" spans="1:22" x14ac:dyDescent="0.3">
      <c r="A64" t="s">
        <v>122</v>
      </c>
      <c r="B64" s="5">
        <v>1000000</v>
      </c>
      <c r="T64" s="8" t="s">
        <v>20</v>
      </c>
      <c r="U64" t="s">
        <v>694</v>
      </c>
      <c r="V64" s="5">
        <v>31500000</v>
      </c>
    </row>
    <row r="65" spans="1:22" x14ac:dyDescent="0.3">
      <c r="A65" t="s">
        <v>124</v>
      </c>
      <c r="B65" s="5">
        <v>2000000</v>
      </c>
      <c r="T65" s="8" t="s">
        <v>20</v>
      </c>
      <c r="U65" t="s">
        <v>64</v>
      </c>
      <c r="V65" s="5">
        <v>17900000</v>
      </c>
    </row>
    <row r="66" spans="1:22" x14ac:dyDescent="0.3">
      <c r="A66" t="s">
        <v>126</v>
      </c>
      <c r="B66" s="5">
        <v>1000000</v>
      </c>
      <c r="T66" s="8" t="s">
        <v>20</v>
      </c>
      <c r="U66" t="s">
        <v>459</v>
      </c>
      <c r="V66" s="5">
        <v>55200000</v>
      </c>
    </row>
    <row r="67" spans="1:22" x14ac:dyDescent="0.3">
      <c r="A67" t="s">
        <v>127</v>
      </c>
      <c r="B67" s="5">
        <v>900000</v>
      </c>
      <c r="T67" s="8" t="s">
        <v>20</v>
      </c>
      <c r="U67" t="s">
        <v>653</v>
      </c>
      <c r="V67" s="5">
        <v>75500000</v>
      </c>
    </row>
    <row r="68" spans="1:22" x14ac:dyDescent="0.3">
      <c r="A68" t="s">
        <v>129</v>
      </c>
      <c r="B68" s="5">
        <v>400000</v>
      </c>
      <c r="T68" s="8" t="s">
        <v>20</v>
      </c>
      <c r="U68" t="s">
        <v>350</v>
      </c>
      <c r="V68" s="5">
        <v>17500000</v>
      </c>
    </row>
    <row r="69" spans="1:22" x14ac:dyDescent="0.3">
      <c r="A69" t="s">
        <v>131</v>
      </c>
      <c r="B69" s="5">
        <v>900000</v>
      </c>
      <c r="T69" s="8" t="s">
        <v>20</v>
      </c>
      <c r="U69" t="s">
        <v>200</v>
      </c>
      <c r="V69" s="5">
        <v>88000000</v>
      </c>
    </row>
    <row r="70" spans="1:22" x14ac:dyDescent="0.3">
      <c r="A70" t="s">
        <v>133</v>
      </c>
      <c r="B70" s="5">
        <v>75000000</v>
      </c>
      <c r="T70" s="8" t="s">
        <v>20</v>
      </c>
      <c r="U70" t="s">
        <v>153</v>
      </c>
      <c r="V70" s="5">
        <v>78500000</v>
      </c>
    </row>
    <row r="71" spans="1:22" x14ac:dyDescent="0.3">
      <c r="A71" t="s">
        <v>134</v>
      </c>
      <c r="B71" s="5">
        <v>5000000</v>
      </c>
      <c r="T71" s="8" t="s">
        <v>20</v>
      </c>
      <c r="U71" t="s">
        <v>765</v>
      </c>
      <c r="V71" s="5">
        <v>42200000</v>
      </c>
    </row>
    <row r="72" spans="1:22" x14ac:dyDescent="0.3">
      <c r="A72" t="s">
        <v>136</v>
      </c>
      <c r="B72" s="5">
        <v>2500000</v>
      </c>
      <c r="T72" s="8" t="s">
        <v>20</v>
      </c>
      <c r="U72" t="s">
        <v>731</v>
      </c>
      <c r="V72" s="5">
        <v>59500000</v>
      </c>
    </row>
    <row r="73" spans="1:22" x14ac:dyDescent="0.3">
      <c r="A73" t="s">
        <v>138</v>
      </c>
      <c r="B73" s="5">
        <v>1000000</v>
      </c>
      <c r="T73" s="8" t="s">
        <v>59</v>
      </c>
      <c r="U73" t="s">
        <v>274</v>
      </c>
      <c r="V73" s="5">
        <v>33500000</v>
      </c>
    </row>
    <row r="74" spans="1:22" x14ac:dyDescent="0.3">
      <c r="A74" t="s">
        <v>140</v>
      </c>
      <c r="B74" s="5">
        <v>8000000</v>
      </c>
      <c r="T74" s="8" t="s">
        <v>59</v>
      </c>
      <c r="U74" t="s">
        <v>563</v>
      </c>
      <c r="V74" s="5">
        <v>14000000</v>
      </c>
    </row>
    <row r="75" spans="1:22" x14ac:dyDescent="0.3">
      <c r="A75" t="s">
        <v>142</v>
      </c>
      <c r="B75" s="5">
        <v>1500000</v>
      </c>
      <c r="T75" s="8" t="s">
        <v>59</v>
      </c>
      <c r="U75" t="s">
        <v>623</v>
      </c>
      <c r="V75" s="5">
        <v>90000000</v>
      </c>
    </row>
    <row r="76" spans="1:22" x14ac:dyDescent="0.3">
      <c r="A76" t="s">
        <v>144</v>
      </c>
      <c r="B76" s="5">
        <v>1200000</v>
      </c>
      <c r="T76" s="8" t="s">
        <v>59</v>
      </c>
      <c r="U76" t="s">
        <v>236</v>
      </c>
      <c r="V76" s="5">
        <v>15000000</v>
      </c>
    </row>
    <row r="77" spans="1:22" x14ac:dyDescent="0.3">
      <c r="A77" t="s">
        <v>146</v>
      </c>
      <c r="B77" s="5">
        <v>15000000</v>
      </c>
      <c r="T77" s="8" t="s">
        <v>59</v>
      </c>
      <c r="U77" t="s">
        <v>864</v>
      </c>
      <c r="V77" s="5">
        <v>36700000</v>
      </c>
    </row>
    <row r="78" spans="1:22" x14ac:dyDescent="0.3">
      <c r="A78" t="s">
        <v>147</v>
      </c>
      <c r="B78" s="5">
        <v>1000000</v>
      </c>
      <c r="T78" s="8" t="s">
        <v>59</v>
      </c>
      <c r="U78" t="s">
        <v>428</v>
      </c>
      <c r="V78" s="5">
        <v>103000000</v>
      </c>
    </row>
    <row r="79" spans="1:22" x14ac:dyDescent="0.3">
      <c r="A79" t="s">
        <v>149</v>
      </c>
      <c r="B79" s="5">
        <v>2500000</v>
      </c>
      <c r="T79" s="8" t="s">
        <v>59</v>
      </c>
      <c r="U79" t="s">
        <v>397</v>
      </c>
      <c r="V79" s="5">
        <v>215000000</v>
      </c>
    </row>
    <row r="80" spans="1:22" x14ac:dyDescent="0.3">
      <c r="A80" t="s">
        <v>150</v>
      </c>
      <c r="B80" s="5">
        <v>800000</v>
      </c>
      <c r="T80" s="8" t="s">
        <v>59</v>
      </c>
      <c r="U80" t="s">
        <v>594</v>
      </c>
      <c r="V80" s="5">
        <v>318000000</v>
      </c>
    </row>
    <row r="81" spans="1:22" x14ac:dyDescent="0.3">
      <c r="A81" t="s">
        <v>152</v>
      </c>
      <c r="B81" s="5">
        <v>40000000</v>
      </c>
      <c r="T81" s="8" t="s">
        <v>59</v>
      </c>
      <c r="U81" t="s">
        <v>796</v>
      </c>
      <c r="V81" s="5">
        <v>17500000</v>
      </c>
    </row>
    <row r="82" spans="1:22" x14ac:dyDescent="0.3">
      <c r="A82" t="s">
        <v>154</v>
      </c>
      <c r="B82" s="5">
        <v>5000000</v>
      </c>
      <c r="T82" s="8" t="s">
        <v>59</v>
      </c>
      <c r="U82" t="s">
        <v>14</v>
      </c>
      <c r="V82" s="5">
        <v>70000000</v>
      </c>
    </row>
    <row r="83" spans="1:22" x14ac:dyDescent="0.3">
      <c r="A83" t="s">
        <v>156</v>
      </c>
      <c r="B83" s="5">
        <v>3000000</v>
      </c>
      <c r="T83" s="8" t="s">
        <v>59</v>
      </c>
      <c r="U83" t="s">
        <v>107</v>
      </c>
      <c r="V83" s="5">
        <v>3300000</v>
      </c>
    </row>
    <row r="84" spans="1:22" x14ac:dyDescent="0.3">
      <c r="A84" t="s">
        <v>158</v>
      </c>
      <c r="B84" s="5">
        <v>45000000</v>
      </c>
      <c r="T84" s="8" t="s">
        <v>59</v>
      </c>
      <c r="U84" t="s">
        <v>317</v>
      </c>
      <c r="V84" s="5">
        <v>51000000</v>
      </c>
    </row>
    <row r="85" spans="1:22" x14ac:dyDescent="0.3">
      <c r="A85" t="s">
        <v>160</v>
      </c>
      <c r="B85" s="5">
        <v>10000000</v>
      </c>
      <c r="T85" s="8" t="s">
        <v>59</v>
      </c>
      <c r="U85" t="s">
        <v>533</v>
      </c>
      <c r="V85" s="5">
        <v>51000000</v>
      </c>
    </row>
    <row r="86" spans="1:22" x14ac:dyDescent="0.3">
      <c r="A86" t="s">
        <v>162</v>
      </c>
      <c r="B86" s="5">
        <v>10000000</v>
      </c>
      <c r="T86" s="8" t="s">
        <v>59</v>
      </c>
      <c r="U86" t="s">
        <v>498</v>
      </c>
      <c r="V86" s="5">
        <v>32000000</v>
      </c>
    </row>
    <row r="87" spans="1:22" x14ac:dyDescent="0.3">
      <c r="A87" t="s">
        <v>164</v>
      </c>
      <c r="B87" s="5">
        <v>5000000</v>
      </c>
      <c r="T87" s="8" t="s">
        <v>59</v>
      </c>
      <c r="U87" t="s">
        <v>836</v>
      </c>
      <c r="V87" s="5">
        <v>65000000</v>
      </c>
    </row>
    <row r="88" spans="1:22" x14ac:dyDescent="0.3">
      <c r="A88" t="s">
        <v>165</v>
      </c>
      <c r="B88" s="5">
        <v>5000000</v>
      </c>
      <c r="T88" s="8" t="s">
        <v>59</v>
      </c>
      <c r="U88" t="s">
        <v>694</v>
      </c>
      <c r="V88" s="5">
        <v>7800000</v>
      </c>
    </row>
    <row r="89" spans="1:22" x14ac:dyDescent="0.3">
      <c r="A89" t="s">
        <v>167</v>
      </c>
      <c r="B89" s="5">
        <v>3500000</v>
      </c>
      <c r="T89" s="8" t="s">
        <v>59</v>
      </c>
      <c r="U89" t="s">
        <v>64</v>
      </c>
      <c r="V89" s="5">
        <v>23000000</v>
      </c>
    </row>
    <row r="90" spans="1:22" x14ac:dyDescent="0.3">
      <c r="A90" t="s">
        <v>169</v>
      </c>
      <c r="B90" s="5">
        <v>3000000</v>
      </c>
      <c r="T90" s="8" t="s">
        <v>59</v>
      </c>
      <c r="U90" t="s">
        <v>459</v>
      </c>
      <c r="V90" s="5">
        <v>105000000</v>
      </c>
    </row>
    <row r="91" spans="1:22" x14ac:dyDescent="0.3">
      <c r="A91" t="s">
        <v>171</v>
      </c>
      <c r="B91" s="5">
        <v>25000000</v>
      </c>
      <c r="T91" s="8" t="s">
        <v>59</v>
      </c>
      <c r="U91" t="s">
        <v>653</v>
      </c>
      <c r="V91" s="5">
        <v>7800000</v>
      </c>
    </row>
    <row r="92" spans="1:22" x14ac:dyDescent="0.3">
      <c r="A92" t="s">
        <v>173</v>
      </c>
      <c r="B92" s="5">
        <v>20000000</v>
      </c>
      <c r="T92" s="8" t="s">
        <v>59</v>
      </c>
      <c r="U92" t="s">
        <v>350</v>
      </c>
      <c r="V92" s="5">
        <v>59400000</v>
      </c>
    </row>
    <row r="93" spans="1:22" x14ac:dyDescent="0.3">
      <c r="A93" t="s">
        <v>174</v>
      </c>
      <c r="B93" s="5">
        <v>6000000</v>
      </c>
      <c r="T93" s="8" t="s">
        <v>59</v>
      </c>
      <c r="U93" t="s">
        <v>200</v>
      </c>
      <c r="V93" s="5">
        <v>66000000</v>
      </c>
    </row>
    <row r="94" spans="1:22" x14ac:dyDescent="0.3">
      <c r="A94" t="s">
        <v>176</v>
      </c>
      <c r="B94" s="5">
        <v>9000000</v>
      </c>
      <c r="T94" s="8" t="s">
        <v>59</v>
      </c>
      <c r="U94" t="s">
        <v>153</v>
      </c>
      <c r="V94" s="5">
        <v>27000000</v>
      </c>
    </row>
    <row r="95" spans="1:22" x14ac:dyDescent="0.3">
      <c r="A95" t="s">
        <v>178</v>
      </c>
      <c r="B95" s="5">
        <v>6500000</v>
      </c>
      <c r="T95" s="8" t="s">
        <v>59</v>
      </c>
      <c r="U95" t="s">
        <v>765</v>
      </c>
      <c r="V95" s="5">
        <v>17500000</v>
      </c>
    </row>
    <row r="96" spans="1:22" x14ac:dyDescent="0.3">
      <c r="A96" t="s">
        <v>179</v>
      </c>
      <c r="B96" s="5">
        <v>4000000</v>
      </c>
      <c r="T96" s="8" t="s">
        <v>59</v>
      </c>
      <c r="U96" t="s">
        <v>731</v>
      </c>
      <c r="V96" s="5">
        <v>48500000</v>
      </c>
    </row>
    <row r="97" spans="1:22" x14ac:dyDescent="0.3">
      <c r="A97" t="s">
        <v>181</v>
      </c>
      <c r="B97" s="5">
        <v>8000000</v>
      </c>
      <c r="T97" s="8" t="s">
        <v>39</v>
      </c>
      <c r="U97" t="s">
        <v>274</v>
      </c>
      <c r="V97" s="5">
        <v>22600000</v>
      </c>
    </row>
    <row r="98" spans="1:22" x14ac:dyDescent="0.3">
      <c r="A98" t="s">
        <v>183</v>
      </c>
      <c r="B98" s="5">
        <v>2500000</v>
      </c>
      <c r="T98" s="8" t="s">
        <v>39</v>
      </c>
      <c r="U98" t="s">
        <v>563</v>
      </c>
      <c r="V98" s="5">
        <v>6500000</v>
      </c>
    </row>
    <row r="99" spans="1:22" x14ac:dyDescent="0.3">
      <c r="A99" t="s">
        <v>185</v>
      </c>
      <c r="B99" s="5">
        <v>20000000</v>
      </c>
      <c r="T99" s="8" t="s">
        <v>39</v>
      </c>
      <c r="U99" t="s">
        <v>623</v>
      </c>
      <c r="V99" s="5">
        <v>50000000</v>
      </c>
    </row>
    <row r="100" spans="1:22" x14ac:dyDescent="0.3">
      <c r="A100" t="s">
        <v>187</v>
      </c>
      <c r="B100" s="5">
        <v>2000000</v>
      </c>
      <c r="T100" s="8" t="s">
        <v>39</v>
      </c>
      <c r="U100" t="s">
        <v>236</v>
      </c>
      <c r="V100" s="5">
        <v>16000000</v>
      </c>
    </row>
    <row r="101" spans="1:22" x14ac:dyDescent="0.3">
      <c r="A101" t="s">
        <v>189</v>
      </c>
      <c r="B101" s="5">
        <v>14000000</v>
      </c>
      <c r="T101" s="8" t="s">
        <v>39</v>
      </c>
      <c r="U101" t="s">
        <v>864</v>
      </c>
      <c r="V101" s="5">
        <v>30000000</v>
      </c>
    </row>
    <row r="102" spans="1:22" x14ac:dyDescent="0.3">
      <c r="A102" t="s">
        <v>190</v>
      </c>
      <c r="B102" s="5">
        <v>7500000</v>
      </c>
      <c r="T102" s="8" t="s">
        <v>39</v>
      </c>
      <c r="U102" t="s">
        <v>428</v>
      </c>
      <c r="V102" s="5">
        <v>76000000</v>
      </c>
    </row>
    <row r="103" spans="1:22" x14ac:dyDescent="0.3">
      <c r="A103" t="s">
        <v>192</v>
      </c>
      <c r="B103" s="5">
        <v>1000000</v>
      </c>
      <c r="T103" s="8" t="s">
        <v>39</v>
      </c>
      <c r="U103" t="s">
        <v>397</v>
      </c>
      <c r="V103" s="5">
        <v>120000000</v>
      </c>
    </row>
    <row r="104" spans="1:22" x14ac:dyDescent="0.3">
      <c r="A104" t="s">
        <v>194</v>
      </c>
      <c r="B104" s="5">
        <v>12000000</v>
      </c>
      <c r="T104" s="8" t="s">
        <v>39</v>
      </c>
      <c r="U104" t="s">
        <v>594</v>
      </c>
      <c r="V104" s="5">
        <v>109000000</v>
      </c>
    </row>
    <row r="105" spans="1:22" x14ac:dyDescent="0.3">
      <c r="A105" t="s">
        <v>195</v>
      </c>
      <c r="B105" s="5">
        <v>12000000</v>
      </c>
      <c r="T105" s="8" t="s">
        <v>39</v>
      </c>
      <c r="U105" t="s">
        <v>796</v>
      </c>
      <c r="V105" s="5">
        <v>1700000</v>
      </c>
    </row>
    <row r="106" spans="1:22" x14ac:dyDescent="0.3">
      <c r="A106" t="s">
        <v>197</v>
      </c>
      <c r="B106" s="5">
        <v>3000000</v>
      </c>
      <c r="T106" s="8" t="s">
        <v>39</v>
      </c>
      <c r="U106" t="s">
        <v>14</v>
      </c>
      <c r="V106" s="5">
        <v>47000000</v>
      </c>
    </row>
    <row r="107" spans="1:22" x14ac:dyDescent="0.3">
      <c r="A107" t="s">
        <v>199</v>
      </c>
      <c r="B107" s="5">
        <v>35000000</v>
      </c>
      <c r="T107" s="8" t="s">
        <v>39</v>
      </c>
      <c r="U107" t="s">
        <v>107</v>
      </c>
      <c r="V107" s="5">
        <v>900000</v>
      </c>
    </row>
    <row r="108" spans="1:22" x14ac:dyDescent="0.3">
      <c r="A108" t="s">
        <v>201</v>
      </c>
      <c r="B108" s="5">
        <v>30000000</v>
      </c>
      <c r="T108" s="8" t="s">
        <v>39</v>
      </c>
      <c r="U108" t="s">
        <v>317</v>
      </c>
      <c r="V108" s="5">
        <v>32000000</v>
      </c>
    </row>
    <row r="109" spans="1:22" x14ac:dyDescent="0.3">
      <c r="A109" t="s">
        <v>203</v>
      </c>
      <c r="B109" s="5">
        <v>25000000</v>
      </c>
      <c r="T109" s="8" t="s">
        <v>39</v>
      </c>
      <c r="U109" t="s">
        <v>533</v>
      </c>
      <c r="V109" s="5">
        <v>28000000</v>
      </c>
    </row>
    <row r="110" spans="1:22" x14ac:dyDescent="0.3">
      <c r="A110" t="s">
        <v>204</v>
      </c>
      <c r="B110" s="5">
        <v>40000000</v>
      </c>
      <c r="T110" s="8" t="s">
        <v>39</v>
      </c>
      <c r="U110" t="s">
        <v>498</v>
      </c>
      <c r="V110" s="5">
        <v>16100000</v>
      </c>
    </row>
    <row r="111" spans="1:22" x14ac:dyDescent="0.3">
      <c r="A111" t="s">
        <v>205</v>
      </c>
      <c r="B111" s="5">
        <v>25000000</v>
      </c>
      <c r="T111" s="8" t="s">
        <v>39</v>
      </c>
      <c r="U111" t="s">
        <v>836</v>
      </c>
      <c r="V111" s="5">
        <v>150000000</v>
      </c>
    </row>
    <row r="112" spans="1:22" x14ac:dyDescent="0.3">
      <c r="A112" t="s">
        <v>206</v>
      </c>
      <c r="B112" s="5">
        <v>20000000</v>
      </c>
      <c r="T112" s="8" t="s">
        <v>39</v>
      </c>
      <c r="U112" t="s">
        <v>694</v>
      </c>
      <c r="V112" s="5">
        <v>2700000</v>
      </c>
    </row>
    <row r="113" spans="1:22" x14ac:dyDescent="0.3">
      <c r="A113" t="s">
        <v>208</v>
      </c>
      <c r="B113" s="5">
        <v>3000000</v>
      </c>
      <c r="T113" s="8" t="s">
        <v>39</v>
      </c>
      <c r="U113" t="s">
        <v>64</v>
      </c>
      <c r="V113" s="5">
        <v>50000000</v>
      </c>
    </row>
    <row r="114" spans="1:22" x14ac:dyDescent="0.3">
      <c r="A114" t="s">
        <v>209</v>
      </c>
      <c r="B114" s="5">
        <v>45000000</v>
      </c>
      <c r="T114" s="8" t="s">
        <v>39</v>
      </c>
      <c r="U114" t="s">
        <v>459</v>
      </c>
      <c r="V114" s="5">
        <v>1700000</v>
      </c>
    </row>
    <row r="115" spans="1:22" x14ac:dyDescent="0.3">
      <c r="A115" t="s">
        <v>210</v>
      </c>
      <c r="B115" s="5">
        <v>25000000</v>
      </c>
      <c r="T115" s="8" t="s">
        <v>39</v>
      </c>
      <c r="U115" t="s">
        <v>653</v>
      </c>
      <c r="V115" s="5">
        <v>28000000</v>
      </c>
    </row>
    <row r="116" spans="1:22" x14ac:dyDescent="0.3">
      <c r="A116" t="s">
        <v>212</v>
      </c>
      <c r="B116" s="5">
        <v>12000000</v>
      </c>
      <c r="T116" s="8" t="s">
        <v>39</v>
      </c>
      <c r="U116" t="s">
        <v>350</v>
      </c>
      <c r="V116" s="5">
        <v>6500000</v>
      </c>
    </row>
    <row r="117" spans="1:22" x14ac:dyDescent="0.3">
      <c r="A117" t="s">
        <v>213</v>
      </c>
      <c r="B117" s="5">
        <v>2500000</v>
      </c>
      <c r="T117" s="8" t="s">
        <v>39</v>
      </c>
      <c r="U117" t="s">
        <v>200</v>
      </c>
      <c r="V117" s="5">
        <v>170000000</v>
      </c>
    </row>
    <row r="118" spans="1:22" x14ac:dyDescent="0.3">
      <c r="A118" t="s">
        <v>215</v>
      </c>
      <c r="B118" s="5">
        <v>120000000</v>
      </c>
      <c r="T118" s="8" t="s">
        <v>39</v>
      </c>
      <c r="U118" t="s">
        <v>153</v>
      </c>
      <c r="V118" s="5">
        <v>51000000</v>
      </c>
    </row>
    <row r="119" spans="1:22" x14ac:dyDescent="0.3">
      <c r="A119" t="s">
        <v>216</v>
      </c>
      <c r="B119" s="5">
        <v>50000000</v>
      </c>
      <c r="T119" s="8" t="s">
        <v>39</v>
      </c>
      <c r="U119" t="s">
        <v>765</v>
      </c>
      <c r="V119" s="5">
        <v>70000000</v>
      </c>
    </row>
    <row r="120" spans="1:22" x14ac:dyDescent="0.3">
      <c r="A120" t="s">
        <v>217</v>
      </c>
      <c r="B120" s="5">
        <v>80000000</v>
      </c>
      <c r="T120" s="8" t="s">
        <v>39</v>
      </c>
      <c r="U120" t="s">
        <v>731</v>
      </c>
      <c r="V120" s="5">
        <v>9500000</v>
      </c>
    </row>
    <row r="121" spans="1:22" x14ac:dyDescent="0.3">
      <c r="A121" t="s">
        <v>218</v>
      </c>
      <c r="B121" s="5">
        <v>50000000</v>
      </c>
      <c r="T121" s="8" t="s">
        <v>11</v>
      </c>
      <c r="U121" t="s">
        <v>274</v>
      </c>
      <c r="V121" s="5">
        <v>4800000</v>
      </c>
    </row>
    <row r="122" spans="1:22" x14ac:dyDescent="0.3">
      <c r="A122" t="s">
        <v>219</v>
      </c>
      <c r="B122" s="5">
        <v>30000000</v>
      </c>
      <c r="T122" s="8" t="s">
        <v>11</v>
      </c>
      <c r="U122" t="s">
        <v>563</v>
      </c>
      <c r="V122" s="5">
        <v>3800000</v>
      </c>
    </row>
    <row r="123" spans="1:22" x14ac:dyDescent="0.3">
      <c r="A123" t="s">
        <v>221</v>
      </c>
      <c r="B123" s="5">
        <v>30000000</v>
      </c>
      <c r="T123" s="8" t="s">
        <v>11</v>
      </c>
      <c r="U123" t="s">
        <v>623</v>
      </c>
      <c r="V123" s="5">
        <v>16000000</v>
      </c>
    </row>
    <row r="124" spans="1:22" x14ac:dyDescent="0.3">
      <c r="A124" t="s">
        <v>222</v>
      </c>
      <c r="B124" s="5">
        <v>50000000</v>
      </c>
      <c r="T124" s="8" t="s">
        <v>11</v>
      </c>
      <c r="U124" t="s">
        <v>236</v>
      </c>
      <c r="V124" s="5">
        <v>18000000</v>
      </c>
    </row>
    <row r="125" spans="1:22" x14ac:dyDescent="0.3">
      <c r="A125" t="s">
        <v>223</v>
      </c>
      <c r="B125" s="5">
        <v>40000000</v>
      </c>
      <c r="T125" s="8" t="s">
        <v>11</v>
      </c>
      <c r="U125" t="s">
        <v>864</v>
      </c>
      <c r="V125" s="5">
        <v>15500000</v>
      </c>
    </row>
    <row r="126" spans="1:22" x14ac:dyDescent="0.3">
      <c r="A126" t="s">
        <v>225</v>
      </c>
      <c r="B126" s="5">
        <v>60000000</v>
      </c>
      <c r="T126" s="8" t="s">
        <v>11</v>
      </c>
      <c r="U126" t="s">
        <v>428</v>
      </c>
      <c r="V126" s="5">
        <v>14500000</v>
      </c>
    </row>
    <row r="127" spans="1:22" x14ac:dyDescent="0.3">
      <c r="A127" t="s">
        <v>226</v>
      </c>
      <c r="B127" s="5">
        <v>30000000</v>
      </c>
      <c r="T127" s="8" t="s">
        <v>11</v>
      </c>
      <c r="U127" t="s">
        <v>397</v>
      </c>
      <c r="V127" s="5">
        <v>59000000</v>
      </c>
    </row>
    <row r="128" spans="1:22" x14ac:dyDescent="0.3">
      <c r="A128" t="s">
        <v>227</v>
      </c>
      <c r="B128" s="5">
        <v>7000000</v>
      </c>
      <c r="T128" s="8" t="s">
        <v>11</v>
      </c>
      <c r="U128" t="s">
        <v>594</v>
      </c>
      <c r="V128" s="5">
        <v>63000000</v>
      </c>
    </row>
    <row r="129" spans="1:22" x14ac:dyDescent="0.3">
      <c r="A129" t="s">
        <v>229</v>
      </c>
      <c r="B129" s="5">
        <v>90000000</v>
      </c>
      <c r="T129" s="8" t="s">
        <v>11</v>
      </c>
      <c r="U129" t="s">
        <v>796</v>
      </c>
      <c r="V129" s="5">
        <v>35650000</v>
      </c>
    </row>
    <row r="130" spans="1:22" x14ac:dyDescent="0.3">
      <c r="A130" t="s">
        <v>230</v>
      </c>
      <c r="B130" s="5">
        <v>45000000</v>
      </c>
      <c r="T130" s="8" t="s">
        <v>11</v>
      </c>
      <c r="U130" t="s">
        <v>14</v>
      </c>
      <c r="V130" s="5">
        <v>35000000</v>
      </c>
    </row>
    <row r="131" spans="1:22" x14ac:dyDescent="0.3">
      <c r="A131" t="s">
        <v>231</v>
      </c>
      <c r="B131" s="5">
        <v>16000000</v>
      </c>
      <c r="T131" s="8" t="s">
        <v>11</v>
      </c>
      <c r="U131" t="s">
        <v>107</v>
      </c>
      <c r="V131" s="5">
        <v>6000000</v>
      </c>
    </row>
    <row r="132" spans="1:22" x14ac:dyDescent="0.3">
      <c r="A132" t="s">
        <v>233</v>
      </c>
      <c r="B132" s="5">
        <v>5000000</v>
      </c>
      <c r="T132" s="8" t="s">
        <v>11</v>
      </c>
      <c r="U132" t="s">
        <v>317</v>
      </c>
      <c r="V132" s="5">
        <v>87000000</v>
      </c>
    </row>
    <row r="133" spans="1:22" x14ac:dyDescent="0.3">
      <c r="A133" t="s">
        <v>234</v>
      </c>
      <c r="B133" s="5">
        <v>11000000</v>
      </c>
      <c r="T133" s="8" t="s">
        <v>11</v>
      </c>
      <c r="U133" t="s">
        <v>533</v>
      </c>
      <c r="V133" s="5">
        <v>43000000</v>
      </c>
    </row>
    <row r="134" spans="1:22" x14ac:dyDescent="0.3">
      <c r="A134" t="s">
        <v>237</v>
      </c>
      <c r="B134" s="5">
        <v>4500000</v>
      </c>
      <c r="T134" s="8" t="s">
        <v>11</v>
      </c>
      <c r="U134" t="s">
        <v>498</v>
      </c>
      <c r="V134" s="5">
        <v>29500000</v>
      </c>
    </row>
    <row r="135" spans="1:22" x14ac:dyDescent="0.3">
      <c r="A135" t="s">
        <v>239</v>
      </c>
      <c r="B135" s="5">
        <v>2500000</v>
      </c>
      <c r="T135" s="8" t="s">
        <v>11</v>
      </c>
      <c r="U135" t="s">
        <v>836</v>
      </c>
      <c r="V135" s="5">
        <v>55000000</v>
      </c>
    </row>
    <row r="136" spans="1:22" x14ac:dyDescent="0.3">
      <c r="A136" t="s">
        <v>241</v>
      </c>
      <c r="B136" s="5">
        <v>28000000</v>
      </c>
      <c r="T136" s="8" t="s">
        <v>11</v>
      </c>
      <c r="U136" t="s">
        <v>694</v>
      </c>
      <c r="V136" s="5">
        <v>5725000</v>
      </c>
    </row>
    <row r="137" spans="1:22" x14ac:dyDescent="0.3">
      <c r="A137" t="s">
        <v>242</v>
      </c>
      <c r="B137" s="5">
        <v>15000000</v>
      </c>
      <c r="T137" s="8" t="s">
        <v>11</v>
      </c>
      <c r="U137" t="s">
        <v>64</v>
      </c>
      <c r="V137" s="5">
        <v>4000000</v>
      </c>
    </row>
    <row r="138" spans="1:22" x14ac:dyDescent="0.3">
      <c r="A138" t="s">
        <v>244</v>
      </c>
      <c r="B138" s="5">
        <v>7000000</v>
      </c>
      <c r="T138" s="8" t="s">
        <v>11</v>
      </c>
      <c r="U138" t="s">
        <v>459</v>
      </c>
      <c r="V138" s="5">
        <v>35000000</v>
      </c>
    </row>
    <row r="139" spans="1:22" x14ac:dyDescent="0.3">
      <c r="A139" t="s">
        <v>246</v>
      </c>
      <c r="B139" s="5">
        <v>3000000</v>
      </c>
      <c r="T139" s="8" t="s">
        <v>11</v>
      </c>
      <c r="U139" t="s">
        <v>653</v>
      </c>
      <c r="V139" s="5">
        <v>5500000</v>
      </c>
    </row>
    <row r="140" spans="1:22" x14ac:dyDescent="0.3">
      <c r="A140" t="s">
        <v>248</v>
      </c>
      <c r="B140" s="5">
        <v>1200000</v>
      </c>
      <c r="T140" s="8" t="s">
        <v>11</v>
      </c>
      <c r="U140" t="s">
        <v>350</v>
      </c>
      <c r="V140" s="5">
        <v>28800000</v>
      </c>
    </row>
    <row r="141" spans="1:22" x14ac:dyDescent="0.3">
      <c r="A141" t="s">
        <v>249</v>
      </c>
      <c r="B141" s="5">
        <v>75000000</v>
      </c>
      <c r="T141" s="8" t="s">
        <v>11</v>
      </c>
      <c r="U141" t="s">
        <v>200</v>
      </c>
      <c r="V141" s="5">
        <v>90000000</v>
      </c>
    </row>
    <row r="142" spans="1:22" x14ac:dyDescent="0.3">
      <c r="A142" t="s">
        <v>250</v>
      </c>
      <c r="B142" s="5">
        <v>7500000</v>
      </c>
      <c r="T142" s="8" t="s">
        <v>11</v>
      </c>
      <c r="U142" t="s">
        <v>153</v>
      </c>
      <c r="V142" s="5">
        <v>48000000</v>
      </c>
    </row>
    <row r="143" spans="1:22" x14ac:dyDescent="0.3">
      <c r="A143" t="s">
        <v>251</v>
      </c>
      <c r="B143" s="5">
        <v>7500000</v>
      </c>
      <c r="T143" s="8" t="s">
        <v>11</v>
      </c>
      <c r="U143" t="s">
        <v>765</v>
      </c>
      <c r="V143" s="5">
        <v>19200000</v>
      </c>
    </row>
    <row r="144" spans="1:22" x14ac:dyDescent="0.3">
      <c r="A144" t="s">
        <v>252</v>
      </c>
      <c r="B144" s="5">
        <v>16000000</v>
      </c>
      <c r="T144" s="8" t="s">
        <v>11</v>
      </c>
      <c r="U144" t="s">
        <v>731</v>
      </c>
      <c r="V144" s="5">
        <v>57000000</v>
      </c>
    </row>
    <row r="145" spans="1:22" x14ac:dyDescent="0.3">
      <c r="A145" t="s">
        <v>253</v>
      </c>
      <c r="B145" s="5">
        <v>30000000</v>
      </c>
      <c r="T145" s="8" t="s">
        <v>486</v>
      </c>
      <c r="U145" t="s">
        <v>563</v>
      </c>
      <c r="V145" s="5">
        <v>12000000</v>
      </c>
    </row>
    <row r="146" spans="1:22" x14ac:dyDescent="0.3">
      <c r="A146" t="s">
        <v>254</v>
      </c>
      <c r="B146" s="5">
        <v>15000000</v>
      </c>
      <c r="T146" s="8" t="s">
        <v>486</v>
      </c>
      <c r="U146" t="s">
        <v>864</v>
      </c>
      <c r="V146" s="5">
        <v>3000000</v>
      </c>
    </row>
    <row r="147" spans="1:22" x14ac:dyDescent="0.3">
      <c r="A147" t="s">
        <v>256</v>
      </c>
      <c r="B147" s="5">
        <v>13000000</v>
      </c>
      <c r="T147" s="8" t="s">
        <v>486</v>
      </c>
      <c r="U147" t="s">
        <v>498</v>
      </c>
      <c r="V147" s="5">
        <v>12000000</v>
      </c>
    </row>
    <row r="148" spans="1:22" x14ac:dyDescent="0.3">
      <c r="A148" t="s">
        <v>258</v>
      </c>
      <c r="B148" s="5">
        <v>6000000</v>
      </c>
      <c r="T148" s="8" t="s">
        <v>486</v>
      </c>
      <c r="U148" t="s">
        <v>459</v>
      </c>
      <c r="V148" s="5">
        <v>6500000</v>
      </c>
    </row>
    <row r="149" spans="1:22" x14ac:dyDescent="0.3">
      <c r="A149" t="s">
        <v>259</v>
      </c>
      <c r="B149" s="5">
        <v>20000000</v>
      </c>
      <c r="T149" s="8" t="s">
        <v>53</v>
      </c>
      <c r="U149" t="s">
        <v>274</v>
      </c>
      <c r="V149" s="5">
        <v>1800000</v>
      </c>
    </row>
    <row r="150" spans="1:22" x14ac:dyDescent="0.3">
      <c r="A150" t="s">
        <v>260</v>
      </c>
      <c r="B150" s="5">
        <v>20000000</v>
      </c>
      <c r="T150" s="8" t="s">
        <v>53</v>
      </c>
      <c r="U150" t="s">
        <v>563</v>
      </c>
      <c r="V150" s="5">
        <v>4000000</v>
      </c>
    </row>
    <row r="151" spans="1:22" x14ac:dyDescent="0.3">
      <c r="A151" t="s">
        <v>262</v>
      </c>
      <c r="B151" s="5">
        <v>10000000</v>
      </c>
      <c r="T151" s="8" t="s">
        <v>53</v>
      </c>
      <c r="U151" t="s">
        <v>623</v>
      </c>
      <c r="V151" s="5">
        <v>114000000</v>
      </c>
    </row>
    <row r="152" spans="1:22" x14ac:dyDescent="0.3">
      <c r="A152" t="s">
        <v>263</v>
      </c>
      <c r="B152" s="5">
        <v>12000000</v>
      </c>
      <c r="T152" s="8" t="s">
        <v>53</v>
      </c>
      <c r="U152" t="s">
        <v>236</v>
      </c>
      <c r="V152" s="5">
        <v>16500000</v>
      </c>
    </row>
    <row r="153" spans="1:22" x14ac:dyDescent="0.3">
      <c r="A153" t="s">
        <v>265</v>
      </c>
      <c r="B153" s="5">
        <v>2500000</v>
      </c>
      <c r="T153" s="8" t="s">
        <v>53</v>
      </c>
      <c r="U153" t="s">
        <v>428</v>
      </c>
      <c r="V153" s="5">
        <v>18000000</v>
      </c>
    </row>
    <row r="154" spans="1:22" x14ac:dyDescent="0.3">
      <c r="A154" t="s">
        <v>266</v>
      </c>
      <c r="B154" s="5">
        <v>2000000</v>
      </c>
      <c r="T154" s="8" t="s">
        <v>53</v>
      </c>
      <c r="U154" t="s">
        <v>397</v>
      </c>
      <c r="V154" s="5">
        <v>60000000</v>
      </c>
    </row>
    <row r="155" spans="1:22" x14ac:dyDescent="0.3">
      <c r="A155" t="s">
        <v>267</v>
      </c>
      <c r="B155" s="5">
        <v>4000000</v>
      </c>
      <c r="T155" s="8" t="s">
        <v>53</v>
      </c>
      <c r="U155" t="s">
        <v>594</v>
      </c>
      <c r="V155" s="5">
        <v>100000000</v>
      </c>
    </row>
    <row r="156" spans="1:22" x14ac:dyDescent="0.3">
      <c r="A156" t="s">
        <v>268</v>
      </c>
      <c r="B156" s="5">
        <v>5000000</v>
      </c>
      <c r="T156" s="8" t="s">
        <v>53</v>
      </c>
      <c r="U156" t="s">
        <v>796</v>
      </c>
      <c r="V156" s="5">
        <v>82800000</v>
      </c>
    </row>
    <row r="157" spans="1:22" x14ac:dyDescent="0.3">
      <c r="A157" t="s">
        <v>269</v>
      </c>
      <c r="B157" s="5">
        <v>5000000</v>
      </c>
      <c r="T157" s="8" t="s">
        <v>53</v>
      </c>
      <c r="U157" t="s">
        <v>14</v>
      </c>
      <c r="V157" s="5">
        <v>28000000</v>
      </c>
    </row>
    <row r="158" spans="1:22" x14ac:dyDescent="0.3">
      <c r="A158" t="s">
        <v>271</v>
      </c>
      <c r="B158" s="5">
        <v>5000000</v>
      </c>
      <c r="T158" s="8" t="s">
        <v>53</v>
      </c>
      <c r="U158" t="s">
        <v>317</v>
      </c>
      <c r="V158" s="5">
        <v>60000000</v>
      </c>
    </row>
    <row r="159" spans="1:22" x14ac:dyDescent="0.3">
      <c r="A159" t="s">
        <v>272</v>
      </c>
      <c r="B159" s="5">
        <v>3000000</v>
      </c>
      <c r="T159" s="8" t="s">
        <v>53</v>
      </c>
      <c r="U159" t="s">
        <v>533</v>
      </c>
      <c r="V159" s="5">
        <v>68000000</v>
      </c>
    </row>
    <row r="160" spans="1:22" x14ac:dyDescent="0.3">
      <c r="A160" t="s">
        <v>275</v>
      </c>
      <c r="B160" s="5">
        <v>1300000</v>
      </c>
      <c r="T160" s="8" t="s">
        <v>53</v>
      </c>
      <c r="U160" t="s">
        <v>498</v>
      </c>
      <c r="V160" s="5">
        <v>5500000</v>
      </c>
    </row>
    <row r="161" spans="1:22" x14ac:dyDescent="0.3">
      <c r="A161" t="s">
        <v>277</v>
      </c>
      <c r="B161" s="5">
        <v>500000</v>
      </c>
      <c r="T161" s="8" t="s">
        <v>53</v>
      </c>
      <c r="U161" t="s">
        <v>836</v>
      </c>
      <c r="V161" s="5">
        <v>140000000</v>
      </c>
    </row>
    <row r="162" spans="1:22" x14ac:dyDescent="0.3">
      <c r="A162" t="s">
        <v>279</v>
      </c>
      <c r="B162" s="5">
        <v>10000000</v>
      </c>
      <c r="T162" s="8" t="s">
        <v>53</v>
      </c>
      <c r="U162" t="s">
        <v>694</v>
      </c>
      <c r="V162" s="5">
        <v>9800000</v>
      </c>
    </row>
    <row r="163" spans="1:22" x14ac:dyDescent="0.3">
      <c r="A163" t="s">
        <v>280</v>
      </c>
      <c r="B163" s="5">
        <v>4500000</v>
      </c>
      <c r="T163" s="8" t="s">
        <v>53</v>
      </c>
      <c r="U163" t="s">
        <v>64</v>
      </c>
      <c r="V163" s="5">
        <v>4000000</v>
      </c>
    </row>
    <row r="164" spans="1:22" x14ac:dyDescent="0.3">
      <c r="A164" t="s">
        <v>281</v>
      </c>
      <c r="B164" s="5">
        <v>3000000</v>
      </c>
      <c r="T164" s="8" t="s">
        <v>53</v>
      </c>
      <c r="U164" t="s">
        <v>459</v>
      </c>
      <c r="V164" s="5">
        <v>12500000</v>
      </c>
    </row>
    <row r="165" spans="1:22" x14ac:dyDescent="0.3">
      <c r="A165" t="s">
        <v>282</v>
      </c>
      <c r="B165" s="5">
        <v>1500000</v>
      </c>
      <c r="T165" s="8" t="s">
        <v>53</v>
      </c>
      <c r="U165" t="s">
        <v>653</v>
      </c>
      <c r="V165" s="5">
        <v>13900000</v>
      </c>
    </row>
    <row r="166" spans="1:22" x14ac:dyDescent="0.3">
      <c r="A166" t="s">
        <v>284</v>
      </c>
      <c r="B166" s="5">
        <v>1000000</v>
      </c>
      <c r="T166" s="8" t="s">
        <v>53</v>
      </c>
      <c r="U166" t="s">
        <v>350</v>
      </c>
      <c r="V166" s="5">
        <v>2000000</v>
      </c>
    </row>
    <row r="167" spans="1:22" x14ac:dyDescent="0.3">
      <c r="A167" t="s">
        <v>286</v>
      </c>
      <c r="B167" s="5">
        <v>2000000</v>
      </c>
      <c r="T167" s="8" t="s">
        <v>53</v>
      </c>
      <c r="U167" t="s">
        <v>200</v>
      </c>
      <c r="V167" s="5">
        <v>97000000</v>
      </c>
    </row>
    <row r="168" spans="1:22" x14ac:dyDescent="0.3">
      <c r="A168" t="s">
        <v>288</v>
      </c>
      <c r="B168" s="5">
        <v>400000</v>
      </c>
      <c r="T168" s="8" t="s">
        <v>53</v>
      </c>
      <c r="U168" t="s">
        <v>153</v>
      </c>
      <c r="V168" s="5">
        <v>22000000</v>
      </c>
    </row>
    <row r="169" spans="1:22" x14ac:dyDescent="0.3">
      <c r="A169" t="s">
        <v>290</v>
      </c>
      <c r="B169" s="5">
        <v>2500000</v>
      </c>
      <c r="T169" s="8" t="s">
        <v>53</v>
      </c>
      <c r="U169" t="s">
        <v>765</v>
      </c>
      <c r="V169" s="5">
        <v>15000000</v>
      </c>
    </row>
    <row r="170" spans="1:22" x14ac:dyDescent="0.3">
      <c r="A170" t="s">
        <v>292</v>
      </c>
      <c r="B170" s="5">
        <v>2000000</v>
      </c>
      <c r="T170" s="8" t="s">
        <v>53</v>
      </c>
      <c r="U170" t="s">
        <v>731</v>
      </c>
      <c r="V170" s="5">
        <v>35000000</v>
      </c>
    </row>
    <row r="171" spans="1:22" x14ac:dyDescent="0.3">
      <c r="A171" t="s">
        <v>294</v>
      </c>
      <c r="B171" s="5">
        <v>18000000</v>
      </c>
      <c r="T171" s="8" t="s">
        <v>32</v>
      </c>
      <c r="U171" t="s">
        <v>274</v>
      </c>
      <c r="V171" s="5">
        <v>2400000</v>
      </c>
    </row>
    <row r="172" spans="1:22" x14ac:dyDescent="0.3">
      <c r="A172" t="s">
        <v>295</v>
      </c>
      <c r="B172" s="5">
        <v>4000000</v>
      </c>
      <c r="T172" s="8" t="s">
        <v>32</v>
      </c>
      <c r="U172" t="s">
        <v>563</v>
      </c>
      <c r="V172" s="5">
        <v>1800000</v>
      </c>
    </row>
    <row r="173" spans="1:22" x14ac:dyDescent="0.3">
      <c r="A173" t="s">
        <v>296</v>
      </c>
      <c r="B173" s="5">
        <v>400000</v>
      </c>
      <c r="T173" s="8" t="s">
        <v>32</v>
      </c>
      <c r="U173" t="s">
        <v>623</v>
      </c>
      <c r="V173" s="5">
        <v>9000000</v>
      </c>
    </row>
    <row r="174" spans="1:22" x14ac:dyDescent="0.3">
      <c r="A174" t="s">
        <v>298</v>
      </c>
      <c r="B174" s="5">
        <v>200000</v>
      </c>
      <c r="T174" s="8" t="s">
        <v>32</v>
      </c>
      <c r="U174" t="s">
        <v>236</v>
      </c>
      <c r="V174" s="5">
        <v>82500000</v>
      </c>
    </row>
    <row r="175" spans="1:22" x14ac:dyDescent="0.3">
      <c r="A175" t="s">
        <v>300</v>
      </c>
      <c r="B175" s="5">
        <v>2500000</v>
      </c>
      <c r="T175" s="8" t="s">
        <v>32</v>
      </c>
      <c r="U175" t="s">
        <v>864</v>
      </c>
      <c r="V175" s="5">
        <v>8000000</v>
      </c>
    </row>
    <row r="176" spans="1:22" x14ac:dyDescent="0.3">
      <c r="A176" t="s">
        <v>302</v>
      </c>
      <c r="B176" s="5">
        <v>1000000</v>
      </c>
      <c r="T176" s="8" t="s">
        <v>32</v>
      </c>
      <c r="U176" t="s">
        <v>428</v>
      </c>
      <c r="V176" s="5">
        <v>15000000</v>
      </c>
    </row>
    <row r="177" spans="1:22" x14ac:dyDescent="0.3">
      <c r="A177" t="s">
        <v>303</v>
      </c>
      <c r="B177" s="5">
        <v>13000000</v>
      </c>
      <c r="T177" s="8" t="s">
        <v>32</v>
      </c>
      <c r="U177" t="s">
        <v>397</v>
      </c>
      <c r="V177" s="5">
        <v>32000000</v>
      </c>
    </row>
    <row r="178" spans="1:22" x14ac:dyDescent="0.3">
      <c r="A178" t="s">
        <v>305</v>
      </c>
      <c r="B178" s="5">
        <v>4500000</v>
      </c>
      <c r="T178" s="8" t="s">
        <v>32</v>
      </c>
      <c r="U178" t="s">
        <v>594</v>
      </c>
      <c r="V178" s="5">
        <v>82000000</v>
      </c>
    </row>
    <row r="179" spans="1:22" x14ac:dyDescent="0.3">
      <c r="A179" t="s">
        <v>306</v>
      </c>
      <c r="B179" s="5">
        <v>1800000</v>
      </c>
      <c r="T179" s="8" t="s">
        <v>32</v>
      </c>
      <c r="U179" t="s">
        <v>14</v>
      </c>
      <c r="V179" s="5">
        <v>37000000</v>
      </c>
    </row>
    <row r="180" spans="1:22" x14ac:dyDescent="0.3">
      <c r="A180" t="s">
        <v>307</v>
      </c>
      <c r="B180" s="5">
        <v>1000000</v>
      </c>
      <c r="T180" s="8" t="s">
        <v>32</v>
      </c>
      <c r="U180" t="s">
        <v>107</v>
      </c>
      <c r="V180" s="5">
        <v>21000000</v>
      </c>
    </row>
    <row r="181" spans="1:22" x14ac:dyDescent="0.3">
      <c r="A181" t="s">
        <v>309</v>
      </c>
      <c r="B181" s="5">
        <v>22000000</v>
      </c>
      <c r="T181" s="8" t="s">
        <v>32</v>
      </c>
      <c r="U181" t="s">
        <v>317</v>
      </c>
      <c r="V181" s="5">
        <v>75000000</v>
      </c>
    </row>
    <row r="182" spans="1:22" x14ac:dyDescent="0.3">
      <c r="A182" t="s">
        <v>310</v>
      </c>
      <c r="B182" s="5">
        <v>5000000</v>
      </c>
      <c r="T182" s="8" t="s">
        <v>32</v>
      </c>
      <c r="U182" t="s">
        <v>498</v>
      </c>
      <c r="V182" s="5">
        <v>32000000</v>
      </c>
    </row>
    <row r="183" spans="1:22" x14ac:dyDescent="0.3">
      <c r="A183" t="s">
        <v>312</v>
      </c>
      <c r="B183" s="5">
        <v>3500000</v>
      </c>
      <c r="T183" s="8" t="s">
        <v>32</v>
      </c>
      <c r="U183" t="s">
        <v>836</v>
      </c>
      <c r="V183" s="5">
        <v>55000000</v>
      </c>
    </row>
    <row r="184" spans="1:22" x14ac:dyDescent="0.3">
      <c r="A184" t="s">
        <v>314</v>
      </c>
      <c r="B184" s="5">
        <v>3000000</v>
      </c>
      <c r="T184" s="8" t="s">
        <v>32</v>
      </c>
      <c r="U184" t="s">
        <v>694</v>
      </c>
      <c r="V184" s="5">
        <v>1500000</v>
      </c>
    </row>
    <row r="185" spans="1:22" x14ac:dyDescent="0.3">
      <c r="A185" t="s">
        <v>316</v>
      </c>
      <c r="B185" s="5">
        <v>40000000</v>
      </c>
      <c r="T185" s="8" t="s">
        <v>32</v>
      </c>
      <c r="U185" t="s">
        <v>64</v>
      </c>
      <c r="V185" s="5">
        <v>49500000</v>
      </c>
    </row>
    <row r="186" spans="1:22" x14ac:dyDescent="0.3">
      <c r="A186" t="s">
        <v>318</v>
      </c>
      <c r="B186" s="5">
        <v>35000000</v>
      </c>
      <c r="T186" s="8" t="s">
        <v>32</v>
      </c>
      <c r="U186" t="s">
        <v>459</v>
      </c>
      <c r="V186" s="5">
        <v>900000</v>
      </c>
    </row>
    <row r="187" spans="1:22" x14ac:dyDescent="0.3">
      <c r="A187" t="s">
        <v>320</v>
      </c>
      <c r="B187" s="5">
        <v>12000000</v>
      </c>
      <c r="T187" s="8" t="s">
        <v>32</v>
      </c>
      <c r="U187" t="s">
        <v>350</v>
      </c>
      <c r="V187" s="5">
        <v>1800000</v>
      </c>
    </row>
    <row r="188" spans="1:22" x14ac:dyDescent="0.3">
      <c r="A188" t="s">
        <v>322</v>
      </c>
      <c r="B188" s="5">
        <v>70000000</v>
      </c>
      <c r="T188" s="8" t="s">
        <v>32</v>
      </c>
      <c r="U188" t="s">
        <v>200</v>
      </c>
      <c r="V188" s="5">
        <v>70000000</v>
      </c>
    </row>
    <row r="189" spans="1:22" x14ac:dyDescent="0.3">
      <c r="A189" t="s">
        <v>323</v>
      </c>
      <c r="B189" s="5">
        <v>35000000</v>
      </c>
      <c r="T189" s="8" t="s">
        <v>32</v>
      </c>
      <c r="U189" t="s">
        <v>765</v>
      </c>
      <c r="V189" s="5">
        <v>21000000</v>
      </c>
    </row>
    <row r="190" spans="1:22" x14ac:dyDescent="0.3">
      <c r="A190" t="s">
        <v>324</v>
      </c>
      <c r="B190" s="5">
        <v>30000000</v>
      </c>
      <c r="T190" s="8" t="s">
        <v>32</v>
      </c>
      <c r="U190" t="s">
        <v>731</v>
      </c>
      <c r="V190" s="5">
        <v>68500000</v>
      </c>
    </row>
    <row r="191" spans="1:22" x14ac:dyDescent="0.3">
      <c r="A191" t="s">
        <v>325</v>
      </c>
      <c r="B191" s="5">
        <v>25000000</v>
      </c>
      <c r="T191" s="8" t="s">
        <v>384</v>
      </c>
      <c r="U191" t="s">
        <v>864</v>
      </c>
      <c r="V191" s="5">
        <v>3000000</v>
      </c>
    </row>
    <row r="192" spans="1:22" x14ac:dyDescent="0.3">
      <c r="A192" t="s">
        <v>327</v>
      </c>
      <c r="B192" s="5">
        <v>18000000</v>
      </c>
      <c r="T192" s="8" t="s">
        <v>384</v>
      </c>
      <c r="U192" t="s">
        <v>796</v>
      </c>
      <c r="V192" s="5">
        <v>600000</v>
      </c>
    </row>
    <row r="193" spans="1:22" x14ac:dyDescent="0.3">
      <c r="A193" t="s">
        <v>329</v>
      </c>
      <c r="B193" s="5">
        <v>50000000</v>
      </c>
      <c r="T193" s="8" t="s">
        <v>384</v>
      </c>
      <c r="U193" t="s">
        <v>533</v>
      </c>
      <c r="V193" s="5">
        <v>74000000</v>
      </c>
    </row>
    <row r="194" spans="1:22" x14ac:dyDescent="0.3">
      <c r="A194" t="s">
        <v>330</v>
      </c>
      <c r="B194" s="5">
        <v>25000000</v>
      </c>
      <c r="T194" s="8" t="s">
        <v>384</v>
      </c>
      <c r="U194" t="s">
        <v>498</v>
      </c>
      <c r="V194" s="5">
        <v>9000000</v>
      </c>
    </row>
    <row r="195" spans="1:22" x14ac:dyDescent="0.3">
      <c r="A195" t="s">
        <v>331</v>
      </c>
      <c r="B195" s="5">
        <v>15000000</v>
      </c>
      <c r="T195" s="8" t="s">
        <v>384</v>
      </c>
      <c r="U195" t="s">
        <v>350</v>
      </c>
      <c r="V195" s="5">
        <v>5000000</v>
      </c>
    </row>
    <row r="196" spans="1:22" x14ac:dyDescent="0.3">
      <c r="A196" t="s">
        <v>332</v>
      </c>
      <c r="B196" s="5">
        <v>15000000</v>
      </c>
      <c r="T196" s="8" t="s">
        <v>55</v>
      </c>
      <c r="U196" t="s">
        <v>274</v>
      </c>
      <c r="V196" s="5">
        <v>1000000</v>
      </c>
    </row>
    <row r="197" spans="1:22" x14ac:dyDescent="0.3">
      <c r="A197" t="s">
        <v>333</v>
      </c>
      <c r="B197" s="5">
        <v>4000000</v>
      </c>
      <c r="T197" s="8" t="s">
        <v>55</v>
      </c>
      <c r="U197" t="s">
        <v>563</v>
      </c>
      <c r="V197" s="5">
        <v>15000000</v>
      </c>
    </row>
    <row r="198" spans="1:22" x14ac:dyDescent="0.3">
      <c r="A198" t="s">
        <v>334</v>
      </c>
      <c r="B198" s="5">
        <v>20000000</v>
      </c>
      <c r="T198" s="8" t="s">
        <v>55</v>
      </c>
      <c r="U198" t="s">
        <v>623</v>
      </c>
      <c r="V198" s="5">
        <v>57000000</v>
      </c>
    </row>
    <row r="199" spans="1:22" x14ac:dyDescent="0.3">
      <c r="A199" t="s">
        <v>335</v>
      </c>
      <c r="B199" s="5">
        <v>12000000</v>
      </c>
      <c r="T199" s="8" t="s">
        <v>55</v>
      </c>
      <c r="U199" t="s">
        <v>236</v>
      </c>
      <c r="V199" s="5">
        <v>4000000</v>
      </c>
    </row>
    <row r="200" spans="1:22" x14ac:dyDescent="0.3">
      <c r="A200" t="s">
        <v>336</v>
      </c>
      <c r="B200" s="5">
        <v>80000000</v>
      </c>
      <c r="T200" s="8" t="s">
        <v>55</v>
      </c>
      <c r="U200" t="s">
        <v>864</v>
      </c>
      <c r="V200" s="5">
        <v>15000000</v>
      </c>
    </row>
    <row r="201" spans="1:22" x14ac:dyDescent="0.3">
      <c r="A201" t="s">
        <v>337</v>
      </c>
      <c r="B201" s="5">
        <v>35000000</v>
      </c>
      <c r="T201" s="8" t="s">
        <v>55</v>
      </c>
      <c r="U201" t="s">
        <v>428</v>
      </c>
      <c r="V201" s="5">
        <v>33000000</v>
      </c>
    </row>
    <row r="202" spans="1:22" x14ac:dyDescent="0.3">
      <c r="A202" t="s">
        <v>338</v>
      </c>
      <c r="B202" s="5">
        <v>15000000</v>
      </c>
      <c r="T202" s="8" t="s">
        <v>55</v>
      </c>
      <c r="U202" t="s">
        <v>397</v>
      </c>
      <c r="V202" s="5">
        <v>340000000</v>
      </c>
    </row>
    <row r="203" spans="1:22" x14ac:dyDescent="0.3">
      <c r="A203" t="s">
        <v>339</v>
      </c>
      <c r="B203" s="5">
        <v>8500000</v>
      </c>
      <c r="T203" s="8" t="s">
        <v>55</v>
      </c>
      <c r="U203" t="s">
        <v>594</v>
      </c>
      <c r="V203" s="5">
        <v>60000000</v>
      </c>
    </row>
    <row r="204" spans="1:22" x14ac:dyDescent="0.3">
      <c r="A204" t="s">
        <v>341</v>
      </c>
      <c r="B204" s="5">
        <v>25000000</v>
      </c>
      <c r="T204" s="8" t="s">
        <v>55</v>
      </c>
      <c r="U204" t="s">
        <v>796</v>
      </c>
      <c r="V204" s="5">
        <v>3750000</v>
      </c>
    </row>
    <row r="205" spans="1:22" x14ac:dyDescent="0.3">
      <c r="A205" t="s">
        <v>342</v>
      </c>
      <c r="B205" s="5">
        <v>35000000</v>
      </c>
      <c r="T205" s="8" t="s">
        <v>55</v>
      </c>
      <c r="U205" t="s">
        <v>14</v>
      </c>
      <c r="V205" s="5">
        <v>70000000</v>
      </c>
    </row>
    <row r="206" spans="1:22" x14ac:dyDescent="0.3">
      <c r="A206" t="s">
        <v>343</v>
      </c>
      <c r="B206" s="5">
        <v>20000000</v>
      </c>
      <c r="T206" s="8" t="s">
        <v>55</v>
      </c>
      <c r="U206" t="s">
        <v>107</v>
      </c>
      <c r="V206" s="5">
        <v>16000000</v>
      </c>
    </row>
    <row r="207" spans="1:22" x14ac:dyDescent="0.3">
      <c r="A207" t="s">
        <v>344</v>
      </c>
      <c r="B207" s="5">
        <v>5000000</v>
      </c>
      <c r="T207" s="8" t="s">
        <v>55</v>
      </c>
      <c r="U207" t="s">
        <v>533</v>
      </c>
      <c r="V207" s="5">
        <v>40000000</v>
      </c>
    </row>
    <row r="208" spans="1:22" x14ac:dyDescent="0.3">
      <c r="A208" t="s">
        <v>345</v>
      </c>
      <c r="B208" s="5">
        <v>25000000</v>
      </c>
      <c r="T208" s="8" t="s">
        <v>55</v>
      </c>
      <c r="U208" t="s">
        <v>836</v>
      </c>
      <c r="V208" s="5">
        <v>77000000</v>
      </c>
    </row>
    <row r="209" spans="1:22" x14ac:dyDescent="0.3">
      <c r="A209" t="s">
        <v>346</v>
      </c>
      <c r="B209" s="5">
        <v>35000000</v>
      </c>
      <c r="T209" s="8" t="s">
        <v>55</v>
      </c>
      <c r="U209" t="s">
        <v>694</v>
      </c>
      <c r="V209" s="5">
        <v>10000000</v>
      </c>
    </row>
    <row r="210" spans="1:22" x14ac:dyDescent="0.3">
      <c r="A210" t="s">
        <v>347</v>
      </c>
      <c r="B210" s="5">
        <v>16000000</v>
      </c>
      <c r="T210" s="8" t="s">
        <v>55</v>
      </c>
      <c r="U210" t="s">
        <v>64</v>
      </c>
      <c r="V210" s="5">
        <v>1000000</v>
      </c>
    </row>
    <row r="211" spans="1:22" x14ac:dyDescent="0.3">
      <c r="A211" t="s">
        <v>349</v>
      </c>
      <c r="B211" s="5">
        <v>28000000</v>
      </c>
      <c r="T211" s="8" t="s">
        <v>55</v>
      </c>
      <c r="U211" t="s">
        <v>459</v>
      </c>
      <c r="V211" s="5">
        <v>8000000</v>
      </c>
    </row>
    <row r="212" spans="1:22" x14ac:dyDescent="0.3">
      <c r="A212" t="s">
        <v>351</v>
      </c>
      <c r="B212" s="5">
        <v>500000</v>
      </c>
      <c r="T212" s="8" t="s">
        <v>55</v>
      </c>
      <c r="U212" t="s">
        <v>200</v>
      </c>
      <c r="V212" s="5">
        <v>90000000</v>
      </c>
    </row>
    <row r="213" spans="1:22" x14ac:dyDescent="0.3">
      <c r="A213" t="s">
        <v>353</v>
      </c>
      <c r="B213" s="5">
        <v>300000</v>
      </c>
      <c r="T213" s="8" t="s">
        <v>55</v>
      </c>
      <c r="U213" t="s">
        <v>153</v>
      </c>
      <c r="V213" s="5">
        <v>22500000</v>
      </c>
    </row>
    <row r="214" spans="1:22" x14ac:dyDescent="0.3">
      <c r="A214" t="s">
        <v>355</v>
      </c>
      <c r="B214" s="5">
        <v>10000000</v>
      </c>
      <c r="T214" s="8" t="s">
        <v>55</v>
      </c>
      <c r="U214" t="s">
        <v>765</v>
      </c>
      <c r="V214" s="5">
        <v>32000000</v>
      </c>
    </row>
    <row r="215" spans="1:22" x14ac:dyDescent="0.3">
      <c r="A215" t="s">
        <v>357</v>
      </c>
      <c r="B215" s="5">
        <v>3500000</v>
      </c>
      <c r="T215" s="8" t="s">
        <v>55</v>
      </c>
      <c r="U215" t="s">
        <v>731</v>
      </c>
      <c r="V215" s="5">
        <v>39000000</v>
      </c>
    </row>
    <row r="216" spans="1:22" x14ac:dyDescent="0.3">
      <c r="A216" t="s">
        <v>359</v>
      </c>
      <c r="B216" s="5">
        <v>2800000</v>
      </c>
      <c r="T216" s="8" t="s">
        <v>36</v>
      </c>
      <c r="U216" t="s">
        <v>274</v>
      </c>
      <c r="V216" s="5">
        <v>4500000</v>
      </c>
    </row>
    <row r="217" spans="1:22" x14ac:dyDescent="0.3">
      <c r="A217" t="s">
        <v>361</v>
      </c>
      <c r="B217" s="5">
        <v>1200000</v>
      </c>
      <c r="T217" s="8" t="s">
        <v>36</v>
      </c>
      <c r="U217" t="s">
        <v>563</v>
      </c>
      <c r="V217" s="5">
        <v>14000000</v>
      </c>
    </row>
    <row r="218" spans="1:22" x14ac:dyDescent="0.3">
      <c r="A218" t="s">
        <v>363</v>
      </c>
      <c r="B218" s="5">
        <v>1200000</v>
      </c>
      <c r="T218" s="8" t="s">
        <v>36</v>
      </c>
      <c r="U218" t="s">
        <v>623</v>
      </c>
      <c r="V218" s="5">
        <v>19500000</v>
      </c>
    </row>
    <row r="219" spans="1:22" x14ac:dyDescent="0.3">
      <c r="A219" t="s">
        <v>365</v>
      </c>
      <c r="B219" s="5">
        <v>600000</v>
      </c>
      <c r="T219" s="8" t="s">
        <v>36</v>
      </c>
      <c r="U219" t="s">
        <v>236</v>
      </c>
      <c r="V219" s="5">
        <v>7500000</v>
      </c>
    </row>
    <row r="220" spans="1:22" x14ac:dyDescent="0.3">
      <c r="A220" t="s">
        <v>367</v>
      </c>
      <c r="B220" s="5">
        <v>1300000</v>
      </c>
      <c r="T220" s="8" t="s">
        <v>36</v>
      </c>
      <c r="U220" t="s">
        <v>864</v>
      </c>
      <c r="V220" s="5">
        <v>8000000</v>
      </c>
    </row>
    <row r="221" spans="1:22" x14ac:dyDescent="0.3">
      <c r="A221" t="s">
        <v>369</v>
      </c>
      <c r="B221" s="5">
        <v>1000000</v>
      </c>
      <c r="T221" s="8" t="s">
        <v>36</v>
      </c>
      <c r="U221" t="s">
        <v>428</v>
      </c>
      <c r="V221" s="5">
        <v>37000000</v>
      </c>
    </row>
    <row r="222" spans="1:22" x14ac:dyDescent="0.3">
      <c r="A222" t="s">
        <v>371</v>
      </c>
      <c r="B222" s="5">
        <v>4500000</v>
      </c>
      <c r="T222" s="8" t="s">
        <v>36</v>
      </c>
      <c r="U222" t="s">
        <v>397</v>
      </c>
      <c r="V222" s="5">
        <v>93000000</v>
      </c>
    </row>
    <row r="223" spans="1:22" x14ac:dyDescent="0.3">
      <c r="A223" t="s">
        <v>373</v>
      </c>
      <c r="B223" s="5">
        <v>2000000</v>
      </c>
      <c r="T223" s="8" t="s">
        <v>36</v>
      </c>
      <c r="U223" t="s">
        <v>594</v>
      </c>
      <c r="V223" s="5">
        <v>12000000</v>
      </c>
    </row>
    <row r="224" spans="1:22" x14ac:dyDescent="0.3">
      <c r="A224" t="s">
        <v>375</v>
      </c>
      <c r="B224" s="5">
        <v>8000000</v>
      </c>
      <c r="T224" s="8" t="s">
        <v>36</v>
      </c>
      <c r="U224" t="s">
        <v>796</v>
      </c>
      <c r="V224" s="5">
        <v>2500000</v>
      </c>
    </row>
    <row r="225" spans="1:22" x14ac:dyDescent="0.3">
      <c r="A225" t="s">
        <v>376</v>
      </c>
      <c r="B225" s="5">
        <v>3500000</v>
      </c>
      <c r="T225" s="8" t="s">
        <v>36</v>
      </c>
      <c r="U225" t="s">
        <v>14</v>
      </c>
      <c r="V225" s="5">
        <v>70000000</v>
      </c>
    </row>
    <row r="226" spans="1:22" x14ac:dyDescent="0.3">
      <c r="A226" t="s">
        <v>378</v>
      </c>
      <c r="B226" s="5">
        <v>2400000</v>
      </c>
      <c r="T226" s="8" t="s">
        <v>36</v>
      </c>
      <c r="U226" t="s">
        <v>107</v>
      </c>
      <c r="V226" s="5">
        <v>4300000</v>
      </c>
    </row>
    <row r="227" spans="1:22" x14ac:dyDescent="0.3">
      <c r="A227" t="s">
        <v>379</v>
      </c>
      <c r="B227" s="5">
        <v>1500000</v>
      </c>
      <c r="T227" s="8" t="s">
        <v>36</v>
      </c>
      <c r="U227" t="s">
        <v>317</v>
      </c>
      <c r="V227" s="5">
        <v>34000000</v>
      </c>
    </row>
    <row r="228" spans="1:22" x14ac:dyDescent="0.3">
      <c r="A228" t="s">
        <v>381</v>
      </c>
      <c r="B228" s="5">
        <v>500000</v>
      </c>
      <c r="T228" s="8" t="s">
        <v>36</v>
      </c>
      <c r="U228" t="s">
        <v>533</v>
      </c>
      <c r="V228" s="5">
        <v>32000000</v>
      </c>
    </row>
    <row r="229" spans="1:22" x14ac:dyDescent="0.3">
      <c r="A229" t="s">
        <v>383</v>
      </c>
      <c r="B229" s="5">
        <v>5000000</v>
      </c>
      <c r="T229" s="8" t="s">
        <v>36</v>
      </c>
      <c r="U229" t="s">
        <v>498</v>
      </c>
      <c r="V229" s="5">
        <v>1300000</v>
      </c>
    </row>
    <row r="230" spans="1:22" x14ac:dyDescent="0.3">
      <c r="A230" t="s">
        <v>385</v>
      </c>
      <c r="B230" s="5">
        <v>300000</v>
      </c>
      <c r="T230" s="8" t="s">
        <v>36</v>
      </c>
      <c r="U230" t="s">
        <v>836</v>
      </c>
      <c r="V230" s="5">
        <v>72000000</v>
      </c>
    </row>
    <row r="231" spans="1:22" x14ac:dyDescent="0.3">
      <c r="A231" t="s">
        <v>387</v>
      </c>
      <c r="B231" s="5">
        <v>2000000</v>
      </c>
      <c r="T231" s="8" t="s">
        <v>36</v>
      </c>
      <c r="U231" t="s">
        <v>694</v>
      </c>
      <c r="V231" s="5">
        <v>2300000</v>
      </c>
    </row>
    <row r="232" spans="1:22" x14ac:dyDescent="0.3">
      <c r="A232" t="s">
        <v>388</v>
      </c>
      <c r="B232" s="5">
        <v>50000000</v>
      </c>
      <c r="T232" s="8" t="s">
        <v>36</v>
      </c>
      <c r="U232" t="s">
        <v>64</v>
      </c>
      <c r="V232" s="5">
        <v>3600000</v>
      </c>
    </row>
    <row r="233" spans="1:22" x14ac:dyDescent="0.3">
      <c r="A233" t="s">
        <v>389</v>
      </c>
      <c r="B233" s="5">
        <v>4000000</v>
      </c>
      <c r="T233" s="8" t="s">
        <v>36</v>
      </c>
      <c r="U233" t="s">
        <v>653</v>
      </c>
      <c r="V233" s="5">
        <v>300000</v>
      </c>
    </row>
    <row r="234" spans="1:22" x14ac:dyDescent="0.3">
      <c r="A234" t="s">
        <v>390</v>
      </c>
      <c r="B234" s="5">
        <v>2500000</v>
      </c>
      <c r="T234" s="8" t="s">
        <v>36</v>
      </c>
      <c r="U234" t="s">
        <v>350</v>
      </c>
      <c r="V234" s="5">
        <v>2300000</v>
      </c>
    </row>
    <row r="235" spans="1:22" x14ac:dyDescent="0.3">
      <c r="A235" t="s">
        <v>392</v>
      </c>
      <c r="B235" s="5">
        <v>2500000</v>
      </c>
      <c r="T235" s="8" t="s">
        <v>36</v>
      </c>
      <c r="U235" t="s">
        <v>200</v>
      </c>
      <c r="V235" s="5">
        <v>14500000</v>
      </c>
    </row>
    <row r="236" spans="1:22" x14ac:dyDescent="0.3">
      <c r="A236" t="s">
        <v>394</v>
      </c>
      <c r="B236" s="5">
        <v>400000</v>
      </c>
      <c r="T236" s="8" t="s">
        <v>36</v>
      </c>
      <c r="U236" t="s">
        <v>153</v>
      </c>
      <c r="V236" s="5">
        <v>3000000</v>
      </c>
    </row>
    <row r="237" spans="1:22" x14ac:dyDescent="0.3">
      <c r="A237" t="s">
        <v>396</v>
      </c>
      <c r="B237" s="5">
        <v>25000000</v>
      </c>
      <c r="T237" s="8" t="s">
        <v>36</v>
      </c>
      <c r="U237" t="s">
        <v>765</v>
      </c>
      <c r="V237" s="5">
        <v>10200000</v>
      </c>
    </row>
    <row r="238" spans="1:22" x14ac:dyDescent="0.3">
      <c r="A238" t="s">
        <v>398</v>
      </c>
      <c r="B238" s="5">
        <v>22000000</v>
      </c>
      <c r="T238" s="8" t="s">
        <v>36</v>
      </c>
      <c r="U238" t="s">
        <v>731</v>
      </c>
      <c r="V238" s="5">
        <v>10000000</v>
      </c>
    </row>
    <row r="239" spans="1:22" x14ac:dyDescent="0.3">
      <c r="A239" t="s">
        <v>400</v>
      </c>
      <c r="B239" s="5">
        <v>12000000</v>
      </c>
      <c r="T239" s="8" t="s">
        <v>57</v>
      </c>
      <c r="U239" t="s">
        <v>864</v>
      </c>
      <c r="V239" s="5">
        <v>12000000</v>
      </c>
    </row>
    <row r="240" spans="1:22" x14ac:dyDescent="0.3">
      <c r="A240" t="s">
        <v>402</v>
      </c>
      <c r="B240" s="5">
        <v>38000000</v>
      </c>
      <c r="T240" s="8" t="s">
        <v>57</v>
      </c>
      <c r="U240" t="s">
        <v>14</v>
      </c>
      <c r="V240" s="5">
        <v>8000000</v>
      </c>
    </row>
    <row r="241" spans="1:22" x14ac:dyDescent="0.3">
      <c r="A241" t="s">
        <v>403</v>
      </c>
      <c r="B241" s="5">
        <v>38000000</v>
      </c>
      <c r="T241" s="8" t="s">
        <v>57</v>
      </c>
      <c r="U241" t="s">
        <v>317</v>
      </c>
      <c r="V241" s="5">
        <v>25000000</v>
      </c>
    </row>
    <row r="242" spans="1:22" x14ac:dyDescent="0.3">
      <c r="A242" t="s">
        <v>404</v>
      </c>
      <c r="B242" s="5">
        <v>35000000</v>
      </c>
      <c r="T242" s="8" t="s">
        <v>57</v>
      </c>
      <c r="U242" t="s">
        <v>836</v>
      </c>
      <c r="V242" s="5">
        <v>30000000</v>
      </c>
    </row>
    <row r="243" spans="1:22" x14ac:dyDescent="0.3">
      <c r="A243" t="s">
        <v>405</v>
      </c>
      <c r="B243" s="5">
        <v>28000000</v>
      </c>
      <c r="T243" s="8" t="s">
        <v>57</v>
      </c>
      <c r="U243" t="s">
        <v>765</v>
      </c>
      <c r="V243" s="5">
        <v>30000000</v>
      </c>
    </row>
    <row r="244" spans="1:22" x14ac:dyDescent="0.3">
      <c r="A244" t="s">
        <v>406</v>
      </c>
      <c r="B244" s="5">
        <v>12000000</v>
      </c>
      <c r="T244" s="8" t="s">
        <v>904</v>
      </c>
      <c r="V244" s="5">
        <v>11468825000</v>
      </c>
    </row>
    <row r="245" spans="1:22" x14ac:dyDescent="0.3">
      <c r="A245" t="s">
        <v>407</v>
      </c>
      <c r="B245" s="5">
        <v>32000000</v>
      </c>
    </row>
    <row r="246" spans="1:22" x14ac:dyDescent="0.3">
      <c r="A246" t="s">
        <v>408</v>
      </c>
      <c r="B246" s="5">
        <v>70000000</v>
      </c>
    </row>
    <row r="247" spans="1:22" x14ac:dyDescent="0.3">
      <c r="A247" t="s">
        <v>409</v>
      </c>
      <c r="B247" s="5">
        <v>13000000</v>
      </c>
    </row>
    <row r="248" spans="1:22" x14ac:dyDescent="0.3">
      <c r="A248" t="s">
        <v>410</v>
      </c>
      <c r="B248" s="5">
        <v>10000000</v>
      </c>
    </row>
    <row r="249" spans="1:22" x14ac:dyDescent="0.3">
      <c r="A249" t="s">
        <v>411</v>
      </c>
      <c r="B249" s="5">
        <v>120000000</v>
      </c>
    </row>
    <row r="250" spans="1:22" x14ac:dyDescent="0.3">
      <c r="A250" t="s">
        <v>412</v>
      </c>
      <c r="B250" s="5">
        <v>50000000</v>
      </c>
    </row>
    <row r="251" spans="1:22" x14ac:dyDescent="0.3">
      <c r="A251" t="s">
        <v>413</v>
      </c>
      <c r="B251" s="5">
        <v>50000000</v>
      </c>
    </row>
    <row r="252" spans="1:22" x14ac:dyDescent="0.3">
      <c r="A252" t="s">
        <v>414</v>
      </c>
      <c r="B252" s="5">
        <v>30000000</v>
      </c>
    </row>
    <row r="253" spans="1:22" x14ac:dyDescent="0.3">
      <c r="A253" t="s">
        <v>415</v>
      </c>
      <c r="B253" s="5">
        <v>180000000</v>
      </c>
    </row>
    <row r="254" spans="1:22" x14ac:dyDescent="0.3">
      <c r="A254" t="s">
        <v>416</v>
      </c>
      <c r="B254" s="5">
        <v>80000000</v>
      </c>
    </row>
    <row r="255" spans="1:22" x14ac:dyDescent="0.3">
      <c r="A255" t="s">
        <v>417</v>
      </c>
      <c r="B255" s="5">
        <v>55000000</v>
      </c>
    </row>
    <row r="256" spans="1:22" x14ac:dyDescent="0.3">
      <c r="A256" t="s">
        <v>418</v>
      </c>
      <c r="B256" s="5">
        <v>60000000</v>
      </c>
    </row>
    <row r="257" spans="1:22" x14ac:dyDescent="0.3">
      <c r="A257" t="s">
        <v>419</v>
      </c>
      <c r="B257" s="5">
        <v>150000000</v>
      </c>
    </row>
    <row r="258" spans="1:22" x14ac:dyDescent="0.3">
      <c r="A258" t="s">
        <v>420</v>
      </c>
      <c r="B258" s="5">
        <v>140000000</v>
      </c>
      <c r="V258" s="5"/>
    </row>
    <row r="259" spans="1:22" x14ac:dyDescent="0.3">
      <c r="A259" t="s">
        <v>421</v>
      </c>
      <c r="B259" s="5">
        <v>50000000</v>
      </c>
      <c r="V259" s="5"/>
    </row>
    <row r="260" spans="1:22" x14ac:dyDescent="0.3">
      <c r="A260" t="s">
        <v>423</v>
      </c>
      <c r="B260" s="5">
        <v>100000000</v>
      </c>
      <c r="V260" s="5"/>
    </row>
    <row r="261" spans="1:22" x14ac:dyDescent="0.3">
      <c r="A261" t="s">
        <v>424</v>
      </c>
      <c r="B261" s="5">
        <v>65000000</v>
      </c>
      <c r="V261" s="5"/>
    </row>
    <row r="262" spans="1:22" x14ac:dyDescent="0.3">
      <c r="A262" t="s">
        <v>425</v>
      </c>
      <c r="B262" s="5">
        <v>50000000</v>
      </c>
      <c r="V262" s="5"/>
    </row>
    <row r="263" spans="1:22" x14ac:dyDescent="0.3">
      <c r="A263" t="s">
        <v>426</v>
      </c>
      <c r="B263" s="5">
        <v>9000000</v>
      </c>
      <c r="V263" s="5"/>
    </row>
    <row r="264" spans="1:22" x14ac:dyDescent="0.3">
      <c r="A264" t="s">
        <v>429</v>
      </c>
      <c r="B264" s="5">
        <v>4500000</v>
      </c>
      <c r="V264" s="5"/>
    </row>
    <row r="265" spans="1:22" x14ac:dyDescent="0.3">
      <c r="A265" t="s">
        <v>430</v>
      </c>
      <c r="B265" s="5">
        <v>1000000</v>
      </c>
      <c r="V265" s="5"/>
    </row>
    <row r="266" spans="1:22" x14ac:dyDescent="0.3">
      <c r="A266" t="s">
        <v>432</v>
      </c>
      <c r="B266" s="5">
        <v>40000000</v>
      </c>
      <c r="V266" s="5"/>
    </row>
    <row r="267" spans="1:22" x14ac:dyDescent="0.3">
      <c r="A267" t="s">
        <v>433</v>
      </c>
      <c r="B267" s="5">
        <v>35000000</v>
      </c>
      <c r="V267" s="5"/>
    </row>
    <row r="268" spans="1:22" x14ac:dyDescent="0.3">
      <c r="A268" t="s">
        <v>434</v>
      </c>
      <c r="B268" s="5">
        <v>3000000</v>
      </c>
      <c r="V268" s="5"/>
    </row>
    <row r="269" spans="1:22" x14ac:dyDescent="0.3">
      <c r="A269" t="s">
        <v>435</v>
      </c>
      <c r="B269" s="5">
        <v>1500000</v>
      </c>
      <c r="V269" s="5"/>
    </row>
    <row r="270" spans="1:22" x14ac:dyDescent="0.3">
      <c r="A270" t="s">
        <v>436</v>
      </c>
      <c r="B270" s="5">
        <v>1000000</v>
      </c>
      <c r="V270" s="5"/>
    </row>
    <row r="271" spans="1:22" x14ac:dyDescent="0.3">
      <c r="A271" t="s">
        <v>437</v>
      </c>
      <c r="B271" s="5">
        <v>15000000</v>
      </c>
      <c r="V271" s="5"/>
    </row>
    <row r="272" spans="1:22" x14ac:dyDescent="0.3">
      <c r="A272" t="s">
        <v>438</v>
      </c>
      <c r="B272" s="5">
        <v>14000000</v>
      </c>
      <c r="V272" s="5"/>
    </row>
    <row r="273" spans="1:22" x14ac:dyDescent="0.3">
      <c r="A273" t="s">
        <v>439</v>
      </c>
      <c r="B273" s="5">
        <v>13000000</v>
      </c>
      <c r="V273" s="5"/>
    </row>
    <row r="274" spans="1:22" x14ac:dyDescent="0.3">
      <c r="A274" t="s">
        <v>441</v>
      </c>
      <c r="B274" s="5">
        <v>10000000</v>
      </c>
      <c r="V274" s="5"/>
    </row>
    <row r="275" spans="1:22" x14ac:dyDescent="0.3">
      <c r="A275" t="s">
        <v>442</v>
      </c>
      <c r="B275" s="5">
        <v>40000000</v>
      </c>
      <c r="V275" s="5"/>
    </row>
    <row r="276" spans="1:22" x14ac:dyDescent="0.3">
      <c r="A276" t="s">
        <v>444</v>
      </c>
      <c r="B276" s="5">
        <v>18000000</v>
      </c>
      <c r="V276" s="5"/>
    </row>
    <row r="277" spans="1:22" x14ac:dyDescent="0.3">
      <c r="A277" t="s">
        <v>445</v>
      </c>
      <c r="B277" s="5">
        <v>18000000</v>
      </c>
      <c r="V277" s="5"/>
    </row>
    <row r="278" spans="1:22" x14ac:dyDescent="0.3">
      <c r="A278" t="s">
        <v>446</v>
      </c>
      <c r="B278" s="5">
        <v>28000000</v>
      </c>
      <c r="V278" s="5"/>
    </row>
    <row r="279" spans="1:22" x14ac:dyDescent="0.3">
      <c r="A279" t="s">
        <v>447</v>
      </c>
      <c r="B279" s="5">
        <v>8000000</v>
      </c>
      <c r="V279" s="5"/>
    </row>
    <row r="280" spans="1:22" x14ac:dyDescent="0.3">
      <c r="A280" t="s">
        <v>448</v>
      </c>
      <c r="B280" s="5">
        <v>2500000</v>
      </c>
      <c r="V280" s="5"/>
    </row>
    <row r="281" spans="1:22" x14ac:dyDescent="0.3">
      <c r="A281" t="s">
        <v>449</v>
      </c>
      <c r="B281" s="5">
        <v>10000000</v>
      </c>
      <c r="V281" s="5"/>
    </row>
    <row r="282" spans="1:22" x14ac:dyDescent="0.3">
      <c r="A282" t="s">
        <v>450</v>
      </c>
      <c r="B282" s="5">
        <v>8000000</v>
      </c>
      <c r="V282" s="5"/>
    </row>
    <row r="283" spans="1:22" x14ac:dyDescent="0.3">
      <c r="A283" t="s">
        <v>451</v>
      </c>
      <c r="B283" s="5">
        <v>18000000</v>
      </c>
      <c r="V283" s="5"/>
    </row>
    <row r="284" spans="1:22" x14ac:dyDescent="0.3">
      <c r="A284" t="s">
        <v>453</v>
      </c>
      <c r="B284" s="5">
        <v>15000000</v>
      </c>
      <c r="V284" s="5"/>
    </row>
    <row r="285" spans="1:22" x14ac:dyDescent="0.3">
      <c r="A285" t="s">
        <v>454</v>
      </c>
      <c r="B285" s="5">
        <v>65000000</v>
      </c>
      <c r="V285" s="5"/>
    </row>
    <row r="286" spans="1:22" x14ac:dyDescent="0.3">
      <c r="A286" t="s">
        <v>455</v>
      </c>
      <c r="B286" s="5">
        <v>20000000</v>
      </c>
      <c r="V286" s="5"/>
    </row>
    <row r="287" spans="1:22" x14ac:dyDescent="0.3">
      <c r="A287" t="s">
        <v>456</v>
      </c>
      <c r="B287" s="5">
        <v>12000000</v>
      </c>
      <c r="V287" s="5"/>
    </row>
    <row r="288" spans="1:22" x14ac:dyDescent="0.3">
      <c r="A288" t="s">
        <v>457</v>
      </c>
      <c r="B288" s="5">
        <v>6000000</v>
      </c>
      <c r="V288" s="5"/>
    </row>
    <row r="289" spans="1:22" x14ac:dyDescent="0.3">
      <c r="A289" t="s">
        <v>458</v>
      </c>
      <c r="B289" s="5">
        <v>20000000</v>
      </c>
      <c r="V289" s="5"/>
    </row>
    <row r="290" spans="1:22" x14ac:dyDescent="0.3">
      <c r="A290" t="s">
        <v>460</v>
      </c>
      <c r="B290" s="5">
        <v>10000000</v>
      </c>
      <c r="V290" s="5"/>
    </row>
    <row r="291" spans="1:22" x14ac:dyDescent="0.3">
      <c r="A291" t="s">
        <v>462</v>
      </c>
      <c r="B291" s="5">
        <v>5000000</v>
      </c>
      <c r="V291" s="5"/>
    </row>
    <row r="292" spans="1:22" x14ac:dyDescent="0.3">
      <c r="A292" t="s">
        <v>463</v>
      </c>
      <c r="B292" s="5">
        <v>25000000</v>
      </c>
      <c r="V292" s="5"/>
    </row>
    <row r="293" spans="1:22" x14ac:dyDescent="0.3">
      <c r="A293" t="s">
        <v>464</v>
      </c>
      <c r="B293" s="5">
        <v>15000000</v>
      </c>
      <c r="V293" s="5"/>
    </row>
    <row r="294" spans="1:22" x14ac:dyDescent="0.3">
      <c r="A294" t="s">
        <v>466</v>
      </c>
      <c r="B294" s="5">
        <v>4500000</v>
      </c>
      <c r="V294" s="5"/>
    </row>
    <row r="295" spans="1:22" x14ac:dyDescent="0.3">
      <c r="A295" t="s">
        <v>468</v>
      </c>
      <c r="B295" s="5">
        <v>4000000</v>
      </c>
      <c r="V295" s="5"/>
    </row>
    <row r="296" spans="1:22" x14ac:dyDescent="0.3">
      <c r="A296" t="s">
        <v>470</v>
      </c>
      <c r="B296" s="5">
        <v>3500000</v>
      </c>
      <c r="V296" s="5"/>
    </row>
    <row r="297" spans="1:22" x14ac:dyDescent="0.3">
      <c r="A297" t="s">
        <v>471</v>
      </c>
      <c r="B297" s="5">
        <v>2000000</v>
      </c>
      <c r="V297" s="5"/>
    </row>
    <row r="298" spans="1:22" x14ac:dyDescent="0.3">
      <c r="A298" t="s">
        <v>473</v>
      </c>
      <c r="B298" s="5">
        <v>1200000</v>
      </c>
      <c r="V298" s="5"/>
    </row>
    <row r="299" spans="1:22" x14ac:dyDescent="0.3">
      <c r="A299" t="s">
        <v>475</v>
      </c>
      <c r="B299" s="5">
        <v>900000</v>
      </c>
      <c r="V299" s="5"/>
    </row>
    <row r="300" spans="1:22" x14ac:dyDescent="0.3">
      <c r="A300" t="s">
        <v>476</v>
      </c>
      <c r="B300" s="5">
        <v>1700000</v>
      </c>
      <c r="V300" s="5"/>
    </row>
    <row r="301" spans="1:22" x14ac:dyDescent="0.3">
      <c r="A301" t="s">
        <v>477</v>
      </c>
      <c r="B301" s="5">
        <v>30000000</v>
      </c>
      <c r="V301" s="5"/>
    </row>
    <row r="302" spans="1:22" x14ac:dyDescent="0.3">
      <c r="A302" t="s">
        <v>479</v>
      </c>
      <c r="B302" s="5">
        <v>20000000</v>
      </c>
      <c r="V302" s="5"/>
    </row>
    <row r="303" spans="1:22" x14ac:dyDescent="0.3">
      <c r="A303" t="s">
        <v>480</v>
      </c>
      <c r="B303" s="5">
        <v>18000000</v>
      </c>
      <c r="V303" s="5"/>
    </row>
    <row r="304" spans="1:22" x14ac:dyDescent="0.3">
      <c r="A304" t="s">
        <v>481</v>
      </c>
      <c r="B304" s="5">
        <v>10000000</v>
      </c>
      <c r="V304" s="5"/>
    </row>
    <row r="305" spans="1:22" x14ac:dyDescent="0.3">
      <c r="A305" t="s">
        <v>483</v>
      </c>
      <c r="B305" s="5">
        <v>6000000</v>
      </c>
      <c r="V305" s="5"/>
    </row>
    <row r="306" spans="1:22" x14ac:dyDescent="0.3">
      <c r="A306" t="s">
        <v>485</v>
      </c>
      <c r="B306" s="5">
        <v>6500000</v>
      </c>
      <c r="V306" s="5"/>
    </row>
    <row r="307" spans="1:22" x14ac:dyDescent="0.3">
      <c r="A307" t="s">
        <v>487</v>
      </c>
      <c r="B307" s="5">
        <v>3000000</v>
      </c>
      <c r="V307" s="5"/>
    </row>
    <row r="308" spans="1:22" x14ac:dyDescent="0.3">
      <c r="A308" t="s">
        <v>488</v>
      </c>
      <c r="B308" s="5">
        <v>9000000</v>
      </c>
      <c r="V308" s="5"/>
    </row>
    <row r="309" spans="1:22" x14ac:dyDescent="0.3">
      <c r="A309" t="s">
        <v>489</v>
      </c>
      <c r="B309" s="5">
        <v>3500000</v>
      </c>
      <c r="V309" s="5"/>
    </row>
    <row r="310" spans="1:22" x14ac:dyDescent="0.3">
      <c r="A310" t="s">
        <v>490</v>
      </c>
      <c r="B310" s="5">
        <v>8000000</v>
      </c>
      <c r="V310" s="5"/>
    </row>
    <row r="311" spans="1:22" x14ac:dyDescent="0.3">
      <c r="A311" t="s">
        <v>492</v>
      </c>
      <c r="B311" s="5">
        <v>65000000</v>
      </c>
      <c r="V311" s="5"/>
    </row>
    <row r="312" spans="1:22" x14ac:dyDescent="0.3">
      <c r="A312" t="s">
        <v>493</v>
      </c>
      <c r="B312" s="5">
        <v>28000000</v>
      </c>
      <c r="V312" s="5"/>
    </row>
    <row r="313" spans="1:22" x14ac:dyDescent="0.3">
      <c r="A313" t="s">
        <v>494</v>
      </c>
      <c r="B313" s="5">
        <v>7000000</v>
      </c>
      <c r="V313" s="5"/>
    </row>
    <row r="314" spans="1:22" x14ac:dyDescent="0.3">
      <c r="A314" t="s">
        <v>495</v>
      </c>
      <c r="B314" s="5">
        <v>5000000</v>
      </c>
      <c r="V314" s="5"/>
    </row>
    <row r="315" spans="1:22" x14ac:dyDescent="0.3">
      <c r="A315" t="s">
        <v>496</v>
      </c>
      <c r="B315" s="5">
        <v>20000000</v>
      </c>
      <c r="V315" s="5"/>
    </row>
    <row r="316" spans="1:22" x14ac:dyDescent="0.3">
      <c r="A316" t="s">
        <v>499</v>
      </c>
      <c r="B316" s="5">
        <v>6000000</v>
      </c>
      <c r="V316" s="5"/>
    </row>
    <row r="317" spans="1:22" x14ac:dyDescent="0.3">
      <c r="A317" t="s">
        <v>500</v>
      </c>
      <c r="B317" s="5">
        <v>3500000</v>
      </c>
      <c r="V317" s="5"/>
    </row>
    <row r="318" spans="1:22" x14ac:dyDescent="0.3">
      <c r="A318" t="s">
        <v>501</v>
      </c>
      <c r="B318" s="5">
        <v>11000000</v>
      </c>
      <c r="V318" s="5"/>
    </row>
    <row r="319" spans="1:22" x14ac:dyDescent="0.3">
      <c r="A319" t="s">
        <v>502</v>
      </c>
      <c r="B319" s="5">
        <v>3000000</v>
      </c>
      <c r="V319" s="5"/>
    </row>
    <row r="320" spans="1:22" x14ac:dyDescent="0.3">
      <c r="A320" t="s">
        <v>503</v>
      </c>
      <c r="B320" s="5">
        <v>2500000</v>
      </c>
      <c r="V320" s="5"/>
    </row>
    <row r="321" spans="1:22" x14ac:dyDescent="0.3">
      <c r="A321" t="s">
        <v>504</v>
      </c>
      <c r="B321" s="5">
        <v>500000</v>
      </c>
      <c r="V321" s="5"/>
    </row>
    <row r="322" spans="1:22" x14ac:dyDescent="0.3">
      <c r="A322" t="s">
        <v>506</v>
      </c>
      <c r="B322" s="5">
        <v>30000000</v>
      </c>
      <c r="V322" s="5"/>
    </row>
    <row r="323" spans="1:22" x14ac:dyDescent="0.3">
      <c r="A323" t="s">
        <v>507</v>
      </c>
      <c r="B323" s="5">
        <v>2000000</v>
      </c>
      <c r="V323" s="5"/>
    </row>
    <row r="324" spans="1:22" x14ac:dyDescent="0.3">
      <c r="A324" t="s">
        <v>509</v>
      </c>
      <c r="B324" s="5">
        <v>1300000</v>
      </c>
      <c r="V324" s="5"/>
    </row>
    <row r="325" spans="1:22" x14ac:dyDescent="0.3">
      <c r="A325" t="s">
        <v>510</v>
      </c>
      <c r="B325" s="5">
        <v>5000000</v>
      </c>
      <c r="V325" s="5"/>
    </row>
    <row r="326" spans="1:22" x14ac:dyDescent="0.3">
      <c r="A326" t="s">
        <v>511</v>
      </c>
      <c r="B326" s="5">
        <v>5000000</v>
      </c>
      <c r="V326" s="5"/>
    </row>
    <row r="327" spans="1:22" x14ac:dyDescent="0.3">
      <c r="A327" t="s">
        <v>513</v>
      </c>
      <c r="B327" s="5">
        <v>3500000</v>
      </c>
      <c r="V327" s="5"/>
    </row>
    <row r="328" spans="1:22" x14ac:dyDescent="0.3">
      <c r="A328" t="s">
        <v>514</v>
      </c>
      <c r="B328" s="5">
        <v>2100000</v>
      </c>
      <c r="V328" s="5"/>
    </row>
    <row r="329" spans="1:22" x14ac:dyDescent="0.3">
      <c r="A329" t="s">
        <v>516</v>
      </c>
      <c r="B329" s="5">
        <v>500000</v>
      </c>
      <c r="V329" s="5"/>
    </row>
    <row r="330" spans="1:22" x14ac:dyDescent="0.3">
      <c r="A330" t="s">
        <v>518</v>
      </c>
      <c r="B330" s="5">
        <v>22000000</v>
      </c>
      <c r="V330" s="5"/>
    </row>
    <row r="331" spans="1:22" x14ac:dyDescent="0.3">
      <c r="A331" t="s">
        <v>519</v>
      </c>
      <c r="B331" s="5">
        <v>10000000</v>
      </c>
      <c r="V331" s="5"/>
    </row>
    <row r="332" spans="1:22" x14ac:dyDescent="0.3">
      <c r="A332" t="s">
        <v>520</v>
      </c>
      <c r="B332" s="5">
        <v>7000000</v>
      </c>
      <c r="V332" s="5"/>
    </row>
    <row r="333" spans="1:22" x14ac:dyDescent="0.3">
      <c r="A333" t="s">
        <v>521</v>
      </c>
      <c r="B333" s="5">
        <v>9000000</v>
      </c>
      <c r="V333" s="5"/>
    </row>
    <row r="334" spans="1:22" x14ac:dyDescent="0.3">
      <c r="A334" t="s">
        <v>523</v>
      </c>
      <c r="B334" s="5">
        <v>12000000</v>
      </c>
      <c r="V334" s="5"/>
    </row>
    <row r="335" spans="1:22" x14ac:dyDescent="0.3">
      <c r="A335" t="s">
        <v>524</v>
      </c>
      <c r="B335" s="5">
        <v>19000000</v>
      </c>
      <c r="V335" s="5"/>
    </row>
    <row r="336" spans="1:22" x14ac:dyDescent="0.3">
      <c r="A336" t="s">
        <v>525</v>
      </c>
      <c r="B336" s="5">
        <v>5000000</v>
      </c>
      <c r="V336" s="5"/>
    </row>
    <row r="337" spans="1:22" x14ac:dyDescent="0.3">
      <c r="A337" t="s">
        <v>526</v>
      </c>
      <c r="B337" s="5">
        <v>500000</v>
      </c>
      <c r="V337" s="5"/>
    </row>
    <row r="338" spans="1:22" x14ac:dyDescent="0.3">
      <c r="A338" t="s">
        <v>527</v>
      </c>
      <c r="B338" s="5">
        <v>15000000</v>
      </c>
      <c r="V338" s="5"/>
    </row>
    <row r="339" spans="1:22" x14ac:dyDescent="0.3">
      <c r="A339" t="s">
        <v>528</v>
      </c>
      <c r="B339" s="5">
        <v>6000000</v>
      </c>
      <c r="V339" s="5"/>
    </row>
    <row r="340" spans="1:22" x14ac:dyDescent="0.3">
      <c r="A340" t="s">
        <v>529</v>
      </c>
      <c r="B340" s="5">
        <v>6000000</v>
      </c>
      <c r="V340" s="5"/>
    </row>
    <row r="341" spans="1:22" x14ac:dyDescent="0.3">
      <c r="A341" t="s">
        <v>531</v>
      </c>
      <c r="B341" s="5">
        <v>5000000</v>
      </c>
      <c r="V341" s="5"/>
    </row>
    <row r="342" spans="1:22" x14ac:dyDescent="0.3">
      <c r="A342" t="s">
        <v>532</v>
      </c>
      <c r="B342" s="5">
        <v>18000000</v>
      </c>
      <c r="V342" s="5"/>
    </row>
    <row r="343" spans="1:22" x14ac:dyDescent="0.3">
      <c r="A343" t="s">
        <v>534</v>
      </c>
      <c r="B343" s="5">
        <v>13000000</v>
      </c>
      <c r="V343" s="5"/>
    </row>
    <row r="344" spans="1:22" x14ac:dyDescent="0.3">
      <c r="A344" t="s">
        <v>535</v>
      </c>
      <c r="B344" s="5">
        <v>12000000</v>
      </c>
      <c r="V344" s="5"/>
    </row>
    <row r="345" spans="1:22" x14ac:dyDescent="0.3">
      <c r="A345" t="s">
        <v>536</v>
      </c>
      <c r="B345" s="5">
        <v>65000000</v>
      </c>
      <c r="V345" s="5"/>
    </row>
    <row r="346" spans="1:22" x14ac:dyDescent="0.3">
      <c r="A346" t="s">
        <v>537</v>
      </c>
      <c r="B346" s="5">
        <v>55000000</v>
      </c>
      <c r="V346" s="5"/>
    </row>
    <row r="347" spans="1:22" x14ac:dyDescent="0.3">
      <c r="A347" t="s">
        <v>538</v>
      </c>
      <c r="B347" s="5">
        <v>40000000</v>
      </c>
      <c r="V347" s="5"/>
    </row>
    <row r="348" spans="1:22" x14ac:dyDescent="0.3">
      <c r="A348" t="s">
        <v>539</v>
      </c>
      <c r="B348" s="5">
        <v>30000000</v>
      </c>
      <c r="V348" s="5"/>
    </row>
    <row r="349" spans="1:22" x14ac:dyDescent="0.3">
      <c r="A349" t="s">
        <v>540</v>
      </c>
      <c r="B349" s="5">
        <v>7000000</v>
      </c>
      <c r="V349" s="5"/>
    </row>
    <row r="350" spans="1:22" x14ac:dyDescent="0.3">
      <c r="A350" t="s">
        <v>541</v>
      </c>
      <c r="B350" s="5">
        <v>3000000</v>
      </c>
      <c r="V350" s="5"/>
    </row>
    <row r="351" spans="1:22" x14ac:dyDescent="0.3">
      <c r="A351" t="s">
        <v>543</v>
      </c>
      <c r="B351" s="5">
        <v>32000000</v>
      </c>
      <c r="V351" s="5"/>
    </row>
    <row r="352" spans="1:22" x14ac:dyDescent="0.3">
      <c r="A352" t="s">
        <v>544</v>
      </c>
      <c r="B352" s="5">
        <v>28000000</v>
      </c>
      <c r="V352" s="5"/>
    </row>
    <row r="353" spans="1:22" x14ac:dyDescent="0.3">
      <c r="A353" t="s">
        <v>546</v>
      </c>
      <c r="B353" s="5">
        <v>70000000</v>
      </c>
      <c r="V353" s="5"/>
    </row>
    <row r="354" spans="1:22" x14ac:dyDescent="0.3">
      <c r="A354" t="s">
        <v>547</v>
      </c>
      <c r="B354" s="5">
        <v>40000000</v>
      </c>
      <c r="V354" s="5"/>
    </row>
    <row r="355" spans="1:22" x14ac:dyDescent="0.3">
      <c r="A355" t="s">
        <v>548</v>
      </c>
      <c r="B355" s="5">
        <v>35000000</v>
      </c>
      <c r="V355" s="5"/>
    </row>
    <row r="356" spans="1:22" x14ac:dyDescent="0.3">
      <c r="A356" t="s">
        <v>549</v>
      </c>
      <c r="B356" s="5">
        <v>30000000</v>
      </c>
      <c r="V356" s="5"/>
    </row>
    <row r="357" spans="1:22" x14ac:dyDescent="0.3">
      <c r="A357" t="s">
        <v>550</v>
      </c>
      <c r="B357" s="5">
        <v>4000000</v>
      </c>
      <c r="V357" s="5"/>
    </row>
    <row r="358" spans="1:22" x14ac:dyDescent="0.3">
      <c r="A358" t="s">
        <v>551</v>
      </c>
      <c r="B358" s="5">
        <v>50000000</v>
      </c>
      <c r="V358" s="5"/>
    </row>
    <row r="359" spans="1:22" x14ac:dyDescent="0.3">
      <c r="A359" t="s">
        <v>552</v>
      </c>
      <c r="B359" s="5">
        <v>24000000</v>
      </c>
      <c r="V359" s="5"/>
    </row>
    <row r="360" spans="1:22" x14ac:dyDescent="0.3">
      <c r="A360" t="s">
        <v>553</v>
      </c>
      <c r="B360" s="5">
        <v>80000000</v>
      </c>
      <c r="V360" s="5"/>
    </row>
    <row r="361" spans="1:22" x14ac:dyDescent="0.3">
      <c r="A361" t="s">
        <v>554</v>
      </c>
      <c r="B361" s="5">
        <v>50000000</v>
      </c>
      <c r="V361" s="5"/>
    </row>
    <row r="362" spans="1:22" x14ac:dyDescent="0.3">
      <c r="A362" t="s">
        <v>555</v>
      </c>
      <c r="B362" s="5">
        <v>50000000</v>
      </c>
      <c r="V362" s="5"/>
    </row>
    <row r="363" spans="1:22" x14ac:dyDescent="0.3">
      <c r="A363" t="s">
        <v>556</v>
      </c>
      <c r="B363" s="5">
        <v>18000000</v>
      </c>
      <c r="V363" s="5"/>
    </row>
    <row r="364" spans="1:22" x14ac:dyDescent="0.3">
      <c r="A364" t="s">
        <v>557</v>
      </c>
      <c r="B364" s="5">
        <v>40000000</v>
      </c>
      <c r="V364" s="5"/>
    </row>
    <row r="365" spans="1:22" x14ac:dyDescent="0.3">
      <c r="A365" t="s">
        <v>558</v>
      </c>
      <c r="B365" s="5">
        <v>35000000</v>
      </c>
      <c r="V365" s="5"/>
    </row>
    <row r="366" spans="1:22" x14ac:dyDescent="0.3">
      <c r="A366" t="s">
        <v>559</v>
      </c>
      <c r="B366" s="5">
        <v>10000000</v>
      </c>
      <c r="V366" s="5"/>
    </row>
    <row r="367" spans="1:22" x14ac:dyDescent="0.3">
      <c r="A367" t="s">
        <v>560</v>
      </c>
      <c r="B367" s="5">
        <v>6000000</v>
      </c>
      <c r="V367" s="5"/>
    </row>
    <row r="368" spans="1:22" x14ac:dyDescent="0.3">
      <c r="A368" t="s">
        <v>561</v>
      </c>
      <c r="B368" s="5">
        <v>2000000</v>
      </c>
      <c r="V368" s="5"/>
    </row>
    <row r="369" spans="1:22" x14ac:dyDescent="0.3">
      <c r="A369" t="s">
        <v>564</v>
      </c>
      <c r="B369" s="5">
        <v>1500000</v>
      </c>
      <c r="V369" s="5"/>
    </row>
    <row r="370" spans="1:22" x14ac:dyDescent="0.3">
      <c r="A370" t="s">
        <v>566</v>
      </c>
      <c r="B370" s="5">
        <v>300000</v>
      </c>
      <c r="V370" s="5"/>
    </row>
    <row r="371" spans="1:22" x14ac:dyDescent="0.3">
      <c r="A371" t="s">
        <v>568</v>
      </c>
      <c r="B371" s="5">
        <v>25000000</v>
      </c>
      <c r="V371" s="5"/>
    </row>
    <row r="372" spans="1:22" x14ac:dyDescent="0.3">
      <c r="A372" t="s">
        <v>569</v>
      </c>
      <c r="B372" s="5">
        <v>15000000</v>
      </c>
      <c r="V372" s="5"/>
    </row>
    <row r="373" spans="1:22" x14ac:dyDescent="0.3">
      <c r="A373" t="s">
        <v>570</v>
      </c>
      <c r="B373" s="5">
        <v>10000000</v>
      </c>
      <c r="V373" s="5"/>
    </row>
    <row r="374" spans="1:22" x14ac:dyDescent="0.3">
      <c r="A374" t="s">
        <v>571</v>
      </c>
      <c r="B374" s="5">
        <v>6000000</v>
      </c>
      <c r="V374" s="5"/>
    </row>
    <row r="375" spans="1:22" x14ac:dyDescent="0.3">
      <c r="A375" t="s">
        <v>572</v>
      </c>
      <c r="B375" s="5">
        <v>5000000</v>
      </c>
      <c r="V375" s="5"/>
    </row>
    <row r="376" spans="1:22" x14ac:dyDescent="0.3">
      <c r="A376" t="s">
        <v>573</v>
      </c>
      <c r="B376" s="5">
        <v>3500000</v>
      </c>
      <c r="V376" s="5"/>
    </row>
    <row r="377" spans="1:22" x14ac:dyDescent="0.3">
      <c r="A377" t="s">
        <v>574</v>
      </c>
      <c r="B377" s="5">
        <v>1800000</v>
      </c>
      <c r="V377" s="5"/>
    </row>
    <row r="378" spans="1:22" x14ac:dyDescent="0.3">
      <c r="A378" t="s">
        <v>575</v>
      </c>
      <c r="B378" s="5">
        <v>14000000</v>
      </c>
      <c r="V378" s="5"/>
    </row>
    <row r="379" spans="1:22" x14ac:dyDescent="0.3">
      <c r="A379" t="s">
        <v>576</v>
      </c>
      <c r="B379" s="5">
        <v>6500000</v>
      </c>
      <c r="V379" s="5"/>
    </row>
    <row r="380" spans="1:22" x14ac:dyDescent="0.3">
      <c r="A380" t="s">
        <v>577</v>
      </c>
      <c r="B380" s="5">
        <v>30000000</v>
      </c>
      <c r="V380" s="5"/>
    </row>
    <row r="381" spans="1:22" x14ac:dyDescent="0.3">
      <c r="A381" t="s">
        <v>578</v>
      </c>
      <c r="B381" s="5">
        <v>20000000</v>
      </c>
      <c r="V381" s="5"/>
    </row>
    <row r="382" spans="1:22" x14ac:dyDescent="0.3">
      <c r="A382" t="s">
        <v>579</v>
      </c>
      <c r="B382" s="5">
        <v>16000000</v>
      </c>
      <c r="V382" s="5"/>
    </row>
    <row r="383" spans="1:22" x14ac:dyDescent="0.3">
      <c r="A383" t="s">
        <v>580</v>
      </c>
      <c r="B383" s="5">
        <v>12000000</v>
      </c>
      <c r="V383" s="5"/>
    </row>
    <row r="384" spans="1:22" x14ac:dyDescent="0.3">
      <c r="A384" t="s">
        <v>581</v>
      </c>
      <c r="B384" s="5">
        <v>18000000</v>
      </c>
      <c r="V384" s="5"/>
    </row>
    <row r="385" spans="1:22" x14ac:dyDescent="0.3">
      <c r="A385" t="s">
        <v>582</v>
      </c>
      <c r="B385" s="5">
        <v>10000000</v>
      </c>
      <c r="V385" s="5"/>
    </row>
    <row r="386" spans="1:22" x14ac:dyDescent="0.3">
      <c r="A386" t="s">
        <v>583</v>
      </c>
      <c r="B386" s="5">
        <v>2500000</v>
      </c>
      <c r="V386" s="5"/>
    </row>
    <row r="387" spans="1:22" x14ac:dyDescent="0.3">
      <c r="A387" t="s">
        <v>585</v>
      </c>
      <c r="B387" s="5">
        <v>2500000</v>
      </c>
      <c r="V387" s="5"/>
    </row>
    <row r="388" spans="1:22" x14ac:dyDescent="0.3">
      <c r="A388" t="s">
        <v>586</v>
      </c>
      <c r="B388" s="5">
        <v>900000</v>
      </c>
      <c r="V388" s="5"/>
    </row>
    <row r="389" spans="1:22" x14ac:dyDescent="0.3">
      <c r="A389" t="s">
        <v>587</v>
      </c>
      <c r="B389" s="5">
        <v>4000000</v>
      </c>
      <c r="V389" s="5"/>
    </row>
    <row r="390" spans="1:22" x14ac:dyDescent="0.3">
      <c r="A390" t="s">
        <v>588</v>
      </c>
      <c r="B390" s="5">
        <v>15000000</v>
      </c>
      <c r="V390" s="5"/>
    </row>
    <row r="391" spans="1:22" x14ac:dyDescent="0.3">
      <c r="A391" t="s">
        <v>589</v>
      </c>
      <c r="B391" s="5">
        <v>8000000</v>
      </c>
      <c r="V391" s="5"/>
    </row>
    <row r="392" spans="1:22" x14ac:dyDescent="0.3">
      <c r="A392" t="s">
        <v>590</v>
      </c>
      <c r="B392" s="5">
        <v>4000000</v>
      </c>
      <c r="V392" s="5"/>
    </row>
    <row r="393" spans="1:22" x14ac:dyDescent="0.3">
      <c r="A393" t="s">
        <v>591</v>
      </c>
      <c r="B393" s="5">
        <v>2000000</v>
      </c>
      <c r="V393" s="5"/>
    </row>
    <row r="394" spans="1:22" x14ac:dyDescent="0.3">
      <c r="A394" t="s">
        <v>593</v>
      </c>
      <c r="B394" s="5">
        <v>38000000</v>
      </c>
      <c r="V394" s="5"/>
    </row>
    <row r="395" spans="1:22" x14ac:dyDescent="0.3">
      <c r="A395" t="s">
        <v>595</v>
      </c>
      <c r="B395" s="5">
        <v>15000000</v>
      </c>
      <c r="V395" s="5"/>
    </row>
    <row r="396" spans="1:22" x14ac:dyDescent="0.3">
      <c r="A396" t="s">
        <v>596</v>
      </c>
      <c r="B396" s="5">
        <v>10000000</v>
      </c>
      <c r="V396" s="5"/>
    </row>
    <row r="397" spans="1:22" x14ac:dyDescent="0.3">
      <c r="A397" t="s">
        <v>597</v>
      </c>
      <c r="B397" s="5">
        <v>80000000</v>
      </c>
      <c r="V397" s="5"/>
    </row>
    <row r="398" spans="1:22" x14ac:dyDescent="0.3">
      <c r="A398" t="s">
        <v>598</v>
      </c>
      <c r="B398" s="5">
        <v>50000000</v>
      </c>
      <c r="V398" s="5"/>
    </row>
    <row r="399" spans="1:22" x14ac:dyDescent="0.3">
      <c r="A399" t="s">
        <v>599</v>
      </c>
      <c r="B399" s="5">
        <v>45000000</v>
      </c>
      <c r="V399" s="5"/>
    </row>
    <row r="400" spans="1:22" x14ac:dyDescent="0.3">
      <c r="A400" t="s">
        <v>600</v>
      </c>
      <c r="B400" s="5">
        <v>45000000</v>
      </c>
      <c r="V400" s="5"/>
    </row>
    <row r="401" spans="1:22" x14ac:dyDescent="0.3">
      <c r="A401" t="s">
        <v>601</v>
      </c>
      <c r="B401" s="5">
        <v>45000000</v>
      </c>
      <c r="V401" s="5"/>
    </row>
    <row r="402" spans="1:22" x14ac:dyDescent="0.3">
      <c r="A402" t="s">
        <v>602</v>
      </c>
      <c r="B402" s="5">
        <v>60000000</v>
      </c>
      <c r="V402" s="5"/>
    </row>
    <row r="403" spans="1:22" x14ac:dyDescent="0.3">
      <c r="A403" t="s">
        <v>603</v>
      </c>
      <c r="B403" s="5">
        <v>22000000</v>
      </c>
      <c r="V403" s="5"/>
    </row>
    <row r="404" spans="1:22" x14ac:dyDescent="0.3">
      <c r="A404" t="s">
        <v>604</v>
      </c>
      <c r="B404" s="5">
        <v>12000000</v>
      </c>
      <c r="V404" s="5"/>
    </row>
    <row r="405" spans="1:22" x14ac:dyDescent="0.3">
      <c r="A405" t="s">
        <v>606</v>
      </c>
      <c r="B405" s="5">
        <v>100000000</v>
      </c>
      <c r="V405" s="5"/>
    </row>
    <row r="406" spans="1:22" x14ac:dyDescent="0.3">
      <c r="A406" t="s">
        <v>607</v>
      </c>
      <c r="B406" s="5">
        <v>9000000</v>
      </c>
      <c r="V406" s="5"/>
    </row>
    <row r="407" spans="1:22" x14ac:dyDescent="0.3">
      <c r="A407" t="s">
        <v>609</v>
      </c>
      <c r="B407" s="5">
        <v>100000000</v>
      </c>
      <c r="V407" s="5"/>
    </row>
    <row r="408" spans="1:22" x14ac:dyDescent="0.3">
      <c r="A408" t="s">
        <v>610</v>
      </c>
      <c r="B408" s="5">
        <v>60000000</v>
      </c>
      <c r="V408" s="5"/>
    </row>
    <row r="409" spans="1:22" x14ac:dyDescent="0.3">
      <c r="A409" t="s">
        <v>611</v>
      </c>
      <c r="B409" s="5">
        <v>35000000</v>
      </c>
      <c r="V409" s="5"/>
    </row>
    <row r="410" spans="1:22" x14ac:dyDescent="0.3">
      <c r="A410" t="s">
        <v>612</v>
      </c>
      <c r="B410" s="5">
        <v>30000000</v>
      </c>
      <c r="V410" s="5"/>
    </row>
    <row r="411" spans="1:22" x14ac:dyDescent="0.3">
      <c r="A411" t="s">
        <v>613</v>
      </c>
      <c r="B411" s="5">
        <v>50000000</v>
      </c>
      <c r="V411" s="5"/>
    </row>
    <row r="412" spans="1:22" x14ac:dyDescent="0.3">
      <c r="A412" t="s">
        <v>614</v>
      </c>
      <c r="B412" s="5">
        <v>50000000</v>
      </c>
      <c r="V412" s="5"/>
    </row>
    <row r="413" spans="1:22" x14ac:dyDescent="0.3">
      <c r="A413" t="s">
        <v>615</v>
      </c>
      <c r="B413" s="5">
        <v>60000000</v>
      </c>
      <c r="V413" s="5"/>
    </row>
    <row r="414" spans="1:22" x14ac:dyDescent="0.3">
      <c r="A414" t="s">
        <v>616</v>
      </c>
      <c r="B414" s="5">
        <v>180000000</v>
      </c>
      <c r="V414" s="5"/>
    </row>
    <row r="415" spans="1:22" x14ac:dyDescent="0.3">
      <c r="A415" t="s">
        <v>617</v>
      </c>
      <c r="B415" s="5">
        <v>65000000</v>
      </c>
      <c r="V415" s="5"/>
    </row>
    <row r="416" spans="1:22" x14ac:dyDescent="0.3">
      <c r="A416" t="s">
        <v>618</v>
      </c>
      <c r="B416" s="5">
        <v>45000000</v>
      </c>
      <c r="V416" s="5"/>
    </row>
    <row r="417" spans="1:22" x14ac:dyDescent="0.3">
      <c r="A417" t="s">
        <v>619</v>
      </c>
      <c r="B417" s="5">
        <v>25000000</v>
      </c>
      <c r="V417" s="5"/>
    </row>
    <row r="418" spans="1:22" x14ac:dyDescent="0.3">
      <c r="A418" t="s">
        <v>620</v>
      </c>
      <c r="B418" s="5">
        <v>3000000</v>
      </c>
      <c r="V418" s="5"/>
    </row>
    <row r="419" spans="1:22" x14ac:dyDescent="0.3">
      <c r="A419" t="s">
        <v>621</v>
      </c>
      <c r="B419" s="5">
        <v>7000000</v>
      </c>
      <c r="V419" s="5"/>
    </row>
    <row r="420" spans="1:22" x14ac:dyDescent="0.3">
      <c r="A420" t="s">
        <v>624</v>
      </c>
      <c r="B420" s="5">
        <v>6000000</v>
      </c>
      <c r="V420" s="5"/>
    </row>
    <row r="421" spans="1:22" x14ac:dyDescent="0.3">
      <c r="A421" t="s">
        <v>625</v>
      </c>
      <c r="B421" s="5">
        <v>3000000</v>
      </c>
      <c r="V421" s="5"/>
    </row>
    <row r="422" spans="1:22" x14ac:dyDescent="0.3">
      <c r="A422" t="s">
        <v>627</v>
      </c>
      <c r="B422" s="5">
        <v>20000000</v>
      </c>
      <c r="V422" s="5"/>
    </row>
    <row r="423" spans="1:22" x14ac:dyDescent="0.3">
      <c r="A423" t="s">
        <v>628</v>
      </c>
      <c r="B423" s="5">
        <v>20000000</v>
      </c>
      <c r="V423" s="5"/>
    </row>
    <row r="424" spans="1:22" x14ac:dyDescent="0.3">
      <c r="A424" t="s">
        <v>629</v>
      </c>
      <c r="B424" s="5">
        <v>18000000</v>
      </c>
      <c r="V424" s="5"/>
    </row>
    <row r="425" spans="1:22" x14ac:dyDescent="0.3">
      <c r="A425" t="s">
        <v>630</v>
      </c>
      <c r="B425" s="5">
        <v>3500000</v>
      </c>
      <c r="V425" s="5"/>
    </row>
    <row r="426" spans="1:22" x14ac:dyDescent="0.3">
      <c r="A426" t="s">
        <v>631</v>
      </c>
      <c r="B426" s="5">
        <v>1500000</v>
      </c>
      <c r="V426" s="5"/>
    </row>
    <row r="427" spans="1:22" x14ac:dyDescent="0.3">
      <c r="A427" t="s">
        <v>632</v>
      </c>
      <c r="B427" s="5">
        <v>9000000</v>
      </c>
      <c r="V427" s="5"/>
    </row>
    <row r="428" spans="1:22" x14ac:dyDescent="0.3">
      <c r="A428" t="s">
        <v>633</v>
      </c>
      <c r="B428" s="5">
        <v>17000000</v>
      </c>
      <c r="V428" s="5"/>
    </row>
    <row r="429" spans="1:22" x14ac:dyDescent="0.3">
      <c r="A429" t="s">
        <v>634</v>
      </c>
      <c r="B429" s="5">
        <v>2500000</v>
      </c>
      <c r="V429" s="5"/>
    </row>
    <row r="430" spans="1:22" x14ac:dyDescent="0.3">
      <c r="A430" t="s">
        <v>636</v>
      </c>
      <c r="B430" s="5">
        <v>50000000</v>
      </c>
      <c r="V430" s="5"/>
    </row>
    <row r="431" spans="1:22" x14ac:dyDescent="0.3">
      <c r="A431" t="s">
        <v>637</v>
      </c>
      <c r="B431" s="5">
        <v>25000000</v>
      </c>
      <c r="V431" s="5"/>
    </row>
    <row r="432" spans="1:22" x14ac:dyDescent="0.3">
      <c r="A432" t="s">
        <v>638</v>
      </c>
      <c r="B432" s="5">
        <v>25000000</v>
      </c>
      <c r="V432" s="5"/>
    </row>
    <row r="433" spans="1:22" x14ac:dyDescent="0.3">
      <c r="A433" t="s">
        <v>639</v>
      </c>
      <c r="B433" s="5">
        <v>20000000</v>
      </c>
      <c r="V433" s="5"/>
    </row>
    <row r="434" spans="1:22" x14ac:dyDescent="0.3">
      <c r="A434" t="s">
        <v>641</v>
      </c>
      <c r="B434" s="5">
        <v>12000000</v>
      </c>
      <c r="V434" s="5"/>
    </row>
    <row r="435" spans="1:22" x14ac:dyDescent="0.3">
      <c r="A435" t="s">
        <v>642</v>
      </c>
      <c r="B435" s="5">
        <v>50000000</v>
      </c>
      <c r="V435" s="5"/>
    </row>
    <row r="436" spans="1:22" x14ac:dyDescent="0.3">
      <c r="A436" t="s">
        <v>643</v>
      </c>
      <c r="B436" s="5">
        <v>34000000</v>
      </c>
      <c r="V436" s="5"/>
    </row>
    <row r="437" spans="1:22" x14ac:dyDescent="0.3">
      <c r="A437" t="s">
        <v>644</v>
      </c>
      <c r="B437" s="5">
        <v>65000000</v>
      </c>
      <c r="V437" s="5"/>
    </row>
    <row r="438" spans="1:22" x14ac:dyDescent="0.3">
      <c r="A438" t="s">
        <v>645</v>
      </c>
      <c r="B438" s="5">
        <v>35000000</v>
      </c>
      <c r="V438" s="5"/>
    </row>
    <row r="439" spans="1:22" x14ac:dyDescent="0.3">
      <c r="A439" t="s">
        <v>646</v>
      </c>
      <c r="B439" s="5">
        <v>14000000</v>
      </c>
      <c r="V439" s="5"/>
    </row>
    <row r="440" spans="1:22" x14ac:dyDescent="0.3">
      <c r="A440" t="s">
        <v>648</v>
      </c>
      <c r="B440" s="5">
        <v>45000000</v>
      </c>
      <c r="V440" s="5"/>
    </row>
    <row r="441" spans="1:22" x14ac:dyDescent="0.3">
      <c r="A441" t="s">
        <v>649</v>
      </c>
      <c r="B441" s="5">
        <v>12000000</v>
      </c>
      <c r="V441" s="5"/>
    </row>
    <row r="442" spans="1:22" x14ac:dyDescent="0.3">
      <c r="A442" t="s">
        <v>650</v>
      </c>
      <c r="B442" s="5">
        <v>60000000</v>
      </c>
      <c r="V442" s="5"/>
    </row>
    <row r="443" spans="1:22" x14ac:dyDescent="0.3">
      <c r="A443" t="s">
        <v>651</v>
      </c>
      <c r="B443" s="5">
        <v>30000000</v>
      </c>
      <c r="V443" s="5"/>
    </row>
    <row r="444" spans="1:22" x14ac:dyDescent="0.3">
      <c r="A444" t="s">
        <v>652</v>
      </c>
      <c r="B444" s="5">
        <v>3000000</v>
      </c>
      <c r="V444" s="5"/>
    </row>
    <row r="445" spans="1:22" x14ac:dyDescent="0.3">
      <c r="A445" t="s">
        <v>654</v>
      </c>
      <c r="B445" s="5">
        <v>1500000</v>
      </c>
      <c r="V445" s="5"/>
    </row>
    <row r="446" spans="1:22" x14ac:dyDescent="0.3">
      <c r="A446" t="s">
        <v>656</v>
      </c>
      <c r="B446" s="5">
        <v>1000000</v>
      </c>
      <c r="V446" s="5"/>
    </row>
    <row r="447" spans="1:22" x14ac:dyDescent="0.3">
      <c r="A447" t="s">
        <v>657</v>
      </c>
      <c r="B447" s="5">
        <v>35000000</v>
      </c>
      <c r="V447" s="5"/>
    </row>
    <row r="448" spans="1:22" x14ac:dyDescent="0.3">
      <c r="A448" t="s">
        <v>658</v>
      </c>
      <c r="B448" s="5">
        <v>30000000</v>
      </c>
      <c r="V448" s="5"/>
    </row>
    <row r="449" spans="1:22" x14ac:dyDescent="0.3">
      <c r="A449" t="s">
        <v>659</v>
      </c>
      <c r="B449" s="5">
        <v>4000000</v>
      </c>
      <c r="V449" s="5"/>
    </row>
    <row r="450" spans="1:22" x14ac:dyDescent="0.3">
      <c r="A450" t="s">
        <v>660</v>
      </c>
      <c r="B450" s="5">
        <v>3500000</v>
      </c>
      <c r="V450" s="5"/>
    </row>
    <row r="451" spans="1:22" x14ac:dyDescent="0.3">
      <c r="A451" t="s">
        <v>662</v>
      </c>
      <c r="B451" s="5">
        <v>1300000</v>
      </c>
      <c r="V451" s="5"/>
    </row>
    <row r="452" spans="1:22" x14ac:dyDescent="0.3">
      <c r="A452" t="s">
        <v>664</v>
      </c>
      <c r="B452" s="5">
        <v>1200000</v>
      </c>
      <c r="V452" s="5"/>
    </row>
    <row r="453" spans="1:22" x14ac:dyDescent="0.3">
      <c r="A453" t="s">
        <v>665</v>
      </c>
      <c r="B453" s="5">
        <v>500000</v>
      </c>
      <c r="V453" s="5"/>
    </row>
    <row r="454" spans="1:22" x14ac:dyDescent="0.3">
      <c r="A454" t="s">
        <v>667</v>
      </c>
      <c r="B454" s="5">
        <v>300000</v>
      </c>
      <c r="V454" s="5"/>
    </row>
    <row r="455" spans="1:22" x14ac:dyDescent="0.3">
      <c r="A455" t="s">
        <v>668</v>
      </c>
      <c r="B455" s="5">
        <v>28000000</v>
      </c>
      <c r="V455" s="5"/>
    </row>
    <row r="456" spans="1:22" x14ac:dyDescent="0.3">
      <c r="A456" t="s">
        <v>669</v>
      </c>
      <c r="B456" s="5">
        <v>5000000</v>
      </c>
      <c r="V456" s="5"/>
    </row>
    <row r="457" spans="1:22" x14ac:dyDescent="0.3">
      <c r="A457" t="s">
        <v>671</v>
      </c>
      <c r="B457" s="5">
        <v>4000000</v>
      </c>
      <c r="V457" s="5"/>
    </row>
    <row r="458" spans="1:22" x14ac:dyDescent="0.3">
      <c r="A458" t="s">
        <v>672</v>
      </c>
      <c r="B458" s="5">
        <v>3500000</v>
      </c>
      <c r="V458" s="5"/>
    </row>
    <row r="459" spans="1:22" x14ac:dyDescent="0.3">
      <c r="A459" t="s">
        <v>674</v>
      </c>
      <c r="B459" s="5">
        <v>3500000</v>
      </c>
      <c r="V459" s="5"/>
    </row>
    <row r="460" spans="1:22" x14ac:dyDescent="0.3">
      <c r="A460" t="s">
        <v>676</v>
      </c>
      <c r="B460" s="5">
        <v>2200000</v>
      </c>
      <c r="V460" s="5"/>
    </row>
    <row r="461" spans="1:22" x14ac:dyDescent="0.3">
      <c r="A461" t="s">
        <v>678</v>
      </c>
      <c r="B461" s="5">
        <v>500000</v>
      </c>
      <c r="V461" s="5"/>
    </row>
    <row r="462" spans="1:22" x14ac:dyDescent="0.3">
      <c r="A462" t="s">
        <v>680</v>
      </c>
      <c r="B462" s="5">
        <v>7000000</v>
      </c>
      <c r="V462" s="5"/>
    </row>
    <row r="463" spans="1:22" x14ac:dyDescent="0.3">
      <c r="A463" t="s">
        <v>681</v>
      </c>
      <c r="B463" s="5">
        <v>5500000</v>
      </c>
      <c r="V463" s="5"/>
    </row>
    <row r="464" spans="1:22" x14ac:dyDescent="0.3">
      <c r="A464" t="s">
        <v>682</v>
      </c>
      <c r="B464" s="5">
        <v>5000000</v>
      </c>
      <c r="V464" s="5"/>
    </row>
    <row r="465" spans="1:22" x14ac:dyDescent="0.3">
      <c r="A465" t="s">
        <v>683</v>
      </c>
      <c r="B465" s="5">
        <v>2000000</v>
      </c>
      <c r="V465" s="5"/>
    </row>
    <row r="466" spans="1:22" x14ac:dyDescent="0.3">
      <c r="A466" t="s">
        <v>685</v>
      </c>
      <c r="B466" s="5">
        <v>800000</v>
      </c>
      <c r="V466" s="5"/>
    </row>
    <row r="467" spans="1:22" x14ac:dyDescent="0.3">
      <c r="A467" t="s">
        <v>687</v>
      </c>
      <c r="B467" s="5">
        <v>600000</v>
      </c>
      <c r="V467" s="5"/>
    </row>
    <row r="468" spans="1:22" x14ac:dyDescent="0.3">
      <c r="A468" t="s">
        <v>689</v>
      </c>
      <c r="B468" s="5">
        <v>5000000</v>
      </c>
      <c r="V468" s="5"/>
    </row>
    <row r="469" spans="1:22" x14ac:dyDescent="0.3">
      <c r="A469" t="s">
        <v>691</v>
      </c>
      <c r="B469" s="5">
        <v>2800000</v>
      </c>
      <c r="V469" s="5"/>
    </row>
    <row r="470" spans="1:22" x14ac:dyDescent="0.3">
      <c r="A470" t="s">
        <v>692</v>
      </c>
      <c r="B470" s="5">
        <v>3000000</v>
      </c>
      <c r="V470" s="5"/>
    </row>
    <row r="471" spans="1:22" x14ac:dyDescent="0.3">
      <c r="A471" t="s">
        <v>695</v>
      </c>
      <c r="B471" s="5">
        <v>2500000</v>
      </c>
      <c r="V471" s="5"/>
    </row>
    <row r="472" spans="1:22" x14ac:dyDescent="0.3">
      <c r="A472" t="s">
        <v>696</v>
      </c>
      <c r="B472" s="5">
        <v>225000</v>
      </c>
      <c r="V472" s="5"/>
    </row>
    <row r="473" spans="1:22" x14ac:dyDescent="0.3">
      <c r="A473" t="s">
        <v>698</v>
      </c>
      <c r="B473" s="5">
        <v>25000000</v>
      </c>
      <c r="V473" s="5"/>
    </row>
    <row r="474" spans="1:22" x14ac:dyDescent="0.3">
      <c r="A474" t="s">
        <v>699</v>
      </c>
      <c r="B474" s="5">
        <v>3000000</v>
      </c>
      <c r="V474" s="5"/>
    </row>
    <row r="475" spans="1:22" x14ac:dyDescent="0.3">
      <c r="A475" t="s">
        <v>701</v>
      </c>
      <c r="B475" s="5">
        <v>1800000</v>
      </c>
      <c r="V475" s="5"/>
    </row>
    <row r="476" spans="1:22" x14ac:dyDescent="0.3">
      <c r="A476" t="s">
        <v>703</v>
      </c>
      <c r="B476" s="5">
        <v>1000000</v>
      </c>
      <c r="V476" s="5"/>
    </row>
    <row r="477" spans="1:22" x14ac:dyDescent="0.3">
      <c r="A477" t="s">
        <v>705</v>
      </c>
      <c r="B477" s="5">
        <v>700000</v>
      </c>
      <c r="V477" s="5"/>
    </row>
    <row r="478" spans="1:22" x14ac:dyDescent="0.3">
      <c r="A478" t="s">
        <v>706</v>
      </c>
      <c r="B478" s="5">
        <v>1500000</v>
      </c>
      <c r="V478" s="5"/>
    </row>
    <row r="479" spans="1:22" x14ac:dyDescent="0.3">
      <c r="A479" t="s">
        <v>708</v>
      </c>
      <c r="B479" s="5">
        <v>1400000</v>
      </c>
      <c r="V479" s="5"/>
    </row>
    <row r="480" spans="1:22" x14ac:dyDescent="0.3">
      <c r="A480" t="s">
        <v>709</v>
      </c>
      <c r="B480" s="5">
        <v>900000</v>
      </c>
      <c r="V480" s="5"/>
    </row>
    <row r="481" spans="1:22" x14ac:dyDescent="0.3">
      <c r="A481" t="s">
        <v>710</v>
      </c>
      <c r="B481" s="5">
        <v>2700000</v>
      </c>
      <c r="V481" s="5"/>
    </row>
    <row r="482" spans="1:22" x14ac:dyDescent="0.3">
      <c r="A482" t="s">
        <v>711</v>
      </c>
      <c r="B482" s="5">
        <v>2700000</v>
      </c>
      <c r="V482" s="5"/>
    </row>
    <row r="483" spans="1:22" x14ac:dyDescent="0.3">
      <c r="A483" t="s">
        <v>712</v>
      </c>
      <c r="B483" s="5">
        <v>1600000</v>
      </c>
      <c r="V483" s="5"/>
    </row>
    <row r="484" spans="1:22" x14ac:dyDescent="0.3">
      <c r="A484" t="s">
        <v>713</v>
      </c>
      <c r="B484" s="5">
        <v>7000000</v>
      </c>
      <c r="V484" s="5"/>
    </row>
    <row r="485" spans="1:22" x14ac:dyDescent="0.3">
      <c r="A485" t="s">
        <v>714</v>
      </c>
      <c r="B485" s="5">
        <v>4500000</v>
      </c>
      <c r="V485" s="5"/>
    </row>
    <row r="486" spans="1:22" x14ac:dyDescent="0.3">
      <c r="A486" t="s">
        <v>716</v>
      </c>
      <c r="B486" s="5">
        <v>3000000</v>
      </c>
      <c r="V486" s="5"/>
    </row>
    <row r="487" spans="1:22" x14ac:dyDescent="0.3">
      <c r="A487" t="s">
        <v>718</v>
      </c>
      <c r="B487" s="5">
        <v>2000000</v>
      </c>
      <c r="V487" s="5"/>
    </row>
    <row r="488" spans="1:22" x14ac:dyDescent="0.3">
      <c r="A488" t="s">
        <v>720</v>
      </c>
      <c r="B488" s="5">
        <v>7000000</v>
      </c>
      <c r="V488" s="5"/>
    </row>
    <row r="489" spans="1:22" x14ac:dyDescent="0.3">
      <c r="A489" t="s">
        <v>721</v>
      </c>
      <c r="B489" s="5">
        <v>2800000</v>
      </c>
      <c r="V489" s="5"/>
    </row>
    <row r="490" spans="1:22" x14ac:dyDescent="0.3">
      <c r="A490" t="s">
        <v>722</v>
      </c>
      <c r="B490" s="5">
        <v>9000000</v>
      </c>
      <c r="V490" s="5"/>
    </row>
    <row r="491" spans="1:22" x14ac:dyDescent="0.3">
      <c r="A491" t="s">
        <v>723</v>
      </c>
      <c r="B491" s="5">
        <v>1000000</v>
      </c>
      <c r="V491" s="5"/>
    </row>
    <row r="492" spans="1:22" x14ac:dyDescent="0.3">
      <c r="A492" t="s">
        <v>724</v>
      </c>
      <c r="B492" s="5">
        <v>4000000</v>
      </c>
      <c r="V492" s="5"/>
    </row>
    <row r="493" spans="1:22" x14ac:dyDescent="0.3">
      <c r="A493" t="s">
        <v>725</v>
      </c>
      <c r="B493" s="5">
        <v>1600000</v>
      </c>
      <c r="V493" s="5"/>
    </row>
    <row r="494" spans="1:22" x14ac:dyDescent="0.3">
      <c r="A494" t="s">
        <v>726</v>
      </c>
      <c r="B494" s="5">
        <v>1500000</v>
      </c>
      <c r="V494" s="5"/>
    </row>
    <row r="495" spans="1:22" x14ac:dyDescent="0.3">
      <c r="A495" t="s">
        <v>728</v>
      </c>
      <c r="B495" s="5">
        <v>700000</v>
      </c>
      <c r="V495" s="5"/>
    </row>
    <row r="496" spans="1:22" x14ac:dyDescent="0.3">
      <c r="A496" t="s">
        <v>730</v>
      </c>
      <c r="B496" s="5">
        <v>25000000</v>
      </c>
      <c r="V496" s="5"/>
    </row>
    <row r="497" spans="1:22" x14ac:dyDescent="0.3">
      <c r="A497" t="s">
        <v>732</v>
      </c>
      <c r="B497" s="5">
        <v>25000000</v>
      </c>
      <c r="V497" s="5"/>
    </row>
    <row r="498" spans="1:22" x14ac:dyDescent="0.3">
      <c r="A498" t="s">
        <v>733</v>
      </c>
      <c r="B498" s="5">
        <v>7000000</v>
      </c>
      <c r="V498" s="5"/>
    </row>
    <row r="499" spans="1:22" x14ac:dyDescent="0.3">
      <c r="A499" t="s">
        <v>735</v>
      </c>
      <c r="B499" s="5">
        <v>32000000</v>
      </c>
      <c r="V499" s="5"/>
    </row>
    <row r="500" spans="1:22" x14ac:dyDescent="0.3">
      <c r="A500" t="s">
        <v>736</v>
      </c>
      <c r="B500" s="5">
        <v>18000000</v>
      </c>
      <c r="V500" s="5"/>
    </row>
    <row r="501" spans="1:22" x14ac:dyDescent="0.3">
      <c r="A501" t="s">
        <v>738</v>
      </c>
      <c r="B501" s="5">
        <v>5000000</v>
      </c>
      <c r="V501" s="5"/>
    </row>
    <row r="502" spans="1:22" x14ac:dyDescent="0.3">
      <c r="A502" t="s">
        <v>739</v>
      </c>
      <c r="B502" s="5">
        <v>2500000</v>
      </c>
      <c r="V502" s="5"/>
    </row>
    <row r="503" spans="1:22" x14ac:dyDescent="0.3">
      <c r="A503" t="s">
        <v>741</v>
      </c>
      <c r="B503" s="5">
        <v>2000000</v>
      </c>
      <c r="V503" s="5"/>
    </row>
    <row r="504" spans="1:22" x14ac:dyDescent="0.3">
      <c r="A504" t="s">
        <v>743</v>
      </c>
      <c r="B504" s="5">
        <v>38000000</v>
      </c>
      <c r="V504" s="5"/>
    </row>
    <row r="505" spans="1:22" x14ac:dyDescent="0.3">
      <c r="A505" t="s">
        <v>744</v>
      </c>
      <c r="B505" s="5">
        <v>28000000</v>
      </c>
      <c r="V505" s="5"/>
    </row>
    <row r="506" spans="1:22" x14ac:dyDescent="0.3">
      <c r="A506" t="s">
        <v>745</v>
      </c>
      <c r="B506" s="5">
        <v>2500000</v>
      </c>
      <c r="V506" s="5"/>
    </row>
    <row r="507" spans="1:22" x14ac:dyDescent="0.3">
      <c r="A507" t="s">
        <v>747</v>
      </c>
      <c r="B507" s="5">
        <v>6000000</v>
      </c>
      <c r="V507" s="5"/>
    </row>
    <row r="508" spans="1:22" x14ac:dyDescent="0.3">
      <c r="A508" t="s">
        <v>748</v>
      </c>
      <c r="B508" s="5">
        <v>4000000</v>
      </c>
      <c r="V508" s="5"/>
    </row>
    <row r="509" spans="1:22" x14ac:dyDescent="0.3">
      <c r="A509" t="s">
        <v>749</v>
      </c>
      <c r="B509" s="5">
        <v>5000000</v>
      </c>
      <c r="V509" s="5"/>
    </row>
    <row r="510" spans="1:22" x14ac:dyDescent="0.3">
      <c r="A510" t="s">
        <v>750</v>
      </c>
      <c r="B510" s="5">
        <v>2500000</v>
      </c>
      <c r="V510" s="5"/>
    </row>
    <row r="511" spans="1:22" x14ac:dyDescent="0.3">
      <c r="A511" t="s">
        <v>751</v>
      </c>
      <c r="B511" s="5">
        <v>2000000</v>
      </c>
      <c r="V511" s="5"/>
    </row>
    <row r="512" spans="1:22" x14ac:dyDescent="0.3">
      <c r="A512" t="s">
        <v>753</v>
      </c>
      <c r="B512" s="5">
        <v>9000000</v>
      </c>
      <c r="V512" s="5"/>
    </row>
    <row r="513" spans="1:22" x14ac:dyDescent="0.3">
      <c r="A513" t="s">
        <v>754</v>
      </c>
      <c r="B513" s="5">
        <v>35000000</v>
      </c>
      <c r="V513" s="5"/>
    </row>
    <row r="514" spans="1:22" x14ac:dyDescent="0.3">
      <c r="A514" t="s">
        <v>755</v>
      </c>
      <c r="B514" s="5">
        <v>8000000</v>
      </c>
      <c r="V514" s="5"/>
    </row>
    <row r="515" spans="1:22" x14ac:dyDescent="0.3">
      <c r="A515" t="s">
        <v>756</v>
      </c>
      <c r="B515" s="5">
        <v>35000000</v>
      </c>
      <c r="V515" s="5"/>
    </row>
    <row r="516" spans="1:22" x14ac:dyDescent="0.3">
      <c r="A516" t="s">
        <v>757</v>
      </c>
      <c r="B516" s="5">
        <v>30000000</v>
      </c>
      <c r="V516" s="5"/>
    </row>
    <row r="517" spans="1:22" x14ac:dyDescent="0.3">
      <c r="A517" t="s">
        <v>758</v>
      </c>
      <c r="B517" s="5">
        <v>7000000</v>
      </c>
      <c r="V517" s="5"/>
    </row>
    <row r="518" spans="1:22" x14ac:dyDescent="0.3">
      <c r="A518" t="s">
        <v>759</v>
      </c>
      <c r="B518" s="5">
        <v>2000000</v>
      </c>
      <c r="V518" s="5"/>
    </row>
    <row r="519" spans="1:22" x14ac:dyDescent="0.3">
      <c r="A519" t="s">
        <v>760</v>
      </c>
      <c r="B519" s="5">
        <v>35000000</v>
      </c>
      <c r="V519" s="5"/>
    </row>
    <row r="520" spans="1:22" x14ac:dyDescent="0.3">
      <c r="A520" t="s">
        <v>761</v>
      </c>
      <c r="B520" s="5">
        <v>10000000</v>
      </c>
      <c r="V520" s="5"/>
    </row>
    <row r="521" spans="1:22" x14ac:dyDescent="0.3">
      <c r="A521" t="s">
        <v>762</v>
      </c>
      <c r="B521" s="5">
        <v>3500000</v>
      </c>
      <c r="V521" s="5"/>
    </row>
    <row r="522" spans="1:22" x14ac:dyDescent="0.3">
      <c r="A522" t="s">
        <v>764</v>
      </c>
      <c r="B522" s="5">
        <v>10000000</v>
      </c>
      <c r="V522" s="5"/>
    </row>
    <row r="523" spans="1:22" x14ac:dyDescent="0.3">
      <c r="A523" t="s">
        <v>766</v>
      </c>
      <c r="B523" s="5">
        <v>8000000</v>
      </c>
      <c r="V523" s="5"/>
    </row>
    <row r="524" spans="1:22" x14ac:dyDescent="0.3">
      <c r="A524" t="s">
        <v>767</v>
      </c>
      <c r="B524" s="5">
        <v>1200000</v>
      </c>
      <c r="V524" s="5"/>
    </row>
    <row r="525" spans="1:22" x14ac:dyDescent="0.3">
      <c r="A525" t="s">
        <v>768</v>
      </c>
      <c r="B525" s="5">
        <v>16000000</v>
      </c>
      <c r="V525" s="5"/>
    </row>
    <row r="526" spans="1:22" x14ac:dyDescent="0.3">
      <c r="A526" t="s">
        <v>770</v>
      </c>
      <c r="B526" s="5">
        <v>10000000</v>
      </c>
      <c r="V526" s="5"/>
    </row>
    <row r="527" spans="1:22" x14ac:dyDescent="0.3">
      <c r="A527" t="s">
        <v>771</v>
      </c>
      <c r="B527" s="5">
        <v>9000000</v>
      </c>
      <c r="V527" s="5"/>
    </row>
    <row r="528" spans="1:22" x14ac:dyDescent="0.3">
      <c r="A528" t="s">
        <v>773</v>
      </c>
      <c r="B528" s="5">
        <v>4700000</v>
      </c>
      <c r="V528" s="5"/>
    </row>
    <row r="529" spans="1:22" x14ac:dyDescent="0.3">
      <c r="A529" t="s">
        <v>774</v>
      </c>
      <c r="B529" s="5">
        <v>2500000</v>
      </c>
      <c r="V529" s="5"/>
    </row>
    <row r="530" spans="1:22" x14ac:dyDescent="0.3">
      <c r="A530" t="s">
        <v>775</v>
      </c>
      <c r="B530" s="5">
        <v>21000000</v>
      </c>
      <c r="V530" s="5"/>
    </row>
    <row r="531" spans="1:22" x14ac:dyDescent="0.3">
      <c r="A531" t="s">
        <v>776</v>
      </c>
      <c r="B531" s="5">
        <v>6000000</v>
      </c>
      <c r="V531" s="5"/>
    </row>
    <row r="532" spans="1:22" x14ac:dyDescent="0.3">
      <c r="A532" t="s">
        <v>777</v>
      </c>
      <c r="B532" s="5">
        <v>4200000</v>
      </c>
      <c r="V532" s="5"/>
    </row>
    <row r="533" spans="1:22" x14ac:dyDescent="0.3">
      <c r="A533" t="s">
        <v>778</v>
      </c>
      <c r="B533" s="5">
        <v>45000000</v>
      </c>
      <c r="V533" s="5"/>
    </row>
    <row r="534" spans="1:22" x14ac:dyDescent="0.3">
      <c r="A534" t="s">
        <v>779</v>
      </c>
      <c r="B534" s="5">
        <v>12000000</v>
      </c>
      <c r="V534" s="5"/>
    </row>
    <row r="535" spans="1:22" x14ac:dyDescent="0.3">
      <c r="A535" t="s">
        <v>780</v>
      </c>
      <c r="B535" s="5">
        <v>10000000</v>
      </c>
      <c r="V535" s="5"/>
    </row>
    <row r="536" spans="1:22" x14ac:dyDescent="0.3">
      <c r="A536" t="s">
        <v>781</v>
      </c>
      <c r="B536" s="5">
        <v>3000000</v>
      </c>
      <c r="V536" s="5"/>
    </row>
    <row r="537" spans="1:22" x14ac:dyDescent="0.3">
      <c r="A537" t="s">
        <v>783</v>
      </c>
      <c r="B537" s="5">
        <v>27000000</v>
      </c>
      <c r="V537" s="5"/>
    </row>
    <row r="538" spans="1:22" x14ac:dyDescent="0.3">
      <c r="A538" t="s">
        <v>784</v>
      </c>
      <c r="B538" s="5">
        <v>30000000</v>
      </c>
      <c r="V538" s="5"/>
    </row>
    <row r="539" spans="1:22" x14ac:dyDescent="0.3">
      <c r="A539" t="s">
        <v>785</v>
      </c>
      <c r="B539" s="5">
        <v>10000000</v>
      </c>
      <c r="V539" s="5"/>
    </row>
    <row r="540" spans="1:22" x14ac:dyDescent="0.3">
      <c r="A540" t="s">
        <v>787</v>
      </c>
      <c r="B540" s="5">
        <v>15000000</v>
      </c>
      <c r="V540" s="5"/>
    </row>
    <row r="541" spans="1:22" x14ac:dyDescent="0.3">
      <c r="A541" t="s">
        <v>788</v>
      </c>
      <c r="B541" s="5">
        <v>17000000</v>
      </c>
      <c r="V541" s="5"/>
    </row>
    <row r="542" spans="1:22" x14ac:dyDescent="0.3">
      <c r="A542" t="s">
        <v>789</v>
      </c>
      <c r="B542" s="5">
        <v>10000000</v>
      </c>
      <c r="V542" s="5"/>
    </row>
    <row r="543" spans="1:22" x14ac:dyDescent="0.3">
      <c r="A543" t="s">
        <v>790</v>
      </c>
      <c r="B543" s="5">
        <v>5000000</v>
      </c>
      <c r="V543" s="5"/>
    </row>
    <row r="544" spans="1:22" x14ac:dyDescent="0.3">
      <c r="A544" t="s">
        <v>791</v>
      </c>
      <c r="B544" s="5">
        <v>30000000</v>
      </c>
      <c r="V544" s="5"/>
    </row>
    <row r="545" spans="1:22" x14ac:dyDescent="0.3">
      <c r="A545" t="s">
        <v>792</v>
      </c>
      <c r="B545" s="5">
        <v>12000000</v>
      </c>
      <c r="V545" s="5"/>
    </row>
    <row r="546" spans="1:22" x14ac:dyDescent="0.3">
      <c r="A546" t="s">
        <v>793</v>
      </c>
      <c r="B546" s="5">
        <v>3500000</v>
      </c>
      <c r="V546" s="5"/>
    </row>
    <row r="547" spans="1:22" x14ac:dyDescent="0.3">
      <c r="A547" t="s">
        <v>794</v>
      </c>
      <c r="B547" s="5">
        <v>2000000</v>
      </c>
      <c r="V547" s="5"/>
    </row>
    <row r="548" spans="1:22" x14ac:dyDescent="0.3">
      <c r="A548" t="s">
        <v>795</v>
      </c>
      <c r="B548" s="5">
        <v>35000000</v>
      </c>
      <c r="V548" s="5"/>
    </row>
    <row r="549" spans="1:22" x14ac:dyDescent="0.3">
      <c r="A549" t="s">
        <v>797</v>
      </c>
      <c r="B549" s="5">
        <v>600000</v>
      </c>
      <c r="V549" s="5"/>
    </row>
    <row r="550" spans="1:22" x14ac:dyDescent="0.3">
      <c r="A550" t="s">
        <v>799</v>
      </c>
      <c r="B550" s="5">
        <v>50000</v>
      </c>
      <c r="V550" s="5"/>
    </row>
    <row r="551" spans="1:22" x14ac:dyDescent="0.3">
      <c r="A551" t="s">
        <v>801</v>
      </c>
      <c r="B551" s="5">
        <v>1100000</v>
      </c>
      <c r="V551" s="5"/>
    </row>
    <row r="552" spans="1:22" x14ac:dyDescent="0.3">
      <c r="A552" t="s">
        <v>803</v>
      </c>
      <c r="B552" s="5">
        <v>900000</v>
      </c>
      <c r="V552" s="5"/>
    </row>
    <row r="553" spans="1:22" x14ac:dyDescent="0.3">
      <c r="A553" t="s">
        <v>804</v>
      </c>
      <c r="B553" s="5">
        <v>700000</v>
      </c>
      <c r="V553" s="5"/>
    </row>
    <row r="554" spans="1:22" x14ac:dyDescent="0.3">
      <c r="A554" t="s">
        <v>805</v>
      </c>
      <c r="B554" s="5">
        <v>500000</v>
      </c>
      <c r="V554" s="5"/>
    </row>
    <row r="555" spans="1:22" x14ac:dyDescent="0.3">
      <c r="A555" t="s">
        <v>807</v>
      </c>
      <c r="B555" s="5">
        <v>400000</v>
      </c>
      <c r="V555" s="5"/>
    </row>
    <row r="556" spans="1:22" x14ac:dyDescent="0.3">
      <c r="A556" t="s">
        <v>809</v>
      </c>
      <c r="B556" s="5">
        <v>250000</v>
      </c>
      <c r="V556" s="5"/>
    </row>
    <row r="557" spans="1:22" x14ac:dyDescent="0.3">
      <c r="A557" t="s">
        <v>810</v>
      </c>
      <c r="B557" s="5">
        <v>2500000</v>
      </c>
      <c r="V557" s="5"/>
    </row>
    <row r="558" spans="1:22" x14ac:dyDescent="0.3">
      <c r="A558" t="s">
        <v>811</v>
      </c>
      <c r="B558" s="5">
        <v>1200000</v>
      </c>
      <c r="V558" s="5"/>
    </row>
    <row r="559" spans="1:22" x14ac:dyDescent="0.3">
      <c r="A559" t="s">
        <v>812</v>
      </c>
      <c r="B559" s="5">
        <v>500000</v>
      </c>
      <c r="V559" s="5"/>
    </row>
    <row r="560" spans="1:22" x14ac:dyDescent="0.3">
      <c r="A560" t="s">
        <v>813</v>
      </c>
      <c r="B560" s="5">
        <v>2500000</v>
      </c>
      <c r="V560" s="5"/>
    </row>
    <row r="561" spans="1:22" x14ac:dyDescent="0.3">
      <c r="A561" t="s">
        <v>815</v>
      </c>
      <c r="B561" s="5">
        <v>1000000</v>
      </c>
      <c r="V561" s="5"/>
    </row>
    <row r="562" spans="1:22" x14ac:dyDescent="0.3">
      <c r="A562" t="s">
        <v>817</v>
      </c>
      <c r="B562" s="5">
        <v>800000</v>
      </c>
      <c r="V562" s="5"/>
    </row>
    <row r="563" spans="1:22" x14ac:dyDescent="0.3">
      <c r="A563" t="s">
        <v>819</v>
      </c>
      <c r="B563" s="5">
        <v>600000</v>
      </c>
      <c r="V563" s="5"/>
    </row>
    <row r="564" spans="1:22" x14ac:dyDescent="0.3">
      <c r="A564" t="s">
        <v>821</v>
      </c>
      <c r="B564" s="5">
        <v>5000000</v>
      </c>
      <c r="V564" s="5"/>
    </row>
    <row r="565" spans="1:22" x14ac:dyDescent="0.3">
      <c r="A565" t="s">
        <v>822</v>
      </c>
      <c r="B565" s="5">
        <v>2500000</v>
      </c>
      <c r="V565" s="5"/>
    </row>
    <row r="566" spans="1:22" x14ac:dyDescent="0.3">
      <c r="A566" t="s">
        <v>823</v>
      </c>
      <c r="B566" s="5">
        <v>80000000</v>
      </c>
      <c r="V566" s="5"/>
    </row>
    <row r="567" spans="1:22" x14ac:dyDescent="0.3">
      <c r="A567" t="s">
        <v>824</v>
      </c>
      <c r="B567" s="5">
        <v>2000000</v>
      </c>
      <c r="V567" s="5"/>
    </row>
    <row r="568" spans="1:22" x14ac:dyDescent="0.3">
      <c r="A568" t="s">
        <v>825</v>
      </c>
      <c r="B568" s="5">
        <v>800000</v>
      </c>
      <c r="V568" s="5"/>
    </row>
    <row r="569" spans="1:22" x14ac:dyDescent="0.3">
      <c r="A569" t="s">
        <v>827</v>
      </c>
      <c r="B569" s="5">
        <v>3000000</v>
      </c>
      <c r="V569" s="5"/>
    </row>
    <row r="570" spans="1:22" x14ac:dyDescent="0.3">
      <c r="A570" t="s">
        <v>828</v>
      </c>
      <c r="B570" s="5">
        <v>750000</v>
      </c>
      <c r="V570" s="5"/>
    </row>
    <row r="571" spans="1:22" x14ac:dyDescent="0.3">
      <c r="A571" t="s">
        <v>829</v>
      </c>
      <c r="B571" s="5">
        <v>15000000</v>
      </c>
      <c r="V571" s="5"/>
    </row>
    <row r="572" spans="1:22" x14ac:dyDescent="0.3">
      <c r="A572" t="s">
        <v>831</v>
      </c>
      <c r="B572" s="5">
        <v>1600000</v>
      </c>
      <c r="V572" s="5"/>
    </row>
    <row r="573" spans="1:22" x14ac:dyDescent="0.3">
      <c r="A573" t="s">
        <v>832</v>
      </c>
      <c r="B573" s="5">
        <v>900000</v>
      </c>
      <c r="V573" s="5"/>
    </row>
    <row r="574" spans="1:22" x14ac:dyDescent="0.3">
      <c r="A574" t="s">
        <v>834</v>
      </c>
      <c r="B574" s="5">
        <v>40000000</v>
      </c>
      <c r="V574" s="5"/>
    </row>
    <row r="575" spans="1:22" x14ac:dyDescent="0.3">
      <c r="A575" t="s">
        <v>837</v>
      </c>
      <c r="B575" s="5">
        <v>14000000</v>
      </c>
      <c r="V575" s="5"/>
    </row>
    <row r="576" spans="1:22" x14ac:dyDescent="0.3">
      <c r="A576" t="s">
        <v>839</v>
      </c>
      <c r="B576" s="5">
        <v>1000000</v>
      </c>
      <c r="V576" s="5"/>
    </row>
    <row r="577" spans="1:22" x14ac:dyDescent="0.3">
      <c r="A577" t="s">
        <v>840</v>
      </c>
      <c r="B577" s="5">
        <v>80000000</v>
      </c>
      <c r="V577" s="5"/>
    </row>
    <row r="578" spans="1:22" x14ac:dyDescent="0.3">
      <c r="A578" t="s">
        <v>841</v>
      </c>
      <c r="B578" s="5">
        <v>45000000</v>
      </c>
      <c r="V578" s="5"/>
    </row>
    <row r="579" spans="1:22" x14ac:dyDescent="0.3">
      <c r="A579" t="s">
        <v>842</v>
      </c>
      <c r="B579" s="5">
        <v>45000000</v>
      </c>
      <c r="V579" s="5"/>
    </row>
    <row r="580" spans="1:22" x14ac:dyDescent="0.3">
      <c r="A580" t="s">
        <v>843</v>
      </c>
      <c r="B580" s="5">
        <v>500000</v>
      </c>
      <c r="V580" s="5"/>
    </row>
    <row r="581" spans="1:22" x14ac:dyDescent="0.3">
      <c r="A581" t="s">
        <v>844</v>
      </c>
      <c r="B581" s="5">
        <v>55000000</v>
      </c>
      <c r="V581" s="5"/>
    </row>
    <row r="582" spans="1:22" x14ac:dyDescent="0.3">
      <c r="A582" t="s">
        <v>845</v>
      </c>
      <c r="B582" s="5">
        <v>35000000</v>
      </c>
      <c r="V582" s="5"/>
    </row>
    <row r="583" spans="1:22" x14ac:dyDescent="0.3">
      <c r="A583" t="s">
        <v>846</v>
      </c>
      <c r="B583" s="5">
        <v>25000000</v>
      </c>
      <c r="V583" s="5"/>
    </row>
    <row r="584" spans="1:22" x14ac:dyDescent="0.3">
      <c r="A584" t="s">
        <v>847</v>
      </c>
      <c r="B584" s="5">
        <v>12000000</v>
      </c>
      <c r="V584" s="5"/>
    </row>
    <row r="585" spans="1:22" x14ac:dyDescent="0.3">
      <c r="A585" t="s">
        <v>848</v>
      </c>
      <c r="B585" s="5">
        <v>55000000</v>
      </c>
      <c r="V585" s="5"/>
    </row>
    <row r="586" spans="1:22" x14ac:dyDescent="0.3">
      <c r="A586" t="s">
        <v>849</v>
      </c>
      <c r="B586" s="5">
        <v>55000000</v>
      </c>
      <c r="V586" s="5"/>
    </row>
    <row r="587" spans="1:22" x14ac:dyDescent="0.3">
      <c r="A587" t="s">
        <v>850</v>
      </c>
      <c r="B587" s="5">
        <v>32000000</v>
      </c>
      <c r="V587" s="5"/>
    </row>
    <row r="588" spans="1:22" x14ac:dyDescent="0.3">
      <c r="A588" t="s">
        <v>851</v>
      </c>
      <c r="B588" s="5">
        <v>8000000</v>
      </c>
      <c r="V588" s="5"/>
    </row>
    <row r="589" spans="1:22" x14ac:dyDescent="0.3">
      <c r="A589" t="s">
        <v>852</v>
      </c>
      <c r="B589" s="5">
        <v>50000000</v>
      </c>
      <c r="V589" s="5"/>
    </row>
    <row r="590" spans="1:22" x14ac:dyDescent="0.3">
      <c r="A590" t="s">
        <v>853</v>
      </c>
      <c r="B590" s="5">
        <v>50000000</v>
      </c>
      <c r="V590" s="5"/>
    </row>
    <row r="591" spans="1:22" x14ac:dyDescent="0.3">
      <c r="A591" t="s">
        <v>854</v>
      </c>
      <c r="B591" s="5">
        <v>70000000</v>
      </c>
      <c r="V591" s="5"/>
    </row>
    <row r="592" spans="1:22" x14ac:dyDescent="0.3">
      <c r="A592" t="s">
        <v>855</v>
      </c>
      <c r="B592" s="5">
        <v>70000000</v>
      </c>
      <c r="V592" s="5"/>
    </row>
    <row r="593" spans="1:22" x14ac:dyDescent="0.3">
      <c r="A593" t="s">
        <v>856</v>
      </c>
      <c r="B593" s="5">
        <v>90000000</v>
      </c>
      <c r="V593" s="5"/>
    </row>
    <row r="594" spans="1:22" x14ac:dyDescent="0.3">
      <c r="A594" t="s">
        <v>857</v>
      </c>
      <c r="B594" s="5">
        <v>50000000</v>
      </c>
      <c r="V594" s="5"/>
    </row>
    <row r="595" spans="1:22" x14ac:dyDescent="0.3">
      <c r="A595" t="s">
        <v>858</v>
      </c>
      <c r="B595" s="5">
        <v>55000000</v>
      </c>
      <c r="V595" s="5"/>
    </row>
    <row r="596" spans="1:22" x14ac:dyDescent="0.3">
      <c r="A596" t="s">
        <v>859</v>
      </c>
      <c r="B596" s="5">
        <v>22000000</v>
      </c>
      <c r="V596" s="5"/>
    </row>
    <row r="597" spans="1:22" x14ac:dyDescent="0.3">
      <c r="A597" t="s">
        <v>860</v>
      </c>
      <c r="B597" s="5">
        <v>30000000</v>
      </c>
      <c r="V597" s="5"/>
    </row>
    <row r="598" spans="1:22" x14ac:dyDescent="0.3">
      <c r="A598" t="s">
        <v>861</v>
      </c>
      <c r="B598" s="5">
        <v>50000000</v>
      </c>
      <c r="V598" s="5"/>
    </row>
    <row r="599" spans="1:22" x14ac:dyDescent="0.3">
      <c r="A599" t="s">
        <v>862</v>
      </c>
      <c r="B599" s="5">
        <v>15000000</v>
      </c>
      <c r="V599" s="5"/>
    </row>
    <row r="600" spans="1:22" x14ac:dyDescent="0.3">
      <c r="A600" t="s">
        <v>863</v>
      </c>
      <c r="B600" s="5">
        <v>7000000</v>
      </c>
      <c r="V600" s="5"/>
    </row>
    <row r="601" spans="1:22" x14ac:dyDescent="0.3">
      <c r="A601" t="s">
        <v>865</v>
      </c>
      <c r="B601" s="5">
        <v>5000000</v>
      </c>
      <c r="V601" s="5"/>
    </row>
    <row r="602" spans="1:22" x14ac:dyDescent="0.3">
      <c r="A602" t="s">
        <v>866</v>
      </c>
      <c r="B602" s="5">
        <v>3500000</v>
      </c>
      <c r="V602" s="5"/>
    </row>
    <row r="603" spans="1:22" x14ac:dyDescent="0.3">
      <c r="A603" t="s">
        <v>867</v>
      </c>
      <c r="B603" s="5">
        <v>12000000</v>
      </c>
      <c r="V603" s="5"/>
    </row>
    <row r="604" spans="1:22" x14ac:dyDescent="0.3">
      <c r="A604" t="s">
        <v>868</v>
      </c>
      <c r="B604" s="5">
        <v>10000000</v>
      </c>
      <c r="V604" s="5"/>
    </row>
    <row r="605" spans="1:22" x14ac:dyDescent="0.3">
      <c r="A605" t="s">
        <v>869</v>
      </c>
      <c r="B605" s="5">
        <v>6000000</v>
      </c>
      <c r="V605" s="5"/>
    </row>
    <row r="606" spans="1:22" x14ac:dyDescent="0.3">
      <c r="A606" t="s">
        <v>870</v>
      </c>
      <c r="B606" s="5">
        <v>5000000</v>
      </c>
      <c r="V606" s="5"/>
    </row>
    <row r="607" spans="1:22" x14ac:dyDescent="0.3">
      <c r="A607" t="s">
        <v>872</v>
      </c>
      <c r="B607" s="5">
        <v>4000000</v>
      </c>
      <c r="V607" s="5"/>
    </row>
    <row r="608" spans="1:22" x14ac:dyDescent="0.3">
      <c r="A608" t="s">
        <v>873</v>
      </c>
      <c r="B608" s="5">
        <v>2200000</v>
      </c>
      <c r="V608" s="5"/>
    </row>
    <row r="609" spans="1:22" x14ac:dyDescent="0.3">
      <c r="A609" t="s">
        <v>874</v>
      </c>
      <c r="B609" s="5">
        <v>8000000</v>
      </c>
      <c r="V609" s="5"/>
    </row>
    <row r="610" spans="1:22" x14ac:dyDescent="0.3">
      <c r="A610" t="s">
        <v>875</v>
      </c>
      <c r="B610" s="5">
        <v>8000000</v>
      </c>
      <c r="V610" s="5"/>
    </row>
    <row r="611" spans="1:22" x14ac:dyDescent="0.3">
      <c r="A611" t="s">
        <v>876</v>
      </c>
      <c r="B611" s="5">
        <v>30000000</v>
      </c>
      <c r="V611" s="5"/>
    </row>
    <row r="612" spans="1:22" x14ac:dyDescent="0.3">
      <c r="A612" t="s">
        <v>877</v>
      </c>
      <c r="B612" s="5">
        <v>8000000</v>
      </c>
      <c r="V612" s="5"/>
    </row>
    <row r="613" spans="1:22" x14ac:dyDescent="0.3">
      <c r="A613" t="s">
        <v>879</v>
      </c>
      <c r="B613" s="5">
        <v>1500000</v>
      </c>
      <c r="V613" s="5"/>
    </row>
    <row r="614" spans="1:22" x14ac:dyDescent="0.3">
      <c r="A614" t="s">
        <v>880</v>
      </c>
      <c r="B614" s="5">
        <v>3000000</v>
      </c>
      <c r="V614" s="5"/>
    </row>
    <row r="615" spans="1:22" x14ac:dyDescent="0.3">
      <c r="A615" t="s">
        <v>881</v>
      </c>
      <c r="B615" s="5">
        <v>3000000</v>
      </c>
      <c r="V615" s="5"/>
    </row>
    <row r="616" spans="1:22" x14ac:dyDescent="0.3">
      <c r="A616" t="s">
        <v>882</v>
      </c>
      <c r="B616" s="5">
        <v>6000000</v>
      </c>
      <c r="V616" s="5"/>
    </row>
    <row r="617" spans="1:22" x14ac:dyDescent="0.3">
      <c r="A617" t="s">
        <v>883</v>
      </c>
      <c r="B617" s="5">
        <v>4500000</v>
      </c>
      <c r="V617" s="5"/>
    </row>
    <row r="618" spans="1:22" x14ac:dyDescent="0.3">
      <c r="A618" t="s">
        <v>884</v>
      </c>
      <c r="B618" s="5">
        <v>3500000</v>
      </c>
      <c r="V618" s="5"/>
    </row>
    <row r="619" spans="1:22" x14ac:dyDescent="0.3">
      <c r="A619" t="s">
        <v>885</v>
      </c>
      <c r="B619" s="5">
        <v>8000000</v>
      </c>
      <c r="V619" s="5"/>
    </row>
    <row r="620" spans="1:22" x14ac:dyDescent="0.3">
      <c r="A620" t="s">
        <v>886</v>
      </c>
      <c r="B620" s="5">
        <v>7000000</v>
      </c>
      <c r="V620" s="5"/>
    </row>
    <row r="621" spans="1:22" x14ac:dyDescent="0.3">
      <c r="A621" t="s">
        <v>887</v>
      </c>
      <c r="B621" s="5">
        <v>12000000</v>
      </c>
      <c r="V621" s="5"/>
    </row>
    <row r="622" spans="1:22" x14ac:dyDescent="0.3">
      <c r="A622" t="s">
        <v>888</v>
      </c>
      <c r="B622" s="5">
        <v>22000000</v>
      </c>
      <c r="V622" s="5"/>
    </row>
    <row r="623" spans="1:22" x14ac:dyDescent="0.3">
      <c r="A623" t="s">
        <v>889</v>
      </c>
      <c r="B623" s="5">
        <v>6500000</v>
      </c>
      <c r="V623" s="5"/>
    </row>
    <row r="624" spans="1:22" x14ac:dyDescent="0.3">
      <c r="A624" t="s">
        <v>890</v>
      </c>
      <c r="B624" s="5">
        <v>5000000</v>
      </c>
      <c r="V624" s="5"/>
    </row>
    <row r="625" spans="1:22" x14ac:dyDescent="0.3">
      <c r="A625" t="s">
        <v>891</v>
      </c>
      <c r="B625" s="5">
        <v>3200000</v>
      </c>
      <c r="V625" s="5"/>
    </row>
  </sheetData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7620</xdr:rowOff>
                  </from>
                  <to>
                    <xdr:col>15</xdr:col>
                    <xdr:colOff>7620</xdr:colOff>
                    <xdr:row>5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15</xdr:col>
                    <xdr:colOff>53340</xdr:colOff>
                    <xdr:row>2</xdr:row>
                    <xdr:rowOff>175260</xdr:rowOff>
                  </from>
                  <to>
                    <xdr:col>16</xdr:col>
                    <xdr:colOff>556260</xdr:colOff>
                    <xdr:row>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25</xdr:col>
                    <xdr:colOff>601980</xdr:colOff>
                    <xdr:row>1</xdr:row>
                    <xdr:rowOff>0</xdr:rowOff>
                  </from>
                  <to>
                    <xdr:col>27</xdr:col>
                    <xdr:colOff>213360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27</xdr:col>
                    <xdr:colOff>449580</xdr:colOff>
                    <xdr:row>1</xdr:row>
                    <xdr:rowOff>7620</xdr:rowOff>
                  </from>
                  <to>
                    <xdr:col>29</xdr:col>
                    <xdr:colOff>53340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29</xdr:col>
                    <xdr:colOff>449580</xdr:colOff>
                    <xdr:row>1</xdr:row>
                    <xdr:rowOff>7620</xdr:rowOff>
                  </from>
                  <to>
                    <xdr:col>31</xdr:col>
                    <xdr:colOff>53340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31</xdr:col>
                    <xdr:colOff>449580</xdr:colOff>
                    <xdr:row>1</xdr:row>
                    <xdr:rowOff>7620</xdr:rowOff>
                  </from>
                  <to>
                    <xdr:col>33</xdr:col>
                    <xdr:colOff>53340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Option Button 7">
              <controlPr defaultSize="0" autoFill="0" autoLine="0" autoPict="0">
                <anchor moveWithCells="1">
                  <from>
                    <xdr:col>33</xdr:col>
                    <xdr:colOff>449580</xdr:colOff>
                    <xdr:row>1</xdr:row>
                    <xdr:rowOff>7620</xdr:rowOff>
                  </from>
                  <to>
                    <xdr:col>35</xdr:col>
                    <xdr:colOff>327660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Option Button 8">
              <controlPr defaultSize="0" autoFill="0" autoLine="0" autoPict="0">
                <anchor moveWithCells="1">
                  <from>
                    <xdr:col>29</xdr:col>
                    <xdr:colOff>449580</xdr:colOff>
                    <xdr:row>2</xdr:row>
                    <xdr:rowOff>91440</xdr:rowOff>
                  </from>
                  <to>
                    <xdr:col>31</xdr:col>
                    <xdr:colOff>53340</xdr:colOff>
                    <xdr:row>3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Option Button 9">
              <controlPr defaultSize="0" autoFill="0" autoLine="0" autoPict="0">
                <anchor moveWithCells="1">
                  <from>
                    <xdr:col>27</xdr:col>
                    <xdr:colOff>457200</xdr:colOff>
                    <xdr:row>2</xdr:row>
                    <xdr:rowOff>99060</xdr:rowOff>
                  </from>
                  <to>
                    <xdr:col>29</xdr:col>
                    <xdr:colOff>60960</xdr:colOff>
                    <xdr:row>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Option Button 10">
              <controlPr defaultSize="0" autoFill="0" autoLine="0" autoPict="0">
                <anchor moveWithCells="1">
                  <from>
                    <xdr:col>26</xdr:col>
                    <xdr:colOff>0</xdr:colOff>
                    <xdr:row>2</xdr:row>
                    <xdr:rowOff>99060</xdr:rowOff>
                  </from>
                  <to>
                    <xdr:col>27</xdr:col>
                    <xdr:colOff>213360</xdr:colOff>
                    <xdr:row>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Option Button 11">
              <controlPr defaultSize="0" autoFill="0" autoLine="0" autoPict="0">
                <anchor moveWithCells="1">
                  <from>
                    <xdr:col>26</xdr:col>
                    <xdr:colOff>7620</xdr:colOff>
                    <xdr:row>4</xdr:row>
                    <xdr:rowOff>0</xdr:rowOff>
                  </from>
                  <to>
                    <xdr:col>27</xdr:col>
                    <xdr:colOff>220980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Option Button 13">
              <controlPr defaultSize="0" autoFill="0" autoLine="0" autoPict="0">
                <anchor moveWithCells="1">
                  <from>
                    <xdr:col>31</xdr:col>
                    <xdr:colOff>457200</xdr:colOff>
                    <xdr:row>2</xdr:row>
                    <xdr:rowOff>76200</xdr:rowOff>
                  </from>
                  <to>
                    <xdr:col>33</xdr:col>
                    <xdr:colOff>175260</xdr:colOff>
                    <xdr:row>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Option Button 14">
              <controlPr defaultSize="0" autoFill="0" autoLine="0" autoPict="0">
                <anchor moveWithCells="1">
                  <from>
                    <xdr:col>27</xdr:col>
                    <xdr:colOff>449580</xdr:colOff>
                    <xdr:row>4</xdr:row>
                    <xdr:rowOff>0</xdr:rowOff>
                  </from>
                  <to>
                    <xdr:col>29</xdr:col>
                    <xdr:colOff>53340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Option Button 15">
              <controlPr defaultSize="0" autoFill="0" autoLine="0" autoPict="0">
                <anchor moveWithCells="1">
                  <from>
                    <xdr:col>29</xdr:col>
                    <xdr:colOff>449580</xdr:colOff>
                    <xdr:row>4</xdr:row>
                    <xdr:rowOff>7620</xdr:rowOff>
                  </from>
                  <to>
                    <xdr:col>31</xdr:col>
                    <xdr:colOff>53340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Option Button 16">
              <controlPr defaultSize="0" autoFill="0" autoLine="0" autoPict="0">
                <anchor moveWithCells="1">
                  <from>
                    <xdr:col>31</xdr:col>
                    <xdr:colOff>464820</xdr:colOff>
                    <xdr:row>4</xdr:row>
                    <xdr:rowOff>0</xdr:rowOff>
                  </from>
                  <to>
                    <xdr:col>33</xdr:col>
                    <xdr:colOff>68580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A192-E209-4F42-9369-C934B9004760}">
  <dimension ref="A1:P16"/>
  <sheetViews>
    <sheetView workbookViewId="0">
      <selection activeCell="T14" sqref="T14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4" bestFit="1" customWidth="1"/>
    <col min="4" max="4" width="4.88671875" bestFit="1" customWidth="1"/>
    <col min="5" max="5" width="8.88671875" customWidth="1"/>
    <col min="6" max="6" width="16.21875" bestFit="1" customWidth="1"/>
    <col min="7" max="7" width="5.5546875" bestFit="1" customWidth="1"/>
    <col min="8" max="8" width="7.109375" customWidth="1"/>
    <col min="9" max="9" width="16.21875" bestFit="1" customWidth="1"/>
    <col min="10" max="10" width="5.5546875" bestFit="1" customWidth="1"/>
    <col min="11" max="11" width="6" customWidth="1"/>
    <col min="12" max="12" width="13.6640625" bestFit="1" customWidth="1"/>
    <col min="15" max="15" width="9.5546875" bestFit="1" customWidth="1"/>
  </cols>
  <sheetData>
    <row r="1" spans="1:16" x14ac:dyDescent="0.3">
      <c r="A1" s="7" t="s">
        <v>908</v>
      </c>
      <c r="B1" s="13"/>
    </row>
    <row r="2" spans="1:16" x14ac:dyDescent="0.3">
      <c r="A2" s="9" t="s">
        <v>907</v>
      </c>
      <c r="B2" s="9" t="s">
        <v>906</v>
      </c>
    </row>
    <row r="3" spans="1:16" x14ac:dyDescent="0.3">
      <c r="A3" s="9" t="s">
        <v>903</v>
      </c>
      <c r="B3" t="s">
        <v>40</v>
      </c>
      <c r="C3" t="s">
        <v>22</v>
      </c>
      <c r="D3" t="s">
        <v>13</v>
      </c>
      <c r="F3" s="3" t="s">
        <v>1</v>
      </c>
      <c r="G3" s="3" t="s">
        <v>7</v>
      </c>
      <c r="I3" s="3" t="s">
        <v>1</v>
      </c>
      <c r="J3" s="3" t="s">
        <v>7</v>
      </c>
      <c r="L3" s="2" t="s">
        <v>909</v>
      </c>
      <c r="M3" s="6" t="s">
        <v>13</v>
      </c>
      <c r="O3" s="2" t="s">
        <v>892</v>
      </c>
      <c r="P3" t="str">
        <f>"The goal scoring position based on the "&amp;M3&amp;" foot"</f>
        <v>The goal scoring position based on the right foot</v>
      </c>
    </row>
    <row r="4" spans="1:16" x14ac:dyDescent="0.3">
      <c r="A4" s="10" t="s">
        <v>48</v>
      </c>
      <c r="B4" s="11">
        <v>12</v>
      </c>
      <c r="C4" s="11">
        <v>118</v>
      </c>
      <c r="D4" s="11">
        <v>132</v>
      </c>
      <c r="F4" t="str" cm="1">
        <f t="array" ref="F4:F16">_xlfn.UNIQUE(A4:A16)</f>
        <v>Attacking Midfield</v>
      </c>
      <c r="G4">
        <f>INDEX($B$4:$D$16,MATCH(F4,$A$4:$A$16,0),MATCH($M$3,$B$3:$D$3,0))</f>
        <v>132</v>
      </c>
      <c r="I4" t="str" cm="1">
        <f t="array" ref="I4:J16">_xlfn.SORTBY(F4:G16,G4:G16,1)</f>
        <v>Goalkeeper</v>
      </c>
      <c r="J4">
        <v>0</v>
      </c>
    </row>
    <row r="5" spans="1:16" x14ac:dyDescent="0.3">
      <c r="A5" s="10" t="s">
        <v>43</v>
      </c>
      <c r="B5" s="11">
        <v>14</v>
      </c>
      <c r="C5" s="11">
        <v>39</v>
      </c>
      <c r="D5" s="11">
        <v>287</v>
      </c>
      <c r="F5" t="str">
        <v>Central Midfield</v>
      </c>
      <c r="G5">
        <f>INDEX($B$4:$D$16,MATCH(F5,$A$4:$A$16,0),MATCH($M$3,$B$3:$D$3,0))</f>
        <v>287</v>
      </c>
      <c r="I5" t="str">
        <v>Left Midfield</v>
      </c>
      <c r="J5">
        <v>0</v>
      </c>
    </row>
    <row r="6" spans="1:16" x14ac:dyDescent="0.3">
      <c r="A6" s="10" t="s">
        <v>20</v>
      </c>
      <c r="B6" s="11">
        <v>2</v>
      </c>
      <c r="C6" s="11">
        <v>50</v>
      </c>
      <c r="D6" s="11">
        <v>129</v>
      </c>
      <c r="F6" t="str">
        <v>Centre-Back</v>
      </c>
      <c r="G6">
        <f>INDEX($B$4:$D$16,MATCH(F6,$A$4:$A$16,0),MATCH($M$3,$B$3:$D$3,0))</f>
        <v>129</v>
      </c>
      <c r="I6" t="str">
        <v>Left-Back</v>
      </c>
      <c r="J6">
        <v>1</v>
      </c>
    </row>
    <row r="7" spans="1:16" x14ac:dyDescent="0.3">
      <c r="A7" s="10" t="s">
        <v>59</v>
      </c>
      <c r="B7" s="11">
        <v>57</v>
      </c>
      <c r="C7" s="11">
        <v>285</v>
      </c>
      <c r="D7" s="11">
        <v>739</v>
      </c>
      <c r="F7" t="str">
        <v>Centre-Forward</v>
      </c>
      <c r="G7">
        <f>INDEX($B$4:$D$16,MATCH(F7,$A$4:$A$16,0),MATCH($M$3,$B$3:$D$3,0))</f>
        <v>739</v>
      </c>
      <c r="I7" t="str">
        <v>Right Midfield</v>
      </c>
      <c r="J7">
        <v>11</v>
      </c>
    </row>
    <row r="8" spans="1:16" x14ac:dyDescent="0.3">
      <c r="A8" s="10" t="s">
        <v>39</v>
      </c>
      <c r="B8" s="11">
        <v>7</v>
      </c>
      <c r="C8" s="11">
        <v>19</v>
      </c>
      <c r="D8" s="11">
        <v>93</v>
      </c>
      <c r="F8" t="str">
        <v>Defensive Midfield</v>
      </c>
      <c r="G8">
        <f>INDEX($B$4:$D$16,MATCH(F8,$A$4:$A$16,0),MATCH($M$3,$B$3:$D$3,0))</f>
        <v>93</v>
      </c>
      <c r="I8" t="str">
        <v>Right Winger</v>
      </c>
      <c r="J8">
        <v>25</v>
      </c>
    </row>
    <row r="9" spans="1:16" x14ac:dyDescent="0.3">
      <c r="A9" s="10" t="s">
        <v>11</v>
      </c>
      <c r="B9" s="11">
        <v>0</v>
      </c>
      <c r="C9" s="11">
        <v>0</v>
      </c>
      <c r="D9" s="11">
        <v>0</v>
      </c>
      <c r="F9" t="str">
        <v>Goalkeeper</v>
      </c>
      <c r="G9">
        <f>INDEX($B$4:$D$16,MATCH(F9,$A$4:$A$16,0),MATCH($M$3,$B$3:$D$3,0))</f>
        <v>0</v>
      </c>
      <c r="I9" t="str">
        <v>Second Striker</v>
      </c>
      <c r="J9">
        <v>60</v>
      </c>
    </row>
    <row r="10" spans="1:16" x14ac:dyDescent="0.3">
      <c r="A10" s="10" t="s">
        <v>486</v>
      </c>
      <c r="B10" s="11">
        <v>0</v>
      </c>
      <c r="C10" s="11">
        <v>5</v>
      </c>
      <c r="D10" s="11"/>
      <c r="F10" t="str">
        <v>Left Midfield</v>
      </c>
      <c r="G10">
        <f>INDEX($B$4:$D$16,MATCH(F10,$A$4:$A$16,0),MATCH($M$3,$B$3:$D$3,0))</f>
        <v>0</v>
      </c>
      <c r="I10" t="str">
        <v>Right-Back</v>
      </c>
      <c r="J10">
        <v>82</v>
      </c>
    </row>
    <row r="11" spans="1:16" x14ac:dyDescent="0.3">
      <c r="A11" s="10" t="s">
        <v>53</v>
      </c>
      <c r="B11" s="11">
        <v>48</v>
      </c>
      <c r="C11" s="11">
        <v>26</v>
      </c>
      <c r="D11" s="11">
        <v>165</v>
      </c>
      <c r="F11" t="str">
        <v>Left Winger</v>
      </c>
      <c r="G11">
        <f>INDEX($B$4:$D$16,MATCH(F11,$A$4:$A$16,0),MATCH($M$3,$B$3:$D$3,0))</f>
        <v>165</v>
      </c>
      <c r="I11" t="str">
        <v>Defensive Midfield</v>
      </c>
      <c r="J11">
        <v>93</v>
      </c>
    </row>
    <row r="12" spans="1:16" x14ac:dyDescent="0.3">
      <c r="A12" s="10" t="s">
        <v>32</v>
      </c>
      <c r="B12" s="11">
        <v>3</v>
      </c>
      <c r="C12" s="11">
        <v>31</v>
      </c>
      <c r="D12" s="11">
        <v>1</v>
      </c>
      <c r="F12" t="str">
        <v>Left-Back</v>
      </c>
      <c r="G12">
        <f>INDEX($B$4:$D$16,MATCH(F12,$A$4:$A$16,0),MATCH($M$3,$B$3:$D$3,0))</f>
        <v>1</v>
      </c>
      <c r="I12" t="str">
        <v>Centre-Back</v>
      </c>
      <c r="J12">
        <v>129</v>
      </c>
    </row>
    <row r="13" spans="1:16" x14ac:dyDescent="0.3">
      <c r="A13" s="10" t="s">
        <v>384</v>
      </c>
      <c r="B13" s="11"/>
      <c r="C13" s="11">
        <v>0</v>
      </c>
      <c r="D13" s="11">
        <v>11</v>
      </c>
      <c r="F13" t="str">
        <v>Right Midfield</v>
      </c>
      <c r="G13">
        <f>INDEX($B$4:$D$16,MATCH(F13,$A$4:$A$16,0),MATCH($M$3,$B$3:$D$3,0))</f>
        <v>11</v>
      </c>
      <c r="I13" t="str">
        <v>Attacking Midfield</v>
      </c>
      <c r="J13">
        <v>132</v>
      </c>
    </row>
    <row r="14" spans="1:16" x14ac:dyDescent="0.3">
      <c r="A14" s="10" t="s">
        <v>55</v>
      </c>
      <c r="B14" s="11">
        <v>17</v>
      </c>
      <c r="C14" s="11">
        <v>129</v>
      </c>
      <c r="D14" s="11">
        <v>25</v>
      </c>
      <c r="F14" t="str">
        <v>Right Winger</v>
      </c>
      <c r="G14">
        <f>INDEX($B$4:$D$16,MATCH(F14,$A$4:$A$16,0),MATCH($M$3,$B$3:$D$3,0))</f>
        <v>25</v>
      </c>
      <c r="I14" t="str">
        <v>Left Winger</v>
      </c>
      <c r="J14">
        <v>165</v>
      </c>
    </row>
    <row r="15" spans="1:16" x14ac:dyDescent="0.3">
      <c r="A15" s="10" t="s">
        <v>36</v>
      </c>
      <c r="B15" s="11"/>
      <c r="C15" s="11"/>
      <c r="D15" s="11">
        <v>82</v>
      </c>
      <c r="F15" t="str">
        <v>Right-Back</v>
      </c>
      <c r="G15">
        <f>INDEX($B$4:$D$16,MATCH(F15,$A$4:$A$16,0),MATCH($M$3,$B$3:$D$3,0))</f>
        <v>82</v>
      </c>
      <c r="I15" t="str">
        <v>Central Midfield</v>
      </c>
      <c r="J15">
        <v>287</v>
      </c>
    </row>
    <row r="16" spans="1:16" x14ac:dyDescent="0.3">
      <c r="A16" s="10" t="s">
        <v>57</v>
      </c>
      <c r="B16" s="11">
        <v>1</v>
      </c>
      <c r="C16" s="11"/>
      <c r="D16" s="11">
        <v>60</v>
      </c>
      <c r="F16" t="str">
        <v>Second Striker</v>
      </c>
      <c r="G16">
        <f>INDEX($B$4:$D$16,MATCH(F16,$A$4:$A$16,0),MATCH($M$3,$B$3:$D$3,0))</f>
        <v>60</v>
      </c>
      <c r="I16" t="str">
        <v>Centre-Forward</v>
      </c>
      <c r="J16">
        <v>739</v>
      </c>
    </row>
  </sheetData>
  <dataValidations count="1">
    <dataValidation type="list" allowBlank="1" showInputMessage="1" showErrorMessage="1" sqref="M3" xr:uid="{4BCAD10A-621E-4D87-AAD0-4831FA216F31}">
      <formula1>$B$3:$D$3</formula1>
    </dataValidation>
  </dataValidation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Chart_Form_Control</vt:lpstr>
      <vt:lpstr>Chart_Data_Validation</vt:lpstr>
      <vt:lpstr>chart_sc</vt:lpstr>
      <vt:lpstr>chart_spv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2024-06-16T15:23:31Z</dcterms:created>
  <dcterms:modified xsi:type="dcterms:W3CDTF">2024-06-17T14:33:25Z</dcterms:modified>
</cp:coreProperties>
</file>