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806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8" i="1"/>
  <c r="L17"/>
  <c r="L16"/>
  <c r="L15"/>
  <c r="I9"/>
  <c r="I7"/>
  <c r="J7" s="1"/>
  <c r="K7" s="1"/>
  <c r="I5"/>
  <c r="J5" s="1"/>
  <c r="L21" l="1"/>
  <c r="L20"/>
  <c r="L23" l="1"/>
  <c r="L7" s="1"/>
  <c r="J2" l="1"/>
  <c r="D25" s="1"/>
  <c r="N7"/>
  <c r="J3" s="1"/>
  <c r="D26" s="1"/>
</calcChain>
</file>

<file path=xl/sharedStrings.xml><?xml version="1.0" encoding="utf-8"?>
<sst xmlns="http://schemas.openxmlformats.org/spreadsheetml/2006/main" count="29" uniqueCount="26">
  <si>
    <t>A1</t>
  </si>
  <si>
    <t>A2</t>
  </si>
  <si>
    <t>B1</t>
  </si>
  <si>
    <t>B2</t>
  </si>
  <si>
    <t>C1</t>
  </si>
  <si>
    <t>C2</t>
  </si>
  <si>
    <t>alpha:</t>
  </si>
  <si>
    <t>beta:</t>
  </si>
  <si>
    <t>length:</t>
  </si>
  <si>
    <t>double xB = B.x-A.x, xC = C.x-A.x, yB = B.y-A.y, yC = C.y-A.y;</t>
  </si>
  <si>
    <t>if(xB*yC&gt;xC*yB) return 1; // AB-C &gt; 180</t>
  </si>
  <si>
    <t>if(xB*yC&lt;xC*yB) return -1; // AB-C &lt; 180</t>
  </si>
  <si>
    <t>return 0;</t>
  </si>
  <si>
    <t>xB:</t>
  </si>
  <si>
    <t>xC:</t>
  </si>
  <si>
    <t>yB:</t>
  </si>
  <si>
    <t>yC:</t>
  </si>
  <si>
    <t>return:</t>
  </si>
  <si>
    <t>COUNTERCLOCKWISE</t>
  </si>
  <si>
    <t>CCLWISE</t>
  </si>
  <si>
    <t>CW:</t>
  </si>
  <si>
    <t>CCW:</t>
  </si>
  <si>
    <t>-&gt;</t>
  </si>
  <si>
    <t>Tip of pie piece</t>
  </si>
  <si>
    <t>Start of arc.</t>
  </si>
  <si>
    <t>End of arc. This coordinate will not be included as such in Tex-Code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</si>
</sst>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N26"/>
  <sheetViews>
    <sheetView tabSelected="1" workbookViewId="0">
      <selection activeCell="C13" sqref="C13"/>
    </sheetView>
  </sheetViews>
  <sheetFormatPr defaultRowHeight="15"/>
  <cols>
    <col min="9" max="9" width="10.28515625" customWidth="1"/>
  </cols>
  <sheetData>
    <row r="2" spans="3:14">
      <c r="H2" t="s">
        <v>18</v>
      </c>
      <c r="J2" t="str">
        <f>CONCATENATE(J5,":",L7,":",I9)</f>
        <v>36.869897645844:329.036243518482:5</v>
      </c>
    </row>
    <row r="3" spans="3:14">
      <c r="H3" t="s">
        <v>18</v>
      </c>
      <c r="J3" t="str">
        <f>CONCATENATE(J5,":",N7,":",I9)</f>
        <v>36.869897645844:-30.9637564815184:5</v>
      </c>
    </row>
    <row r="4" spans="3:14">
      <c r="D4" t="s">
        <v>0</v>
      </c>
      <c r="E4" t="s">
        <v>1</v>
      </c>
    </row>
    <row r="5" spans="3:14">
      <c r="C5" s="2" t="s">
        <v>22</v>
      </c>
      <c r="D5">
        <v>0</v>
      </c>
      <c r="E5">
        <v>2</v>
      </c>
      <c r="H5" t="s">
        <v>6</v>
      </c>
      <c r="I5">
        <f>ATAN((E8-E5)/(D8-D5))</f>
        <v>0.64350110879328437</v>
      </c>
      <c r="J5" s="1">
        <f>I5*180/PI()</f>
        <v>36.86989764584402</v>
      </c>
    </row>
    <row r="6" spans="3:14">
      <c r="C6" t="s">
        <v>23</v>
      </c>
      <c r="N6" t="s">
        <v>19</v>
      </c>
    </row>
    <row r="7" spans="3:14">
      <c r="D7" t="s">
        <v>2</v>
      </c>
      <c r="E7" t="s">
        <v>3</v>
      </c>
      <c r="H7" t="s">
        <v>7</v>
      </c>
      <c r="I7">
        <f>ATAN((E11-E5)/(D11-D5+0.00000001))</f>
        <v>-0.54041949938823119</v>
      </c>
      <c r="J7">
        <f>I7*180/PI()</f>
        <v>-30.963756481518423</v>
      </c>
      <c r="K7">
        <f>IF(J7&lt;0,J7+180,J7)</f>
        <v>149.03624351848157</v>
      </c>
      <c r="L7" s="1">
        <f>IF(L23&lt;=0,K7+180,K7)</f>
        <v>329.03624351848157</v>
      </c>
      <c r="N7" s="1">
        <f>L7-360</f>
        <v>-30.963756481518431</v>
      </c>
    </row>
    <row r="8" spans="3:14">
      <c r="C8" s="2" t="s">
        <v>22</v>
      </c>
      <c r="D8">
        <v>4</v>
      </c>
      <c r="E8">
        <v>5</v>
      </c>
    </row>
    <row r="9" spans="3:14">
      <c r="C9" t="s">
        <v>24</v>
      </c>
      <c r="H9" t="s">
        <v>8</v>
      </c>
      <c r="I9" s="1">
        <f>SQRT(POWER(D5-D8,2)+POWER(E8-E5,2))</f>
        <v>5</v>
      </c>
    </row>
    <row r="10" spans="3:14">
      <c r="D10" t="s">
        <v>4</v>
      </c>
      <c r="E10" t="s">
        <v>5</v>
      </c>
    </row>
    <row r="11" spans="3:14">
      <c r="C11" s="2" t="s">
        <v>22</v>
      </c>
      <c r="D11">
        <v>5</v>
      </c>
      <c r="E11">
        <v>-1</v>
      </c>
    </row>
    <row r="12" spans="3:14">
      <c r="C12" t="s">
        <v>25</v>
      </c>
    </row>
    <row r="15" spans="3:14">
      <c r="E15" t="s">
        <v>9</v>
      </c>
      <c r="K15" t="s">
        <v>13</v>
      </c>
      <c r="L15">
        <f>D8-D5</f>
        <v>4</v>
      </c>
    </row>
    <row r="16" spans="3:14">
      <c r="K16" t="s">
        <v>14</v>
      </c>
      <c r="L16">
        <f>D5</f>
        <v>0</v>
      </c>
    </row>
    <row r="17" spans="3:12">
      <c r="K17" t="s">
        <v>15</v>
      </c>
      <c r="L17">
        <f>E8-E5</f>
        <v>3</v>
      </c>
    </row>
    <row r="18" spans="3:12">
      <c r="K18" t="s">
        <v>16</v>
      </c>
      <c r="L18">
        <f>E11-E5</f>
        <v>-3</v>
      </c>
    </row>
    <row r="20" spans="3:12">
      <c r="F20" t="s">
        <v>10</v>
      </c>
      <c r="L20">
        <f>IF(L15*L18&gt;L16*L17,1,0)</f>
        <v>0</v>
      </c>
    </row>
    <row r="21" spans="3:12">
      <c r="F21" t="s">
        <v>11</v>
      </c>
      <c r="L21">
        <f>IF(L15*L18&lt;L16*L17,-1,0)</f>
        <v>-1</v>
      </c>
    </row>
    <row r="22" spans="3:12">
      <c r="F22" t="s">
        <v>12</v>
      </c>
    </row>
    <row r="23" spans="3:12">
      <c r="K23" t="s">
        <v>17</v>
      </c>
      <c r="L23">
        <f>L21+L20</f>
        <v>-1</v>
      </c>
    </row>
    <row r="25" spans="3:12">
      <c r="C25" t="s">
        <v>20</v>
      </c>
      <c r="D25" s="1" t="str">
        <f>CONCATENATE("\draw (",D5,",",E5,") -- (",D8,",",E8,") arc (",J2,") -- cycle;")</f>
        <v>\draw (0,2) -- (4,5) arc (36.869897645844:329.036243518482:5) -- cycle;</v>
      </c>
    </row>
    <row r="26" spans="3:12">
      <c r="C26" t="s">
        <v>21</v>
      </c>
      <c r="D26" s="1" t="str">
        <f>CONCATENATE("\draw (",D5,",",E5,") -- (",D8,",",E8,") arc (",J3,") -- cycle;")</f>
        <v>\draw (0,2) -- (4,5) arc (36.869897645844:-30.9637564815184:5) -- cycle;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Philips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nlv24072</dc:creator>
  <cp:lastModifiedBy>nlv24072</cp:lastModifiedBy>
  <dcterms:created xsi:type="dcterms:W3CDTF">2011-02-03T12:58:16Z</dcterms:created>
  <dcterms:modified xsi:type="dcterms:W3CDTF">2011-02-03T13:42:55Z</dcterms:modified>
</cp:coreProperties>
</file>