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imitarbakardzhiev/Google Drive/IMM/courses/Probabilistic Planning Workshop/excel/"/>
    </mc:Choice>
  </mc:AlternateContent>
  <xr:revisionPtr revIDLastSave="0" documentId="13_ncr:1_{A1FF5432-2834-C142-A462-8AFF0AD6438C}" xr6:coauthVersionLast="36" xr6:coauthVersionMax="36" xr10:uidLastSave="{00000000-0000-0000-0000-000000000000}"/>
  <bookViews>
    <workbookView xWindow="1780" yWindow="1140" windowWidth="25600" windowHeight="15940" tabRatio="500" xr2:uid="{00000000-000D-0000-FFFF-FFFF00000000}"/>
  </bookViews>
  <sheets>
    <sheet name="Forecasting" sheetId="1" r:id="rId1"/>
    <sheet name="PMTable" sheetId="2" r:id="rId2"/>
    <sheet name="SIPmath Chart Data" sheetId="3" r:id="rId3"/>
  </sheets>
  <definedNames>
    <definedName name="Avg_LT">PMTable!$E$4:$E$1003</definedName>
    <definedName name="AVG_WIP_1">PMTable!$C$4:$C$1003</definedName>
    <definedName name="Num_dev_1">PMTable!$D$4:$D$1003</definedName>
    <definedName name="PM__0.97003967_axis_lbls">OFFSET( 'SIPmath Chart Data'!#REF!, 0, 0, 'SIPmath Chart Data'!#REF! )</definedName>
    <definedName name="PM__0.97003967_bins">'SIPmath Chart Data'!#REF!</definedName>
    <definedName name="PM__0.97003967_freq">'SIPmath Chart Data'!#REF!</definedName>
    <definedName name="PM__0.97003967_hist_data">OFFSET( 'SIPmath Chart Data'!#REF!, 0, 0, 'SIPmath Chart Data'!#REF! )</definedName>
    <definedName name="PM__0.97003967_lbls">'SIPmath Chart Data'!#REF!</definedName>
    <definedName name="PM_Avg_LT_axis_lbls">OFFSET( 'SIPmath Chart Data'!$D$219:$D$320, 0, 0, 'SIPmath Chart Data'!$D$6 )</definedName>
    <definedName name="PM_Avg_LT_bins">'SIPmath Chart Data'!$D$14:$D$114</definedName>
    <definedName name="PM_Avg_LT_freq">'SIPmath Chart Data'!$D$116:$D$217</definedName>
    <definedName name="PM_Avg_LT_hist_data">OFFSET( 'SIPmath Chart Data'!$D$116:$D$217, 0, 0, 'SIPmath Chart Data'!$D$6 )</definedName>
    <definedName name="PM_Avg_LT_lbls">'SIPmath Chart Data'!$D$219:$D$320</definedName>
    <definedName name="PM_AVG_WIP_1_axis_lbls">OFFSET( 'SIPmath Chart Data'!$B$219:$B$320, 0, 0, 'SIPmath Chart Data'!$B$6 )</definedName>
    <definedName name="PM_AVG_WIP_1_bins">'SIPmath Chart Data'!$B$14:$B$114</definedName>
    <definedName name="PM_AVG_WIP_1_freq">'SIPmath Chart Data'!$B$116:$B$217</definedName>
    <definedName name="PM_AVG_WIP_1_hist_data">OFFSET( 'SIPmath Chart Data'!$B$116:$B$217, 0, 0, 'SIPmath Chart Data'!$B$6 )</definedName>
    <definedName name="PM_AVG_WIP_1_lbls">'SIPmath Chart Data'!$B$219:$B$320</definedName>
    <definedName name="PM_cdf_Y">'SIPmath Chart Data'!$A$322:$A$426</definedName>
    <definedName name="PM_DfltBins">10</definedName>
    <definedName name="PM_Index">PMTable!$A$1</definedName>
    <definedName name="PM_InitialVariableID">7055477</definedName>
    <definedName name="PM_library_file_name">"Forecasting project staffing_SM.xlsx"</definedName>
    <definedName name="PM_library_file_path">"/Users/dimitarbakardzhiev/Google Drive/IMM/courses/Probabilistic Planning Workshop/excel"</definedName>
    <definedName name="PM_local_library">TRUE</definedName>
    <definedName name="PM_MaxBins">100</definedName>
    <definedName name="PM_Num_dev_1_axis_lbls">OFFSET( 'SIPmath Chart Data'!$C$219:$C$320, 0, 0, 'SIPmath Chart Data'!$C$6 )</definedName>
    <definedName name="PM_Num_dev_1_bins">'SIPmath Chart Data'!$C$14:$C$114</definedName>
    <definedName name="PM_Num_dev_1_cdf_X">'SIPmath Chart Data'!$C$322:$C$426</definedName>
    <definedName name="PM_Num_dev_1_freq">'SIPmath Chart Data'!$C$116:$C$217</definedName>
    <definedName name="PM_Num_dev_1_hist_data">OFFSET( 'SIPmath Chart Data'!$C$116:$C$217, 0, 0, 'SIPmath Chart Data'!$C$6 )</definedName>
    <definedName name="PM_Num_dev_1_lbls">'SIPmath Chart Data'!$C$219:$C$320</definedName>
    <definedName name="PM_random_mode">TRUE</definedName>
    <definedName name="PM_sparklinesForInputs" hidden="1">TRUE</definedName>
    <definedName name="PM_sparklinesForOutputs" hidden="1">TRUE</definedName>
    <definedName name="PM_sparklinesIONumberOfBins" hidden="1">10</definedName>
    <definedName name="PM_Trials">1000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" l="1"/>
  <c r="B6" i="3"/>
  <c r="D6" i="3"/>
  <c r="B4" i="1"/>
  <c r="D13" i="3"/>
  <c r="D219" i="3" s="1"/>
  <c r="D12" i="3"/>
  <c r="D2" i="3"/>
  <c r="D3" i="3" s="1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6" i="3"/>
  <c r="C13" i="3"/>
  <c r="C219" i="3" s="1"/>
  <c r="C12" i="3"/>
  <c r="C2" i="3"/>
  <c r="C3" i="3" s="1"/>
  <c r="B13" i="3"/>
  <c r="B219" i="3" s="1"/>
  <c r="B12" i="3"/>
  <c r="B2" i="3"/>
  <c r="B3" i="3" s="1"/>
  <c r="C4" i="1" l="1"/>
  <c r="E3" i="2" s="1"/>
  <c r="D8" i="3"/>
  <c r="D14" i="3" s="1"/>
  <c r="C8" i="3"/>
  <c r="C14" i="3" s="1"/>
  <c r="B8" i="3"/>
  <c r="B14" i="3" s="1"/>
  <c r="F5" i="1"/>
  <c r="F4" i="1" l="1"/>
  <c r="I4" i="1" s="1"/>
  <c r="B220" i="3"/>
  <c r="B15" i="3"/>
  <c r="D220" i="3"/>
  <c r="D15" i="3"/>
  <c r="C220" i="3"/>
  <c r="C15" i="3"/>
  <c r="D3" i="2"/>
  <c r="C3" i="2"/>
  <c r="B16" i="3" l="1"/>
  <c r="B221" i="3"/>
  <c r="D16" i="3"/>
  <c r="D221" i="3"/>
  <c r="C221" i="3"/>
  <c r="C16" i="3"/>
  <c r="B222" i="3" l="1"/>
  <c r="B17" i="3"/>
  <c r="D222" i="3"/>
  <c r="D17" i="3"/>
  <c r="C222" i="3"/>
  <c r="C17" i="3"/>
  <c r="B223" i="3" l="1"/>
  <c r="B18" i="3"/>
  <c r="D223" i="3"/>
  <c r="D18" i="3"/>
  <c r="C18" i="3"/>
  <c r="C223" i="3"/>
  <c r="B224" i="3" l="1"/>
  <c r="B19" i="3"/>
  <c r="D224" i="3"/>
  <c r="D19" i="3"/>
  <c r="C224" i="3"/>
  <c r="C19" i="3"/>
  <c r="B20" i="3" l="1"/>
  <c r="B225" i="3"/>
  <c r="D20" i="3"/>
  <c r="D225" i="3"/>
  <c r="C225" i="3"/>
  <c r="C20" i="3"/>
  <c r="B21" i="3" l="1"/>
  <c r="B226" i="3"/>
  <c r="D21" i="3"/>
  <c r="D226" i="3"/>
  <c r="C21" i="3"/>
  <c r="C226" i="3"/>
  <c r="B227" i="3" l="1"/>
  <c r="B22" i="3"/>
  <c r="D227" i="3"/>
  <c r="D22" i="3"/>
  <c r="C227" i="3"/>
  <c r="C22" i="3"/>
  <c r="B228" i="3" l="1"/>
  <c r="B23" i="3"/>
  <c r="D228" i="3"/>
  <c r="D23" i="3"/>
  <c r="C228" i="3"/>
  <c r="C23" i="3"/>
  <c r="B24" i="3" l="1"/>
  <c r="B229" i="3"/>
  <c r="D24" i="3"/>
  <c r="D229" i="3"/>
  <c r="C229" i="3"/>
  <c r="C24" i="3"/>
  <c r="B230" i="3" l="1"/>
  <c r="B25" i="3"/>
  <c r="D230" i="3"/>
  <c r="D25" i="3"/>
  <c r="C230" i="3"/>
  <c r="C25" i="3"/>
  <c r="B231" i="3" l="1"/>
  <c r="B26" i="3"/>
  <c r="D231" i="3"/>
  <c r="D26" i="3"/>
  <c r="C26" i="3"/>
  <c r="C231" i="3"/>
  <c r="B232" i="3" l="1"/>
  <c r="B27" i="3"/>
  <c r="D232" i="3"/>
  <c r="D27" i="3"/>
  <c r="C232" i="3"/>
  <c r="C27" i="3"/>
  <c r="B28" i="3" l="1"/>
  <c r="B233" i="3"/>
  <c r="D28" i="3"/>
  <c r="D233" i="3"/>
  <c r="C233" i="3"/>
  <c r="C28" i="3"/>
  <c r="B29" i="3" l="1"/>
  <c r="B234" i="3"/>
  <c r="D29" i="3"/>
  <c r="D234" i="3"/>
  <c r="C29" i="3"/>
  <c r="C234" i="3"/>
  <c r="B235" i="3" l="1"/>
  <c r="B30" i="3"/>
  <c r="D235" i="3"/>
  <c r="D30" i="3"/>
  <c r="C235" i="3"/>
  <c r="C30" i="3"/>
  <c r="B236" i="3" l="1"/>
  <c r="B31" i="3"/>
  <c r="D236" i="3"/>
  <c r="D31" i="3"/>
  <c r="C236" i="3"/>
  <c r="C31" i="3"/>
  <c r="B32" i="3" l="1"/>
  <c r="B237" i="3"/>
  <c r="D32" i="3"/>
  <c r="D237" i="3"/>
  <c r="C237" i="3"/>
  <c r="C32" i="3"/>
  <c r="B238" i="3" l="1"/>
  <c r="B33" i="3"/>
  <c r="D238" i="3"/>
  <c r="D33" i="3"/>
  <c r="C238" i="3"/>
  <c r="C33" i="3"/>
  <c r="B239" i="3" l="1"/>
  <c r="B34" i="3"/>
  <c r="D239" i="3"/>
  <c r="D34" i="3"/>
  <c r="C34" i="3"/>
  <c r="C239" i="3"/>
  <c r="B240" i="3" l="1"/>
  <c r="B35" i="3"/>
  <c r="D240" i="3"/>
  <c r="D35" i="3"/>
  <c r="C240" i="3"/>
  <c r="C35" i="3"/>
  <c r="B36" i="3" l="1"/>
  <c r="B241" i="3"/>
  <c r="D36" i="3"/>
  <c r="D241" i="3"/>
  <c r="C241" i="3"/>
  <c r="C36" i="3"/>
  <c r="B37" i="3" l="1"/>
  <c r="B242" i="3"/>
  <c r="D37" i="3"/>
  <c r="D242" i="3"/>
  <c r="C37" i="3"/>
  <c r="C242" i="3"/>
  <c r="B243" i="3" l="1"/>
  <c r="B38" i="3"/>
  <c r="D243" i="3"/>
  <c r="D38" i="3"/>
  <c r="C243" i="3"/>
  <c r="C38" i="3"/>
  <c r="B244" i="3" l="1"/>
  <c r="B39" i="3"/>
  <c r="D244" i="3"/>
  <c r="D39" i="3"/>
  <c r="C244" i="3"/>
  <c r="C39" i="3"/>
  <c r="B40" i="3" l="1"/>
  <c r="B245" i="3"/>
  <c r="D40" i="3"/>
  <c r="D245" i="3"/>
  <c r="C245" i="3"/>
  <c r="C40" i="3"/>
  <c r="B246" i="3" l="1"/>
  <c r="B41" i="3"/>
  <c r="D246" i="3"/>
  <c r="D41" i="3"/>
  <c r="C246" i="3"/>
  <c r="C41" i="3"/>
  <c r="B247" i="3" l="1"/>
  <c r="B42" i="3"/>
  <c r="D247" i="3"/>
  <c r="D42" i="3"/>
  <c r="C42" i="3"/>
  <c r="C247" i="3"/>
  <c r="B248" i="3" l="1"/>
  <c r="B43" i="3"/>
  <c r="D248" i="3"/>
  <c r="D43" i="3"/>
  <c r="C248" i="3"/>
  <c r="C43" i="3"/>
  <c r="B44" i="3" l="1"/>
  <c r="B249" i="3"/>
  <c r="D44" i="3"/>
  <c r="D249" i="3"/>
  <c r="C249" i="3"/>
  <c r="C44" i="3"/>
  <c r="B45" i="3" l="1"/>
  <c r="B250" i="3"/>
  <c r="D45" i="3"/>
  <c r="D250" i="3"/>
  <c r="C45" i="3"/>
  <c r="C250" i="3"/>
  <c r="B251" i="3" l="1"/>
  <c r="B46" i="3"/>
  <c r="D251" i="3"/>
  <c r="D46" i="3"/>
  <c r="C251" i="3"/>
  <c r="C46" i="3"/>
  <c r="B252" i="3" l="1"/>
  <c r="B47" i="3"/>
  <c r="D252" i="3"/>
  <c r="D47" i="3"/>
  <c r="C252" i="3"/>
  <c r="C47" i="3"/>
  <c r="B48" i="3" l="1"/>
  <c r="B253" i="3"/>
  <c r="D48" i="3"/>
  <c r="D253" i="3"/>
  <c r="C48" i="3"/>
  <c r="C253" i="3"/>
  <c r="B254" i="3" l="1"/>
  <c r="B49" i="3"/>
  <c r="D254" i="3"/>
  <c r="D49" i="3"/>
  <c r="C254" i="3"/>
  <c r="C49" i="3"/>
  <c r="B255" i="3" l="1"/>
  <c r="B50" i="3"/>
  <c r="D255" i="3"/>
  <c r="D50" i="3"/>
  <c r="C50" i="3"/>
  <c r="C255" i="3"/>
  <c r="B256" i="3" l="1"/>
  <c r="B51" i="3"/>
  <c r="D256" i="3"/>
  <c r="D51" i="3"/>
  <c r="C256" i="3"/>
  <c r="C51" i="3"/>
  <c r="B52" i="3" l="1"/>
  <c r="B257" i="3"/>
  <c r="D52" i="3"/>
  <c r="D257" i="3"/>
  <c r="C257" i="3"/>
  <c r="C52" i="3"/>
  <c r="B53" i="3" l="1"/>
  <c r="B258" i="3"/>
  <c r="D53" i="3"/>
  <c r="D258" i="3"/>
  <c r="C53" i="3"/>
  <c r="C258" i="3"/>
  <c r="B259" i="3" l="1"/>
  <c r="B54" i="3"/>
  <c r="D259" i="3"/>
  <c r="D54" i="3"/>
  <c r="C259" i="3"/>
  <c r="C54" i="3"/>
  <c r="B260" i="3" l="1"/>
  <c r="B55" i="3"/>
  <c r="D260" i="3"/>
  <c r="D55" i="3"/>
  <c r="C260" i="3"/>
  <c r="C55" i="3"/>
  <c r="B56" i="3" l="1"/>
  <c r="B261" i="3"/>
  <c r="D56" i="3"/>
  <c r="D261" i="3"/>
  <c r="C261" i="3"/>
  <c r="C56" i="3"/>
  <c r="B262" i="3" l="1"/>
  <c r="B57" i="3"/>
  <c r="D262" i="3"/>
  <c r="D57" i="3"/>
  <c r="C262" i="3"/>
  <c r="C57" i="3"/>
  <c r="B263" i="3" l="1"/>
  <c r="B58" i="3"/>
  <c r="D263" i="3"/>
  <c r="D58" i="3"/>
  <c r="C58" i="3"/>
  <c r="C263" i="3"/>
  <c r="B264" i="3" l="1"/>
  <c r="B59" i="3"/>
  <c r="D264" i="3"/>
  <c r="D59" i="3"/>
  <c r="C264" i="3"/>
  <c r="C59" i="3"/>
  <c r="B60" i="3" l="1"/>
  <c r="B265" i="3"/>
  <c r="D60" i="3"/>
  <c r="D265" i="3"/>
  <c r="C265" i="3"/>
  <c r="C60" i="3"/>
  <c r="B61" i="3" l="1"/>
  <c r="B266" i="3"/>
  <c r="D61" i="3"/>
  <c r="D266" i="3"/>
  <c r="C61" i="3"/>
  <c r="C266" i="3"/>
  <c r="B267" i="3" l="1"/>
  <c r="B62" i="3"/>
  <c r="D267" i="3"/>
  <c r="D62" i="3"/>
  <c r="C267" i="3"/>
  <c r="C62" i="3"/>
  <c r="B268" i="3" l="1"/>
  <c r="B63" i="3"/>
  <c r="D268" i="3"/>
  <c r="D63" i="3"/>
  <c r="C268" i="3"/>
  <c r="C63" i="3"/>
  <c r="B64" i="3" l="1"/>
  <c r="B269" i="3"/>
  <c r="D64" i="3"/>
  <c r="D269" i="3"/>
  <c r="C64" i="3"/>
  <c r="C269" i="3"/>
  <c r="B270" i="3" l="1"/>
  <c r="B65" i="3"/>
  <c r="D270" i="3"/>
  <c r="D65" i="3"/>
  <c r="C270" i="3"/>
  <c r="C65" i="3"/>
  <c r="B271" i="3" l="1"/>
  <c r="B66" i="3"/>
  <c r="D271" i="3"/>
  <c r="D66" i="3"/>
  <c r="C66" i="3"/>
  <c r="C271" i="3"/>
  <c r="B272" i="3" l="1"/>
  <c r="B67" i="3"/>
  <c r="D272" i="3"/>
  <c r="D67" i="3"/>
  <c r="C272" i="3"/>
  <c r="C67" i="3"/>
  <c r="B68" i="3" l="1"/>
  <c r="B273" i="3"/>
  <c r="D68" i="3"/>
  <c r="D273" i="3"/>
  <c r="C273" i="3"/>
  <c r="C68" i="3"/>
  <c r="B69" i="3" l="1"/>
  <c r="B274" i="3"/>
  <c r="D69" i="3"/>
  <c r="D274" i="3"/>
  <c r="C69" i="3"/>
  <c r="C274" i="3"/>
  <c r="B275" i="3" l="1"/>
  <c r="B70" i="3"/>
  <c r="D275" i="3"/>
  <c r="D70" i="3"/>
  <c r="C275" i="3"/>
  <c r="C70" i="3"/>
  <c r="B276" i="3" l="1"/>
  <c r="B71" i="3"/>
  <c r="D276" i="3"/>
  <c r="D71" i="3"/>
  <c r="C276" i="3"/>
  <c r="C71" i="3"/>
  <c r="B72" i="3" l="1"/>
  <c r="B277" i="3"/>
  <c r="D72" i="3"/>
  <c r="D277" i="3"/>
  <c r="C72" i="3"/>
  <c r="C277" i="3"/>
  <c r="B278" i="3" l="1"/>
  <c r="B73" i="3"/>
  <c r="D278" i="3"/>
  <c r="D73" i="3"/>
  <c r="C278" i="3"/>
  <c r="C73" i="3"/>
  <c r="B279" i="3" l="1"/>
  <c r="B74" i="3"/>
  <c r="D279" i="3"/>
  <c r="D74" i="3"/>
  <c r="C74" i="3"/>
  <c r="C279" i="3"/>
  <c r="B280" i="3" l="1"/>
  <c r="B75" i="3"/>
  <c r="D280" i="3"/>
  <c r="D75" i="3"/>
  <c r="C280" i="3"/>
  <c r="C75" i="3"/>
  <c r="B76" i="3" l="1"/>
  <c r="B281" i="3"/>
  <c r="D76" i="3"/>
  <c r="D281" i="3"/>
  <c r="C281" i="3"/>
  <c r="C76" i="3"/>
  <c r="B77" i="3" l="1"/>
  <c r="B282" i="3"/>
  <c r="D77" i="3"/>
  <c r="D282" i="3"/>
  <c r="C77" i="3"/>
  <c r="C282" i="3"/>
  <c r="B283" i="3" l="1"/>
  <c r="B78" i="3"/>
  <c r="D283" i="3"/>
  <c r="D78" i="3"/>
  <c r="C283" i="3"/>
  <c r="C78" i="3"/>
  <c r="B284" i="3" l="1"/>
  <c r="B79" i="3"/>
  <c r="D284" i="3"/>
  <c r="D79" i="3"/>
  <c r="C284" i="3"/>
  <c r="C79" i="3"/>
  <c r="B80" i="3" l="1"/>
  <c r="B285" i="3"/>
  <c r="D80" i="3"/>
  <c r="D285" i="3"/>
  <c r="C285" i="3"/>
  <c r="C80" i="3"/>
  <c r="B286" i="3" l="1"/>
  <c r="B81" i="3"/>
  <c r="D286" i="3"/>
  <c r="D81" i="3"/>
  <c r="C286" i="3"/>
  <c r="C81" i="3"/>
  <c r="B287" i="3" l="1"/>
  <c r="B82" i="3"/>
  <c r="D287" i="3"/>
  <c r="D82" i="3"/>
  <c r="C82" i="3"/>
  <c r="C287" i="3"/>
  <c r="B288" i="3" l="1"/>
  <c r="B83" i="3"/>
  <c r="D288" i="3"/>
  <c r="D83" i="3"/>
  <c r="C288" i="3"/>
  <c r="C83" i="3"/>
  <c r="B84" i="3" l="1"/>
  <c r="B289" i="3"/>
  <c r="D84" i="3"/>
  <c r="D289" i="3"/>
  <c r="C289" i="3"/>
  <c r="C84" i="3"/>
  <c r="B85" i="3" l="1"/>
  <c r="B290" i="3"/>
  <c r="D85" i="3"/>
  <c r="D290" i="3"/>
  <c r="C85" i="3"/>
  <c r="C290" i="3"/>
  <c r="B291" i="3" l="1"/>
  <c r="B86" i="3"/>
  <c r="D291" i="3"/>
  <c r="D86" i="3"/>
  <c r="C291" i="3"/>
  <c r="C86" i="3"/>
  <c r="B292" i="3" l="1"/>
  <c r="B87" i="3"/>
  <c r="D292" i="3"/>
  <c r="D87" i="3"/>
  <c r="C292" i="3"/>
  <c r="C87" i="3"/>
  <c r="B88" i="3" l="1"/>
  <c r="B293" i="3"/>
  <c r="D88" i="3"/>
  <c r="D293" i="3"/>
  <c r="C293" i="3"/>
  <c r="C88" i="3"/>
  <c r="B294" i="3" l="1"/>
  <c r="B89" i="3"/>
  <c r="D294" i="3"/>
  <c r="D89" i="3"/>
  <c r="C294" i="3"/>
  <c r="C89" i="3"/>
  <c r="B295" i="3" l="1"/>
  <c r="B90" i="3"/>
  <c r="D295" i="3"/>
  <c r="D90" i="3"/>
  <c r="C90" i="3"/>
  <c r="C295" i="3"/>
  <c r="B296" i="3" l="1"/>
  <c r="B91" i="3"/>
  <c r="D296" i="3"/>
  <c r="D91" i="3"/>
  <c r="C296" i="3"/>
  <c r="C91" i="3"/>
  <c r="B92" i="3" l="1"/>
  <c r="B297" i="3"/>
  <c r="D92" i="3"/>
  <c r="D297" i="3"/>
  <c r="C297" i="3"/>
  <c r="C92" i="3"/>
  <c r="B93" i="3" l="1"/>
  <c r="B298" i="3"/>
  <c r="D93" i="3"/>
  <c r="D298" i="3"/>
  <c r="C93" i="3"/>
  <c r="C298" i="3"/>
  <c r="B299" i="3" l="1"/>
  <c r="B94" i="3"/>
  <c r="D299" i="3"/>
  <c r="D94" i="3"/>
  <c r="C299" i="3"/>
  <c r="C94" i="3"/>
  <c r="B300" i="3" l="1"/>
  <c r="B95" i="3"/>
  <c r="D300" i="3"/>
  <c r="D95" i="3"/>
  <c r="C300" i="3"/>
  <c r="C95" i="3"/>
  <c r="B96" i="3" l="1"/>
  <c r="B301" i="3"/>
  <c r="D96" i="3"/>
  <c r="D301" i="3"/>
  <c r="C96" i="3"/>
  <c r="C301" i="3"/>
  <c r="B302" i="3" l="1"/>
  <c r="B97" i="3"/>
  <c r="D302" i="3"/>
  <c r="D97" i="3"/>
  <c r="C302" i="3"/>
  <c r="C97" i="3"/>
  <c r="B303" i="3" l="1"/>
  <c r="B98" i="3"/>
  <c r="D303" i="3"/>
  <c r="D98" i="3"/>
  <c r="C98" i="3"/>
  <c r="C303" i="3"/>
  <c r="B304" i="3" l="1"/>
  <c r="B99" i="3"/>
  <c r="D304" i="3"/>
  <c r="D99" i="3"/>
  <c r="C304" i="3"/>
  <c r="C99" i="3"/>
  <c r="B100" i="3" l="1"/>
  <c r="B305" i="3"/>
  <c r="D100" i="3"/>
  <c r="D305" i="3"/>
  <c r="C305" i="3"/>
  <c r="C100" i="3"/>
  <c r="B101" i="3" l="1"/>
  <c r="B306" i="3"/>
  <c r="D101" i="3"/>
  <c r="D306" i="3"/>
  <c r="C101" i="3"/>
  <c r="C306" i="3"/>
  <c r="B307" i="3" l="1"/>
  <c r="B102" i="3"/>
  <c r="D307" i="3"/>
  <c r="D102" i="3"/>
  <c r="C307" i="3"/>
  <c r="C102" i="3"/>
  <c r="B308" i="3" l="1"/>
  <c r="B103" i="3"/>
  <c r="D308" i="3"/>
  <c r="D103" i="3"/>
  <c r="C308" i="3"/>
  <c r="C103" i="3"/>
  <c r="B104" i="3" l="1"/>
  <c r="B309" i="3"/>
  <c r="D104" i="3"/>
  <c r="D309" i="3"/>
  <c r="C309" i="3"/>
  <c r="C104" i="3"/>
  <c r="B310" i="3" l="1"/>
  <c r="B105" i="3"/>
  <c r="D310" i="3"/>
  <c r="D105" i="3"/>
  <c r="C310" i="3"/>
  <c r="C105" i="3"/>
  <c r="B311" i="3" l="1"/>
  <c r="B106" i="3"/>
  <c r="D311" i="3"/>
  <c r="D106" i="3"/>
  <c r="C106" i="3"/>
  <c r="C311" i="3"/>
  <c r="B312" i="3" l="1"/>
  <c r="B107" i="3"/>
  <c r="D312" i="3"/>
  <c r="D107" i="3"/>
  <c r="C312" i="3"/>
  <c r="C107" i="3"/>
  <c r="B108" i="3" l="1"/>
  <c r="B313" i="3"/>
  <c r="D108" i="3"/>
  <c r="D313" i="3"/>
  <c r="C313" i="3"/>
  <c r="C108" i="3"/>
  <c r="B109" i="3" l="1"/>
  <c r="B314" i="3"/>
  <c r="D109" i="3"/>
  <c r="D314" i="3"/>
  <c r="C109" i="3"/>
  <c r="C314" i="3"/>
  <c r="B315" i="3" l="1"/>
  <c r="B110" i="3"/>
  <c r="D315" i="3"/>
  <c r="D110" i="3"/>
  <c r="C315" i="3"/>
  <c r="C110" i="3"/>
  <c r="B316" i="3" l="1"/>
  <c r="B111" i="3"/>
  <c r="D316" i="3"/>
  <c r="D111" i="3"/>
  <c r="C316" i="3"/>
  <c r="C111" i="3"/>
  <c r="B112" i="3" l="1"/>
  <c r="B317" i="3"/>
  <c r="D112" i="3"/>
  <c r="D317" i="3"/>
  <c r="C112" i="3"/>
  <c r="C317" i="3"/>
  <c r="B318" i="3" l="1"/>
  <c r="B113" i="3"/>
  <c r="D318" i="3"/>
  <c r="D113" i="3"/>
  <c r="C318" i="3"/>
  <c r="C113" i="3"/>
  <c r="B319" i="3" l="1"/>
  <c r="B114" i="3"/>
  <c r="D319" i="3"/>
  <c r="D114" i="3"/>
  <c r="C114" i="3"/>
  <c r="C319" i="3"/>
  <c r="B320" i="3" l="1"/>
  <c r="B115" i="3"/>
  <c r="B116" i="3" a="1"/>
  <c r="D320" i="3"/>
  <c r="D115" i="3"/>
  <c r="D116" i="3" a="1"/>
  <c r="C320" i="3"/>
  <c r="C115" i="3"/>
  <c r="C116" i="3" a="1"/>
  <c r="B117" i="3" l="1"/>
  <c r="B125" i="3"/>
  <c r="B133" i="3"/>
  <c r="B141" i="3"/>
  <c r="B149" i="3"/>
  <c r="B157" i="3"/>
  <c r="B165" i="3"/>
  <c r="B173" i="3"/>
  <c r="B181" i="3"/>
  <c r="B189" i="3"/>
  <c r="B197" i="3"/>
  <c r="B205" i="3"/>
  <c r="B213" i="3"/>
  <c r="B118" i="3"/>
  <c r="B126" i="3"/>
  <c r="B134" i="3"/>
  <c r="B142" i="3"/>
  <c r="B150" i="3"/>
  <c r="B158" i="3"/>
  <c r="B166" i="3"/>
  <c r="B174" i="3"/>
  <c r="B182" i="3"/>
  <c r="B190" i="3"/>
  <c r="B198" i="3"/>
  <c r="B206" i="3"/>
  <c r="B214" i="3"/>
  <c r="B119" i="3"/>
  <c r="B127" i="3"/>
  <c r="B135" i="3"/>
  <c r="B143" i="3"/>
  <c r="B151" i="3"/>
  <c r="B159" i="3"/>
  <c r="B167" i="3"/>
  <c r="B175" i="3"/>
  <c r="B183" i="3"/>
  <c r="B191" i="3"/>
  <c r="B199" i="3"/>
  <c r="B207" i="3"/>
  <c r="B215" i="3"/>
  <c r="B120" i="3"/>
  <c r="B128" i="3"/>
  <c r="B136" i="3"/>
  <c r="B144" i="3"/>
  <c r="B152" i="3"/>
  <c r="B160" i="3"/>
  <c r="B168" i="3"/>
  <c r="B176" i="3"/>
  <c r="B184" i="3"/>
  <c r="B192" i="3"/>
  <c r="B200" i="3"/>
  <c r="B208" i="3"/>
  <c r="B216" i="3"/>
  <c r="B121" i="3"/>
  <c r="B129" i="3"/>
  <c r="B137" i="3"/>
  <c r="B145" i="3"/>
  <c r="B153" i="3"/>
  <c r="B161" i="3"/>
  <c r="B169" i="3"/>
  <c r="B177" i="3"/>
  <c r="B185" i="3"/>
  <c r="B193" i="3"/>
  <c r="B201" i="3"/>
  <c r="B209" i="3"/>
  <c r="B217" i="3"/>
  <c r="B122" i="3"/>
  <c r="B130" i="3"/>
  <c r="B138" i="3"/>
  <c r="B146" i="3"/>
  <c r="B154" i="3"/>
  <c r="B162" i="3"/>
  <c r="B170" i="3"/>
  <c r="B178" i="3"/>
  <c r="B186" i="3"/>
  <c r="B194" i="3"/>
  <c r="B202" i="3"/>
  <c r="B210" i="3"/>
  <c r="B123" i="3"/>
  <c r="B131" i="3"/>
  <c r="B139" i="3"/>
  <c r="B147" i="3"/>
  <c r="B155" i="3"/>
  <c r="B163" i="3"/>
  <c r="B171" i="3"/>
  <c r="B179" i="3"/>
  <c r="B187" i="3"/>
  <c r="B195" i="3"/>
  <c r="B203" i="3"/>
  <c r="B211" i="3"/>
  <c r="B116" i="3"/>
  <c r="B124" i="3"/>
  <c r="B132" i="3"/>
  <c r="B140" i="3"/>
  <c r="B148" i="3"/>
  <c r="B156" i="3"/>
  <c r="B164" i="3"/>
  <c r="B172" i="3"/>
  <c r="B180" i="3"/>
  <c r="B188" i="3"/>
  <c r="B196" i="3"/>
  <c r="B204" i="3"/>
  <c r="B212" i="3"/>
  <c r="D117" i="3"/>
  <c r="D125" i="3"/>
  <c r="D133" i="3"/>
  <c r="D141" i="3"/>
  <c r="D149" i="3"/>
  <c r="D157" i="3"/>
  <c r="D165" i="3"/>
  <c r="D173" i="3"/>
  <c r="D181" i="3"/>
  <c r="D189" i="3"/>
  <c r="D197" i="3"/>
  <c r="D205" i="3"/>
  <c r="D213" i="3"/>
  <c r="D118" i="3"/>
  <c r="D126" i="3"/>
  <c r="D134" i="3"/>
  <c r="D142" i="3"/>
  <c r="D150" i="3"/>
  <c r="D158" i="3"/>
  <c r="D166" i="3"/>
  <c r="D174" i="3"/>
  <c r="D182" i="3"/>
  <c r="D190" i="3"/>
  <c r="D198" i="3"/>
  <c r="D206" i="3"/>
  <c r="D214" i="3"/>
  <c r="D119" i="3"/>
  <c r="D127" i="3"/>
  <c r="D135" i="3"/>
  <c r="D143" i="3"/>
  <c r="D151" i="3"/>
  <c r="D159" i="3"/>
  <c r="D167" i="3"/>
  <c r="D175" i="3"/>
  <c r="D183" i="3"/>
  <c r="D191" i="3"/>
  <c r="D199" i="3"/>
  <c r="D207" i="3"/>
  <c r="D215" i="3"/>
  <c r="D120" i="3"/>
  <c r="D128" i="3"/>
  <c r="D136" i="3"/>
  <c r="D144" i="3"/>
  <c r="D152" i="3"/>
  <c r="D160" i="3"/>
  <c r="D168" i="3"/>
  <c r="D176" i="3"/>
  <c r="D184" i="3"/>
  <c r="D192" i="3"/>
  <c r="D200" i="3"/>
  <c r="D208" i="3"/>
  <c r="D216" i="3"/>
  <c r="D121" i="3"/>
  <c r="D129" i="3"/>
  <c r="D137" i="3"/>
  <c r="D145" i="3"/>
  <c r="D153" i="3"/>
  <c r="D161" i="3"/>
  <c r="D169" i="3"/>
  <c r="D177" i="3"/>
  <c r="D185" i="3"/>
  <c r="D193" i="3"/>
  <c r="D201" i="3"/>
  <c r="D209" i="3"/>
  <c r="D217" i="3"/>
  <c r="D122" i="3"/>
  <c r="D130" i="3"/>
  <c r="D138" i="3"/>
  <c r="D146" i="3"/>
  <c r="D154" i="3"/>
  <c r="D162" i="3"/>
  <c r="D170" i="3"/>
  <c r="D178" i="3"/>
  <c r="D186" i="3"/>
  <c r="D194" i="3"/>
  <c r="D202" i="3"/>
  <c r="D210" i="3"/>
  <c r="D123" i="3"/>
  <c r="D131" i="3"/>
  <c r="D139" i="3"/>
  <c r="D147" i="3"/>
  <c r="D155" i="3"/>
  <c r="D163" i="3"/>
  <c r="D171" i="3"/>
  <c r="D179" i="3"/>
  <c r="D187" i="3"/>
  <c r="D195" i="3"/>
  <c r="D203" i="3"/>
  <c r="D211" i="3"/>
  <c r="D116" i="3"/>
  <c r="D124" i="3"/>
  <c r="D132" i="3"/>
  <c r="D140" i="3"/>
  <c r="D148" i="3"/>
  <c r="D156" i="3"/>
  <c r="D164" i="3"/>
  <c r="D172" i="3"/>
  <c r="D180" i="3"/>
  <c r="D188" i="3"/>
  <c r="D196" i="3"/>
  <c r="D204" i="3"/>
  <c r="D212" i="3"/>
  <c r="C117" i="3"/>
  <c r="C133" i="3"/>
  <c r="C141" i="3"/>
  <c r="C149" i="3"/>
  <c r="C157" i="3"/>
  <c r="C173" i="3"/>
  <c r="C189" i="3"/>
  <c r="C205" i="3"/>
  <c r="C118" i="3"/>
  <c r="C126" i="3"/>
  <c r="C134" i="3"/>
  <c r="C142" i="3"/>
  <c r="C150" i="3"/>
  <c r="C158" i="3"/>
  <c r="C166" i="3"/>
  <c r="C174" i="3"/>
  <c r="C182" i="3"/>
  <c r="C190" i="3"/>
  <c r="C198" i="3"/>
  <c r="C206" i="3"/>
  <c r="C214" i="3"/>
  <c r="C120" i="3"/>
  <c r="C128" i="3"/>
  <c r="C136" i="3"/>
  <c r="C144" i="3"/>
  <c r="C152" i="3"/>
  <c r="C168" i="3"/>
  <c r="C176" i="3"/>
  <c r="C184" i="3"/>
  <c r="C192" i="3"/>
  <c r="C200" i="3"/>
  <c r="C208" i="3"/>
  <c r="C216" i="3"/>
  <c r="C119" i="3"/>
  <c r="C127" i="3"/>
  <c r="C135" i="3"/>
  <c r="C143" i="3"/>
  <c r="C151" i="3"/>
  <c r="C159" i="3"/>
  <c r="C167" i="3"/>
  <c r="C175" i="3"/>
  <c r="C183" i="3"/>
  <c r="C191" i="3"/>
  <c r="C199" i="3"/>
  <c r="C207" i="3"/>
  <c r="C215" i="3"/>
  <c r="C160" i="3"/>
  <c r="C123" i="3"/>
  <c r="C131" i="3"/>
  <c r="C139" i="3"/>
  <c r="C147" i="3"/>
  <c r="C155" i="3"/>
  <c r="C163" i="3"/>
  <c r="C171" i="3"/>
  <c r="C179" i="3"/>
  <c r="C187" i="3"/>
  <c r="C195" i="3"/>
  <c r="C203" i="3"/>
  <c r="C211" i="3"/>
  <c r="C125" i="3"/>
  <c r="C165" i="3"/>
  <c r="C181" i="3"/>
  <c r="C197" i="3"/>
  <c r="C213" i="3"/>
  <c r="C121" i="3"/>
  <c r="C129" i="3"/>
  <c r="C137" i="3"/>
  <c r="C145" i="3"/>
  <c r="C153" i="3"/>
  <c r="C161" i="3"/>
  <c r="C169" i="3"/>
  <c r="C177" i="3"/>
  <c r="C185" i="3"/>
  <c r="C193" i="3"/>
  <c r="C201" i="3"/>
  <c r="C209" i="3"/>
  <c r="C217" i="3"/>
  <c r="C116" i="3"/>
  <c r="C124" i="3"/>
  <c r="C132" i="3"/>
  <c r="C140" i="3"/>
  <c r="C148" i="3"/>
  <c r="C156" i="3"/>
  <c r="C164" i="3"/>
  <c r="C172" i="3"/>
  <c r="C180" i="3"/>
  <c r="C188" i="3"/>
  <c r="C196" i="3"/>
  <c r="C204" i="3"/>
  <c r="C212" i="3"/>
  <c r="C122" i="3"/>
  <c r="C130" i="3"/>
  <c r="C138" i="3"/>
  <c r="C146" i="3"/>
  <c r="C154" i="3"/>
  <c r="C162" i="3"/>
  <c r="C170" i="3"/>
  <c r="C178" i="3"/>
  <c r="C186" i="3"/>
  <c r="C194" i="3"/>
  <c r="C202" i="3"/>
  <c r="C210" i="3"/>
</calcChain>
</file>

<file path=xl/sharedStrings.xml><?xml version="1.0" encoding="utf-8"?>
<sst xmlns="http://schemas.openxmlformats.org/spreadsheetml/2006/main" count="32" uniqueCount="29">
  <si>
    <t>Avg LT (weeks)</t>
  </si>
  <si>
    <t>T (weeks)</t>
  </si>
  <si>
    <t>N (stories)</t>
  </si>
  <si>
    <t>Avg WIP (stories)</t>
  </si>
  <si>
    <t>Developers</t>
  </si>
  <si>
    <t>Dev Queue (stories)</t>
  </si>
  <si>
    <t>Number of work items/developer</t>
  </si>
  <si>
    <t>Generated with the SIPmath™ Modeler Tools from ProbabilityManagement.org</t>
  </si>
  <si>
    <t>Index</t>
  </si>
  <si>
    <t>Values</t>
  </si>
  <si>
    <t>Expected Value</t>
  </si>
  <si>
    <t>Series Name</t>
  </si>
  <si>
    <t>Integer chart?</t>
  </si>
  <si>
    <t>Loss Exceedance</t>
  </si>
  <si>
    <t>Number of Bins</t>
  </si>
  <si>
    <t>Label position</t>
  </si>
  <si>
    <t>Bin Width</t>
  </si>
  <si>
    <t>Decimals</t>
  </si>
  <si>
    <t>Scale</t>
  </si>
  <si>
    <t>Use Axis Title?</t>
  </si>
  <si>
    <t>Axis Title</t>
  </si>
  <si>
    <t>Min</t>
  </si>
  <si>
    <t>Bin Range</t>
  </si>
  <si>
    <t>Frequency</t>
  </si>
  <si>
    <t>Labels</t>
  </si>
  <si>
    <t>Cumulative</t>
  </si>
  <si>
    <t>AVG_WIP_1</t>
  </si>
  <si>
    <t>Num_dev_1</t>
  </si>
  <si>
    <t>Avg_LT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</si>
</sst>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horizontal="right" vertical="top"/>
    </xf>
    <xf numFmtId="0" fontId="1" fillId="0" borderId="12" xfId="0" applyFont="1" applyBorder="1" applyAlignment="1">
      <alignment horizontal="righ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'SIPmath Chart Data'!$C$3</c:f>
              <c:strCache>
                <c:ptCount val="1"/>
                <c:pt idx="0">
                  <c:v>Num_dev_1 Avg 3</c:v>
                </c:pt>
              </c:strCache>
            </c:strRef>
          </c:tx>
          <c:invertIfNegative val="0"/>
          <c:cat>
            <c:strRef>
              <c:f>[0]!PM_Num_dev_1_axis_lbls</c:f>
              <c:strCache>
                <c:ptCount val="10"/>
                <c:pt idx="0">
                  <c:v>0          </c:v>
                </c:pt>
                <c:pt idx="1">
                  <c:v>1          </c:v>
                </c:pt>
                <c:pt idx="2">
                  <c:v>2          </c:v>
                </c:pt>
                <c:pt idx="3">
                  <c:v>3          </c:v>
                </c:pt>
                <c:pt idx="4">
                  <c:v>4          </c:v>
                </c:pt>
                <c:pt idx="5">
                  <c:v>5          </c:v>
                </c:pt>
                <c:pt idx="6">
                  <c:v>6          </c:v>
                </c:pt>
                <c:pt idx="7">
                  <c:v>7          </c:v>
                </c:pt>
                <c:pt idx="8">
                  <c:v>8          </c:v>
                </c:pt>
                <c:pt idx="9">
                  <c:v>9          </c:v>
                </c:pt>
              </c:strCache>
            </c:strRef>
          </c:cat>
          <c:val>
            <c:numRef>
              <c:f>[0]!PM_Num_dev_1_hist_data</c:f>
              <c:numCache>
                <c:formatCode>General</c:formatCode>
                <c:ptCount val="10"/>
                <c:pt idx="0">
                  <c:v>0.183</c:v>
                </c:pt>
                <c:pt idx="1">
                  <c:v>0.17299999999999999</c:v>
                </c:pt>
                <c:pt idx="2">
                  <c:v>0.17699999999999999</c:v>
                </c:pt>
                <c:pt idx="3">
                  <c:v>0.182</c:v>
                </c:pt>
                <c:pt idx="4">
                  <c:v>0.19400000000000001</c:v>
                </c:pt>
                <c:pt idx="5">
                  <c:v>9.0999999999999998E-2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6-D94A-A812-0C1BC5D34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1814264943"/>
        <c:axId val="1814266671"/>
      </c:barChart>
      <c:catAx>
        <c:axId val="1814264943"/>
        <c:scaling>
          <c:orientation val="minMax"/>
        </c:scaling>
        <c:delete val="0"/>
        <c:axPos val="b"/>
        <c:title>
          <c:tx>
            <c:strRef>
              <c:f>'SIPmath Chart Data'!$C$12</c:f>
              <c:strCache>
                <c:ptCount val="1"/>
                <c:pt idx="0">
                  <c:v>Axis Title</c:v>
                </c:pt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1814266671"/>
        <c:crosses val="autoZero"/>
        <c:auto val="1"/>
        <c:lblAlgn val="ctr"/>
        <c:lblOffset val="100"/>
        <c:noMultiLvlLbl val="0"/>
      </c:catAx>
      <c:valAx>
        <c:axId val="1814266671"/>
        <c:scaling>
          <c:orientation val="minMax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814264943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203200</xdr:colOff>
      <xdr:row>6</xdr:row>
      <xdr:rowOff>177800</xdr:rowOff>
    </xdr:from>
    <xdr:to>
      <xdr:col>10</xdr:col>
      <xdr:colOff>660400</xdr:colOff>
      <xdr:row>20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058382-B0B9-DF48-9FC7-937708C3F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3</xdr:col>
      <xdr:colOff>123190</xdr:colOff>
      <xdr:row>0</xdr:row>
      <xdr:rowOff>622173</xdr:rowOff>
    </xdr:to>
    <xdr:pic>
      <xdr:nvPicPr>
        <xdr:cNvPr id="2" name="PM Logo">
          <a:extLst>
            <a:ext uri="{FF2B5EF4-FFF2-40B4-BE49-F238E27FC236}">
              <a16:creationId xmlns:a16="http://schemas.microsoft.com/office/drawing/2014/main" id="{325B0167-D96C-3D4D-9C2B-DB327F920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550" y="0"/>
          <a:ext cx="1755140" cy="622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"/>
  <sheetViews>
    <sheetView tabSelected="1" workbookViewId="0">
      <selection activeCell="B4" sqref="B4"/>
    </sheetView>
  </sheetViews>
  <sheetFormatPr baseColWidth="10" defaultRowHeight="16"/>
  <cols>
    <col min="2" max="2" width="32.83203125" customWidth="1"/>
    <col min="3" max="3" width="24.6640625" customWidth="1"/>
    <col min="4" max="4" width="7.5" customWidth="1"/>
    <col min="5" max="5" width="8.1640625" customWidth="1"/>
    <col min="6" max="6" width="26" customWidth="1"/>
    <col min="7" max="7" width="12.5" customWidth="1"/>
    <col min="8" max="8" width="16.1640625" customWidth="1"/>
    <col min="9" max="9" width="24.1640625" customWidth="1"/>
  </cols>
  <sheetData>
    <row r="3" spans="2:9" ht="36" customHeight="1" thickBot="1">
      <c r="C3" s="15" t="s">
        <v>0</v>
      </c>
      <c r="D3" s="3" t="s">
        <v>2</v>
      </c>
      <c r="E3" s="3" t="s">
        <v>1</v>
      </c>
      <c r="F3" s="15" t="s">
        <v>3</v>
      </c>
      <c r="G3" s="3" t="s">
        <v>5</v>
      </c>
      <c r="H3" s="3" t="s">
        <v>6</v>
      </c>
      <c r="I3" s="15" t="s">
        <v>4</v>
      </c>
    </row>
    <row r="4" spans="2:9" ht="89" customHeight="1">
      <c r="B4" s="16">
        <f>( MOD((( MOD( (7055476+1000000)^2 + (7055476+1000000)*(PM_Index+10000000), 99999989 )) + 1000007 ) * (( MOD( (PM_Index+10000000)^2 + (PM_Index+10000000) * ( MOD( (7055476+1000000)^2 + (7055476+1000000)*(PM_Index+10000000), 99999989 )), 99999989 )) + 1000013 ), 2147483647 ) + 0.5 ) / 2147483647</f>
        <v>0.97003966591788438</v>
      </c>
      <c r="C4" s="17">
        <f>10*B4</f>
        <v>9.7003966591788444</v>
      </c>
      <c r="D4" s="14">
        <v>45</v>
      </c>
      <c r="E4" s="13">
        <v>40</v>
      </c>
      <c r="F4" s="16">
        <f>C4*D4/E4</f>
        <v>10.912946241576201</v>
      </c>
      <c r="G4" s="14">
        <v>0</v>
      </c>
      <c r="H4" s="13">
        <v>2</v>
      </c>
      <c r="I4" s="16">
        <f>(F4)/H4</f>
        <v>5.4564731207881003</v>
      </c>
    </row>
    <row r="5" spans="2:9">
      <c r="C5" s="2">
        <v>9.6999999999999993</v>
      </c>
      <c r="D5" s="1">
        <v>45</v>
      </c>
      <c r="E5" s="1">
        <v>40</v>
      </c>
      <c r="F5" s="2">
        <f>C5*D5/E5</f>
        <v>10.912499999999998</v>
      </c>
      <c r="G5" s="1">
        <v>0</v>
      </c>
      <c r="H5" s="1">
        <v>2</v>
      </c>
      <c r="I5" s="2">
        <f>(F5)/H5</f>
        <v>5.4562499999999989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 xr2:uid="{A3A87A99-B7B0-2B4A-BAB8-3D2228B5BA7D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PM_Avg_LT_hist_data</xm:f>
              <xm:sqref>C4</xm:sqref>
            </x14:sparkline>
          </x14:sparklines>
        </x14:sparklineGroup>
        <x14:sparklineGroup manualMin="0" type="column" displayEmptyCellsAs="gap" minAxisType="custom" xr2:uid="{49253871-5EF2-F044-A4F6-4BDA3B60CC19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PM_Num_dev_1_hist_data</xm:f>
              <xm:sqref>I4</xm:sqref>
            </x14:sparkline>
          </x14:sparklines>
        </x14:sparklineGroup>
        <x14:sparklineGroup manualMin="0" type="column" displayEmptyCellsAs="gap" minAxisType="custom" xr2:uid="{26F39BEA-DEA0-9948-A17E-E5E98E6374CD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PM_AVG_WIP_1_hist_data</xm:f>
              <xm:sqref>F4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DE91-564F-B14F-948B-A9FA73D98BE4}">
  <dimension ref="A1:E1003"/>
  <sheetViews>
    <sheetView workbookViewId="0">
      <selection activeCell="F2" sqref="F2"/>
    </sheetView>
  </sheetViews>
  <sheetFormatPr baseColWidth="10" defaultRowHeight="16"/>
  <sheetData>
    <row r="1" spans="1:5" ht="70" customHeight="1">
      <c r="A1" s="4">
        <v>1</v>
      </c>
      <c r="B1" t="s">
        <v>7</v>
      </c>
    </row>
    <row r="2" spans="1:5">
      <c r="B2" t="s">
        <v>8</v>
      </c>
      <c r="C2" t="s">
        <v>26</v>
      </c>
      <c r="D2" t="s">
        <v>27</v>
      </c>
      <c r="E2" t="s">
        <v>28</v>
      </c>
    </row>
    <row r="3" spans="1:5">
      <c r="B3" s="9" t="s">
        <v>9</v>
      </c>
      <c r="C3" s="10">
        <f>Forecasting!$F$4</f>
        <v>10.912946241576201</v>
      </c>
      <c r="D3" s="10">
        <f>Forecasting!$I$4</f>
        <v>5.4564731207881003</v>
      </c>
      <c r="E3" s="10">
        <f>Forecasting!$C$4</f>
        <v>9.7003966591788444</v>
      </c>
    </row>
    <row r="4" spans="1:5">
      <c r="B4" s="11">
        <v>1</v>
      </c>
      <c r="C4">
        <f t="dataTable" ref="C4:E1003" dt2D="0" dtr="0" r1="A1"/>
        <v>10.912946241576201</v>
      </c>
      <c r="D4">
        <v>5.4564731207881003</v>
      </c>
      <c r="E4">
        <v>9.7003966591788444</v>
      </c>
    </row>
    <row r="5" spans="1:5">
      <c r="B5" s="11">
        <v>2</v>
      </c>
      <c r="C5">
        <v>4.6318987059671892</v>
      </c>
      <c r="D5">
        <v>2.3159493529835946</v>
      </c>
      <c r="E5">
        <v>4.1172432941930568</v>
      </c>
    </row>
    <row r="6" spans="1:5">
      <c r="B6" s="11">
        <v>3</v>
      </c>
      <c r="C6">
        <v>6.6538488537905973</v>
      </c>
      <c r="D6">
        <v>3.3269244268952987</v>
      </c>
      <c r="E6">
        <v>5.9145323144805309</v>
      </c>
    </row>
    <row r="7" spans="1:5">
      <c r="B7" s="11">
        <v>4</v>
      </c>
      <c r="C7">
        <v>7.0811096678749239</v>
      </c>
      <c r="D7">
        <v>3.540554833937462</v>
      </c>
      <c r="E7">
        <v>6.2943197047777097</v>
      </c>
    </row>
    <row r="8" spans="1:5">
      <c r="B8" s="11">
        <v>5</v>
      </c>
      <c r="C8">
        <v>1.8564750056161894</v>
      </c>
      <c r="D8">
        <v>0.92823750280809469</v>
      </c>
      <c r="E8">
        <v>1.6502000049921683</v>
      </c>
    </row>
    <row r="9" spans="1:5">
      <c r="B9" s="11">
        <v>6</v>
      </c>
      <c r="C9">
        <v>8.3119900379967824</v>
      </c>
      <c r="D9">
        <v>4.1559950189983912</v>
      </c>
      <c r="E9">
        <v>7.3884355893304736</v>
      </c>
    </row>
    <row r="10" spans="1:5">
      <c r="B10" s="11">
        <v>7</v>
      </c>
      <c r="C10">
        <v>8.8877942224558417</v>
      </c>
      <c r="D10">
        <v>4.4438971112279209</v>
      </c>
      <c r="E10">
        <v>7.9002615310718589</v>
      </c>
    </row>
    <row r="11" spans="1:5">
      <c r="B11" s="11">
        <v>8</v>
      </c>
      <c r="C11">
        <v>3.9252651090734942</v>
      </c>
      <c r="D11">
        <v>1.9626325545367471</v>
      </c>
      <c r="E11">
        <v>3.4891245413986613</v>
      </c>
    </row>
    <row r="12" spans="1:5">
      <c r="B12" s="11">
        <v>9</v>
      </c>
      <c r="C12">
        <v>6.1171564368960238</v>
      </c>
      <c r="D12">
        <v>3.0585782184480119</v>
      </c>
      <c r="E12">
        <v>5.4374723883520213</v>
      </c>
    </row>
    <row r="13" spans="1:5">
      <c r="B13" s="11">
        <v>10</v>
      </c>
      <c r="C13">
        <v>10.131531468129964</v>
      </c>
      <c r="D13">
        <v>5.065765734064982</v>
      </c>
      <c r="E13">
        <v>9.0058057494488573</v>
      </c>
    </row>
    <row r="14" spans="1:5">
      <c r="B14" s="11">
        <v>11</v>
      </c>
      <c r="C14">
        <v>9.9752391959075997</v>
      </c>
      <c r="D14">
        <v>4.9876195979537998</v>
      </c>
      <c r="E14">
        <v>8.8668792852511995</v>
      </c>
    </row>
    <row r="15" spans="1:5">
      <c r="B15" s="11">
        <v>12</v>
      </c>
      <c r="C15">
        <v>9.6114666621370546</v>
      </c>
      <c r="D15">
        <v>4.8057333310685273</v>
      </c>
      <c r="E15">
        <v>8.5435259218996045</v>
      </c>
    </row>
    <row r="16" spans="1:5">
      <c r="B16" s="11">
        <v>13</v>
      </c>
      <c r="C16">
        <v>10.358543832429472</v>
      </c>
      <c r="D16">
        <v>5.179271916214736</v>
      </c>
      <c r="E16">
        <v>9.2075945177150871</v>
      </c>
    </row>
    <row r="17" spans="2:5">
      <c r="B17" s="11">
        <v>14</v>
      </c>
      <c r="C17">
        <v>6.7888767824805694</v>
      </c>
      <c r="D17">
        <v>3.3944383912402847</v>
      </c>
      <c r="E17">
        <v>6.0345571399827289</v>
      </c>
    </row>
    <row r="18" spans="2:5">
      <c r="B18" s="11">
        <v>15</v>
      </c>
      <c r="C18">
        <v>9.6115764441138936</v>
      </c>
      <c r="D18">
        <v>4.8057882220569468</v>
      </c>
      <c r="E18">
        <v>8.5436235058790171</v>
      </c>
    </row>
    <row r="19" spans="2:5">
      <c r="B19" s="11">
        <v>16</v>
      </c>
      <c r="C19">
        <v>9.4605298655040233</v>
      </c>
      <c r="D19">
        <v>4.7302649327520117</v>
      </c>
      <c r="E19">
        <v>8.4093598804480205</v>
      </c>
    </row>
    <row r="20" spans="2:5">
      <c r="B20" s="11">
        <v>17</v>
      </c>
      <c r="C20">
        <v>6.2056911064221945</v>
      </c>
      <c r="D20">
        <v>3.1028455532110972</v>
      </c>
      <c r="E20">
        <v>5.5161698723752837</v>
      </c>
    </row>
    <row r="21" spans="2:5">
      <c r="B21" s="11">
        <v>18</v>
      </c>
      <c r="C21">
        <v>5.7895501965724634</v>
      </c>
      <c r="D21">
        <v>2.8947750982862317</v>
      </c>
      <c r="E21">
        <v>5.146266841397745</v>
      </c>
    </row>
    <row r="22" spans="2:5">
      <c r="B22" s="11">
        <v>19</v>
      </c>
      <c r="C22">
        <v>6.4932521809210311</v>
      </c>
      <c r="D22">
        <v>3.2466260904605155</v>
      </c>
      <c r="E22">
        <v>5.7717797163742501</v>
      </c>
    </row>
    <row r="23" spans="2:5">
      <c r="B23" s="11">
        <v>20</v>
      </c>
      <c r="C23">
        <v>0.57406227043786184</v>
      </c>
      <c r="D23">
        <v>0.28703113521893092</v>
      </c>
      <c r="E23">
        <v>0.5102775737225439</v>
      </c>
    </row>
    <row r="24" spans="2:5">
      <c r="B24" s="11">
        <v>21</v>
      </c>
      <c r="C24">
        <v>1.0562322616722584</v>
      </c>
      <c r="D24">
        <v>0.52811613083612918</v>
      </c>
      <c r="E24">
        <v>0.93887312148645197</v>
      </c>
    </row>
    <row r="25" spans="2:5">
      <c r="B25" s="11">
        <v>22</v>
      </c>
      <c r="C25">
        <v>8.6660787704359166</v>
      </c>
      <c r="D25">
        <v>4.3330393852179583</v>
      </c>
      <c r="E25">
        <v>7.7031811292763708</v>
      </c>
    </row>
    <row r="26" spans="2:5">
      <c r="B26" s="11">
        <v>23</v>
      </c>
      <c r="C26">
        <v>6.8216650589353707</v>
      </c>
      <c r="D26">
        <v>3.4108325294676853</v>
      </c>
      <c r="E26">
        <v>6.0637022746092182</v>
      </c>
    </row>
    <row r="27" spans="2:5">
      <c r="B27" s="11">
        <v>24</v>
      </c>
      <c r="C27">
        <v>1.4962772435374916</v>
      </c>
      <c r="D27">
        <v>0.74813862176874579</v>
      </c>
      <c r="E27">
        <v>1.3300242164777702</v>
      </c>
    </row>
    <row r="28" spans="2:5">
      <c r="B28" s="11">
        <v>25</v>
      </c>
      <c r="C28">
        <v>6.470228119681229</v>
      </c>
      <c r="D28">
        <v>3.2351140598406145</v>
      </c>
      <c r="E28">
        <v>5.7513138841610933</v>
      </c>
    </row>
    <row r="29" spans="2:5">
      <c r="B29" s="11">
        <v>26</v>
      </c>
      <c r="C29">
        <v>1.9947218994469018</v>
      </c>
      <c r="D29">
        <v>0.99736094972345091</v>
      </c>
      <c r="E29">
        <v>1.7730861328416905</v>
      </c>
    </row>
    <row r="30" spans="2:5">
      <c r="B30" s="11">
        <v>27</v>
      </c>
      <c r="C30">
        <v>5.1825989908806971</v>
      </c>
      <c r="D30">
        <v>2.5912994954403485</v>
      </c>
      <c r="E30">
        <v>4.6067546585606198</v>
      </c>
    </row>
    <row r="31" spans="2:5">
      <c r="B31" s="11">
        <v>28</v>
      </c>
      <c r="C31">
        <v>10.701922656189149</v>
      </c>
      <c r="D31">
        <v>5.3509613280945745</v>
      </c>
      <c r="E31">
        <v>9.5128201388347993</v>
      </c>
    </row>
    <row r="32" spans="2:5">
      <c r="B32" s="11">
        <v>29</v>
      </c>
      <c r="C32">
        <v>2.5299102676356728</v>
      </c>
      <c r="D32">
        <v>1.2649551338178364</v>
      </c>
      <c r="E32">
        <v>2.2488091267872647</v>
      </c>
    </row>
    <row r="33" spans="2:5">
      <c r="B33" s="11">
        <v>30</v>
      </c>
      <c r="C33">
        <v>5.8364603716002126</v>
      </c>
      <c r="D33">
        <v>2.9182301858001063</v>
      </c>
      <c r="E33">
        <v>5.1879647747557449</v>
      </c>
    </row>
    <row r="34" spans="2:5">
      <c r="B34" s="11">
        <v>31</v>
      </c>
      <c r="C34">
        <v>8.3117880655623928</v>
      </c>
      <c r="D34">
        <v>4.1558940327811964</v>
      </c>
      <c r="E34">
        <v>7.3882560582776815</v>
      </c>
    </row>
    <row r="35" spans="2:5">
      <c r="B35" s="11">
        <v>32</v>
      </c>
      <c r="C35">
        <v>0.13385856675862268</v>
      </c>
      <c r="D35">
        <v>6.6929283379311338E-2</v>
      </c>
      <c r="E35">
        <v>0.11898539267433128</v>
      </c>
    </row>
    <row r="36" spans="2:5">
      <c r="B36" s="11">
        <v>33</v>
      </c>
      <c r="C36">
        <v>7.0898561262129132</v>
      </c>
      <c r="D36">
        <v>3.5449280631064566</v>
      </c>
      <c r="E36">
        <v>6.3020943344114784</v>
      </c>
    </row>
    <row r="37" spans="2:5">
      <c r="B37" s="11">
        <v>34</v>
      </c>
      <c r="C37">
        <v>9.8869067869437419</v>
      </c>
      <c r="D37">
        <v>4.943453393471871</v>
      </c>
      <c r="E37">
        <v>8.7883615883944373</v>
      </c>
    </row>
    <row r="38" spans="2:5">
      <c r="B38" s="11">
        <v>35</v>
      </c>
      <c r="C38">
        <v>4.6111595358169444</v>
      </c>
      <c r="D38">
        <v>2.3055797679084722</v>
      </c>
      <c r="E38">
        <v>4.0988084762817287</v>
      </c>
    </row>
    <row r="39" spans="2:5">
      <c r="B39" s="11">
        <v>36</v>
      </c>
      <c r="C39">
        <v>1.7508338880147012</v>
      </c>
      <c r="D39">
        <v>0.87541694400735059</v>
      </c>
      <c r="E39">
        <v>1.556296789346401</v>
      </c>
    </row>
    <row r="40" spans="2:5">
      <c r="B40" s="11">
        <v>37</v>
      </c>
      <c r="C40">
        <v>6.5775673584791692</v>
      </c>
      <c r="D40">
        <v>3.2887836792395846</v>
      </c>
      <c r="E40">
        <v>5.8467265408703719</v>
      </c>
    </row>
    <row r="41" spans="2:5">
      <c r="B41" s="11">
        <v>38</v>
      </c>
      <c r="C41">
        <v>3.7784283649075906E-3</v>
      </c>
      <c r="D41">
        <v>1.8892141824537953E-3</v>
      </c>
      <c r="E41">
        <v>3.3586029910289694E-3</v>
      </c>
    </row>
    <row r="42" spans="2:5">
      <c r="B42" s="11">
        <v>39</v>
      </c>
      <c r="C42">
        <v>6.3985656240366238</v>
      </c>
      <c r="D42">
        <v>3.1992828120183119</v>
      </c>
      <c r="E42">
        <v>5.6876138880325549</v>
      </c>
    </row>
    <row r="43" spans="2:5">
      <c r="B43" s="11">
        <v>40</v>
      </c>
      <c r="C43">
        <v>9.1799922077008489</v>
      </c>
      <c r="D43">
        <v>4.5899961038504244</v>
      </c>
      <c r="E43">
        <v>8.1599930735118651</v>
      </c>
    </row>
    <row r="44" spans="2:5">
      <c r="B44" s="11">
        <v>41</v>
      </c>
      <c r="C44">
        <v>3.0161214415641138</v>
      </c>
      <c r="D44">
        <v>1.5080607207820569</v>
      </c>
      <c r="E44">
        <v>2.6809968369458788</v>
      </c>
    </row>
    <row r="45" spans="2:5">
      <c r="B45" s="11">
        <v>42</v>
      </c>
      <c r="C45">
        <v>8.9267296766870334</v>
      </c>
      <c r="D45">
        <v>4.4633648383435167</v>
      </c>
      <c r="E45">
        <v>7.9348708237218073</v>
      </c>
    </row>
    <row r="46" spans="2:5">
      <c r="B46" s="11">
        <v>43</v>
      </c>
      <c r="C46">
        <v>10.808880586495567</v>
      </c>
      <c r="D46">
        <v>5.4044402932477835</v>
      </c>
      <c r="E46">
        <v>9.6078938546627271</v>
      </c>
    </row>
    <row r="47" spans="2:5">
      <c r="B47" s="11">
        <v>44</v>
      </c>
      <c r="C47">
        <v>1.2995022858607128</v>
      </c>
      <c r="D47">
        <v>0.64975114293035641</v>
      </c>
      <c r="E47">
        <v>1.1551131429873003</v>
      </c>
    </row>
    <row r="48" spans="2:5">
      <c r="B48" s="11">
        <v>45</v>
      </c>
      <c r="C48">
        <v>3.6101228687842957</v>
      </c>
      <c r="D48">
        <v>1.8050614343921478</v>
      </c>
      <c r="E48">
        <v>3.2089981055860402</v>
      </c>
    </row>
    <row r="49" spans="2:5">
      <c r="B49" s="11">
        <v>46</v>
      </c>
      <c r="C49">
        <v>1.1588055974728453</v>
      </c>
      <c r="D49">
        <v>0.57940279873642264</v>
      </c>
      <c r="E49">
        <v>1.0300494199758625</v>
      </c>
    </row>
    <row r="50" spans="2:5">
      <c r="B50" s="11">
        <v>47</v>
      </c>
      <c r="C50">
        <v>11.113613734132896</v>
      </c>
      <c r="D50">
        <v>5.5568068670664479</v>
      </c>
      <c r="E50">
        <v>9.8787677636736859</v>
      </c>
    </row>
    <row r="51" spans="2:5">
      <c r="B51" s="11">
        <v>48</v>
      </c>
      <c r="C51">
        <v>5.6426105409709795</v>
      </c>
      <c r="D51">
        <v>2.8213052704854897</v>
      </c>
      <c r="E51">
        <v>5.0156538141964262</v>
      </c>
    </row>
    <row r="52" spans="2:5">
      <c r="B52" s="11">
        <v>49</v>
      </c>
      <c r="C52">
        <v>1.9138592801936245</v>
      </c>
      <c r="D52">
        <v>0.95692964009681225</v>
      </c>
      <c r="E52">
        <v>1.7012082490609997</v>
      </c>
    </row>
    <row r="53" spans="2:5">
      <c r="B53" s="11">
        <v>50</v>
      </c>
      <c r="C53">
        <v>7.3335203146368837</v>
      </c>
      <c r="D53">
        <v>3.6667601573184418</v>
      </c>
      <c r="E53">
        <v>6.5186847241216741</v>
      </c>
    </row>
    <row r="54" spans="2:5">
      <c r="B54" s="11">
        <v>51</v>
      </c>
      <c r="C54">
        <v>8.5269502889839686</v>
      </c>
      <c r="D54">
        <v>4.2634751444919843</v>
      </c>
      <c r="E54">
        <v>7.5795113679857504</v>
      </c>
    </row>
    <row r="55" spans="2:5">
      <c r="B55" s="11">
        <v>52</v>
      </c>
      <c r="C55">
        <v>0.16221246544141904</v>
      </c>
      <c r="D55">
        <v>8.110623272070952E-2</v>
      </c>
      <c r="E55">
        <v>0.14418885817015026</v>
      </c>
    </row>
    <row r="56" spans="2:5">
      <c r="B56" s="11">
        <v>53</v>
      </c>
      <c r="C56">
        <v>10.657370106215762</v>
      </c>
      <c r="D56">
        <v>5.3286850531078809</v>
      </c>
      <c r="E56">
        <v>9.473217872191789</v>
      </c>
    </row>
    <row r="57" spans="2:5">
      <c r="B57" s="11">
        <v>54</v>
      </c>
      <c r="C57">
        <v>1.8587806523934849</v>
      </c>
      <c r="D57">
        <v>0.92939032619674244</v>
      </c>
      <c r="E57">
        <v>1.6522494687942089</v>
      </c>
    </row>
    <row r="58" spans="2:5">
      <c r="B58" s="11">
        <v>55</v>
      </c>
      <c r="C58">
        <v>3.9249759805621465</v>
      </c>
      <c r="D58">
        <v>1.9624879902810732</v>
      </c>
      <c r="E58">
        <v>3.4888675382774634</v>
      </c>
    </row>
    <row r="59" spans="2:5">
      <c r="B59" s="11">
        <v>56</v>
      </c>
      <c r="C59">
        <v>3.8985767940867588</v>
      </c>
      <c r="D59">
        <v>1.9492883970433794</v>
      </c>
      <c r="E59">
        <v>3.4654015947437857</v>
      </c>
    </row>
    <row r="60" spans="2:5">
      <c r="B60" s="11">
        <v>57</v>
      </c>
      <c r="C60">
        <v>10.379006530742164</v>
      </c>
      <c r="D60">
        <v>5.1895032653710818</v>
      </c>
      <c r="E60">
        <v>9.2257835828819239</v>
      </c>
    </row>
    <row r="61" spans="2:5">
      <c r="B61" s="11">
        <v>58</v>
      </c>
      <c r="C61">
        <v>8.7983587602727855</v>
      </c>
      <c r="D61">
        <v>4.3991793801363928</v>
      </c>
      <c r="E61">
        <v>7.8207633424646978</v>
      </c>
    </row>
    <row r="62" spans="2:5">
      <c r="B62" s="11">
        <v>59</v>
      </c>
      <c r="C62">
        <v>2.4290292118927601</v>
      </c>
      <c r="D62">
        <v>1.2145146059463801</v>
      </c>
      <c r="E62">
        <v>2.1591370772380087</v>
      </c>
    </row>
    <row r="63" spans="2:5">
      <c r="B63" s="11">
        <v>60</v>
      </c>
      <c r="C63">
        <v>8.4390811478086185</v>
      </c>
      <c r="D63">
        <v>4.2195405739043093</v>
      </c>
      <c r="E63">
        <v>7.501405464718772</v>
      </c>
    </row>
    <row r="64" spans="2:5">
      <c r="B64" s="11">
        <v>61</v>
      </c>
      <c r="C64">
        <v>7.7557215709847966</v>
      </c>
      <c r="D64">
        <v>3.8778607854923983</v>
      </c>
      <c r="E64">
        <v>6.8939747297642642</v>
      </c>
    </row>
    <row r="65" spans="2:5">
      <c r="B65" s="11">
        <v>62</v>
      </c>
      <c r="C65">
        <v>8.0014215036651208</v>
      </c>
      <c r="D65">
        <v>4.0007107518325604</v>
      </c>
      <c r="E65">
        <v>7.1123746699245523</v>
      </c>
    </row>
    <row r="66" spans="2:5">
      <c r="B66" s="11">
        <v>63</v>
      </c>
      <c r="C66">
        <v>6.8352269311250309</v>
      </c>
      <c r="D66">
        <v>3.4176134655625154</v>
      </c>
      <c r="E66">
        <v>6.0757572721111384</v>
      </c>
    </row>
    <row r="67" spans="2:5">
      <c r="B67" s="11">
        <v>64</v>
      </c>
      <c r="C67">
        <v>1.4160573748131549</v>
      </c>
      <c r="D67">
        <v>0.70802868740657743</v>
      </c>
      <c r="E67">
        <v>1.2587176665005821</v>
      </c>
    </row>
    <row r="68" spans="2:5">
      <c r="B68" s="11">
        <v>65</v>
      </c>
      <c r="C68">
        <v>8.9119760969360247</v>
      </c>
      <c r="D68">
        <v>4.4559880484680123</v>
      </c>
      <c r="E68">
        <v>7.9217565306097999</v>
      </c>
    </row>
    <row r="69" spans="2:5">
      <c r="B69" s="11">
        <v>66</v>
      </c>
      <c r="C69">
        <v>2.4000872441218641</v>
      </c>
      <c r="D69">
        <v>1.2000436220609321</v>
      </c>
      <c r="E69">
        <v>2.1334108836638794</v>
      </c>
    </row>
    <row r="70" spans="2:5">
      <c r="B70" s="11">
        <v>67</v>
      </c>
      <c r="C70">
        <v>7.4920596650881039</v>
      </c>
      <c r="D70">
        <v>3.746029832544052</v>
      </c>
      <c r="E70">
        <v>6.6596085911894249</v>
      </c>
    </row>
    <row r="71" spans="2:5">
      <c r="B71" s="11">
        <v>68</v>
      </c>
      <c r="C71">
        <v>8.5403722672096318</v>
      </c>
      <c r="D71">
        <v>4.2701861336048159</v>
      </c>
      <c r="E71">
        <v>7.5914420152974511</v>
      </c>
    </row>
    <row r="72" spans="2:5">
      <c r="B72" s="11">
        <v>69</v>
      </c>
      <c r="C72">
        <v>6.1569647248983221</v>
      </c>
      <c r="D72">
        <v>3.0784823624491611</v>
      </c>
      <c r="E72">
        <v>5.4728575332429532</v>
      </c>
    </row>
    <row r="73" spans="2:5">
      <c r="B73" s="11">
        <v>70</v>
      </c>
      <c r="C73">
        <v>5.0114143712615657</v>
      </c>
      <c r="D73">
        <v>2.5057071856307829</v>
      </c>
      <c r="E73">
        <v>4.4545905522325029</v>
      </c>
    </row>
    <row r="74" spans="2:5">
      <c r="B74" s="11">
        <v>71</v>
      </c>
      <c r="C74">
        <v>4.3823750538320168</v>
      </c>
      <c r="D74">
        <v>2.1911875269160084</v>
      </c>
      <c r="E74">
        <v>3.8954444922951259</v>
      </c>
    </row>
    <row r="75" spans="2:5">
      <c r="B75" s="11">
        <v>72</v>
      </c>
      <c r="C75">
        <v>10.187910034816204</v>
      </c>
      <c r="D75">
        <v>5.0939550174081019</v>
      </c>
      <c r="E75">
        <v>9.0559200309477372</v>
      </c>
    </row>
    <row r="76" spans="2:5">
      <c r="B76" s="11">
        <v>73</v>
      </c>
      <c r="C76">
        <v>5.8460825764206623</v>
      </c>
      <c r="D76">
        <v>2.9230412882103312</v>
      </c>
      <c r="E76">
        <v>5.1965178457072554</v>
      </c>
    </row>
    <row r="77" spans="2:5">
      <c r="B77" s="11">
        <v>74</v>
      </c>
      <c r="C77">
        <v>6.7505368048444101</v>
      </c>
      <c r="D77">
        <v>3.375268402422205</v>
      </c>
      <c r="E77">
        <v>6.0004771598616982</v>
      </c>
    </row>
    <row r="78" spans="2:5">
      <c r="B78" s="11">
        <v>75</v>
      </c>
      <c r="C78">
        <v>7.840869495862103</v>
      </c>
      <c r="D78">
        <v>3.9204347479310515</v>
      </c>
      <c r="E78">
        <v>6.9696617740996469</v>
      </c>
    </row>
    <row r="79" spans="2:5">
      <c r="B79" s="11">
        <v>76</v>
      </c>
      <c r="C79">
        <v>8.2090008812183513</v>
      </c>
      <c r="D79">
        <v>4.1045004406091756</v>
      </c>
      <c r="E79">
        <v>7.2968896721940899</v>
      </c>
    </row>
    <row r="80" spans="2:5">
      <c r="B80" s="11">
        <v>77</v>
      </c>
      <c r="C80">
        <v>4.2974133591271997</v>
      </c>
      <c r="D80">
        <v>2.1487066795635998</v>
      </c>
      <c r="E80">
        <v>3.8199229858908446</v>
      </c>
    </row>
    <row r="81" spans="2:5">
      <c r="B81" s="11">
        <v>78</v>
      </c>
      <c r="C81">
        <v>2.0241701917951787</v>
      </c>
      <c r="D81">
        <v>1.0120850958975893</v>
      </c>
      <c r="E81">
        <v>1.7992623927068254</v>
      </c>
    </row>
    <row r="82" spans="2:5">
      <c r="B82" s="11">
        <v>79</v>
      </c>
      <c r="C82">
        <v>5.5276055854757349</v>
      </c>
      <c r="D82">
        <v>2.7638027927378674</v>
      </c>
      <c r="E82">
        <v>4.9134271870895416</v>
      </c>
    </row>
    <row r="83" spans="2:5">
      <c r="B83" s="11">
        <v>80</v>
      </c>
      <c r="C83">
        <v>10.49236265063163</v>
      </c>
      <c r="D83">
        <v>5.2461813253158152</v>
      </c>
      <c r="E83">
        <v>9.3265445783392273</v>
      </c>
    </row>
    <row r="84" spans="2:5">
      <c r="B84" s="11">
        <v>81</v>
      </c>
      <c r="C84">
        <v>2.0868505037910539</v>
      </c>
      <c r="D84">
        <v>1.0434252518955269</v>
      </c>
      <c r="E84">
        <v>1.8549782255920479</v>
      </c>
    </row>
    <row r="85" spans="2:5">
      <c r="B85" s="11">
        <v>82</v>
      </c>
      <c r="C85">
        <v>4.2181302414243715</v>
      </c>
      <c r="D85">
        <v>2.1090651207121858</v>
      </c>
      <c r="E85">
        <v>3.7494491034883302</v>
      </c>
    </row>
    <row r="86" spans="2:5">
      <c r="B86" s="11">
        <v>83</v>
      </c>
      <c r="C86">
        <v>0.92111382938274811</v>
      </c>
      <c r="D86">
        <v>0.46055691469137405</v>
      </c>
      <c r="E86">
        <v>0.81876784834022065</v>
      </c>
    </row>
    <row r="87" spans="2:5">
      <c r="B87" s="11">
        <v>84</v>
      </c>
      <c r="C87">
        <v>9.3638645298727177</v>
      </c>
      <c r="D87">
        <v>4.6819322649363588</v>
      </c>
      <c r="E87">
        <v>8.3234351376646369</v>
      </c>
    </row>
    <row r="88" spans="2:5">
      <c r="B88" s="11">
        <v>85</v>
      </c>
      <c r="C88">
        <v>1.7144456051008059</v>
      </c>
      <c r="D88">
        <v>0.85722280255040295</v>
      </c>
      <c r="E88">
        <v>1.5239516489784941</v>
      </c>
    </row>
    <row r="89" spans="2:5">
      <c r="B89" s="11">
        <v>86</v>
      </c>
      <c r="C89">
        <v>6.39092031727355</v>
      </c>
      <c r="D89">
        <v>3.195460158636775</v>
      </c>
      <c r="E89">
        <v>5.6808180597987112</v>
      </c>
    </row>
    <row r="90" spans="2:5">
      <c r="B90" s="11">
        <v>87</v>
      </c>
      <c r="C90">
        <v>5.7533699158245559</v>
      </c>
      <c r="D90">
        <v>2.876684957912278</v>
      </c>
      <c r="E90">
        <v>5.1141065918440498</v>
      </c>
    </row>
    <row r="91" spans="2:5">
      <c r="B91" s="11">
        <v>88</v>
      </c>
      <c r="C91">
        <v>0.22323015883948197</v>
      </c>
      <c r="D91">
        <v>0.11161507941974098</v>
      </c>
      <c r="E91">
        <v>0.19842680785731731</v>
      </c>
    </row>
    <row r="92" spans="2:5">
      <c r="B92" s="11">
        <v>89</v>
      </c>
      <c r="C92">
        <v>3.3311558381915818</v>
      </c>
      <c r="D92">
        <v>1.6655779190957909</v>
      </c>
      <c r="E92">
        <v>2.9610274117258504</v>
      </c>
    </row>
    <row r="93" spans="2:5">
      <c r="B93" s="11">
        <v>90</v>
      </c>
      <c r="C93">
        <v>9.0473319152008429</v>
      </c>
      <c r="D93">
        <v>4.5236659576004215</v>
      </c>
      <c r="E93">
        <v>8.0420728135118598</v>
      </c>
    </row>
    <row r="94" spans="2:5">
      <c r="B94" s="11">
        <v>91</v>
      </c>
      <c r="C94">
        <v>11.203285623611084</v>
      </c>
      <c r="D94">
        <v>5.6016428118055419</v>
      </c>
      <c r="E94">
        <v>9.9584761098765195</v>
      </c>
    </row>
    <row r="95" spans="2:5">
      <c r="B95" s="11">
        <v>92</v>
      </c>
      <c r="C95">
        <v>5.022021889755047</v>
      </c>
      <c r="D95">
        <v>2.5110109448775235</v>
      </c>
      <c r="E95">
        <v>4.4640194575600418</v>
      </c>
    </row>
    <row r="96" spans="2:5">
      <c r="B96" s="11">
        <v>93</v>
      </c>
      <c r="C96">
        <v>4.6861378128226558</v>
      </c>
      <c r="D96">
        <v>2.3430689064113279</v>
      </c>
      <c r="E96">
        <v>4.1654558336201388</v>
      </c>
    </row>
    <row r="97" spans="2:5">
      <c r="B97" s="11">
        <v>94</v>
      </c>
      <c r="C97">
        <v>1.6859803161634972</v>
      </c>
      <c r="D97">
        <v>0.8429901580817486</v>
      </c>
      <c r="E97">
        <v>1.4986491699231086</v>
      </c>
    </row>
    <row r="98" spans="2:5">
      <c r="B98" s="11">
        <v>95</v>
      </c>
      <c r="C98">
        <v>9.8127194839472498</v>
      </c>
      <c r="D98">
        <v>4.9063597419736249</v>
      </c>
      <c r="E98">
        <v>8.7224173190642222</v>
      </c>
    </row>
    <row r="99" spans="2:5">
      <c r="B99" s="11">
        <v>96</v>
      </c>
      <c r="C99">
        <v>1.234418578380448</v>
      </c>
      <c r="D99">
        <v>0.617209289190224</v>
      </c>
      <c r="E99">
        <v>1.0972609585603983</v>
      </c>
    </row>
    <row r="100" spans="2:5">
      <c r="B100" s="11">
        <v>97</v>
      </c>
      <c r="C100">
        <v>4.3691408616696217</v>
      </c>
      <c r="D100">
        <v>2.1845704308348108</v>
      </c>
      <c r="E100">
        <v>3.8836807659285522</v>
      </c>
    </row>
    <row r="101" spans="2:5">
      <c r="B101" s="11">
        <v>98</v>
      </c>
      <c r="C101">
        <v>2.634949596021301</v>
      </c>
      <c r="D101">
        <v>1.3174747980106505</v>
      </c>
      <c r="E101">
        <v>2.3421774186856008</v>
      </c>
    </row>
    <row r="102" spans="2:5">
      <c r="B102" s="11">
        <v>99</v>
      </c>
      <c r="C102">
        <v>4.8856679125505815</v>
      </c>
      <c r="D102">
        <v>2.4428339562752908</v>
      </c>
      <c r="E102">
        <v>4.3428159222671834</v>
      </c>
    </row>
    <row r="103" spans="2:5">
      <c r="B103" s="11">
        <v>100</v>
      </c>
      <c r="C103">
        <v>7.8905345771999738</v>
      </c>
      <c r="D103">
        <v>3.9452672885999869</v>
      </c>
      <c r="E103">
        <v>7.0138085130666425</v>
      </c>
    </row>
    <row r="104" spans="2:5">
      <c r="B104" s="11">
        <v>101</v>
      </c>
      <c r="C104">
        <v>8.9118278315462298</v>
      </c>
      <c r="D104">
        <v>4.4559139157731149</v>
      </c>
      <c r="E104">
        <v>7.9216247391522039</v>
      </c>
    </row>
    <row r="105" spans="2:5">
      <c r="B105" s="11">
        <v>102</v>
      </c>
      <c r="C105">
        <v>10.931851068887324</v>
      </c>
      <c r="D105">
        <v>5.4659255344436621</v>
      </c>
      <c r="E105">
        <v>9.7172009501220664</v>
      </c>
    </row>
    <row r="106" spans="2:5">
      <c r="B106" s="11">
        <v>103</v>
      </c>
      <c r="C106">
        <v>8.6186675514297875</v>
      </c>
      <c r="D106">
        <v>4.3093337757148937</v>
      </c>
      <c r="E106">
        <v>7.6610378234931442</v>
      </c>
    </row>
    <row r="107" spans="2:5">
      <c r="B107" s="11">
        <v>104</v>
      </c>
      <c r="C107">
        <v>9.8968239299821779</v>
      </c>
      <c r="D107">
        <v>4.9484119649910889</v>
      </c>
      <c r="E107">
        <v>8.7971768266508246</v>
      </c>
    </row>
    <row r="108" spans="2:5">
      <c r="B108" s="11">
        <v>105</v>
      </c>
      <c r="C108">
        <v>2.0656308986668619</v>
      </c>
      <c r="D108">
        <v>1.0328154493334309</v>
      </c>
      <c r="E108">
        <v>1.8361163543705439</v>
      </c>
    </row>
    <row r="109" spans="2:5">
      <c r="B109" s="11">
        <v>106</v>
      </c>
      <c r="C109">
        <v>3.9324385408812383</v>
      </c>
      <c r="D109">
        <v>1.9662192704406192</v>
      </c>
      <c r="E109">
        <v>3.4955009252277676</v>
      </c>
    </row>
    <row r="110" spans="2:5">
      <c r="B110" s="11">
        <v>107</v>
      </c>
      <c r="C110">
        <v>3.8246659629278197</v>
      </c>
      <c r="D110">
        <v>1.9123329814639098</v>
      </c>
      <c r="E110">
        <v>3.3997030781580619</v>
      </c>
    </row>
    <row r="111" spans="2:5">
      <c r="B111" s="11">
        <v>108</v>
      </c>
      <c r="C111">
        <v>3.5670461257416965</v>
      </c>
      <c r="D111">
        <v>1.7835230628708483</v>
      </c>
      <c r="E111">
        <v>3.1707076673259529</v>
      </c>
    </row>
    <row r="112" spans="2:5">
      <c r="B112" s="11">
        <v>109</v>
      </c>
      <c r="C112">
        <v>9.0776422915294042</v>
      </c>
      <c r="D112">
        <v>4.5388211457647021</v>
      </c>
      <c r="E112">
        <v>8.0690153702483585</v>
      </c>
    </row>
    <row r="113" spans="2:5">
      <c r="B113" s="11">
        <v>110</v>
      </c>
      <c r="C113">
        <v>3.7745177224974698</v>
      </c>
      <c r="D113">
        <v>1.8872588612487349</v>
      </c>
      <c r="E113">
        <v>3.355126864442195</v>
      </c>
    </row>
    <row r="114" spans="2:5">
      <c r="B114" s="11">
        <v>111</v>
      </c>
      <c r="C114">
        <v>0.50523743144247568</v>
      </c>
      <c r="D114">
        <v>0.25261871572123784</v>
      </c>
      <c r="E114">
        <v>0.44909993905997836</v>
      </c>
    </row>
    <row r="115" spans="2:5">
      <c r="B115" s="11">
        <v>112</v>
      </c>
      <c r="C115">
        <v>10.551556420943959</v>
      </c>
      <c r="D115">
        <v>5.2757782104719793</v>
      </c>
      <c r="E115">
        <v>9.379161263061297</v>
      </c>
    </row>
    <row r="116" spans="2:5">
      <c r="B116" s="11">
        <v>113</v>
      </c>
      <c r="C116">
        <v>5.4132366959416478</v>
      </c>
      <c r="D116">
        <v>2.7066183479708239</v>
      </c>
      <c r="E116">
        <v>4.8117659519481313</v>
      </c>
    </row>
    <row r="117" spans="2:5">
      <c r="B117" s="11">
        <v>114</v>
      </c>
      <c r="C117">
        <v>6.5788397680520259</v>
      </c>
      <c r="D117">
        <v>3.2894198840260129</v>
      </c>
      <c r="E117">
        <v>5.8478575716018009</v>
      </c>
    </row>
    <row r="118" spans="2:5">
      <c r="B118" s="11">
        <v>115</v>
      </c>
      <c r="C118">
        <v>8.7164288994816257</v>
      </c>
      <c r="D118">
        <v>4.3582144497408128</v>
      </c>
      <c r="E118">
        <v>7.7479367995392234</v>
      </c>
    </row>
    <row r="119" spans="2:5">
      <c r="B119" s="11">
        <v>116</v>
      </c>
      <c r="C119">
        <v>9.2486196581151425</v>
      </c>
      <c r="D119">
        <v>4.6243098290575713</v>
      </c>
      <c r="E119">
        <v>8.2209952516579037</v>
      </c>
    </row>
    <row r="120" spans="2:5">
      <c r="B120" s="11">
        <v>117</v>
      </c>
      <c r="C120">
        <v>7.7998849858645745</v>
      </c>
      <c r="D120">
        <v>3.8999424929322872</v>
      </c>
      <c r="E120">
        <v>6.9332310985462886</v>
      </c>
    </row>
    <row r="121" spans="2:5">
      <c r="B121" s="11">
        <v>118</v>
      </c>
      <c r="C121">
        <v>11.034746285485916</v>
      </c>
      <c r="D121">
        <v>5.517373142742958</v>
      </c>
      <c r="E121">
        <v>9.8086633648763701</v>
      </c>
    </row>
    <row r="122" spans="2:5">
      <c r="B122" s="11">
        <v>119</v>
      </c>
      <c r="C122">
        <v>2.2568898777858775</v>
      </c>
      <c r="D122">
        <v>1.1284449388929387</v>
      </c>
      <c r="E122">
        <v>2.0061243358096688</v>
      </c>
    </row>
    <row r="123" spans="2:5">
      <c r="B123" s="11">
        <v>120</v>
      </c>
      <c r="C123">
        <v>9.884379024970988</v>
      </c>
      <c r="D123">
        <v>4.942189512485494</v>
      </c>
      <c r="E123">
        <v>8.7861146888631012</v>
      </c>
    </row>
    <row r="124" spans="2:5">
      <c r="B124" s="11">
        <v>121</v>
      </c>
      <c r="C124">
        <v>11.107423840082451</v>
      </c>
      <c r="D124">
        <v>5.5537119200412253</v>
      </c>
      <c r="E124">
        <v>9.8732656356288437</v>
      </c>
    </row>
    <row r="125" spans="2:5">
      <c r="B125" s="11">
        <v>122</v>
      </c>
      <c r="C125">
        <v>8.0276470328227845</v>
      </c>
      <c r="D125">
        <v>4.0138235164113922</v>
      </c>
      <c r="E125">
        <v>7.1356862513980301</v>
      </c>
    </row>
    <row r="126" spans="2:5">
      <c r="B126" s="11">
        <v>123</v>
      </c>
      <c r="C126">
        <v>10.379552417902534</v>
      </c>
      <c r="D126">
        <v>5.1897762089512671</v>
      </c>
      <c r="E126">
        <v>9.2262688159133628</v>
      </c>
    </row>
    <row r="127" spans="2:5">
      <c r="B127" s="11">
        <v>124</v>
      </c>
      <c r="C127">
        <v>7.8090564066935597</v>
      </c>
      <c r="D127">
        <v>3.9045282033467799</v>
      </c>
      <c r="E127">
        <v>6.9413834726164971</v>
      </c>
    </row>
    <row r="128" spans="2:5">
      <c r="B128" s="11">
        <v>125</v>
      </c>
      <c r="C128">
        <v>10.602856376780128</v>
      </c>
      <c r="D128">
        <v>5.301428188390064</v>
      </c>
      <c r="E128">
        <v>9.4247612238045591</v>
      </c>
    </row>
    <row r="129" spans="2:5">
      <c r="B129" s="11">
        <v>126</v>
      </c>
      <c r="C129">
        <v>2.505771958097244</v>
      </c>
      <c r="D129">
        <v>1.252885979048622</v>
      </c>
      <c r="E129">
        <v>2.2273528516419945</v>
      </c>
    </row>
    <row r="130" spans="2:5">
      <c r="B130" s="11">
        <v>127</v>
      </c>
      <c r="C130">
        <v>0.68586641285143168</v>
      </c>
      <c r="D130">
        <v>0.34293320642571584</v>
      </c>
      <c r="E130">
        <v>0.60965903364571705</v>
      </c>
    </row>
    <row r="131" spans="2:5">
      <c r="B131" s="11">
        <v>128</v>
      </c>
      <c r="C131">
        <v>6.2179898415193851</v>
      </c>
      <c r="D131">
        <v>3.1089949207596925</v>
      </c>
      <c r="E131">
        <v>5.5271020813505647</v>
      </c>
    </row>
    <row r="132" spans="2:5">
      <c r="B132" s="11">
        <v>129</v>
      </c>
      <c r="C132">
        <v>6.8367765040424544</v>
      </c>
      <c r="D132">
        <v>3.4183882520212272</v>
      </c>
      <c r="E132">
        <v>6.0771346702599596</v>
      </c>
    </row>
    <row r="133" spans="2:5">
      <c r="B133" s="11">
        <v>130</v>
      </c>
      <c r="C133">
        <v>10.188093834236774</v>
      </c>
      <c r="D133">
        <v>5.0940469171183871</v>
      </c>
      <c r="E133">
        <v>9.0560834082104655</v>
      </c>
    </row>
    <row r="134" spans="2:5">
      <c r="B134" s="11">
        <v>131</v>
      </c>
      <c r="C134">
        <v>1.3056817234869496</v>
      </c>
      <c r="D134">
        <v>0.65284086174347478</v>
      </c>
      <c r="E134">
        <v>1.160605976432844</v>
      </c>
    </row>
    <row r="135" spans="2:5">
      <c r="B135" s="11">
        <v>132</v>
      </c>
      <c r="C135">
        <v>0.43731728792764119</v>
      </c>
      <c r="D135">
        <v>0.21865864396382059</v>
      </c>
      <c r="E135">
        <v>0.38872647815790329</v>
      </c>
    </row>
    <row r="136" spans="2:5">
      <c r="B136" s="11">
        <v>133</v>
      </c>
      <c r="C136">
        <v>4.6975544835778669</v>
      </c>
      <c r="D136">
        <v>2.3487772417889334</v>
      </c>
      <c r="E136">
        <v>4.1756039854025486</v>
      </c>
    </row>
    <row r="137" spans="2:5">
      <c r="B137" s="11">
        <v>134</v>
      </c>
      <c r="C137">
        <v>8.754456572644159</v>
      </c>
      <c r="D137">
        <v>4.3772282863220795</v>
      </c>
      <c r="E137">
        <v>7.7817391756836969</v>
      </c>
    </row>
    <row r="138" spans="2:5">
      <c r="B138" s="11">
        <v>135</v>
      </c>
      <c r="C138">
        <v>7.2760868173330495</v>
      </c>
      <c r="D138">
        <v>3.6380434086665248</v>
      </c>
      <c r="E138">
        <v>6.467632726518266</v>
      </c>
    </row>
    <row r="139" spans="2:5">
      <c r="B139" s="11">
        <v>136</v>
      </c>
      <c r="C139">
        <v>6.5701892353571907</v>
      </c>
      <c r="D139">
        <v>3.2850946176785953</v>
      </c>
      <c r="E139">
        <v>5.8401682092063911</v>
      </c>
    </row>
    <row r="140" spans="2:5">
      <c r="B140" s="11">
        <v>137</v>
      </c>
      <c r="C140">
        <v>8.4981608194639726</v>
      </c>
      <c r="D140">
        <v>4.2490804097319863</v>
      </c>
      <c r="E140">
        <v>7.5539207284124199</v>
      </c>
    </row>
    <row r="141" spans="2:5">
      <c r="B141" s="11">
        <v>138</v>
      </c>
      <c r="C141">
        <v>5.2301215844252713</v>
      </c>
      <c r="D141">
        <v>2.6150607922126357</v>
      </c>
      <c r="E141">
        <v>4.6489969639335742</v>
      </c>
    </row>
    <row r="142" spans="2:5">
      <c r="B142" s="11">
        <v>139</v>
      </c>
      <c r="C142">
        <v>2.2944540369414979</v>
      </c>
      <c r="D142">
        <v>1.1472270184707489</v>
      </c>
      <c r="E142">
        <v>2.0395146995035534</v>
      </c>
    </row>
    <row r="143" spans="2:5">
      <c r="B143" s="11">
        <v>140</v>
      </c>
      <c r="C143">
        <v>5.6092214392191835</v>
      </c>
      <c r="D143">
        <v>2.8046107196095917</v>
      </c>
      <c r="E143">
        <v>4.9859746126392741</v>
      </c>
    </row>
    <row r="144" spans="2:5">
      <c r="B144" s="11">
        <v>141</v>
      </c>
      <c r="C144">
        <v>1.600449097331357</v>
      </c>
      <c r="D144">
        <v>0.80022454866567849</v>
      </c>
      <c r="E144">
        <v>1.422621419850095</v>
      </c>
    </row>
    <row r="145" spans="2:5">
      <c r="B145" s="11">
        <v>142</v>
      </c>
      <c r="C145">
        <v>7.9099551325361031</v>
      </c>
      <c r="D145">
        <v>3.9549775662680515</v>
      </c>
      <c r="E145">
        <v>7.0310712289209807</v>
      </c>
    </row>
    <row r="146" spans="2:5">
      <c r="B146" s="11">
        <v>143</v>
      </c>
      <c r="C146">
        <v>3.2971826592330742</v>
      </c>
      <c r="D146">
        <v>1.6485913296165371</v>
      </c>
      <c r="E146">
        <v>2.9308290304293996</v>
      </c>
    </row>
    <row r="147" spans="2:5">
      <c r="B147" s="11">
        <v>144</v>
      </c>
      <c r="C147">
        <v>4.7473925569198991</v>
      </c>
      <c r="D147">
        <v>2.3736962784599496</v>
      </c>
      <c r="E147">
        <v>4.2199044950399101</v>
      </c>
    </row>
    <row r="148" spans="2:5">
      <c r="B148" s="11">
        <v>145</v>
      </c>
      <c r="C148">
        <v>5.3813968999341109</v>
      </c>
      <c r="D148">
        <v>2.6906984499670554</v>
      </c>
      <c r="E148">
        <v>4.783463911052543</v>
      </c>
    </row>
    <row r="149" spans="2:5">
      <c r="B149" s="11">
        <v>146</v>
      </c>
      <c r="C149">
        <v>11.117258950482242</v>
      </c>
      <c r="D149">
        <v>5.5586294752411209</v>
      </c>
      <c r="E149">
        <v>9.882007955984216</v>
      </c>
    </row>
    <row r="150" spans="2:5">
      <c r="B150" s="11">
        <v>147</v>
      </c>
      <c r="C150">
        <v>5.3730419707708261</v>
      </c>
      <c r="D150">
        <v>2.6865209853854131</v>
      </c>
      <c r="E150">
        <v>4.776037307351845</v>
      </c>
    </row>
    <row r="151" spans="2:5">
      <c r="B151" s="11">
        <v>148</v>
      </c>
      <c r="C151">
        <v>5.3168092230063895</v>
      </c>
      <c r="D151">
        <v>2.6584046115031947</v>
      </c>
      <c r="E151">
        <v>4.7260526426723466</v>
      </c>
    </row>
    <row r="152" spans="2:5">
      <c r="B152" s="11">
        <v>149</v>
      </c>
      <c r="C152">
        <v>6.7227418481361783</v>
      </c>
      <c r="D152">
        <v>3.3613709240680891</v>
      </c>
      <c r="E152">
        <v>5.975770531676603</v>
      </c>
    </row>
    <row r="153" spans="2:5">
      <c r="B153" s="11">
        <v>150</v>
      </c>
      <c r="C153">
        <v>7.848175712732214</v>
      </c>
      <c r="D153">
        <v>3.924087856366107</v>
      </c>
      <c r="E153">
        <v>6.9761561890953017</v>
      </c>
    </row>
    <row r="154" spans="2:5">
      <c r="B154" s="11">
        <v>151</v>
      </c>
      <c r="C154">
        <v>8.8096657171541199</v>
      </c>
      <c r="D154">
        <v>4.40483285857706</v>
      </c>
      <c r="E154">
        <v>7.8308139708036615</v>
      </c>
    </row>
    <row r="155" spans="2:5">
      <c r="B155" s="11">
        <v>152</v>
      </c>
      <c r="C155">
        <v>7.9055966057491478</v>
      </c>
      <c r="D155">
        <v>3.9527983028745739</v>
      </c>
      <c r="E155">
        <v>7.0271969828881309</v>
      </c>
    </row>
    <row r="156" spans="2:5">
      <c r="B156" s="11">
        <v>153</v>
      </c>
      <c r="C156">
        <v>7.4266745391309614</v>
      </c>
      <c r="D156">
        <v>3.7133372695654807</v>
      </c>
      <c r="E156">
        <v>6.6014884792275206</v>
      </c>
    </row>
    <row r="157" spans="2:5">
      <c r="B157" s="11">
        <v>154</v>
      </c>
      <c r="C157">
        <v>10.717804125786202</v>
      </c>
      <c r="D157">
        <v>5.358902062893101</v>
      </c>
      <c r="E157">
        <v>9.5269370006988456</v>
      </c>
    </row>
    <row r="158" spans="2:5">
      <c r="B158" s="11">
        <v>155</v>
      </c>
      <c r="C158">
        <v>1.9664039643674176</v>
      </c>
      <c r="D158">
        <v>0.9832019821837088</v>
      </c>
      <c r="E158">
        <v>1.7479146349932599</v>
      </c>
    </row>
    <row r="159" spans="2:5">
      <c r="B159" s="11">
        <v>156</v>
      </c>
      <c r="C159">
        <v>8.5769208697378279</v>
      </c>
      <c r="D159">
        <v>4.2884604348689139</v>
      </c>
      <c r="E159">
        <v>7.6239296619891794</v>
      </c>
    </row>
    <row r="160" spans="2:5">
      <c r="B160" s="11">
        <v>157</v>
      </c>
      <c r="C160">
        <v>8.4264250345534766</v>
      </c>
      <c r="D160">
        <v>4.2132125172767383</v>
      </c>
      <c r="E160">
        <v>7.4901555862697569</v>
      </c>
    </row>
    <row r="161" spans="2:5">
      <c r="B161" s="11">
        <v>158</v>
      </c>
      <c r="C161">
        <v>7.4329797210208977</v>
      </c>
      <c r="D161">
        <v>3.7164898605104488</v>
      </c>
      <c r="E161">
        <v>6.6070930853519094</v>
      </c>
    </row>
    <row r="162" spans="2:5">
      <c r="B162" s="11">
        <v>159</v>
      </c>
      <c r="C162">
        <v>0.2646481913466231</v>
      </c>
      <c r="D162">
        <v>0.13232409567331155</v>
      </c>
      <c r="E162">
        <v>0.23524283675255386</v>
      </c>
    </row>
    <row r="163" spans="2:5">
      <c r="B163" s="11">
        <v>160</v>
      </c>
      <c r="C163">
        <v>4.0894937077371845</v>
      </c>
      <c r="D163">
        <v>2.0447468538685922</v>
      </c>
      <c r="E163">
        <v>3.6351055179886083</v>
      </c>
    </row>
    <row r="164" spans="2:5">
      <c r="B164" s="11">
        <v>161</v>
      </c>
      <c r="C164">
        <v>7.4254392928213067</v>
      </c>
      <c r="D164">
        <v>3.7127196464106533</v>
      </c>
      <c r="E164">
        <v>6.6003904825078274</v>
      </c>
    </row>
    <row r="165" spans="2:5">
      <c r="B165" s="11">
        <v>162</v>
      </c>
      <c r="C165">
        <v>2.7135239295142353</v>
      </c>
      <c r="D165">
        <v>1.3567619647571176</v>
      </c>
      <c r="E165">
        <v>2.41202127067932</v>
      </c>
    </row>
    <row r="166" spans="2:5">
      <c r="B166" s="11">
        <v>163</v>
      </c>
      <c r="C166">
        <v>2.7942256424199909</v>
      </c>
      <c r="D166">
        <v>1.3971128212099955</v>
      </c>
      <c r="E166">
        <v>2.4837561265955475</v>
      </c>
    </row>
    <row r="167" spans="2:5">
      <c r="B167" s="11">
        <v>164</v>
      </c>
      <c r="C167">
        <v>8.4857479333229122</v>
      </c>
      <c r="D167">
        <v>4.2428739666614561</v>
      </c>
      <c r="E167">
        <v>7.5428870518425883</v>
      </c>
    </row>
    <row r="168" spans="2:5">
      <c r="B168" s="11">
        <v>165</v>
      </c>
      <c r="C168">
        <v>3.2061540644295299</v>
      </c>
      <c r="D168">
        <v>1.6030770322147649</v>
      </c>
      <c r="E168">
        <v>2.8499147239373599</v>
      </c>
    </row>
    <row r="169" spans="2:5">
      <c r="B169" s="11">
        <v>166</v>
      </c>
      <c r="C169">
        <v>2.6291147593893642</v>
      </c>
      <c r="D169">
        <v>1.3145573796946821</v>
      </c>
      <c r="E169">
        <v>2.3369908972349904</v>
      </c>
    </row>
    <row r="170" spans="2:5">
      <c r="B170" s="11">
        <v>167</v>
      </c>
      <c r="C170">
        <v>10.088249777077348</v>
      </c>
      <c r="D170">
        <v>5.0441248885386738</v>
      </c>
      <c r="E170">
        <v>8.9673331351798637</v>
      </c>
    </row>
    <row r="171" spans="2:5">
      <c r="B171" s="11">
        <v>168</v>
      </c>
      <c r="C171">
        <v>7.1933761717837186</v>
      </c>
      <c r="D171">
        <v>3.5966880858918593</v>
      </c>
      <c r="E171">
        <v>6.3941121526966391</v>
      </c>
    </row>
    <row r="172" spans="2:5">
      <c r="B172" s="11">
        <v>169</v>
      </c>
      <c r="C172">
        <v>9.1001128328382563</v>
      </c>
      <c r="D172">
        <v>4.5500564164191282</v>
      </c>
      <c r="E172">
        <v>8.0889891847451167</v>
      </c>
    </row>
    <row r="173" spans="2:5">
      <c r="B173" s="11">
        <v>170</v>
      </c>
      <c r="C173">
        <v>4.2190928296624186</v>
      </c>
      <c r="D173">
        <v>2.1095464148312093</v>
      </c>
      <c r="E173">
        <v>3.7503047374777054</v>
      </c>
    </row>
    <row r="174" spans="2:5">
      <c r="B174" s="11">
        <v>171</v>
      </c>
      <c r="C174">
        <v>9.7183794244627357</v>
      </c>
      <c r="D174">
        <v>4.8591897122313679</v>
      </c>
      <c r="E174">
        <v>8.638559488411321</v>
      </c>
    </row>
    <row r="175" spans="2:5">
      <c r="B175" s="11">
        <v>172</v>
      </c>
      <c r="C175">
        <v>9.0160358794457451</v>
      </c>
      <c r="D175">
        <v>4.5080179397228726</v>
      </c>
      <c r="E175">
        <v>8.0142541150628848</v>
      </c>
    </row>
    <row r="176" spans="2:5">
      <c r="B176" s="11">
        <v>173</v>
      </c>
      <c r="C176">
        <v>8.0301254568179736</v>
      </c>
      <c r="D176">
        <v>4.0150627284089868</v>
      </c>
      <c r="E176">
        <v>7.1378892949493089</v>
      </c>
    </row>
    <row r="177" spans="2:5">
      <c r="B177" s="11">
        <v>174</v>
      </c>
      <c r="C177">
        <v>7.2450083024427343</v>
      </c>
      <c r="D177">
        <v>3.6225041512213672</v>
      </c>
      <c r="E177">
        <v>6.4400073799490967</v>
      </c>
    </row>
    <row r="178" spans="2:5">
      <c r="B178" s="11">
        <v>175</v>
      </c>
      <c r="C178">
        <v>0.20784127797598079</v>
      </c>
      <c r="D178">
        <v>0.10392063898799039</v>
      </c>
      <c r="E178">
        <v>0.18474780264531626</v>
      </c>
    </row>
    <row r="179" spans="2:5">
      <c r="B179" s="11">
        <v>176</v>
      </c>
      <c r="C179">
        <v>4.0866876456242469</v>
      </c>
      <c r="D179">
        <v>2.0433438228121235</v>
      </c>
      <c r="E179">
        <v>3.6326112405548856</v>
      </c>
    </row>
    <row r="180" spans="2:5">
      <c r="B180" s="11">
        <v>177</v>
      </c>
      <c r="C180">
        <v>2.2996106675940613</v>
      </c>
      <c r="D180">
        <v>1.1498053337970306</v>
      </c>
      <c r="E180">
        <v>2.0440983711947212</v>
      </c>
    </row>
    <row r="181" spans="2:5">
      <c r="B181" s="11">
        <v>178</v>
      </c>
      <c r="C181">
        <v>3.6898378116613428</v>
      </c>
      <c r="D181">
        <v>1.8449189058306714</v>
      </c>
      <c r="E181">
        <v>3.2798558325878604</v>
      </c>
    </row>
    <row r="182" spans="2:5">
      <c r="B182" s="11">
        <v>179</v>
      </c>
      <c r="C182">
        <v>3.1590755388765013</v>
      </c>
      <c r="D182">
        <v>1.5795377694382506</v>
      </c>
      <c r="E182">
        <v>2.8080671456680011</v>
      </c>
    </row>
    <row r="183" spans="2:5">
      <c r="B183" s="11">
        <v>180</v>
      </c>
      <c r="C183">
        <v>2.8380997244795321</v>
      </c>
      <c r="D183">
        <v>1.419049862239766</v>
      </c>
      <c r="E183">
        <v>2.5227553106484728</v>
      </c>
    </row>
    <row r="184" spans="2:5">
      <c r="B184" s="11">
        <v>181</v>
      </c>
      <c r="C184">
        <v>2.6699342401907473</v>
      </c>
      <c r="D184">
        <v>1.3349671200953737</v>
      </c>
      <c r="E184">
        <v>2.3732748801695531</v>
      </c>
    </row>
    <row r="185" spans="2:5">
      <c r="B185" s="11">
        <v>182</v>
      </c>
      <c r="C185">
        <v>7.9930722218090988</v>
      </c>
      <c r="D185">
        <v>3.9965361109045494</v>
      </c>
      <c r="E185">
        <v>7.1049530860525332</v>
      </c>
    </row>
    <row r="186" spans="2:5">
      <c r="B186" s="11">
        <v>183</v>
      </c>
      <c r="C186">
        <v>6.5017096155214631</v>
      </c>
      <c r="D186">
        <v>3.2508548077607315</v>
      </c>
      <c r="E186">
        <v>5.7792974360190783</v>
      </c>
    </row>
    <row r="187" spans="2:5">
      <c r="B187" s="11">
        <v>184</v>
      </c>
      <c r="C187">
        <v>4.1139096835343674</v>
      </c>
      <c r="D187">
        <v>2.0569548417671837</v>
      </c>
      <c r="E187">
        <v>3.6568086075861044</v>
      </c>
    </row>
    <row r="188" spans="2:5">
      <c r="B188" s="11">
        <v>185</v>
      </c>
      <c r="C188">
        <v>6.7477356880543455</v>
      </c>
      <c r="D188">
        <v>3.3738678440271728</v>
      </c>
      <c r="E188">
        <v>5.9979872782705286</v>
      </c>
    </row>
    <row r="189" spans="2:5">
      <c r="B189" s="11">
        <v>186</v>
      </c>
      <c r="C189">
        <v>7.6312896566261958</v>
      </c>
      <c r="D189">
        <v>3.8156448283130979</v>
      </c>
      <c r="E189">
        <v>6.7833685836677295</v>
      </c>
    </row>
    <row r="190" spans="2:5">
      <c r="B190" s="11">
        <v>187</v>
      </c>
      <c r="C190">
        <v>7.5679865692243853</v>
      </c>
      <c r="D190">
        <v>3.7839932846121926</v>
      </c>
      <c r="E190">
        <v>6.7270991726438982</v>
      </c>
    </row>
    <row r="191" spans="2:5">
      <c r="B191" s="11">
        <v>188</v>
      </c>
      <c r="C191">
        <v>9.2204604396109744</v>
      </c>
      <c r="D191">
        <v>4.6102302198054872</v>
      </c>
      <c r="E191">
        <v>8.1959648352097556</v>
      </c>
    </row>
    <row r="192" spans="2:5">
      <c r="B192" s="11">
        <v>189</v>
      </c>
      <c r="C192">
        <v>5.7949377853283357</v>
      </c>
      <c r="D192">
        <v>2.8974688926641678</v>
      </c>
      <c r="E192">
        <v>5.1510558091807432</v>
      </c>
    </row>
    <row r="193" spans="2:5">
      <c r="B193" s="11">
        <v>190</v>
      </c>
      <c r="C193">
        <v>8.6042354438590056</v>
      </c>
      <c r="D193">
        <v>4.3021177219295028</v>
      </c>
      <c r="E193">
        <v>7.6482092834302264</v>
      </c>
    </row>
    <row r="194" spans="2:5">
      <c r="B194" s="11">
        <v>191</v>
      </c>
      <c r="C194">
        <v>4.2049574624188049</v>
      </c>
      <c r="D194">
        <v>2.1024787312094024</v>
      </c>
      <c r="E194">
        <v>3.7377399665944933</v>
      </c>
    </row>
    <row r="195" spans="2:5">
      <c r="B195" s="11">
        <v>192</v>
      </c>
      <c r="C195">
        <v>3.3245727228697262</v>
      </c>
      <c r="D195">
        <v>1.6622863614348631</v>
      </c>
      <c r="E195">
        <v>2.9551757536619787</v>
      </c>
    </row>
    <row r="196" spans="2:5">
      <c r="B196" s="11">
        <v>193</v>
      </c>
      <c r="C196">
        <v>3.3436676412674915</v>
      </c>
      <c r="D196">
        <v>1.6718338206337457</v>
      </c>
      <c r="E196">
        <v>2.9721490144599922</v>
      </c>
    </row>
    <row r="197" spans="2:5">
      <c r="B197" s="11">
        <v>194</v>
      </c>
      <c r="C197">
        <v>7.185391523670587</v>
      </c>
      <c r="D197">
        <v>3.5926957618352935</v>
      </c>
      <c r="E197">
        <v>6.3870146877071887</v>
      </c>
    </row>
    <row r="198" spans="2:5">
      <c r="B198" s="11">
        <v>195</v>
      </c>
      <c r="C198">
        <v>8.3821127099250976</v>
      </c>
      <c r="D198">
        <v>4.1910563549625488</v>
      </c>
      <c r="E198">
        <v>7.450766853266753</v>
      </c>
    </row>
    <row r="199" spans="2:5">
      <c r="B199" s="11">
        <v>196</v>
      </c>
      <c r="C199">
        <v>5.0089792293188999</v>
      </c>
      <c r="D199">
        <v>2.50448961465945</v>
      </c>
      <c r="E199">
        <v>4.4524259816168001</v>
      </c>
    </row>
    <row r="200" spans="2:5">
      <c r="B200" s="11">
        <v>197</v>
      </c>
      <c r="C200">
        <v>10.826969576977181</v>
      </c>
      <c r="D200">
        <v>5.4134847884885904</v>
      </c>
      <c r="E200">
        <v>9.6239729573130486</v>
      </c>
    </row>
    <row r="201" spans="2:5">
      <c r="B201" s="11">
        <v>198</v>
      </c>
      <c r="C201">
        <v>10.389841937466917</v>
      </c>
      <c r="D201">
        <v>5.1949209687334585</v>
      </c>
      <c r="E201">
        <v>9.2354150555261487</v>
      </c>
    </row>
    <row r="202" spans="2:5">
      <c r="B202" s="11">
        <v>199</v>
      </c>
      <c r="C202">
        <v>8.8921354615674986</v>
      </c>
      <c r="D202">
        <v>4.4460677307837493</v>
      </c>
      <c r="E202">
        <v>7.9041204102822205</v>
      </c>
    </row>
    <row r="203" spans="2:5">
      <c r="B203" s="11">
        <v>200</v>
      </c>
      <c r="C203">
        <v>10.421656875892847</v>
      </c>
      <c r="D203">
        <v>5.2108284379464234</v>
      </c>
      <c r="E203">
        <v>9.2636950007936427</v>
      </c>
    </row>
    <row r="204" spans="2:5">
      <c r="B204" s="11">
        <v>201</v>
      </c>
      <c r="C204">
        <v>4.9221164613483079</v>
      </c>
      <c r="D204">
        <v>2.461058230674154</v>
      </c>
      <c r="E204">
        <v>4.3752146323096071</v>
      </c>
    </row>
    <row r="205" spans="2:5">
      <c r="B205" s="11">
        <v>202</v>
      </c>
      <c r="C205">
        <v>10.285101591567557</v>
      </c>
      <c r="D205">
        <v>5.1425507957837784</v>
      </c>
      <c r="E205">
        <v>9.1423125258378271</v>
      </c>
    </row>
    <row r="206" spans="2:5">
      <c r="B206" s="11">
        <v>203</v>
      </c>
      <c r="C206">
        <v>2.2359393003214798</v>
      </c>
      <c r="D206">
        <v>1.1179696501607399</v>
      </c>
      <c r="E206">
        <v>1.9875016002857597</v>
      </c>
    </row>
    <row r="207" spans="2:5">
      <c r="B207" s="11">
        <v>204</v>
      </c>
      <c r="C207">
        <v>10.611745626077404</v>
      </c>
      <c r="D207">
        <v>5.3058728130387021</v>
      </c>
      <c r="E207">
        <v>9.4326627787354695</v>
      </c>
    </row>
    <row r="208" spans="2:5">
      <c r="B208" s="11">
        <v>205</v>
      </c>
      <c r="C208">
        <v>6.685966305579508</v>
      </c>
      <c r="D208">
        <v>3.342983152789754</v>
      </c>
      <c r="E208">
        <v>5.9430811605151188</v>
      </c>
    </row>
    <row r="209" spans="2:5">
      <c r="B209" s="11">
        <v>206</v>
      </c>
      <c r="C209">
        <v>3.4812672007159642</v>
      </c>
      <c r="D209">
        <v>1.7406336003579821</v>
      </c>
      <c r="E209">
        <v>3.0944597339697459</v>
      </c>
    </row>
    <row r="210" spans="2:5">
      <c r="B210" s="11">
        <v>207</v>
      </c>
      <c r="C210">
        <v>4.5064994571178687</v>
      </c>
      <c r="D210">
        <v>2.2532497285589344</v>
      </c>
      <c r="E210">
        <v>4.005777295215883</v>
      </c>
    </row>
    <row r="211" spans="2:5">
      <c r="B211" s="11">
        <v>208</v>
      </c>
      <c r="C211">
        <v>3.9956800160560197</v>
      </c>
      <c r="D211">
        <v>1.9978400080280099</v>
      </c>
      <c r="E211">
        <v>3.5517155698275733</v>
      </c>
    </row>
    <row r="212" spans="2:5">
      <c r="B212" s="11">
        <v>209</v>
      </c>
      <c r="C212">
        <v>7.8668721397369508</v>
      </c>
      <c r="D212">
        <v>3.9334360698684754</v>
      </c>
      <c r="E212">
        <v>6.9927752353217345</v>
      </c>
    </row>
    <row r="213" spans="2:5">
      <c r="B213" s="11">
        <v>210</v>
      </c>
      <c r="C213">
        <v>6.0856616190684312</v>
      </c>
      <c r="D213">
        <v>3.0428308095342156</v>
      </c>
      <c r="E213">
        <v>5.4094769947274948</v>
      </c>
    </row>
    <row r="214" spans="2:5">
      <c r="B214" s="11">
        <v>211</v>
      </c>
      <c r="C214">
        <v>10.697761900407617</v>
      </c>
      <c r="D214">
        <v>5.3488809502038084</v>
      </c>
      <c r="E214">
        <v>9.5091216892512147</v>
      </c>
    </row>
    <row r="215" spans="2:5">
      <c r="B215" s="11">
        <v>212</v>
      </c>
      <c r="C215">
        <v>3.6889765449166183</v>
      </c>
      <c r="D215">
        <v>1.8444882724583092</v>
      </c>
      <c r="E215">
        <v>3.2790902621481055</v>
      </c>
    </row>
    <row r="216" spans="2:5">
      <c r="B216" s="11">
        <v>213</v>
      </c>
      <c r="C216">
        <v>6.9298462861007293</v>
      </c>
      <c r="D216">
        <v>3.4649231430503646</v>
      </c>
      <c r="E216">
        <v>6.1598633654228703</v>
      </c>
    </row>
    <row r="217" spans="2:5">
      <c r="B217" s="11">
        <v>214</v>
      </c>
      <c r="C217">
        <v>3.8384343861664805</v>
      </c>
      <c r="D217">
        <v>1.9192171930832402</v>
      </c>
      <c r="E217">
        <v>3.4119416765924271</v>
      </c>
    </row>
    <row r="218" spans="2:5">
      <c r="B218" s="11">
        <v>215</v>
      </c>
      <c r="C218">
        <v>3.7694949979868229</v>
      </c>
      <c r="D218">
        <v>1.8847474989934114</v>
      </c>
      <c r="E218">
        <v>3.3506622204327314</v>
      </c>
    </row>
    <row r="219" spans="2:5">
      <c r="B219" s="11">
        <v>216</v>
      </c>
      <c r="C219">
        <v>1.7432250634851987</v>
      </c>
      <c r="D219">
        <v>0.87161253174259934</v>
      </c>
      <c r="E219">
        <v>1.5495333897646208</v>
      </c>
    </row>
    <row r="220" spans="2:5">
      <c r="B220" s="11">
        <v>217</v>
      </c>
      <c r="C220">
        <v>3.5365159759118763</v>
      </c>
      <c r="D220">
        <v>1.7682579879559381</v>
      </c>
      <c r="E220">
        <v>3.1435697563661118</v>
      </c>
    </row>
    <row r="221" spans="2:5">
      <c r="B221" s="11">
        <v>218</v>
      </c>
      <c r="C221">
        <v>4.9679144416437087</v>
      </c>
      <c r="D221">
        <v>2.4839572208218543</v>
      </c>
      <c r="E221">
        <v>4.415923948127741</v>
      </c>
    </row>
    <row r="222" spans="2:5">
      <c r="B222" s="11">
        <v>219</v>
      </c>
      <c r="C222">
        <v>4.2503907618231098</v>
      </c>
      <c r="D222">
        <v>2.1251953809115549</v>
      </c>
      <c r="E222">
        <v>3.7781251216205418</v>
      </c>
    </row>
    <row r="223" spans="2:5">
      <c r="B223" s="11">
        <v>220</v>
      </c>
      <c r="C223">
        <v>7.302008198656611</v>
      </c>
      <c r="D223">
        <v>3.6510040993283055</v>
      </c>
      <c r="E223">
        <v>6.4906739543614318</v>
      </c>
    </row>
    <row r="224" spans="2:5">
      <c r="B224" s="11">
        <v>221</v>
      </c>
      <c r="C224">
        <v>8.7908300143507443</v>
      </c>
      <c r="D224">
        <v>4.3954150071753721</v>
      </c>
      <c r="E224">
        <v>7.814071123867329</v>
      </c>
    </row>
    <row r="225" spans="2:5">
      <c r="B225" s="11">
        <v>222</v>
      </c>
      <c r="C225">
        <v>3.3849194711120427</v>
      </c>
      <c r="D225">
        <v>1.6924597355560214</v>
      </c>
      <c r="E225">
        <v>3.008817307655149</v>
      </c>
    </row>
    <row r="226" spans="2:5">
      <c r="B226" s="11">
        <v>223</v>
      </c>
      <c r="C226">
        <v>4.2662994830828627</v>
      </c>
      <c r="D226">
        <v>2.1331497415414313</v>
      </c>
      <c r="E226">
        <v>3.7922662071847664</v>
      </c>
    </row>
    <row r="227" spans="2:5">
      <c r="B227" s="11">
        <v>224</v>
      </c>
      <c r="C227">
        <v>10.797809250151184</v>
      </c>
      <c r="D227">
        <v>5.3989046250755921</v>
      </c>
      <c r="E227">
        <v>9.5980526668010526</v>
      </c>
    </row>
    <row r="228" spans="2:5">
      <c r="B228" s="11">
        <v>225</v>
      </c>
      <c r="C228">
        <v>6.3981265799482934</v>
      </c>
      <c r="D228">
        <v>3.1990632899741467</v>
      </c>
      <c r="E228">
        <v>5.687223626620705</v>
      </c>
    </row>
    <row r="229" spans="2:5">
      <c r="B229" s="11">
        <v>226</v>
      </c>
      <c r="C229">
        <v>0.97135508274489779</v>
      </c>
      <c r="D229">
        <v>0.4856775413724489</v>
      </c>
      <c r="E229">
        <v>0.86342674021768695</v>
      </c>
    </row>
    <row r="230" spans="2:5">
      <c r="B230" s="11">
        <v>227</v>
      </c>
      <c r="C230">
        <v>0.43555802074752653</v>
      </c>
      <c r="D230">
        <v>0.21777901037376327</v>
      </c>
      <c r="E230">
        <v>0.3871626851089125</v>
      </c>
    </row>
    <row r="231" spans="2:5">
      <c r="B231" s="11">
        <v>228</v>
      </c>
      <c r="C231">
        <v>5.7364849804954066</v>
      </c>
      <c r="D231">
        <v>2.8682424902477033</v>
      </c>
      <c r="E231">
        <v>5.0990977604403618</v>
      </c>
    </row>
    <row r="232" spans="2:5">
      <c r="B232" s="11">
        <v>229</v>
      </c>
      <c r="C232">
        <v>2.4461552055185454</v>
      </c>
      <c r="D232">
        <v>1.2230776027592727</v>
      </c>
      <c r="E232">
        <v>2.1743601826831513</v>
      </c>
    </row>
    <row r="233" spans="2:5">
      <c r="B233" s="11">
        <v>230</v>
      </c>
      <c r="C233">
        <v>2.4998075110487674</v>
      </c>
      <c r="D233">
        <v>1.2499037555243837</v>
      </c>
      <c r="E233">
        <v>2.2220511209322376</v>
      </c>
    </row>
    <row r="234" spans="2:5">
      <c r="B234" s="11">
        <v>231</v>
      </c>
      <c r="C234">
        <v>2.8812605694431168</v>
      </c>
      <c r="D234">
        <v>1.4406302847215584</v>
      </c>
      <c r="E234">
        <v>2.5611205061716591</v>
      </c>
    </row>
    <row r="235" spans="2:5">
      <c r="B235" s="11">
        <v>232</v>
      </c>
      <c r="C235">
        <v>1.0870475586094186</v>
      </c>
      <c r="D235">
        <v>0.5435237793047093</v>
      </c>
      <c r="E235">
        <v>0.96626449654170532</v>
      </c>
    </row>
    <row r="236" spans="2:5">
      <c r="B236" s="11">
        <v>233</v>
      </c>
      <c r="C236">
        <v>3.0352317407542055</v>
      </c>
      <c r="D236">
        <v>1.5176158703771028</v>
      </c>
      <c r="E236">
        <v>2.6979837695592939</v>
      </c>
    </row>
    <row r="237" spans="2:5">
      <c r="B237" s="11">
        <v>234</v>
      </c>
      <c r="C237">
        <v>3.39387637808401</v>
      </c>
      <c r="D237">
        <v>1.696938189042005</v>
      </c>
      <c r="E237">
        <v>3.0167790027413419</v>
      </c>
    </row>
    <row r="238" spans="2:5">
      <c r="B238" s="11">
        <v>235</v>
      </c>
      <c r="C238">
        <v>8.0810447328053634</v>
      </c>
      <c r="D238">
        <v>4.0405223664026817</v>
      </c>
      <c r="E238">
        <v>7.1831508736047667</v>
      </c>
    </row>
    <row r="239" spans="2:5">
      <c r="B239" s="11">
        <v>236</v>
      </c>
      <c r="C239">
        <v>8.4951968422952095</v>
      </c>
      <c r="D239">
        <v>4.2475984211476048</v>
      </c>
      <c r="E239">
        <v>7.5512860820401864</v>
      </c>
    </row>
    <row r="240" spans="2:5">
      <c r="B240" s="11">
        <v>237</v>
      </c>
      <c r="C240">
        <v>7.2693896766958712</v>
      </c>
      <c r="D240">
        <v>3.6346948383479356</v>
      </c>
      <c r="E240">
        <v>6.4616797126185519</v>
      </c>
    </row>
    <row r="241" spans="2:5">
      <c r="B241" s="11">
        <v>238</v>
      </c>
      <c r="C241">
        <v>8.8958992399372629</v>
      </c>
      <c r="D241">
        <v>4.4479496199686315</v>
      </c>
      <c r="E241">
        <v>7.9074659910553446</v>
      </c>
    </row>
    <row r="242" spans="2:5">
      <c r="B242" s="11">
        <v>239</v>
      </c>
      <c r="C242">
        <v>2.921668069226047</v>
      </c>
      <c r="D242">
        <v>1.4608340346130235</v>
      </c>
      <c r="E242">
        <v>2.5970382837564863</v>
      </c>
    </row>
    <row r="243" spans="2:5">
      <c r="B243" s="11">
        <v>240</v>
      </c>
      <c r="C243">
        <v>11.051576046937415</v>
      </c>
      <c r="D243">
        <v>5.5257880234687073</v>
      </c>
      <c r="E243">
        <v>9.8236231528332567</v>
      </c>
    </row>
    <row r="244" spans="2:5">
      <c r="B244" s="11">
        <v>241</v>
      </c>
      <c r="C244">
        <v>7.8989933319501544</v>
      </c>
      <c r="D244">
        <v>3.9494966659750772</v>
      </c>
      <c r="E244">
        <v>7.0213274061779156</v>
      </c>
    </row>
    <row r="245" spans="2:5">
      <c r="B245" s="11">
        <v>242</v>
      </c>
      <c r="C245">
        <v>2.5944203543334363</v>
      </c>
      <c r="D245">
        <v>1.2972101771667182</v>
      </c>
      <c r="E245">
        <v>2.3061514260741656</v>
      </c>
    </row>
    <row r="246" spans="2:5">
      <c r="B246" s="11">
        <v>243</v>
      </c>
      <c r="C246">
        <v>6.9165828253801838</v>
      </c>
      <c r="D246">
        <v>3.4582914126900919</v>
      </c>
      <c r="E246">
        <v>6.1480736225601627</v>
      </c>
    </row>
    <row r="247" spans="2:5">
      <c r="B247" s="11">
        <v>244</v>
      </c>
      <c r="C247">
        <v>3.1182720413167364</v>
      </c>
      <c r="D247">
        <v>1.5591360206583682</v>
      </c>
      <c r="E247">
        <v>2.7717973700593213</v>
      </c>
    </row>
    <row r="248" spans="2:5">
      <c r="B248" s="11">
        <v>245</v>
      </c>
      <c r="C248">
        <v>8.3675512643496273</v>
      </c>
      <c r="D248">
        <v>4.1837756321748136</v>
      </c>
      <c r="E248">
        <v>7.4378233460885577</v>
      </c>
    </row>
    <row r="249" spans="2:5">
      <c r="B249" s="11">
        <v>246</v>
      </c>
      <c r="C249">
        <v>6.082483756685388</v>
      </c>
      <c r="D249">
        <v>3.041241878342694</v>
      </c>
      <c r="E249">
        <v>5.4066522281647895</v>
      </c>
    </row>
    <row r="250" spans="2:5">
      <c r="B250" s="11">
        <v>247</v>
      </c>
      <c r="C250">
        <v>2.1811327805305516</v>
      </c>
      <c r="D250">
        <v>1.0905663902652758</v>
      </c>
      <c r="E250">
        <v>1.9387846938049349</v>
      </c>
    </row>
    <row r="251" spans="2:5">
      <c r="B251" s="11">
        <v>248</v>
      </c>
      <c r="C251">
        <v>3.3057002549435479</v>
      </c>
      <c r="D251">
        <v>1.652850127471774</v>
      </c>
      <c r="E251">
        <v>2.938400226616487</v>
      </c>
    </row>
    <row r="252" spans="2:5">
      <c r="B252" s="11">
        <v>249</v>
      </c>
      <c r="C252">
        <v>10.64866736998021</v>
      </c>
      <c r="D252">
        <v>5.3243336849901048</v>
      </c>
      <c r="E252">
        <v>9.4654821066490751</v>
      </c>
    </row>
    <row r="253" spans="2:5">
      <c r="B253" s="11">
        <v>250</v>
      </c>
      <c r="C253">
        <v>5.7990699431039712</v>
      </c>
      <c r="D253">
        <v>2.8995349715519856</v>
      </c>
      <c r="E253">
        <v>5.1547288383146412</v>
      </c>
    </row>
    <row r="254" spans="2:5">
      <c r="B254" s="11">
        <v>251</v>
      </c>
      <c r="C254">
        <v>5.2008325796694646</v>
      </c>
      <c r="D254">
        <v>2.6004162898347323</v>
      </c>
      <c r="E254">
        <v>4.6229622930395244</v>
      </c>
    </row>
    <row r="255" spans="2:5">
      <c r="B255" s="11">
        <v>252</v>
      </c>
      <c r="C255">
        <v>3.5220185418832202</v>
      </c>
      <c r="D255">
        <v>1.7610092709416101</v>
      </c>
      <c r="E255">
        <v>3.1306831483406401</v>
      </c>
    </row>
    <row r="256" spans="2:5">
      <c r="B256" s="11">
        <v>253</v>
      </c>
      <c r="C256">
        <v>8.3402925032262196</v>
      </c>
      <c r="D256">
        <v>4.1701462516131098</v>
      </c>
      <c r="E256">
        <v>7.4135933362010835</v>
      </c>
    </row>
    <row r="257" spans="2:5">
      <c r="B257" s="11">
        <v>254</v>
      </c>
      <c r="C257">
        <v>2.400936006114788</v>
      </c>
      <c r="D257">
        <v>1.200468003057394</v>
      </c>
      <c r="E257">
        <v>2.1341653387687005</v>
      </c>
    </row>
    <row r="258" spans="2:5">
      <c r="B258" s="11">
        <v>255</v>
      </c>
      <c r="C258">
        <v>0.37383147503660596</v>
      </c>
      <c r="D258">
        <v>0.18691573751830298</v>
      </c>
      <c r="E258">
        <v>0.33229464447698309</v>
      </c>
    </row>
    <row r="259" spans="2:5">
      <c r="B259" s="11">
        <v>256</v>
      </c>
      <c r="C259">
        <v>8.6631555921808605</v>
      </c>
      <c r="D259">
        <v>4.3315777960904303</v>
      </c>
      <c r="E259">
        <v>7.7005827486052105</v>
      </c>
    </row>
    <row r="260" spans="2:5">
      <c r="B260" s="11">
        <v>257</v>
      </c>
      <c r="C260">
        <v>8.8052625305393075</v>
      </c>
      <c r="D260">
        <v>4.4026312652696538</v>
      </c>
      <c r="E260">
        <v>7.8269000271460509</v>
      </c>
    </row>
    <row r="261" spans="2:5">
      <c r="B261" s="11">
        <v>258</v>
      </c>
      <c r="C261">
        <v>6.7182155523184761</v>
      </c>
      <c r="D261">
        <v>3.3591077761592381</v>
      </c>
      <c r="E261">
        <v>5.9717471576164227</v>
      </c>
    </row>
    <row r="262" spans="2:5">
      <c r="B262" s="11">
        <v>259</v>
      </c>
      <c r="C262">
        <v>8.3200779197249002</v>
      </c>
      <c r="D262">
        <v>4.1600389598624501</v>
      </c>
      <c r="E262">
        <v>7.3956248175332444</v>
      </c>
    </row>
    <row r="263" spans="2:5">
      <c r="B263" s="11">
        <v>260</v>
      </c>
      <c r="C263">
        <v>1.7467934334984949</v>
      </c>
      <c r="D263">
        <v>0.87339671674924746</v>
      </c>
      <c r="E263">
        <v>1.5527052742208844</v>
      </c>
    </row>
    <row r="264" spans="2:5">
      <c r="B264" s="11">
        <v>261</v>
      </c>
      <c r="C264">
        <v>2.7033595203321239</v>
      </c>
      <c r="D264">
        <v>1.3516797601660619</v>
      </c>
      <c r="E264">
        <v>2.4029862402952213</v>
      </c>
    </row>
    <row r="265" spans="2:5">
      <c r="B265" s="11">
        <v>262</v>
      </c>
      <c r="C265">
        <v>0.76629576105219122</v>
      </c>
      <c r="D265">
        <v>0.38314788052609561</v>
      </c>
      <c r="E265">
        <v>0.68115178760194772</v>
      </c>
    </row>
    <row r="266" spans="2:5">
      <c r="B266" s="11">
        <v>263</v>
      </c>
      <c r="C266">
        <v>8.3857848793318421</v>
      </c>
      <c r="D266">
        <v>4.1928924396659211</v>
      </c>
      <c r="E266">
        <v>7.4540310038505266</v>
      </c>
    </row>
    <row r="267" spans="2:5">
      <c r="B267" s="11">
        <v>264</v>
      </c>
      <c r="C267">
        <v>8.979890137377609</v>
      </c>
      <c r="D267">
        <v>4.4899450686888045</v>
      </c>
      <c r="E267">
        <v>7.9821245665578751</v>
      </c>
    </row>
    <row r="268" spans="2:5">
      <c r="B268" s="11">
        <v>265</v>
      </c>
      <c r="C268">
        <v>8.1902823940921969</v>
      </c>
      <c r="D268">
        <v>4.0951411970460985</v>
      </c>
      <c r="E268">
        <v>7.2802510169708414</v>
      </c>
    </row>
    <row r="269" spans="2:5">
      <c r="B269" s="11">
        <v>266</v>
      </c>
      <c r="C269">
        <v>3.2926030859433135</v>
      </c>
      <c r="D269">
        <v>1.6463015429716568</v>
      </c>
      <c r="E269">
        <v>2.9267582986162783</v>
      </c>
    </row>
    <row r="270" spans="2:5">
      <c r="B270" s="11">
        <v>267</v>
      </c>
      <c r="C270">
        <v>3.6186266762640455</v>
      </c>
      <c r="D270">
        <v>1.8093133381320228</v>
      </c>
      <c r="E270">
        <v>3.2165570455680403</v>
      </c>
    </row>
    <row r="271" spans="2:5">
      <c r="B271" s="11">
        <v>268</v>
      </c>
      <c r="C271">
        <v>1.0600136106065539</v>
      </c>
      <c r="D271">
        <v>0.53000680530327693</v>
      </c>
      <c r="E271">
        <v>0.94223432053915901</v>
      </c>
    </row>
    <row r="272" spans="2:5">
      <c r="B272" s="11">
        <v>269</v>
      </c>
      <c r="C272">
        <v>6.9093761802811056</v>
      </c>
      <c r="D272">
        <v>3.4546880901405528</v>
      </c>
      <c r="E272">
        <v>6.1416677158054274</v>
      </c>
    </row>
    <row r="273" spans="2:5">
      <c r="B273" s="11">
        <v>270</v>
      </c>
      <c r="C273">
        <v>4.584777647494235</v>
      </c>
      <c r="D273">
        <v>2.2923888237471175</v>
      </c>
      <c r="E273">
        <v>4.0753579088837641</v>
      </c>
    </row>
    <row r="274" spans="2:5">
      <c r="B274" s="11">
        <v>271</v>
      </c>
      <c r="C274">
        <v>4.2812744524708367E-3</v>
      </c>
      <c r="D274">
        <v>2.1406372262354183E-3</v>
      </c>
      <c r="E274">
        <v>3.8055772910851882E-3</v>
      </c>
    </row>
    <row r="275" spans="2:5">
      <c r="B275" s="11">
        <v>272</v>
      </c>
      <c r="C275">
        <v>10.335950323362345</v>
      </c>
      <c r="D275">
        <v>5.1679751616811727</v>
      </c>
      <c r="E275">
        <v>9.1875113985443075</v>
      </c>
    </row>
    <row r="276" spans="2:5">
      <c r="B276" s="11">
        <v>273</v>
      </c>
      <c r="C276">
        <v>1.9321657181983654</v>
      </c>
      <c r="D276">
        <v>0.96608285909918268</v>
      </c>
      <c r="E276">
        <v>1.717480638398547</v>
      </c>
    </row>
    <row r="277" spans="2:5">
      <c r="B277" s="11">
        <v>274</v>
      </c>
      <c r="C277">
        <v>0.31505063918421544</v>
      </c>
      <c r="D277">
        <v>0.15752531959210772</v>
      </c>
      <c r="E277">
        <v>0.28004501260819148</v>
      </c>
    </row>
    <row r="278" spans="2:5">
      <c r="B278" s="11">
        <v>275</v>
      </c>
      <c r="C278">
        <v>7.7439989136154761</v>
      </c>
      <c r="D278">
        <v>3.871999456807738</v>
      </c>
      <c r="E278">
        <v>6.8835545898804229</v>
      </c>
    </row>
    <row r="279" spans="2:5">
      <c r="B279" s="11">
        <v>276</v>
      </c>
      <c r="C279">
        <v>2.2027561419307049</v>
      </c>
      <c r="D279">
        <v>1.1013780709653525</v>
      </c>
      <c r="E279">
        <v>1.95800545949396</v>
      </c>
    </row>
    <row r="280" spans="2:5">
      <c r="B280" s="11">
        <v>277</v>
      </c>
      <c r="C280">
        <v>1.55116498397019</v>
      </c>
      <c r="D280">
        <v>0.77558249198509499</v>
      </c>
      <c r="E280">
        <v>1.3788133190846132</v>
      </c>
    </row>
    <row r="281" spans="2:5">
      <c r="B281" s="11">
        <v>278</v>
      </c>
      <c r="C281">
        <v>1.9177026866435554</v>
      </c>
      <c r="D281">
        <v>0.95885134332177768</v>
      </c>
      <c r="E281">
        <v>1.704624610349827</v>
      </c>
    </row>
    <row r="282" spans="2:5">
      <c r="B282" s="11">
        <v>279</v>
      </c>
      <c r="C282">
        <v>6.0577799253784033</v>
      </c>
      <c r="D282">
        <v>3.0288899626892016</v>
      </c>
      <c r="E282">
        <v>5.3846932670030245</v>
      </c>
    </row>
    <row r="283" spans="2:5">
      <c r="B283" s="11">
        <v>280</v>
      </c>
      <c r="C283">
        <v>6.7429623513566153</v>
      </c>
      <c r="D283">
        <v>3.3714811756783076</v>
      </c>
      <c r="E283">
        <v>5.9937443123169922</v>
      </c>
    </row>
    <row r="284" spans="2:5">
      <c r="B284" s="11">
        <v>281</v>
      </c>
      <c r="C284">
        <v>9.8540346495476694</v>
      </c>
      <c r="D284">
        <v>4.9270173247738347</v>
      </c>
      <c r="E284">
        <v>8.7591419107090402</v>
      </c>
    </row>
    <row r="285" spans="2:5">
      <c r="B285" s="11">
        <v>282</v>
      </c>
      <c r="C285">
        <v>2.1609219950791081</v>
      </c>
      <c r="D285">
        <v>1.080460997539554</v>
      </c>
      <c r="E285">
        <v>1.9208195511814297</v>
      </c>
    </row>
    <row r="286" spans="2:5">
      <c r="B286" s="11">
        <v>283</v>
      </c>
      <c r="C286">
        <v>8.7671043144735048</v>
      </c>
      <c r="D286">
        <v>4.3835521572367524</v>
      </c>
      <c r="E286">
        <v>7.7929816128653382</v>
      </c>
    </row>
    <row r="287" spans="2:5">
      <c r="B287" s="11">
        <v>284</v>
      </c>
      <c r="C287">
        <v>3.2960091718337545</v>
      </c>
      <c r="D287">
        <v>1.6480045859168773</v>
      </c>
      <c r="E287">
        <v>2.9297859305188929</v>
      </c>
    </row>
    <row r="288" spans="2:5">
      <c r="B288" s="11">
        <v>285</v>
      </c>
      <c r="C288">
        <v>7.9776664671267694</v>
      </c>
      <c r="D288">
        <v>3.9888332335633847</v>
      </c>
      <c r="E288">
        <v>7.0912590818904615</v>
      </c>
    </row>
    <row r="289" spans="2:5">
      <c r="B289" s="11">
        <v>286</v>
      </c>
      <c r="C289">
        <v>5.8635633079049008</v>
      </c>
      <c r="D289">
        <v>2.9317816539524504</v>
      </c>
      <c r="E289">
        <v>5.2120562736932454</v>
      </c>
    </row>
    <row r="290" spans="2:5">
      <c r="B290" s="11">
        <v>287</v>
      </c>
      <c r="C290">
        <v>9.7929486279226587</v>
      </c>
      <c r="D290">
        <v>4.8964743139613294</v>
      </c>
      <c r="E290">
        <v>8.7048432248201415</v>
      </c>
    </row>
    <row r="291" spans="2:5">
      <c r="B291" s="11">
        <v>288</v>
      </c>
      <c r="C291">
        <v>0.95809050094480186</v>
      </c>
      <c r="D291">
        <v>0.47904525047240093</v>
      </c>
      <c r="E291">
        <v>0.85163600083982383</v>
      </c>
    </row>
    <row r="292" spans="2:5">
      <c r="B292" s="11">
        <v>289</v>
      </c>
      <c r="C292">
        <v>1.6262974041752969</v>
      </c>
      <c r="D292">
        <v>0.81314870208764845</v>
      </c>
      <c r="E292">
        <v>1.4455976926002641</v>
      </c>
    </row>
    <row r="293" spans="2:5">
      <c r="B293" s="11">
        <v>290</v>
      </c>
      <c r="C293">
        <v>0.65128731135106055</v>
      </c>
      <c r="D293">
        <v>0.32564365567553027</v>
      </c>
      <c r="E293">
        <v>0.57892205453427603</v>
      </c>
    </row>
    <row r="294" spans="2:5">
      <c r="B294" s="11">
        <v>291</v>
      </c>
      <c r="C294">
        <v>2.9587651677819737</v>
      </c>
      <c r="D294">
        <v>1.4793825838909869</v>
      </c>
      <c r="E294">
        <v>2.6300134824728656</v>
      </c>
    </row>
    <row r="295" spans="2:5">
      <c r="B295" s="11">
        <v>292</v>
      </c>
      <c r="C295">
        <v>2.421150542467903</v>
      </c>
      <c r="D295">
        <v>1.2105752712339515</v>
      </c>
      <c r="E295">
        <v>2.1521338155270247</v>
      </c>
    </row>
    <row r="296" spans="2:5">
      <c r="B296" s="11">
        <v>293</v>
      </c>
      <c r="C296">
        <v>8.9875271565339183</v>
      </c>
      <c r="D296">
        <v>4.4937635782669592</v>
      </c>
      <c r="E296">
        <v>7.9889130280301499</v>
      </c>
    </row>
    <row r="297" spans="2:5">
      <c r="B297" s="11">
        <v>294</v>
      </c>
      <c r="C297">
        <v>6.7403282963742175</v>
      </c>
      <c r="D297">
        <v>3.3701641481871087</v>
      </c>
      <c r="E297">
        <v>5.9914029301104152</v>
      </c>
    </row>
    <row r="298" spans="2:5">
      <c r="B298" s="11">
        <v>295</v>
      </c>
      <c r="C298">
        <v>1.5976172241953281</v>
      </c>
      <c r="D298">
        <v>0.79880861209766407</v>
      </c>
      <c r="E298">
        <v>1.4201041992847361</v>
      </c>
    </row>
    <row r="299" spans="2:5">
      <c r="B299" s="11">
        <v>296</v>
      </c>
      <c r="C299">
        <v>10.727457202203786</v>
      </c>
      <c r="D299">
        <v>5.3637286011018928</v>
      </c>
      <c r="E299">
        <v>9.5355175130700314</v>
      </c>
    </row>
    <row r="300" spans="2:5">
      <c r="B300" s="11">
        <v>297</v>
      </c>
      <c r="C300">
        <v>8.4697129177370627</v>
      </c>
      <c r="D300">
        <v>4.2348564588685313</v>
      </c>
      <c r="E300">
        <v>7.5286337046551672</v>
      </c>
    </row>
    <row r="301" spans="2:5">
      <c r="B301" s="11">
        <v>298</v>
      </c>
      <c r="C301">
        <v>4.3715400242929068</v>
      </c>
      <c r="D301">
        <v>2.1857700121464534</v>
      </c>
      <c r="E301">
        <v>3.885813354927028</v>
      </c>
    </row>
    <row r="302" spans="2:5">
      <c r="B302" s="11">
        <v>299</v>
      </c>
      <c r="C302">
        <v>5.417299875892839</v>
      </c>
      <c r="D302">
        <v>2.7086499379464195</v>
      </c>
      <c r="E302">
        <v>4.815377667460301</v>
      </c>
    </row>
    <row r="303" spans="2:5">
      <c r="B303" s="11">
        <v>300</v>
      </c>
      <c r="C303">
        <v>4.1032543096124448</v>
      </c>
      <c r="D303">
        <v>2.0516271548062224</v>
      </c>
      <c r="E303">
        <v>3.6473371640999508</v>
      </c>
    </row>
    <row r="304" spans="2:5">
      <c r="B304" s="11">
        <v>301</v>
      </c>
      <c r="C304">
        <v>6.3474665876582579</v>
      </c>
      <c r="D304">
        <v>3.1737332938291289</v>
      </c>
      <c r="E304">
        <v>5.6421925223628957</v>
      </c>
    </row>
    <row r="305" spans="2:5">
      <c r="B305" s="11">
        <v>302</v>
      </c>
      <c r="C305">
        <v>10.153252347734874</v>
      </c>
      <c r="D305">
        <v>5.076626173867437</v>
      </c>
      <c r="E305">
        <v>9.0251131979865544</v>
      </c>
    </row>
    <row r="306" spans="2:5">
      <c r="B306" s="11">
        <v>303</v>
      </c>
      <c r="C306">
        <v>0.83905634887705394</v>
      </c>
      <c r="D306">
        <v>0.41952817443852697</v>
      </c>
      <c r="E306">
        <v>0.74582786566849235</v>
      </c>
    </row>
    <row r="307" spans="2:5">
      <c r="B307" s="11">
        <v>304</v>
      </c>
      <c r="C307">
        <v>5.2870277814390274</v>
      </c>
      <c r="D307">
        <v>2.6435138907195137</v>
      </c>
      <c r="E307">
        <v>4.6995802501680242</v>
      </c>
    </row>
    <row r="308" spans="2:5">
      <c r="B308" s="11">
        <v>305</v>
      </c>
      <c r="C308">
        <v>3.5337909510865764</v>
      </c>
      <c r="D308">
        <v>1.7668954755432882</v>
      </c>
      <c r="E308">
        <v>3.141147512076957</v>
      </c>
    </row>
    <row r="309" spans="2:5">
      <c r="B309" s="11">
        <v>306</v>
      </c>
      <c r="C309">
        <v>9.5742385596731854</v>
      </c>
      <c r="D309">
        <v>4.7871192798365927</v>
      </c>
      <c r="E309">
        <v>8.5104342752650535</v>
      </c>
    </row>
    <row r="310" spans="2:5">
      <c r="B310" s="11">
        <v>307</v>
      </c>
      <c r="C310">
        <v>6.774366770358462</v>
      </c>
      <c r="D310">
        <v>3.387183385179231</v>
      </c>
      <c r="E310">
        <v>6.0216593514297436</v>
      </c>
    </row>
    <row r="311" spans="2:5">
      <c r="B311" s="11">
        <v>308</v>
      </c>
      <c r="C311">
        <v>1.0522388453489351</v>
      </c>
      <c r="D311">
        <v>0.52611942267446754</v>
      </c>
      <c r="E311">
        <v>0.93532341808794228</v>
      </c>
    </row>
    <row r="312" spans="2:5">
      <c r="B312" s="11">
        <v>309</v>
      </c>
      <c r="C312">
        <v>9.5759180468511396</v>
      </c>
      <c r="D312">
        <v>4.7879590234255698</v>
      </c>
      <c r="E312">
        <v>8.5119271527565683</v>
      </c>
    </row>
    <row r="313" spans="2:5">
      <c r="B313" s="11">
        <v>310</v>
      </c>
      <c r="C313">
        <v>7.4017061854371367</v>
      </c>
      <c r="D313">
        <v>3.7008530927185683</v>
      </c>
      <c r="E313">
        <v>6.5792943870552323</v>
      </c>
    </row>
    <row r="314" spans="2:5">
      <c r="B314" s="11">
        <v>311</v>
      </c>
      <c r="C314">
        <v>2.6438846681354962</v>
      </c>
      <c r="D314">
        <v>1.3219423340677481</v>
      </c>
      <c r="E314">
        <v>2.3501197050093299</v>
      </c>
    </row>
    <row r="315" spans="2:5">
      <c r="B315" s="11">
        <v>312</v>
      </c>
      <c r="C315">
        <v>3.7196890954369159</v>
      </c>
      <c r="D315">
        <v>1.859844547718458</v>
      </c>
      <c r="E315">
        <v>3.3063903070550364</v>
      </c>
    </row>
    <row r="316" spans="2:5">
      <c r="B316" s="11">
        <v>313</v>
      </c>
      <c r="C316">
        <v>2.4089441811823962</v>
      </c>
      <c r="D316">
        <v>1.2044720905911981</v>
      </c>
      <c r="E316">
        <v>2.1412837166065741</v>
      </c>
    </row>
    <row r="317" spans="2:5">
      <c r="B317" s="11">
        <v>314</v>
      </c>
      <c r="C317">
        <v>4.6297131875784654</v>
      </c>
      <c r="D317">
        <v>2.3148565937892327</v>
      </c>
      <c r="E317">
        <v>4.1153006111808583</v>
      </c>
    </row>
    <row r="318" spans="2:5">
      <c r="B318" s="11">
        <v>315</v>
      </c>
      <c r="C318">
        <v>2.2892411532412478</v>
      </c>
      <c r="D318">
        <v>1.1446205766206239</v>
      </c>
      <c r="E318">
        <v>2.0348810251033314</v>
      </c>
    </row>
    <row r="319" spans="2:5">
      <c r="B319" s="11">
        <v>316</v>
      </c>
      <c r="C319">
        <v>11.183092361575966</v>
      </c>
      <c r="D319">
        <v>5.5915461807879829</v>
      </c>
      <c r="E319">
        <v>9.940526543623081</v>
      </c>
    </row>
    <row r="320" spans="2:5">
      <c r="B320" s="11">
        <v>317</v>
      </c>
      <c r="C320">
        <v>0.77880420088945146</v>
      </c>
      <c r="D320">
        <v>0.38940210044472573</v>
      </c>
      <c r="E320">
        <v>0.69227040079062352</v>
      </c>
    </row>
    <row r="321" spans="2:5">
      <c r="B321" s="11">
        <v>318</v>
      </c>
      <c r="C321">
        <v>5.9301267303783103</v>
      </c>
      <c r="D321">
        <v>2.9650633651891551</v>
      </c>
      <c r="E321">
        <v>5.2712237603362757</v>
      </c>
    </row>
    <row r="322" spans="2:5">
      <c r="B322" s="11">
        <v>319</v>
      </c>
      <c r="C322">
        <v>8.3148268983652009</v>
      </c>
      <c r="D322">
        <v>4.1574134491826005</v>
      </c>
      <c r="E322">
        <v>7.3909572429912895</v>
      </c>
    </row>
    <row r="323" spans="2:5">
      <c r="B323" s="11">
        <v>320</v>
      </c>
      <c r="C323">
        <v>1.8324637447751424</v>
      </c>
      <c r="D323">
        <v>0.9162318723875712</v>
      </c>
      <c r="E323">
        <v>1.6288566620223488</v>
      </c>
    </row>
    <row r="324" spans="2:5">
      <c r="B324" s="11">
        <v>321</v>
      </c>
      <c r="C324">
        <v>3.6511005318146665</v>
      </c>
      <c r="D324">
        <v>1.8255502659073333</v>
      </c>
      <c r="E324">
        <v>3.2454226949463703</v>
      </c>
    </row>
    <row r="325" spans="2:5">
      <c r="B325" s="11">
        <v>322</v>
      </c>
      <c r="C325">
        <v>4.0707809517373237</v>
      </c>
      <c r="D325">
        <v>2.0353904758686618</v>
      </c>
      <c r="E325">
        <v>3.6184719570998434</v>
      </c>
    </row>
    <row r="326" spans="2:5">
      <c r="B326" s="11">
        <v>323</v>
      </c>
      <c r="C326">
        <v>3.2183026482087103</v>
      </c>
      <c r="D326">
        <v>1.6091513241043551</v>
      </c>
      <c r="E326">
        <v>2.8607134650744093</v>
      </c>
    </row>
    <row r="327" spans="2:5">
      <c r="B327" s="11">
        <v>324</v>
      </c>
      <c r="C327">
        <v>6.2483849850824971</v>
      </c>
      <c r="D327">
        <v>3.1241924925412485</v>
      </c>
      <c r="E327">
        <v>5.5541199867399973</v>
      </c>
    </row>
    <row r="328" spans="2:5">
      <c r="B328" s="11">
        <v>325</v>
      </c>
      <c r="C328">
        <v>0.94711079451819447</v>
      </c>
      <c r="D328">
        <v>0.47355539725909723</v>
      </c>
      <c r="E328">
        <v>0.8418762617939507</v>
      </c>
    </row>
    <row r="329" spans="2:5">
      <c r="B329" s="11">
        <v>326</v>
      </c>
      <c r="C329">
        <v>4.482543338722337</v>
      </c>
      <c r="D329">
        <v>2.2412716693611685</v>
      </c>
      <c r="E329">
        <v>3.9844829677531886</v>
      </c>
    </row>
    <row r="330" spans="2:5">
      <c r="B330" s="11">
        <v>327</v>
      </c>
      <c r="C330">
        <v>3.1743079296077177</v>
      </c>
      <c r="D330">
        <v>1.5871539648038588</v>
      </c>
      <c r="E330">
        <v>2.8216070485401934</v>
      </c>
    </row>
    <row r="331" spans="2:5">
      <c r="B331" s="11">
        <v>328</v>
      </c>
      <c r="C331">
        <v>0.1851434456464571</v>
      </c>
      <c r="D331">
        <v>9.257172282322855E-2</v>
      </c>
      <c r="E331">
        <v>0.16457195168573965</v>
      </c>
    </row>
    <row r="332" spans="2:5">
      <c r="B332" s="11">
        <v>329</v>
      </c>
      <c r="C332">
        <v>9.6967742884633008</v>
      </c>
      <c r="D332">
        <v>4.8483871442316504</v>
      </c>
      <c r="E332">
        <v>8.6193549230784896</v>
      </c>
    </row>
    <row r="333" spans="2:5">
      <c r="B333" s="11">
        <v>330</v>
      </c>
      <c r="C333">
        <v>3.8104080994079856</v>
      </c>
      <c r="D333">
        <v>1.9052040497039928</v>
      </c>
      <c r="E333">
        <v>3.3870294216959875</v>
      </c>
    </row>
    <row r="334" spans="2:5">
      <c r="B334" s="11">
        <v>331</v>
      </c>
      <c r="C334">
        <v>1.4864715536178423</v>
      </c>
      <c r="D334">
        <v>0.74323577680892117</v>
      </c>
      <c r="E334">
        <v>1.3213080476603043</v>
      </c>
    </row>
    <row r="335" spans="2:5">
      <c r="B335" s="11">
        <v>332</v>
      </c>
      <c r="C335">
        <v>8.335605845884702</v>
      </c>
      <c r="D335">
        <v>4.167802922942351</v>
      </c>
      <c r="E335">
        <v>7.4094274185641797</v>
      </c>
    </row>
    <row r="336" spans="2:5">
      <c r="B336" s="11">
        <v>333</v>
      </c>
      <c r="C336">
        <v>9.193959963074402</v>
      </c>
      <c r="D336">
        <v>4.596979981537201</v>
      </c>
      <c r="E336">
        <v>8.1724088560661343</v>
      </c>
    </row>
    <row r="337" spans="2:5">
      <c r="B337" s="11">
        <v>334</v>
      </c>
      <c r="C337">
        <v>0.8962382685957655</v>
      </c>
      <c r="D337">
        <v>0.44811913429788275</v>
      </c>
      <c r="E337">
        <v>0.79665623875179159</v>
      </c>
    </row>
    <row r="338" spans="2:5">
      <c r="B338" s="11">
        <v>335</v>
      </c>
      <c r="C338">
        <v>6.7908358532776294</v>
      </c>
      <c r="D338">
        <v>3.3954179266388147</v>
      </c>
      <c r="E338">
        <v>6.0362985362467816</v>
      </c>
    </row>
    <row r="339" spans="2:5">
      <c r="B339" s="11">
        <v>336</v>
      </c>
      <c r="C339">
        <v>3.3669287741612308</v>
      </c>
      <c r="D339">
        <v>1.6834643870806154</v>
      </c>
      <c r="E339">
        <v>2.9928255770322054</v>
      </c>
    </row>
    <row r="340" spans="2:5">
      <c r="B340" s="11">
        <v>337</v>
      </c>
      <c r="C340">
        <v>8.1668579817245988</v>
      </c>
      <c r="D340">
        <v>4.0834289908622994</v>
      </c>
      <c r="E340">
        <v>7.2594293170885313</v>
      </c>
    </row>
    <row r="341" spans="2:5">
      <c r="B341" s="11">
        <v>338</v>
      </c>
      <c r="C341">
        <v>4.6086867381742627</v>
      </c>
      <c r="D341">
        <v>2.3043433690871313</v>
      </c>
      <c r="E341">
        <v>4.0966104339326783</v>
      </c>
    </row>
    <row r="342" spans="2:5">
      <c r="B342" s="11">
        <v>339</v>
      </c>
      <c r="C342">
        <v>6.1516999834108628</v>
      </c>
      <c r="D342">
        <v>3.0758499917054314</v>
      </c>
      <c r="E342">
        <v>5.4681777630318784</v>
      </c>
    </row>
    <row r="343" spans="2:5">
      <c r="B343" s="11">
        <v>340</v>
      </c>
      <c r="C343">
        <v>2.0939477231441752</v>
      </c>
      <c r="D343">
        <v>1.0469738615720876</v>
      </c>
      <c r="E343">
        <v>1.8612868650170447</v>
      </c>
    </row>
    <row r="344" spans="2:5">
      <c r="B344" s="11">
        <v>341</v>
      </c>
      <c r="C344">
        <v>8.5859254854549309</v>
      </c>
      <c r="D344">
        <v>4.2929627427274655</v>
      </c>
      <c r="E344">
        <v>7.631933764848827</v>
      </c>
    </row>
    <row r="345" spans="2:5">
      <c r="B345" s="11">
        <v>342</v>
      </c>
      <c r="C345">
        <v>10.756415802813795</v>
      </c>
      <c r="D345">
        <v>5.3782079014068973</v>
      </c>
      <c r="E345">
        <v>9.5612584913900385</v>
      </c>
    </row>
    <row r="346" spans="2:5">
      <c r="B346" s="11">
        <v>343</v>
      </c>
      <c r="C346">
        <v>6.2581531502693677</v>
      </c>
      <c r="D346">
        <v>3.1290765751346838</v>
      </c>
      <c r="E346">
        <v>5.5628028002394379</v>
      </c>
    </row>
    <row r="347" spans="2:5">
      <c r="B347" s="11">
        <v>344</v>
      </c>
      <c r="C347">
        <v>3.5032128043836979</v>
      </c>
      <c r="D347">
        <v>1.7516064021918489</v>
      </c>
      <c r="E347">
        <v>3.1139669372299532</v>
      </c>
    </row>
    <row r="348" spans="2:5">
      <c r="B348" s="11">
        <v>345</v>
      </c>
      <c r="C348">
        <v>8.4096580273633172</v>
      </c>
      <c r="D348">
        <v>4.2048290136816586</v>
      </c>
      <c r="E348">
        <v>7.4752515798785035</v>
      </c>
    </row>
    <row r="349" spans="2:5">
      <c r="B349" s="11">
        <v>346</v>
      </c>
      <c r="C349">
        <v>4.3955520814147553</v>
      </c>
      <c r="D349">
        <v>2.1977760407073776</v>
      </c>
      <c r="E349">
        <v>3.9071574057020046</v>
      </c>
    </row>
    <row r="350" spans="2:5">
      <c r="B350" s="11">
        <v>347</v>
      </c>
      <c r="C350">
        <v>8.9711176637076395</v>
      </c>
      <c r="D350">
        <v>4.4855588318538198</v>
      </c>
      <c r="E350">
        <v>7.9743268121845681</v>
      </c>
    </row>
    <row r="351" spans="2:5">
      <c r="B351" s="11">
        <v>348</v>
      </c>
      <c r="C351">
        <v>1.5927944080754157</v>
      </c>
      <c r="D351">
        <v>0.79639720403770786</v>
      </c>
      <c r="E351">
        <v>1.4158172516225918</v>
      </c>
    </row>
    <row r="352" spans="2:5">
      <c r="B352" s="11">
        <v>349</v>
      </c>
      <c r="C352">
        <v>8.0856596882039025</v>
      </c>
      <c r="D352">
        <v>4.0428298441019512</v>
      </c>
      <c r="E352">
        <v>7.1872530561812464</v>
      </c>
    </row>
    <row r="353" spans="2:5">
      <c r="B353" s="11">
        <v>350</v>
      </c>
      <c r="C353">
        <v>0.27561733133653987</v>
      </c>
      <c r="D353">
        <v>0.13780866566826994</v>
      </c>
      <c r="E353">
        <v>0.24499318341025766</v>
      </c>
    </row>
    <row r="354" spans="2:5">
      <c r="B354" s="11">
        <v>351</v>
      </c>
      <c r="C354">
        <v>6.5807305996798577</v>
      </c>
      <c r="D354">
        <v>3.2903652998399289</v>
      </c>
      <c r="E354">
        <v>5.8495383108265404</v>
      </c>
    </row>
    <row r="355" spans="2:5">
      <c r="B355" s="11">
        <v>352</v>
      </c>
      <c r="C355">
        <v>8.1311701587430072</v>
      </c>
      <c r="D355">
        <v>4.0655850793715036</v>
      </c>
      <c r="E355">
        <v>7.2277068077715612</v>
      </c>
    </row>
    <row r="356" spans="2:5">
      <c r="B356" s="11">
        <v>353</v>
      </c>
      <c r="C356">
        <v>3.1952275149851235</v>
      </c>
      <c r="D356">
        <v>1.5976137574925617</v>
      </c>
      <c r="E356">
        <v>2.840202235542332</v>
      </c>
    </row>
    <row r="357" spans="2:5">
      <c r="B357" s="11">
        <v>354</v>
      </c>
      <c r="C357">
        <v>6.499248358711716</v>
      </c>
      <c r="D357">
        <v>3.249624179355858</v>
      </c>
      <c r="E357">
        <v>5.7771096521881917</v>
      </c>
    </row>
    <row r="358" spans="2:5">
      <c r="B358" s="11">
        <v>355</v>
      </c>
      <c r="C358">
        <v>1.1834509283343566</v>
      </c>
      <c r="D358">
        <v>0.59172546416717831</v>
      </c>
      <c r="E358">
        <v>1.0519563807416503</v>
      </c>
    </row>
    <row r="359" spans="2:5">
      <c r="B359" s="11">
        <v>356</v>
      </c>
      <c r="C359">
        <v>2.9161686187336073</v>
      </c>
      <c r="D359">
        <v>1.4580843093668037</v>
      </c>
      <c r="E359">
        <v>2.5921498833187622</v>
      </c>
    </row>
    <row r="360" spans="2:5">
      <c r="B360" s="11">
        <v>357</v>
      </c>
      <c r="C360">
        <v>6.3654646921159994</v>
      </c>
      <c r="D360">
        <v>3.1827323460579997</v>
      </c>
      <c r="E360">
        <v>5.658190837436444</v>
      </c>
    </row>
    <row r="361" spans="2:5">
      <c r="B361" s="11">
        <v>358</v>
      </c>
      <c r="C361">
        <v>6.1994024106880659</v>
      </c>
      <c r="D361">
        <v>3.0997012053440329</v>
      </c>
      <c r="E361">
        <v>5.5105799206116144</v>
      </c>
    </row>
    <row r="362" spans="2:5">
      <c r="B362" s="11">
        <v>359</v>
      </c>
      <c r="C362">
        <v>8.3360450366563388</v>
      </c>
      <c r="D362">
        <v>4.1680225183281694</v>
      </c>
      <c r="E362">
        <v>7.4098178103611891</v>
      </c>
    </row>
    <row r="363" spans="2:5">
      <c r="B363" s="11">
        <v>360</v>
      </c>
      <c r="C363">
        <v>8.5020523904250247</v>
      </c>
      <c r="D363">
        <v>4.2510261952125123</v>
      </c>
      <c r="E363">
        <v>7.5573799026000223</v>
      </c>
    </row>
    <row r="364" spans="2:5">
      <c r="B364" s="11">
        <v>361</v>
      </c>
      <c r="C364">
        <v>7.2209898593584025</v>
      </c>
      <c r="D364">
        <v>3.6104949296792013</v>
      </c>
      <c r="E364">
        <v>6.4186576527630246</v>
      </c>
    </row>
    <row r="365" spans="2:5">
      <c r="B365" s="11">
        <v>362</v>
      </c>
      <c r="C365">
        <v>9.250809063611463</v>
      </c>
      <c r="D365">
        <v>4.6254045318057315</v>
      </c>
      <c r="E365">
        <v>8.2229413898768566</v>
      </c>
    </row>
    <row r="366" spans="2:5">
      <c r="B366" s="11">
        <v>363</v>
      </c>
      <c r="C366">
        <v>8.2009767071930586</v>
      </c>
      <c r="D366">
        <v>4.1004883535965293</v>
      </c>
      <c r="E366">
        <v>7.2897570730604961</v>
      </c>
    </row>
    <row r="367" spans="2:5">
      <c r="B367" s="11">
        <v>364</v>
      </c>
      <c r="C367">
        <v>2.3142846978452445</v>
      </c>
      <c r="D367">
        <v>1.1571423489226222</v>
      </c>
      <c r="E367">
        <v>2.0571419536402176</v>
      </c>
    </row>
    <row r="368" spans="2:5">
      <c r="B368" s="11">
        <v>365</v>
      </c>
      <c r="C368">
        <v>4.2154322456174675E-2</v>
      </c>
      <c r="D368">
        <v>2.1077161228087338E-2</v>
      </c>
      <c r="E368">
        <v>3.7470508849933047E-2</v>
      </c>
    </row>
    <row r="369" spans="2:5">
      <c r="B369" s="11">
        <v>366</v>
      </c>
      <c r="C369">
        <v>7.3214383669879464</v>
      </c>
      <c r="D369">
        <v>3.6607191834939732</v>
      </c>
      <c r="E369">
        <v>6.5079452151003974</v>
      </c>
    </row>
    <row r="370" spans="2:5">
      <c r="B370" s="11">
        <v>367</v>
      </c>
      <c r="C370">
        <v>4.0298388332151056</v>
      </c>
      <c r="D370">
        <v>2.0149194166075528</v>
      </c>
      <c r="E370">
        <v>3.5820789628578718</v>
      </c>
    </row>
    <row r="371" spans="2:5">
      <c r="B371" s="11">
        <v>368</v>
      </c>
      <c r="C371">
        <v>1.8419472343367278</v>
      </c>
      <c r="D371">
        <v>0.9209736171683639</v>
      </c>
      <c r="E371">
        <v>1.637286430521536</v>
      </c>
    </row>
    <row r="372" spans="2:5">
      <c r="B372" s="11">
        <v>369</v>
      </c>
      <c r="C372">
        <v>3.0415741173394832</v>
      </c>
      <c r="D372">
        <v>1.5207870586697416</v>
      </c>
      <c r="E372">
        <v>2.7036214376350962</v>
      </c>
    </row>
    <row r="373" spans="2:5">
      <c r="B373" s="11">
        <v>370</v>
      </c>
      <c r="C373">
        <v>1.9495408900894879</v>
      </c>
      <c r="D373">
        <v>0.97477044504474397</v>
      </c>
      <c r="E373">
        <v>1.7329252356351006</v>
      </c>
    </row>
    <row r="374" spans="2:5">
      <c r="B374" s="11">
        <v>371</v>
      </c>
      <c r="C374">
        <v>4.8311526691336901</v>
      </c>
      <c r="D374">
        <v>2.4155763345668451</v>
      </c>
      <c r="E374">
        <v>4.2943579281188358</v>
      </c>
    </row>
    <row r="375" spans="2:5">
      <c r="B375" s="11">
        <v>372</v>
      </c>
      <c r="C375">
        <v>9.9887254318984819</v>
      </c>
      <c r="D375">
        <v>4.994362715949241</v>
      </c>
      <c r="E375">
        <v>8.878867050576428</v>
      </c>
    </row>
    <row r="376" spans="2:5">
      <c r="B376" s="11">
        <v>373</v>
      </c>
      <c r="C376">
        <v>2.6153561220226607</v>
      </c>
      <c r="D376">
        <v>1.3076780610113303</v>
      </c>
      <c r="E376">
        <v>2.3247609973534762</v>
      </c>
    </row>
    <row r="377" spans="2:5">
      <c r="B377" s="11">
        <v>374</v>
      </c>
      <c r="C377">
        <v>2.7994648033866962</v>
      </c>
      <c r="D377">
        <v>1.3997324016933481</v>
      </c>
      <c r="E377">
        <v>2.4884131585659524</v>
      </c>
    </row>
    <row r="378" spans="2:5">
      <c r="B378" s="11">
        <v>375</v>
      </c>
      <c r="C378">
        <v>5.209114738197119</v>
      </c>
      <c r="D378">
        <v>2.6045573690985595</v>
      </c>
      <c r="E378">
        <v>4.6303242117307724</v>
      </c>
    </row>
    <row r="379" spans="2:5">
      <c r="B379" s="11">
        <v>376</v>
      </c>
      <c r="C379">
        <v>4.512369188660462</v>
      </c>
      <c r="D379">
        <v>2.256184594330231</v>
      </c>
      <c r="E379">
        <v>4.0109948343648547</v>
      </c>
    </row>
    <row r="380" spans="2:5">
      <c r="B380" s="11">
        <v>377</v>
      </c>
      <c r="C380">
        <v>5.64417985327038</v>
      </c>
      <c r="D380">
        <v>2.82208992663519</v>
      </c>
      <c r="E380">
        <v>5.0170487584625603</v>
      </c>
    </row>
    <row r="381" spans="2:5">
      <c r="B381" s="11">
        <v>378</v>
      </c>
      <c r="C381">
        <v>8.4904597730447815</v>
      </c>
      <c r="D381">
        <v>4.2452298865223907</v>
      </c>
      <c r="E381">
        <v>7.5470753538175837</v>
      </c>
    </row>
    <row r="382" spans="2:5">
      <c r="B382" s="11">
        <v>379</v>
      </c>
      <c r="C382">
        <v>10.064790810313909</v>
      </c>
      <c r="D382">
        <v>5.0323954051569544</v>
      </c>
      <c r="E382">
        <v>8.9464807202790304</v>
      </c>
    </row>
    <row r="383" spans="2:5">
      <c r="B383" s="11">
        <v>380</v>
      </c>
      <c r="C383">
        <v>6.7980225965953549</v>
      </c>
      <c r="D383">
        <v>3.3990112982976775</v>
      </c>
      <c r="E383">
        <v>6.0426867525292041</v>
      </c>
    </row>
    <row r="384" spans="2:5">
      <c r="B384" s="11">
        <v>381</v>
      </c>
      <c r="C384">
        <v>8.2302237971942986</v>
      </c>
      <c r="D384">
        <v>4.1151118985971493</v>
      </c>
      <c r="E384">
        <v>7.3157544863949315</v>
      </c>
    </row>
    <row r="385" spans="2:5">
      <c r="B385" s="11">
        <v>382</v>
      </c>
      <c r="C385">
        <v>9.4134414650213181</v>
      </c>
      <c r="D385">
        <v>4.706720732510659</v>
      </c>
      <c r="E385">
        <v>8.3675035244633928</v>
      </c>
    </row>
    <row r="386" spans="2:5">
      <c r="B386" s="11">
        <v>383</v>
      </c>
      <c r="C386">
        <v>4.6317550715788993</v>
      </c>
      <c r="D386">
        <v>2.3158775357894497</v>
      </c>
      <c r="E386">
        <v>4.1171156191812432</v>
      </c>
    </row>
    <row r="387" spans="2:5">
      <c r="B387" s="11">
        <v>384</v>
      </c>
      <c r="C387">
        <v>7.4312224759749244</v>
      </c>
      <c r="D387">
        <v>3.7156112379874622</v>
      </c>
      <c r="E387">
        <v>6.6055310897554884</v>
      </c>
    </row>
    <row r="388" spans="2:5">
      <c r="B388" s="11">
        <v>385</v>
      </c>
      <c r="C388">
        <v>6.9986825035296762</v>
      </c>
      <c r="D388">
        <v>3.4993412517648381</v>
      </c>
      <c r="E388">
        <v>6.2210511142486009</v>
      </c>
    </row>
    <row r="389" spans="2:5">
      <c r="B389" s="11">
        <v>386</v>
      </c>
      <c r="C389">
        <v>5.6873425317752844</v>
      </c>
      <c r="D389">
        <v>2.8436712658876422</v>
      </c>
      <c r="E389">
        <v>5.0554155838002526</v>
      </c>
    </row>
    <row r="390" spans="2:5">
      <c r="B390" s="11">
        <v>387</v>
      </c>
      <c r="C390">
        <v>6.4255121906988846</v>
      </c>
      <c r="D390">
        <v>3.2127560953494423</v>
      </c>
      <c r="E390">
        <v>5.711566391732342</v>
      </c>
    </row>
    <row r="391" spans="2:5">
      <c r="B391" s="11">
        <v>388</v>
      </c>
      <c r="C391">
        <v>9.362479179393258</v>
      </c>
      <c r="D391">
        <v>4.681239589696629</v>
      </c>
      <c r="E391">
        <v>8.3222037150162294</v>
      </c>
    </row>
    <row r="392" spans="2:5">
      <c r="B392" s="11">
        <v>389</v>
      </c>
      <c r="C392">
        <v>4.0187780528300339</v>
      </c>
      <c r="D392">
        <v>2.0093890264150169</v>
      </c>
      <c r="E392">
        <v>3.572247158071141</v>
      </c>
    </row>
    <row r="393" spans="2:5">
      <c r="B393" s="11">
        <v>390</v>
      </c>
      <c r="C393">
        <v>4.2274372762080459</v>
      </c>
      <c r="D393">
        <v>2.1137186381040229</v>
      </c>
      <c r="E393">
        <v>3.7577220232960409</v>
      </c>
    </row>
    <row r="394" spans="2:5">
      <c r="B394" s="11">
        <v>391</v>
      </c>
      <c r="C394">
        <v>3.3057808050330637</v>
      </c>
      <c r="D394">
        <v>1.6528904025165319</v>
      </c>
      <c r="E394">
        <v>2.9384718266960568</v>
      </c>
    </row>
    <row r="395" spans="2:5">
      <c r="B395" s="11">
        <v>392</v>
      </c>
      <c r="C395">
        <v>1.8018686509117803</v>
      </c>
      <c r="D395">
        <v>0.90093432545589014</v>
      </c>
      <c r="E395">
        <v>1.6016610230326935</v>
      </c>
    </row>
    <row r="396" spans="2:5">
      <c r="B396" s="11">
        <v>393</v>
      </c>
      <c r="C396">
        <v>6.6801133221271982</v>
      </c>
      <c r="D396">
        <v>3.3400566610635991</v>
      </c>
      <c r="E396">
        <v>5.9378785085575094</v>
      </c>
    </row>
    <row r="397" spans="2:5">
      <c r="B397" s="11">
        <v>394</v>
      </c>
      <c r="C397">
        <v>1.3585780808858472</v>
      </c>
      <c r="D397">
        <v>0.6792890404429236</v>
      </c>
      <c r="E397">
        <v>1.2076249607874197</v>
      </c>
    </row>
    <row r="398" spans="2:5">
      <c r="B398" s="11">
        <v>395</v>
      </c>
      <c r="C398">
        <v>3.0053261893942613</v>
      </c>
      <c r="D398">
        <v>1.5026630946971307</v>
      </c>
      <c r="E398">
        <v>2.6714010572393434</v>
      </c>
    </row>
    <row r="399" spans="2:5">
      <c r="B399" s="11">
        <v>396</v>
      </c>
      <c r="C399">
        <v>6.2884209098589698</v>
      </c>
      <c r="D399">
        <v>3.1442104549294849</v>
      </c>
      <c r="E399">
        <v>5.5897074754301954</v>
      </c>
    </row>
    <row r="400" spans="2:5">
      <c r="B400" s="11">
        <v>397</v>
      </c>
      <c r="C400">
        <v>4.3884429492817461</v>
      </c>
      <c r="D400">
        <v>2.194221474640873</v>
      </c>
      <c r="E400">
        <v>3.9008381771393297</v>
      </c>
    </row>
    <row r="401" spans="2:5">
      <c r="B401" s="11">
        <v>398</v>
      </c>
      <c r="C401">
        <v>2.9211159218317442</v>
      </c>
      <c r="D401">
        <v>1.4605579609158721</v>
      </c>
      <c r="E401">
        <v>2.5965474860726614</v>
      </c>
    </row>
    <row r="402" spans="2:5">
      <c r="B402" s="11">
        <v>399</v>
      </c>
      <c r="C402">
        <v>1.5522332208590737</v>
      </c>
      <c r="D402">
        <v>0.77611661042953684</v>
      </c>
      <c r="E402">
        <v>1.3797628629858432</v>
      </c>
    </row>
    <row r="403" spans="2:5">
      <c r="B403" s="11">
        <v>400</v>
      </c>
      <c r="C403">
        <v>7.6873406637750294</v>
      </c>
      <c r="D403">
        <v>3.8436703318875147</v>
      </c>
      <c r="E403">
        <v>6.8331917011333587</v>
      </c>
    </row>
    <row r="404" spans="2:5">
      <c r="B404" s="11">
        <v>401</v>
      </c>
      <c r="C404">
        <v>4.7445015127861421</v>
      </c>
      <c r="D404">
        <v>2.372250756393071</v>
      </c>
      <c r="E404">
        <v>4.2173346780321257</v>
      </c>
    </row>
    <row r="405" spans="2:5">
      <c r="B405" s="11">
        <v>402</v>
      </c>
      <c r="C405">
        <v>7.1362851957144615</v>
      </c>
      <c r="D405">
        <v>3.5681425978572308</v>
      </c>
      <c r="E405">
        <v>6.3433646184128545</v>
      </c>
    </row>
    <row r="406" spans="2:5">
      <c r="B406" s="11">
        <v>403</v>
      </c>
      <c r="C406">
        <v>1.1903706399329803</v>
      </c>
      <c r="D406">
        <v>0.59518531996649016</v>
      </c>
      <c r="E406">
        <v>1.0581072354959824</v>
      </c>
    </row>
    <row r="407" spans="2:5">
      <c r="B407" s="11">
        <v>404</v>
      </c>
      <c r="C407">
        <v>4.6209593426883036</v>
      </c>
      <c r="D407">
        <v>2.3104796713441518</v>
      </c>
      <c r="E407">
        <v>4.107519415722936</v>
      </c>
    </row>
    <row r="408" spans="2:5">
      <c r="B408" s="11">
        <v>405</v>
      </c>
      <c r="C408">
        <v>8.1589855620562961</v>
      </c>
      <c r="D408">
        <v>4.0794927810281481</v>
      </c>
      <c r="E408">
        <v>7.2524316107167071</v>
      </c>
    </row>
    <row r="409" spans="2:5">
      <c r="B409" s="11">
        <v>406</v>
      </c>
      <c r="C409">
        <v>6.8024246830853752</v>
      </c>
      <c r="D409">
        <v>3.4012123415426876</v>
      </c>
      <c r="E409">
        <v>6.0465997182981113</v>
      </c>
    </row>
    <row r="410" spans="2:5">
      <c r="B410" s="11">
        <v>407</v>
      </c>
      <c r="C410">
        <v>6.4693399679820702</v>
      </c>
      <c r="D410">
        <v>3.2346699839910351</v>
      </c>
      <c r="E410">
        <v>5.7505244159840627</v>
      </c>
    </row>
    <row r="411" spans="2:5">
      <c r="B411" s="11">
        <v>408</v>
      </c>
      <c r="C411">
        <v>1.8277946789529149</v>
      </c>
      <c r="D411">
        <v>0.91389733947645746</v>
      </c>
      <c r="E411">
        <v>1.6247063812914799</v>
      </c>
    </row>
    <row r="412" spans="2:5">
      <c r="B412" s="11">
        <v>409</v>
      </c>
      <c r="C412">
        <v>1.3021114046811646</v>
      </c>
      <c r="D412">
        <v>0.6510557023405823</v>
      </c>
      <c r="E412">
        <v>1.1574323597165908</v>
      </c>
    </row>
    <row r="413" spans="2:5">
      <c r="B413" s="11">
        <v>410</v>
      </c>
      <c r="C413">
        <v>2.520529995973003</v>
      </c>
      <c r="D413">
        <v>1.2602649979865015</v>
      </c>
      <c r="E413">
        <v>2.2404711075315582</v>
      </c>
    </row>
    <row r="414" spans="2:5">
      <c r="B414" s="11">
        <v>411</v>
      </c>
      <c r="C414">
        <v>1.8863276095415131</v>
      </c>
      <c r="D414">
        <v>0.94316380477075656</v>
      </c>
      <c r="E414">
        <v>1.6767356529257893</v>
      </c>
    </row>
    <row r="415" spans="2:5">
      <c r="B415" s="11">
        <v>412</v>
      </c>
      <c r="C415">
        <v>2.8113081811165008</v>
      </c>
      <c r="D415">
        <v>1.4056540905582504</v>
      </c>
      <c r="E415">
        <v>2.4989406054368897</v>
      </c>
    </row>
    <row r="416" spans="2:5">
      <c r="B416" s="11">
        <v>413</v>
      </c>
      <c r="C416">
        <v>11.213534972904499</v>
      </c>
      <c r="D416">
        <v>5.6067674864522496</v>
      </c>
      <c r="E416">
        <v>9.967586642581777</v>
      </c>
    </row>
    <row r="417" spans="2:5">
      <c r="B417" s="11">
        <v>414</v>
      </c>
      <c r="C417">
        <v>3.1355208664948688</v>
      </c>
      <c r="D417">
        <v>1.5677604332474344</v>
      </c>
      <c r="E417">
        <v>2.78712965910655</v>
      </c>
    </row>
    <row r="418" spans="2:5">
      <c r="B418" s="11">
        <v>415</v>
      </c>
      <c r="C418">
        <v>3.6396003877812069</v>
      </c>
      <c r="D418">
        <v>1.8198001938906034</v>
      </c>
      <c r="E418">
        <v>3.2352003446944062</v>
      </c>
    </row>
    <row r="419" spans="2:5">
      <c r="B419" s="11">
        <v>416</v>
      </c>
      <c r="C419">
        <v>10.90929361771992</v>
      </c>
      <c r="D419">
        <v>5.4546468088599598</v>
      </c>
      <c r="E419">
        <v>9.6971498824177065</v>
      </c>
    </row>
    <row r="420" spans="2:5">
      <c r="B420" s="11">
        <v>417</v>
      </c>
      <c r="C420">
        <v>1.4215293012310419</v>
      </c>
      <c r="D420">
        <v>0.71076465061552097</v>
      </c>
      <c r="E420">
        <v>1.2635816010942595</v>
      </c>
    </row>
    <row r="421" spans="2:5">
      <c r="B421" s="11">
        <v>418</v>
      </c>
      <c r="C421">
        <v>3.5943707005211016</v>
      </c>
      <c r="D421">
        <v>1.7971853502605508</v>
      </c>
      <c r="E421">
        <v>3.194996178240979</v>
      </c>
    </row>
    <row r="422" spans="2:5">
      <c r="B422" s="11">
        <v>419</v>
      </c>
      <c r="C422">
        <v>0.84588107779663113</v>
      </c>
      <c r="D422">
        <v>0.42294053889831557</v>
      </c>
      <c r="E422">
        <v>0.75189429137478325</v>
      </c>
    </row>
    <row r="423" spans="2:5">
      <c r="B423" s="11">
        <v>420</v>
      </c>
      <c r="C423">
        <v>10.344123695264162</v>
      </c>
      <c r="D423">
        <v>5.1720618476320812</v>
      </c>
      <c r="E423">
        <v>9.1947766180125896</v>
      </c>
    </row>
    <row r="424" spans="2:5">
      <c r="B424" s="11">
        <v>421</v>
      </c>
      <c r="C424">
        <v>4.2571618151302264</v>
      </c>
      <c r="D424">
        <v>2.1285809075651132</v>
      </c>
      <c r="E424">
        <v>3.7841438356713128</v>
      </c>
    </row>
    <row r="425" spans="2:5">
      <c r="B425" s="11">
        <v>422</v>
      </c>
      <c r="C425">
        <v>2.9757551493126693</v>
      </c>
      <c r="D425">
        <v>1.4878775746563346</v>
      </c>
      <c r="E425">
        <v>2.6451156882779281</v>
      </c>
    </row>
    <row r="426" spans="2:5">
      <c r="B426" s="11">
        <v>423</v>
      </c>
      <c r="C426">
        <v>2.695269302148497</v>
      </c>
      <c r="D426">
        <v>1.3476346510742485</v>
      </c>
      <c r="E426">
        <v>2.3957949352431087</v>
      </c>
    </row>
    <row r="427" spans="2:5">
      <c r="B427" s="11">
        <v>424</v>
      </c>
      <c r="C427">
        <v>1.2518556768199687</v>
      </c>
      <c r="D427">
        <v>0.62592783840998434</v>
      </c>
      <c r="E427">
        <v>1.11276060161775</v>
      </c>
    </row>
    <row r="428" spans="2:5">
      <c r="B428" s="11">
        <v>425</v>
      </c>
      <c r="C428">
        <v>1.3408810858223035</v>
      </c>
      <c r="D428">
        <v>0.67044054291115174</v>
      </c>
      <c r="E428">
        <v>1.1918942985087142</v>
      </c>
    </row>
    <row r="429" spans="2:5">
      <c r="B429" s="11">
        <v>426</v>
      </c>
      <c r="C429">
        <v>11.038967480028033</v>
      </c>
      <c r="D429">
        <v>5.5194837400140164</v>
      </c>
      <c r="E429">
        <v>9.8124155378026963</v>
      </c>
    </row>
    <row r="430" spans="2:5">
      <c r="B430" s="11">
        <v>427</v>
      </c>
      <c r="C430">
        <v>9.2548616299777571</v>
      </c>
      <c r="D430">
        <v>4.6274308149888785</v>
      </c>
      <c r="E430">
        <v>8.2265436710913402</v>
      </c>
    </row>
    <row r="431" spans="2:5">
      <c r="B431" s="11">
        <v>428</v>
      </c>
      <c r="C431">
        <v>1.0353041843791977</v>
      </c>
      <c r="D431">
        <v>0.51765209218959884</v>
      </c>
      <c r="E431">
        <v>0.92027038611484246</v>
      </c>
    </row>
    <row r="432" spans="2:5">
      <c r="B432" s="11">
        <v>429</v>
      </c>
      <c r="C432">
        <v>2.7605198828436062</v>
      </c>
      <c r="D432">
        <v>1.3802599414218031</v>
      </c>
      <c r="E432">
        <v>2.4537954514165388</v>
      </c>
    </row>
    <row r="433" spans="2:5">
      <c r="B433" s="11">
        <v>430</v>
      </c>
      <c r="C433">
        <v>3.3318009932789954</v>
      </c>
      <c r="D433">
        <v>1.6659004966394977</v>
      </c>
      <c r="E433">
        <v>2.9616008829146629</v>
      </c>
    </row>
    <row r="434" spans="2:5">
      <c r="B434" s="11">
        <v>431</v>
      </c>
      <c r="C434">
        <v>4.286943895817708</v>
      </c>
      <c r="D434">
        <v>2.143471947908854</v>
      </c>
      <c r="E434">
        <v>3.8106167962824071</v>
      </c>
    </row>
    <row r="435" spans="2:5">
      <c r="B435" s="11">
        <v>432</v>
      </c>
      <c r="C435">
        <v>0.2940118526662755</v>
      </c>
      <c r="D435">
        <v>0.14700592633313775</v>
      </c>
      <c r="E435">
        <v>0.26134386903668932</v>
      </c>
    </row>
    <row r="436" spans="2:5">
      <c r="B436" s="11">
        <v>433</v>
      </c>
      <c r="C436">
        <v>7.7648112158709255</v>
      </c>
      <c r="D436">
        <v>3.8824056079354627</v>
      </c>
      <c r="E436">
        <v>6.9020544141074893</v>
      </c>
    </row>
    <row r="437" spans="2:5">
      <c r="B437" s="11">
        <v>434</v>
      </c>
      <c r="C437">
        <v>8.3526143095118979</v>
      </c>
      <c r="D437">
        <v>4.1763071547559489</v>
      </c>
      <c r="E437">
        <v>7.4245460528994656</v>
      </c>
    </row>
    <row r="438" spans="2:5">
      <c r="B438" s="11">
        <v>435</v>
      </c>
      <c r="C438">
        <v>3.1856658170282217</v>
      </c>
      <c r="D438">
        <v>1.5928329085141109</v>
      </c>
      <c r="E438">
        <v>2.8317029484695304</v>
      </c>
    </row>
    <row r="439" spans="2:5">
      <c r="B439" s="11">
        <v>436</v>
      </c>
      <c r="C439">
        <v>9.5264570962877286</v>
      </c>
      <c r="D439">
        <v>4.7632285481438643</v>
      </c>
      <c r="E439">
        <v>8.4679618633668703</v>
      </c>
    </row>
    <row r="440" spans="2:5">
      <c r="B440" s="11">
        <v>437</v>
      </c>
      <c r="C440">
        <v>4.1440137969418496</v>
      </c>
      <c r="D440">
        <v>2.0720068984709248</v>
      </c>
      <c r="E440">
        <v>3.6835678195038661</v>
      </c>
    </row>
    <row r="441" spans="2:5">
      <c r="B441" s="11">
        <v>438</v>
      </c>
      <c r="C441">
        <v>0.26726560825121848</v>
      </c>
      <c r="D441">
        <v>0.13363280412560924</v>
      </c>
      <c r="E441">
        <v>0.23756942955663868</v>
      </c>
    </row>
    <row r="442" spans="2:5">
      <c r="B442" s="11">
        <v>439</v>
      </c>
      <c r="C442">
        <v>2.7848539569693869</v>
      </c>
      <c r="D442">
        <v>1.3924269784846934</v>
      </c>
      <c r="E442">
        <v>2.4754257395283439</v>
      </c>
    </row>
    <row r="443" spans="2:5">
      <c r="B443" s="11">
        <v>440</v>
      </c>
      <c r="C443">
        <v>4.016464988068428</v>
      </c>
      <c r="D443">
        <v>2.008232494034214</v>
      </c>
      <c r="E443">
        <v>3.5701911005052693</v>
      </c>
    </row>
    <row r="444" spans="2:5">
      <c r="B444" s="11">
        <v>441</v>
      </c>
      <c r="C444">
        <v>5.6556136178693803</v>
      </c>
      <c r="D444">
        <v>2.8278068089346902</v>
      </c>
      <c r="E444">
        <v>5.0272121047727829</v>
      </c>
    </row>
    <row r="445" spans="2:5">
      <c r="B445" s="11">
        <v>442</v>
      </c>
      <c r="C445">
        <v>4.1897623554406511</v>
      </c>
      <c r="D445">
        <v>2.0948811777203256</v>
      </c>
      <c r="E445">
        <v>3.7242332048361342</v>
      </c>
    </row>
    <row r="446" spans="2:5">
      <c r="B446" s="11">
        <v>443</v>
      </c>
      <c r="C446">
        <v>8.4129656992330979</v>
      </c>
      <c r="D446">
        <v>4.2064828496165489</v>
      </c>
      <c r="E446">
        <v>7.4781917326516432</v>
      </c>
    </row>
    <row r="447" spans="2:5">
      <c r="B447" s="11">
        <v>444</v>
      </c>
      <c r="C447">
        <v>1.7432869114532541</v>
      </c>
      <c r="D447">
        <v>0.87164345572662705</v>
      </c>
      <c r="E447">
        <v>1.5495883657362257</v>
      </c>
    </row>
    <row r="448" spans="2:5">
      <c r="B448" s="11">
        <v>445</v>
      </c>
      <c r="C448">
        <v>1.348789254307649</v>
      </c>
      <c r="D448">
        <v>0.67439462715382448</v>
      </c>
      <c r="E448">
        <v>1.198923781606799</v>
      </c>
    </row>
    <row r="449" spans="2:5">
      <c r="B449" s="11">
        <v>446</v>
      </c>
      <c r="C449">
        <v>1.8577162030770986</v>
      </c>
      <c r="D449">
        <v>0.92885810153854931</v>
      </c>
      <c r="E449">
        <v>1.6513032916240875</v>
      </c>
    </row>
    <row r="450" spans="2:5">
      <c r="B450" s="11">
        <v>447</v>
      </c>
      <c r="C450">
        <v>5.9904658353726692</v>
      </c>
      <c r="D450">
        <v>2.9952329176863346</v>
      </c>
      <c r="E450">
        <v>5.3248585203312615</v>
      </c>
    </row>
    <row r="451" spans="2:5">
      <c r="B451" s="11">
        <v>448</v>
      </c>
      <c r="C451">
        <v>5.0581570811025598</v>
      </c>
      <c r="D451">
        <v>2.5290785405512799</v>
      </c>
      <c r="E451">
        <v>4.4961396276467198</v>
      </c>
    </row>
    <row r="452" spans="2:5">
      <c r="B452" s="11">
        <v>449</v>
      </c>
      <c r="C452">
        <v>5.0186729893990201</v>
      </c>
      <c r="D452">
        <v>2.50933649469951</v>
      </c>
      <c r="E452">
        <v>4.4610426572435733</v>
      </c>
    </row>
    <row r="453" spans="2:5">
      <c r="B453" s="11">
        <v>450</v>
      </c>
      <c r="C453">
        <v>0.54007682246858102</v>
      </c>
      <c r="D453">
        <v>0.27003841123429051</v>
      </c>
      <c r="E453">
        <v>0.48006828663873874</v>
      </c>
    </row>
    <row r="454" spans="2:5">
      <c r="B454" s="11">
        <v>451</v>
      </c>
      <c r="C454">
        <v>5.1881661514347268</v>
      </c>
      <c r="D454">
        <v>2.5940830757173634</v>
      </c>
      <c r="E454">
        <v>4.6117032457197569</v>
      </c>
    </row>
    <row r="455" spans="2:5">
      <c r="B455" s="11">
        <v>452</v>
      </c>
      <c r="C455">
        <v>3.8702499741899081</v>
      </c>
      <c r="D455">
        <v>1.9351249870949541</v>
      </c>
      <c r="E455">
        <v>3.4402221992799187</v>
      </c>
    </row>
    <row r="456" spans="2:5">
      <c r="B456" s="11">
        <v>453</v>
      </c>
      <c r="C456">
        <v>6.1055100967551166</v>
      </c>
      <c r="D456">
        <v>3.0527550483775583</v>
      </c>
      <c r="E456">
        <v>5.4271200860045479</v>
      </c>
    </row>
    <row r="457" spans="2:5">
      <c r="B457" s="11">
        <v>454</v>
      </c>
      <c r="C457">
        <v>7.6038132489094581</v>
      </c>
      <c r="D457">
        <v>3.801906624454729</v>
      </c>
      <c r="E457">
        <v>6.7589451101417399</v>
      </c>
    </row>
    <row r="458" spans="2:5">
      <c r="B458" s="11">
        <v>455</v>
      </c>
      <c r="C458">
        <v>6.6868097083930902</v>
      </c>
      <c r="D458">
        <v>3.3434048541965451</v>
      </c>
      <c r="E458">
        <v>5.943830851904969</v>
      </c>
    </row>
    <row r="459" spans="2:5">
      <c r="B459" s="11">
        <v>456</v>
      </c>
      <c r="C459">
        <v>0.18211685042228404</v>
      </c>
      <c r="D459">
        <v>9.1058425211142019E-2</v>
      </c>
      <c r="E459">
        <v>0.16188164481980805</v>
      </c>
    </row>
    <row r="460" spans="2:5">
      <c r="B460" s="11">
        <v>457</v>
      </c>
      <c r="C460">
        <v>5.2577979372035699</v>
      </c>
      <c r="D460">
        <v>2.628898968601785</v>
      </c>
      <c r="E460">
        <v>4.6735981664031732</v>
      </c>
    </row>
    <row r="461" spans="2:5">
      <c r="B461" s="11">
        <v>458</v>
      </c>
      <c r="C461">
        <v>9.2858383256992489</v>
      </c>
      <c r="D461">
        <v>4.6429191628496245</v>
      </c>
      <c r="E461">
        <v>8.2540785117326667</v>
      </c>
    </row>
    <row r="462" spans="2:5">
      <c r="B462" s="11">
        <v>459</v>
      </c>
      <c r="C462">
        <v>6.9991523301574174</v>
      </c>
      <c r="D462">
        <v>3.4995761650787087</v>
      </c>
      <c r="E462">
        <v>6.2214687379177045</v>
      </c>
    </row>
    <row r="463" spans="2:5">
      <c r="B463" s="11">
        <v>460</v>
      </c>
      <c r="C463">
        <v>8.9463426438492455</v>
      </c>
      <c r="D463">
        <v>4.4731713219246227</v>
      </c>
      <c r="E463">
        <v>7.9523045723104406</v>
      </c>
    </row>
    <row r="464" spans="2:5">
      <c r="B464" s="11">
        <v>461</v>
      </c>
      <c r="C464">
        <v>0.46954261481042148</v>
      </c>
      <c r="D464">
        <v>0.23477130740521074</v>
      </c>
      <c r="E464">
        <v>0.41737121316481907</v>
      </c>
    </row>
    <row r="465" spans="2:5">
      <c r="B465" s="11">
        <v>462</v>
      </c>
      <c r="C465">
        <v>1.5081359025245233</v>
      </c>
      <c r="D465">
        <v>0.75406795126226167</v>
      </c>
      <c r="E465">
        <v>1.3405652466884652</v>
      </c>
    </row>
    <row r="466" spans="2:5">
      <c r="B466" s="11">
        <v>463</v>
      </c>
      <c r="C466">
        <v>9.33087319133611</v>
      </c>
      <c r="D466">
        <v>4.665436595668055</v>
      </c>
      <c r="E466">
        <v>8.2941095034098762</v>
      </c>
    </row>
    <row r="467" spans="2:5">
      <c r="B467" s="11">
        <v>464</v>
      </c>
      <c r="C467">
        <v>0.97562561526458036</v>
      </c>
      <c r="D467">
        <v>0.48781280763229018</v>
      </c>
      <c r="E467">
        <v>0.86722276912407148</v>
      </c>
    </row>
    <row r="468" spans="2:5">
      <c r="B468" s="11">
        <v>465</v>
      </c>
      <c r="C468">
        <v>7.6905333726040705</v>
      </c>
      <c r="D468">
        <v>3.8452666863020353</v>
      </c>
      <c r="E468">
        <v>6.8360296645369525</v>
      </c>
    </row>
    <row r="469" spans="2:5">
      <c r="B469" s="11">
        <v>466</v>
      </c>
      <c r="C469">
        <v>7.3983106293125589</v>
      </c>
      <c r="D469">
        <v>3.6991553146562794</v>
      </c>
      <c r="E469">
        <v>6.5762761149444966</v>
      </c>
    </row>
    <row r="470" spans="2:5">
      <c r="B470" s="11">
        <v>467</v>
      </c>
      <c r="C470">
        <v>5.625949868699978</v>
      </c>
      <c r="D470">
        <v>2.812974934349989</v>
      </c>
      <c r="E470">
        <v>5.0008443277333132</v>
      </c>
    </row>
    <row r="471" spans="2:5">
      <c r="B471" s="11">
        <v>468</v>
      </c>
      <c r="C471">
        <v>2.1279756149756608</v>
      </c>
      <c r="D471">
        <v>1.0639878074878304</v>
      </c>
      <c r="E471">
        <v>1.8915338799783652</v>
      </c>
    </row>
    <row r="472" spans="2:5">
      <c r="B472" s="11">
        <v>469</v>
      </c>
      <c r="C472">
        <v>4.2655681201212889</v>
      </c>
      <c r="D472">
        <v>2.1327840600606445</v>
      </c>
      <c r="E472">
        <v>3.7916161067744794</v>
      </c>
    </row>
    <row r="473" spans="2:5">
      <c r="B473" s="11">
        <v>470</v>
      </c>
      <c r="C473">
        <v>3.40445462278065</v>
      </c>
      <c r="D473">
        <v>1.702227311390325</v>
      </c>
      <c r="E473">
        <v>3.0261818869161332</v>
      </c>
    </row>
    <row r="474" spans="2:5">
      <c r="B474" s="11">
        <v>471</v>
      </c>
      <c r="C474">
        <v>8.7900656738388658</v>
      </c>
      <c r="D474">
        <v>4.3950328369194329</v>
      </c>
      <c r="E474">
        <v>7.8133917100789922</v>
      </c>
    </row>
    <row r="475" spans="2:5">
      <c r="B475" s="11">
        <v>472</v>
      </c>
      <c r="C475">
        <v>5.2084877299300798</v>
      </c>
      <c r="D475">
        <v>2.6042438649650399</v>
      </c>
      <c r="E475">
        <v>4.6297668710489601</v>
      </c>
    </row>
    <row r="476" spans="2:5">
      <c r="B476" s="11">
        <v>473</v>
      </c>
      <c r="C476">
        <v>3.7643703757270104</v>
      </c>
      <c r="D476">
        <v>1.8821851878635052</v>
      </c>
      <c r="E476">
        <v>3.3461070006462315</v>
      </c>
    </row>
    <row r="477" spans="2:5">
      <c r="B477" s="11">
        <v>474</v>
      </c>
      <c r="C477">
        <v>9.8845810340762039</v>
      </c>
      <c r="D477">
        <v>4.942290517038102</v>
      </c>
      <c r="E477">
        <v>8.7862942525121817</v>
      </c>
    </row>
    <row r="478" spans="2:5">
      <c r="B478" s="11">
        <v>475</v>
      </c>
      <c r="C478">
        <v>5.5941285076407379</v>
      </c>
      <c r="D478">
        <v>2.7970642538203689</v>
      </c>
      <c r="E478">
        <v>4.9725586734584342</v>
      </c>
    </row>
    <row r="479" spans="2:5">
      <c r="B479" s="11">
        <v>476</v>
      </c>
      <c r="C479">
        <v>6.8708226841389308</v>
      </c>
      <c r="D479">
        <v>3.4354113420694654</v>
      </c>
      <c r="E479">
        <v>6.1073979414568269</v>
      </c>
    </row>
    <row r="480" spans="2:5">
      <c r="B480" s="11">
        <v>477</v>
      </c>
      <c r="C480">
        <v>5.3527910464805508</v>
      </c>
      <c r="D480">
        <v>2.6763955232402754</v>
      </c>
      <c r="E480">
        <v>4.7580364857604893</v>
      </c>
    </row>
    <row r="481" spans="2:5">
      <c r="B481" s="11">
        <v>478</v>
      </c>
      <c r="C481">
        <v>5.7207043032840375</v>
      </c>
      <c r="D481">
        <v>2.8603521516420187</v>
      </c>
      <c r="E481">
        <v>5.0850704918080334</v>
      </c>
    </row>
    <row r="482" spans="2:5">
      <c r="B482" s="11">
        <v>479</v>
      </c>
      <c r="C482">
        <v>11.021180259015495</v>
      </c>
      <c r="D482">
        <v>5.5105901295077473</v>
      </c>
      <c r="E482">
        <v>9.7966046746804398</v>
      </c>
    </row>
    <row r="483" spans="2:5">
      <c r="B483" s="11">
        <v>480</v>
      </c>
      <c r="C483">
        <v>10.094352525528219</v>
      </c>
      <c r="D483">
        <v>5.0471762627641095</v>
      </c>
      <c r="E483">
        <v>8.9727578004695268</v>
      </c>
    </row>
    <row r="484" spans="2:5">
      <c r="B484" s="11">
        <v>481</v>
      </c>
      <c r="C484">
        <v>8.8582843650287408</v>
      </c>
      <c r="D484">
        <v>4.4291421825143704</v>
      </c>
      <c r="E484">
        <v>7.8740305466922145</v>
      </c>
    </row>
    <row r="485" spans="2:5">
      <c r="B485" s="11">
        <v>482</v>
      </c>
      <c r="C485">
        <v>1.9810390397235935</v>
      </c>
      <c r="D485">
        <v>0.99051951986179676</v>
      </c>
      <c r="E485">
        <v>1.7609235908654164</v>
      </c>
    </row>
    <row r="486" spans="2:5">
      <c r="B486" s="11">
        <v>483</v>
      </c>
      <c r="C486">
        <v>6.6306798118193075</v>
      </c>
      <c r="D486">
        <v>3.3153399059096538</v>
      </c>
      <c r="E486">
        <v>5.8939376105060513</v>
      </c>
    </row>
    <row r="487" spans="2:5">
      <c r="B487" s="11">
        <v>484</v>
      </c>
      <c r="C487">
        <v>0.36206628474735947</v>
      </c>
      <c r="D487">
        <v>0.18103314237367973</v>
      </c>
      <c r="E487">
        <v>0.32183669755320843</v>
      </c>
    </row>
    <row r="488" spans="2:5">
      <c r="B488" s="11">
        <v>485</v>
      </c>
      <c r="C488">
        <v>8.7923642798174946</v>
      </c>
      <c r="D488">
        <v>4.3961821399087473</v>
      </c>
      <c r="E488">
        <v>7.815434915393328</v>
      </c>
    </row>
    <row r="489" spans="2:5">
      <c r="B489" s="11">
        <v>486</v>
      </c>
      <c r="C489">
        <v>0.33592498323923203</v>
      </c>
      <c r="D489">
        <v>0.16796249161961602</v>
      </c>
      <c r="E489">
        <v>0.29859998510153962</v>
      </c>
    </row>
    <row r="490" spans="2:5">
      <c r="B490" s="11">
        <v>487</v>
      </c>
      <c r="C490">
        <v>9.274015315994161</v>
      </c>
      <c r="D490">
        <v>4.6370076579970805</v>
      </c>
      <c r="E490">
        <v>8.2435691697725879</v>
      </c>
    </row>
    <row r="491" spans="2:5">
      <c r="B491" s="11">
        <v>488</v>
      </c>
      <c r="C491">
        <v>8.5400420621340363</v>
      </c>
      <c r="D491">
        <v>4.2700210310670181</v>
      </c>
      <c r="E491">
        <v>7.5911484996746985</v>
      </c>
    </row>
    <row r="492" spans="2:5">
      <c r="B492" s="11">
        <v>489</v>
      </c>
      <c r="C492">
        <v>7.769311176796589</v>
      </c>
      <c r="D492">
        <v>3.8846555883982945</v>
      </c>
      <c r="E492">
        <v>6.9060543793747451</v>
      </c>
    </row>
    <row r="493" spans="2:5">
      <c r="B493" s="11">
        <v>490</v>
      </c>
      <c r="C493">
        <v>10.195976118357375</v>
      </c>
      <c r="D493">
        <v>5.0979880591786877</v>
      </c>
      <c r="E493">
        <v>9.0630898829843325</v>
      </c>
    </row>
    <row r="494" spans="2:5">
      <c r="B494" s="11">
        <v>491</v>
      </c>
      <c r="C494">
        <v>4.3541384546454704</v>
      </c>
      <c r="D494">
        <v>2.1770692273227352</v>
      </c>
      <c r="E494">
        <v>3.8703452930181963</v>
      </c>
    </row>
    <row r="495" spans="2:5">
      <c r="B495" s="11">
        <v>492</v>
      </c>
      <c r="C495">
        <v>8.8504326591386597</v>
      </c>
      <c r="D495">
        <v>4.4252163295693299</v>
      </c>
      <c r="E495">
        <v>7.8670512525676983</v>
      </c>
    </row>
    <row r="496" spans="2:5">
      <c r="B496" s="11">
        <v>493</v>
      </c>
      <c r="C496">
        <v>10.359741265878425</v>
      </c>
      <c r="D496">
        <v>5.1798706329392123</v>
      </c>
      <c r="E496">
        <v>9.2086589030030446</v>
      </c>
    </row>
    <row r="497" spans="2:5">
      <c r="B497" s="11">
        <v>494</v>
      </c>
      <c r="C497">
        <v>0.28306552193037487</v>
      </c>
      <c r="D497">
        <v>0.14153276096518744</v>
      </c>
      <c r="E497">
        <v>0.25161379727144434</v>
      </c>
    </row>
    <row r="498" spans="2:5">
      <c r="B498" s="11">
        <v>495</v>
      </c>
      <c r="C498">
        <v>8.4463116708543673</v>
      </c>
      <c r="D498">
        <v>4.2231558354271836</v>
      </c>
      <c r="E498">
        <v>7.5078325963149926</v>
      </c>
    </row>
    <row r="499" spans="2:5">
      <c r="B499" s="11">
        <v>496</v>
      </c>
      <c r="C499">
        <v>0.92455225370337835</v>
      </c>
      <c r="D499">
        <v>0.46227612685168917</v>
      </c>
      <c r="E499">
        <v>0.82182422551411405</v>
      </c>
    </row>
    <row r="500" spans="2:5">
      <c r="B500" s="11">
        <v>497</v>
      </c>
      <c r="C500">
        <v>5.6742317369436996</v>
      </c>
      <c r="D500">
        <v>2.8371158684718498</v>
      </c>
      <c r="E500">
        <v>5.0437615439499552</v>
      </c>
    </row>
    <row r="501" spans="2:5">
      <c r="B501" s="11">
        <v>498</v>
      </c>
      <c r="C501">
        <v>1.8796416954158999</v>
      </c>
      <c r="D501">
        <v>0.93982084770794994</v>
      </c>
      <c r="E501">
        <v>1.6707926181474666</v>
      </c>
    </row>
    <row r="502" spans="2:5">
      <c r="B502" s="11">
        <v>499</v>
      </c>
      <c r="C502">
        <v>4.3880075617986769</v>
      </c>
      <c r="D502">
        <v>2.1940037808993385</v>
      </c>
      <c r="E502">
        <v>3.9004511660432684</v>
      </c>
    </row>
    <row r="503" spans="2:5">
      <c r="B503" s="11">
        <v>500</v>
      </c>
      <c r="C503">
        <v>1.7641591338390294</v>
      </c>
      <c r="D503">
        <v>0.88207956691951472</v>
      </c>
      <c r="E503">
        <v>1.5681414523013595</v>
      </c>
    </row>
    <row r="504" spans="2:5">
      <c r="B504" s="11">
        <v>501</v>
      </c>
      <c r="C504">
        <v>10.20756770895448</v>
      </c>
      <c r="D504">
        <v>5.10378385447724</v>
      </c>
      <c r="E504">
        <v>9.0733935190706489</v>
      </c>
    </row>
    <row r="505" spans="2:5">
      <c r="B505" s="11">
        <v>502</v>
      </c>
      <c r="C505">
        <v>6.2847170097100165</v>
      </c>
      <c r="D505">
        <v>3.1423585048550082</v>
      </c>
      <c r="E505">
        <v>5.5864151197422363</v>
      </c>
    </row>
    <row r="506" spans="2:5">
      <c r="B506" s="11">
        <v>503</v>
      </c>
      <c r="C506">
        <v>7.3814945041697912</v>
      </c>
      <c r="D506">
        <v>3.6907472520848956</v>
      </c>
      <c r="E506">
        <v>6.5613284481509258</v>
      </c>
    </row>
    <row r="507" spans="2:5">
      <c r="B507" s="11">
        <v>504</v>
      </c>
      <c r="C507">
        <v>0.8994625929158474</v>
      </c>
      <c r="D507">
        <v>0.4497312964579237</v>
      </c>
      <c r="E507">
        <v>0.79952230481408648</v>
      </c>
    </row>
    <row r="508" spans="2:5">
      <c r="B508" s="11">
        <v>505</v>
      </c>
      <c r="C508">
        <v>4.7185758828854079</v>
      </c>
      <c r="D508">
        <v>2.3592879414427039</v>
      </c>
      <c r="E508">
        <v>4.1942896736759181</v>
      </c>
    </row>
    <row r="509" spans="2:5">
      <c r="B509" s="11">
        <v>506</v>
      </c>
      <c r="C509">
        <v>2.2568976362850042</v>
      </c>
      <c r="D509">
        <v>1.1284488181425021</v>
      </c>
      <c r="E509">
        <v>2.0061312322533369</v>
      </c>
    </row>
    <row r="510" spans="2:5">
      <c r="B510" s="11">
        <v>507</v>
      </c>
      <c r="C510">
        <v>10.682491115321168</v>
      </c>
      <c r="D510">
        <v>5.3412455576605842</v>
      </c>
      <c r="E510">
        <v>9.495547658063261</v>
      </c>
    </row>
    <row r="511" spans="2:5">
      <c r="B511" s="11">
        <v>508</v>
      </c>
      <c r="C511">
        <v>4.2876996867883488</v>
      </c>
      <c r="D511">
        <v>2.1438498433941744</v>
      </c>
      <c r="E511">
        <v>3.811288610478532</v>
      </c>
    </row>
    <row r="512" spans="2:5">
      <c r="B512" s="11">
        <v>509</v>
      </c>
      <c r="C512">
        <v>3.9647216452703447</v>
      </c>
      <c r="D512">
        <v>1.9823608226351723</v>
      </c>
      <c r="E512">
        <v>3.5241970180180844</v>
      </c>
    </row>
    <row r="513" spans="2:5">
      <c r="B513" s="11">
        <v>510</v>
      </c>
      <c r="C513">
        <v>5.3528757037026233</v>
      </c>
      <c r="D513">
        <v>2.6764378518513117</v>
      </c>
      <c r="E513">
        <v>4.7581117366245538</v>
      </c>
    </row>
    <row r="514" spans="2:5">
      <c r="B514" s="11">
        <v>511</v>
      </c>
      <c r="C514">
        <v>0.99594501970379845</v>
      </c>
      <c r="D514">
        <v>0.49797250985189923</v>
      </c>
      <c r="E514">
        <v>0.88528446195893196</v>
      </c>
    </row>
    <row r="515" spans="2:5">
      <c r="B515" s="11">
        <v>512</v>
      </c>
      <c r="C515">
        <v>8.061992855480403</v>
      </c>
      <c r="D515">
        <v>4.0309964277402015</v>
      </c>
      <c r="E515">
        <v>7.1662158715381361</v>
      </c>
    </row>
    <row r="516" spans="2:5">
      <c r="B516" s="11">
        <v>513</v>
      </c>
      <c r="C516">
        <v>7.9350345883565181</v>
      </c>
      <c r="D516">
        <v>3.967517294178259</v>
      </c>
      <c r="E516">
        <v>7.0533640785391274</v>
      </c>
    </row>
    <row r="517" spans="2:5">
      <c r="B517" s="11">
        <v>514</v>
      </c>
      <c r="C517">
        <v>0.50440092274425596</v>
      </c>
      <c r="D517">
        <v>0.25220046137212798</v>
      </c>
      <c r="E517">
        <v>0.44835637577267196</v>
      </c>
    </row>
    <row r="518" spans="2:5">
      <c r="B518" s="11">
        <v>515</v>
      </c>
      <c r="C518">
        <v>3.4031340434579804</v>
      </c>
      <c r="D518">
        <v>1.7015670217289902</v>
      </c>
      <c r="E518">
        <v>3.0250080386293159</v>
      </c>
    </row>
    <row r="519" spans="2:5">
      <c r="B519" s="11">
        <v>516</v>
      </c>
      <c r="C519">
        <v>8.0129008972495335</v>
      </c>
      <c r="D519">
        <v>4.0064504486247667</v>
      </c>
      <c r="E519">
        <v>7.122578575332918</v>
      </c>
    </row>
    <row r="520" spans="2:5">
      <c r="B520" s="11">
        <v>517</v>
      </c>
      <c r="C520">
        <v>5.7335515448863399</v>
      </c>
      <c r="D520">
        <v>2.8667757724431699</v>
      </c>
      <c r="E520">
        <v>5.0964902621211907</v>
      </c>
    </row>
    <row r="521" spans="2:5">
      <c r="B521" s="11">
        <v>518</v>
      </c>
      <c r="C521">
        <v>2.4786034700710342</v>
      </c>
      <c r="D521">
        <v>1.2393017350355171</v>
      </c>
      <c r="E521">
        <v>2.2032030845075861</v>
      </c>
    </row>
    <row r="522" spans="2:5">
      <c r="B522" s="11">
        <v>519</v>
      </c>
      <c r="C522">
        <v>4.1661199350101494</v>
      </c>
      <c r="D522">
        <v>2.0830599675050747</v>
      </c>
      <c r="E522">
        <v>3.7032177200090222</v>
      </c>
    </row>
    <row r="523" spans="2:5">
      <c r="B523" s="11">
        <v>520</v>
      </c>
      <c r="C523">
        <v>5.4641642019102186</v>
      </c>
      <c r="D523">
        <v>2.7320821009551093</v>
      </c>
      <c r="E523">
        <v>4.8570348461424162</v>
      </c>
    </row>
    <row r="524" spans="2:5">
      <c r="B524" s="11">
        <v>521</v>
      </c>
      <c r="C524">
        <v>3.8815167608002747</v>
      </c>
      <c r="D524">
        <v>1.9407583804001374</v>
      </c>
      <c r="E524">
        <v>3.4502371207113551</v>
      </c>
    </row>
    <row r="525" spans="2:5">
      <c r="B525" s="11">
        <v>522</v>
      </c>
      <c r="C525">
        <v>7.6275016597949445</v>
      </c>
      <c r="D525">
        <v>3.8137508298974723</v>
      </c>
      <c r="E525">
        <v>6.7800014753732842</v>
      </c>
    </row>
    <row r="526" spans="2:5">
      <c r="B526" s="11">
        <v>523</v>
      </c>
      <c r="C526">
        <v>2.5243118582988679</v>
      </c>
      <c r="D526">
        <v>1.262155929149434</v>
      </c>
      <c r="E526">
        <v>2.2438327629323269</v>
      </c>
    </row>
    <row r="527" spans="2:5">
      <c r="B527" s="11">
        <v>524</v>
      </c>
      <c r="C527">
        <v>2.8992933906960738</v>
      </c>
      <c r="D527">
        <v>1.4496466953480369</v>
      </c>
      <c r="E527">
        <v>2.5771496806187324</v>
      </c>
    </row>
    <row r="528" spans="2:5">
      <c r="B528" s="11">
        <v>525</v>
      </c>
      <c r="C528">
        <v>3.420509519193093</v>
      </c>
      <c r="D528">
        <v>1.7102547595965465</v>
      </c>
      <c r="E528">
        <v>3.0404529059494161</v>
      </c>
    </row>
    <row r="529" spans="2:5">
      <c r="B529" s="11">
        <v>526</v>
      </c>
      <c r="C529">
        <v>10.62250180286239</v>
      </c>
      <c r="D529">
        <v>5.3112509014311948</v>
      </c>
      <c r="E529">
        <v>9.4422238247665682</v>
      </c>
    </row>
    <row r="530" spans="2:5">
      <c r="B530" s="11">
        <v>527</v>
      </c>
      <c r="C530">
        <v>10.904119327445105</v>
      </c>
      <c r="D530">
        <v>5.4520596637225527</v>
      </c>
      <c r="E530">
        <v>9.6925505132845373</v>
      </c>
    </row>
    <row r="531" spans="2:5">
      <c r="B531" s="11">
        <v>528</v>
      </c>
      <c r="C531">
        <v>2.9582215175420146</v>
      </c>
      <c r="D531">
        <v>1.4791107587710073</v>
      </c>
      <c r="E531">
        <v>2.629530237815124</v>
      </c>
    </row>
    <row r="532" spans="2:5">
      <c r="B532" s="11">
        <v>529</v>
      </c>
      <c r="C532">
        <v>8.6721421972835167</v>
      </c>
      <c r="D532">
        <v>4.3360710986417583</v>
      </c>
      <c r="E532">
        <v>7.7085708420297925</v>
      </c>
    </row>
    <row r="533" spans="2:5">
      <c r="B533" s="11">
        <v>530</v>
      </c>
      <c r="C533">
        <v>7.4656569686907615</v>
      </c>
      <c r="D533">
        <v>3.7328284843453807</v>
      </c>
      <c r="E533">
        <v>6.6361395277251214</v>
      </c>
    </row>
    <row r="534" spans="2:5">
      <c r="B534" s="11">
        <v>531</v>
      </c>
      <c r="C534">
        <v>5.2568290939702793</v>
      </c>
      <c r="D534">
        <v>2.6284145469851397</v>
      </c>
      <c r="E534">
        <v>4.6727369724180257</v>
      </c>
    </row>
    <row r="535" spans="2:5">
      <c r="B535" s="11">
        <v>532</v>
      </c>
      <c r="C535">
        <v>7.9637218353286032</v>
      </c>
      <c r="D535">
        <v>3.9818609176643016</v>
      </c>
      <c r="E535">
        <v>7.0788638536254247</v>
      </c>
    </row>
    <row r="536" spans="2:5">
      <c r="B536" s="11">
        <v>533</v>
      </c>
      <c r="C536">
        <v>5.8388575644762524</v>
      </c>
      <c r="D536">
        <v>2.9194287822381262</v>
      </c>
      <c r="E536">
        <v>5.19009561286778</v>
      </c>
    </row>
    <row r="537" spans="2:5">
      <c r="B537" s="11">
        <v>534</v>
      </c>
      <c r="C537">
        <v>10.354076566164883</v>
      </c>
      <c r="D537">
        <v>5.1770382830824415</v>
      </c>
      <c r="E537">
        <v>9.2036236143687855</v>
      </c>
    </row>
    <row r="538" spans="2:5">
      <c r="B538" s="11">
        <v>535</v>
      </c>
      <c r="C538">
        <v>4.0690555631621068</v>
      </c>
      <c r="D538">
        <v>2.0345277815810534</v>
      </c>
      <c r="E538">
        <v>3.6169382783663173</v>
      </c>
    </row>
    <row r="539" spans="2:5">
      <c r="B539" s="11">
        <v>536</v>
      </c>
      <c r="C539">
        <v>8.567398708170467</v>
      </c>
      <c r="D539">
        <v>4.2836993540852335</v>
      </c>
      <c r="E539">
        <v>7.6154655183737479</v>
      </c>
    </row>
    <row r="540" spans="2:5">
      <c r="B540" s="11">
        <v>537</v>
      </c>
      <c r="C540">
        <v>7.2671692633964913</v>
      </c>
      <c r="D540">
        <v>3.6335846316982456</v>
      </c>
      <c r="E540">
        <v>6.4597060119079917</v>
      </c>
    </row>
    <row r="541" spans="2:5">
      <c r="B541" s="11">
        <v>538</v>
      </c>
      <c r="C541">
        <v>9.4258278957804791</v>
      </c>
      <c r="D541">
        <v>4.7129139478902395</v>
      </c>
      <c r="E541">
        <v>8.3785136851382038</v>
      </c>
    </row>
    <row r="542" spans="2:5">
      <c r="B542" s="11">
        <v>539</v>
      </c>
      <c r="C542">
        <v>9.9127281983558682</v>
      </c>
      <c r="D542">
        <v>4.9563640991779341</v>
      </c>
      <c r="E542">
        <v>8.8113139540941052</v>
      </c>
    </row>
    <row r="543" spans="2:5">
      <c r="B543" s="11">
        <v>540</v>
      </c>
      <c r="C543">
        <v>8.2176231826155561</v>
      </c>
      <c r="D543">
        <v>4.1088115913077781</v>
      </c>
      <c r="E543">
        <v>7.304553940102716</v>
      </c>
    </row>
    <row r="544" spans="2:5">
      <c r="B544" s="11">
        <v>541</v>
      </c>
      <c r="C544">
        <v>8.8018217854792358</v>
      </c>
      <c r="D544">
        <v>4.4009108927396179</v>
      </c>
      <c r="E544">
        <v>7.8238415870926534</v>
      </c>
    </row>
    <row r="545" spans="2:5">
      <c r="B545" s="11">
        <v>542</v>
      </c>
      <c r="C545">
        <v>1.2355320775464793</v>
      </c>
      <c r="D545">
        <v>0.61776603877323966</v>
      </c>
      <c r="E545">
        <v>1.0982507355968705</v>
      </c>
    </row>
    <row r="546" spans="2:5">
      <c r="B546" s="11">
        <v>543</v>
      </c>
      <c r="C546">
        <v>9.2220925376038494</v>
      </c>
      <c r="D546">
        <v>4.6110462688019247</v>
      </c>
      <c r="E546">
        <v>8.1974155889811993</v>
      </c>
    </row>
    <row r="547" spans="2:5">
      <c r="B547" s="11">
        <v>544</v>
      </c>
      <c r="C547">
        <v>4.9295664278578784</v>
      </c>
      <c r="D547">
        <v>2.4647832139289392</v>
      </c>
      <c r="E547">
        <v>4.3818368247625585</v>
      </c>
    </row>
    <row r="548" spans="2:5">
      <c r="B548" s="11">
        <v>545</v>
      </c>
      <c r="C548">
        <v>5.1042180017005734</v>
      </c>
      <c r="D548">
        <v>2.5521090008502867</v>
      </c>
      <c r="E548">
        <v>4.5370826681782876</v>
      </c>
    </row>
    <row r="549" spans="2:5">
      <c r="B549" s="11">
        <v>546</v>
      </c>
      <c r="C549">
        <v>1.9804037805206161</v>
      </c>
      <c r="D549">
        <v>0.99020189026030803</v>
      </c>
      <c r="E549">
        <v>1.7603589160183253</v>
      </c>
    </row>
    <row r="550" spans="2:5">
      <c r="B550" s="11">
        <v>547</v>
      </c>
      <c r="C550">
        <v>8.6052842504485909</v>
      </c>
      <c r="D550">
        <v>4.3026421252242955</v>
      </c>
      <c r="E550">
        <v>7.6491415559543032</v>
      </c>
    </row>
    <row r="551" spans="2:5">
      <c r="B551" s="11">
        <v>548</v>
      </c>
      <c r="C551">
        <v>8.8187216825055526</v>
      </c>
      <c r="D551">
        <v>4.4093608412527763</v>
      </c>
      <c r="E551">
        <v>7.8388637177827132</v>
      </c>
    </row>
    <row r="552" spans="2:5">
      <c r="B552" s="11">
        <v>549</v>
      </c>
      <c r="C552">
        <v>8.5387793388980349</v>
      </c>
      <c r="D552">
        <v>4.2693896694490174</v>
      </c>
      <c r="E552">
        <v>7.5900260790204754</v>
      </c>
    </row>
    <row r="553" spans="2:5">
      <c r="B553" s="11">
        <v>550</v>
      </c>
      <c r="C553">
        <v>0.15000260995002584</v>
      </c>
      <c r="D553">
        <v>7.5001304975012922E-2</v>
      </c>
      <c r="E553">
        <v>0.13333565328891187</v>
      </c>
    </row>
    <row r="554" spans="2:5">
      <c r="B554" s="11">
        <v>551</v>
      </c>
      <c r="C554">
        <v>7.682206025140923</v>
      </c>
      <c r="D554">
        <v>3.8411030125704615</v>
      </c>
      <c r="E554">
        <v>6.8286275779030419</v>
      </c>
    </row>
    <row r="555" spans="2:5">
      <c r="B555" s="11">
        <v>552</v>
      </c>
      <c r="C555">
        <v>2.3728721527139993</v>
      </c>
      <c r="D555">
        <v>1.1864360763569997</v>
      </c>
      <c r="E555">
        <v>2.1092196913013326</v>
      </c>
    </row>
    <row r="556" spans="2:5">
      <c r="B556" s="11">
        <v>553</v>
      </c>
      <c r="C556">
        <v>6.8212261615303458</v>
      </c>
      <c r="D556">
        <v>3.4106130807651729</v>
      </c>
      <c r="E556">
        <v>6.0633121435825297</v>
      </c>
    </row>
    <row r="557" spans="2:5">
      <c r="B557" s="11">
        <v>554</v>
      </c>
      <c r="C557">
        <v>3.7095598902481419</v>
      </c>
      <c r="D557">
        <v>1.854779945124071</v>
      </c>
      <c r="E557">
        <v>3.2973865691094595</v>
      </c>
    </row>
    <row r="558" spans="2:5">
      <c r="B558" s="11">
        <v>555</v>
      </c>
      <c r="C558">
        <v>10.205936601073919</v>
      </c>
      <c r="D558">
        <v>5.1029683005369595</v>
      </c>
      <c r="E558">
        <v>9.0719436453990383</v>
      </c>
    </row>
    <row r="559" spans="2:5">
      <c r="B559" s="11">
        <v>556</v>
      </c>
      <c r="C559">
        <v>9.7284195562142024</v>
      </c>
      <c r="D559">
        <v>4.8642097781071012</v>
      </c>
      <c r="E559">
        <v>8.6474840499681811</v>
      </c>
    </row>
    <row r="560" spans="2:5">
      <c r="B560" s="11">
        <v>557</v>
      </c>
      <c r="C560">
        <v>8.1950720178755336</v>
      </c>
      <c r="D560">
        <v>4.0975360089377668</v>
      </c>
      <c r="E560">
        <v>7.2845084603338073</v>
      </c>
    </row>
    <row r="561" spans="2:5">
      <c r="B561" s="11">
        <v>558</v>
      </c>
      <c r="C561">
        <v>0.27395724826443812</v>
      </c>
      <c r="D561">
        <v>0.13697862413221906</v>
      </c>
      <c r="E561">
        <v>0.24351755401283387</v>
      </c>
    </row>
    <row r="562" spans="2:5">
      <c r="B562" s="11">
        <v>559</v>
      </c>
      <c r="C562">
        <v>0.15047186556061351</v>
      </c>
      <c r="D562">
        <v>7.5235932780306755E-2</v>
      </c>
      <c r="E562">
        <v>0.13375276938721201</v>
      </c>
    </row>
    <row r="563" spans="2:5">
      <c r="B563" s="11">
        <v>560</v>
      </c>
      <c r="C563">
        <v>10.170736259103629</v>
      </c>
      <c r="D563">
        <v>5.0853681295518145</v>
      </c>
      <c r="E563">
        <v>9.0406544525365593</v>
      </c>
    </row>
    <row r="564" spans="2:5">
      <c r="B564" s="11">
        <v>561</v>
      </c>
      <c r="C564">
        <v>2.5028136911000187</v>
      </c>
      <c r="D564">
        <v>1.2514068455500094</v>
      </c>
      <c r="E564">
        <v>2.2247232809777944</v>
      </c>
    </row>
    <row r="565" spans="2:5">
      <c r="B565" s="11">
        <v>562</v>
      </c>
      <c r="C565">
        <v>5.5647674237563116</v>
      </c>
      <c r="D565">
        <v>2.7823837118781558</v>
      </c>
      <c r="E565">
        <v>4.9464599322278326</v>
      </c>
    </row>
    <row r="566" spans="2:5">
      <c r="B566" s="11">
        <v>563</v>
      </c>
      <c r="C566">
        <v>6.7317390930171772</v>
      </c>
      <c r="D566">
        <v>3.3658695465085886</v>
      </c>
      <c r="E566">
        <v>5.9837680826819355</v>
      </c>
    </row>
    <row r="567" spans="2:5">
      <c r="B567" s="11">
        <v>564</v>
      </c>
      <c r="C567">
        <v>5.3646338217610658</v>
      </c>
      <c r="D567">
        <v>2.6823169108805329</v>
      </c>
      <c r="E567">
        <v>4.7685633971209471</v>
      </c>
    </row>
    <row r="568" spans="2:5">
      <c r="B568" s="11">
        <v>565</v>
      </c>
      <c r="C568">
        <v>0.55415112754756168</v>
      </c>
      <c r="D568">
        <v>0.27707556377378084</v>
      </c>
      <c r="E568">
        <v>0.49257878004227706</v>
      </c>
    </row>
    <row r="569" spans="2:5">
      <c r="B569" s="11">
        <v>566</v>
      </c>
      <c r="C569">
        <v>9.8412419374642166</v>
      </c>
      <c r="D569">
        <v>4.9206209687321083</v>
      </c>
      <c r="E569">
        <v>8.7477706110793036</v>
      </c>
    </row>
    <row r="570" spans="2:5">
      <c r="B570" s="11">
        <v>567</v>
      </c>
      <c r="C570">
        <v>9.7164723319427431</v>
      </c>
      <c r="D570">
        <v>4.8582361659713715</v>
      </c>
      <c r="E570">
        <v>8.6368642950602172</v>
      </c>
    </row>
    <row r="571" spans="2:5">
      <c r="B571" s="11">
        <v>568</v>
      </c>
      <c r="C571">
        <v>7.9230017848536374</v>
      </c>
      <c r="D571">
        <v>3.9615008924268187</v>
      </c>
      <c r="E571">
        <v>7.0426682532032334</v>
      </c>
    </row>
    <row r="572" spans="2:5">
      <c r="B572" s="11">
        <v>569</v>
      </c>
      <c r="C572">
        <v>10.37889355840343</v>
      </c>
      <c r="D572">
        <v>5.1894467792017149</v>
      </c>
      <c r="E572">
        <v>9.2256831630252698</v>
      </c>
    </row>
    <row r="573" spans="2:5">
      <c r="B573" s="11">
        <v>570</v>
      </c>
      <c r="C573">
        <v>4.7905909109001934</v>
      </c>
      <c r="D573">
        <v>2.3952954554500967</v>
      </c>
      <c r="E573">
        <v>4.2583030319112831</v>
      </c>
    </row>
    <row r="574" spans="2:5">
      <c r="B574" s="11">
        <v>571</v>
      </c>
      <c r="C574">
        <v>7.7220923539004716</v>
      </c>
      <c r="D574">
        <v>3.8610461769502358</v>
      </c>
      <c r="E574">
        <v>6.8640820923559751</v>
      </c>
    </row>
    <row r="575" spans="2:5">
      <c r="B575" s="11">
        <v>572</v>
      </c>
      <c r="C575">
        <v>7.890916383366994</v>
      </c>
      <c r="D575">
        <v>3.945458191683497</v>
      </c>
      <c r="E575">
        <v>7.0141478963262163</v>
      </c>
    </row>
    <row r="576" spans="2:5">
      <c r="B576" s="11">
        <v>573</v>
      </c>
      <c r="C576">
        <v>6.9267462654047396</v>
      </c>
      <c r="D576">
        <v>3.4633731327023698</v>
      </c>
      <c r="E576">
        <v>6.1571077914708798</v>
      </c>
    </row>
    <row r="577" spans="2:5">
      <c r="B577" s="11">
        <v>574</v>
      </c>
      <c r="C577">
        <v>10.747645262220244</v>
      </c>
      <c r="D577">
        <v>5.373822631110122</v>
      </c>
      <c r="E577">
        <v>9.5534624553068834</v>
      </c>
    </row>
    <row r="578" spans="2:5">
      <c r="B578" s="11">
        <v>575</v>
      </c>
      <c r="C578">
        <v>2.3288013473869307</v>
      </c>
      <c r="D578">
        <v>1.1644006736934653</v>
      </c>
      <c r="E578">
        <v>2.0700456421217162</v>
      </c>
    </row>
    <row r="579" spans="2:5">
      <c r="B579" s="11">
        <v>576</v>
      </c>
      <c r="C579">
        <v>7.7456573517390792</v>
      </c>
      <c r="D579">
        <v>3.8728286758695396</v>
      </c>
      <c r="E579">
        <v>6.8850287571014039</v>
      </c>
    </row>
    <row r="580" spans="2:5">
      <c r="B580" s="11">
        <v>577</v>
      </c>
      <c r="C580">
        <v>7.7680706289331765</v>
      </c>
      <c r="D580">
        <v>3.8840353144665882</v>
      </c>
      <c r="E580">
        <v>6.9049516701628235</v>
      </c>
    </row>
    <row r="581" spans="2:5">
      <c r="B581" s="11">
        <v>578</v>
      </c>
      <c r="C581">
        <v>0.69950834269379647</v>
      </c>
      <c r="D581">
        <v>0.34975417134689823</v>
      </c>
      <c r="E581">
        <v>0.62178519350559691</v>
      </c>
    </row>
    <row r="582" spans="2:5">
      <c r="B582" s="11">
        <v>579</v>
      </c>
      <c r="C582">
        <v>4.7680203368156313</v>
      </c>
      <c r="D582">
        <v>2.3840101684078157</v>
      </c>
      <c r="E582">
        <v>4.2382402993916726</v>
      </c>
    </row>
    <row r="583" spans="2:5">
      <c r="B583" s="11">
        <v>580</v>
      </c>
      <c r="C583">
        <v>1.223024203487683</v>
      </c>
      <c r="D583">
        <v>0.61151210174384152</v>
      </c>
      <c r="E583">
        <v>1.087132625322385</v>
      </c>
    </row>
    <row r="584" spans="2:5">
      <c r="B584" s="11">
        <v>581</v>
      </c>
      <c r="C584">
        <v>7.2325832049164847</v>
      </c>
      <c r="D584">
        <v>3.6162916024582423</v>
      </c>
      <c r="E584">
        <v>6.4289628488146526</v>
      </c>
    </row>
    <row r="585" spans="2:5">
      <c r="B585" s="11">
        <v>582</v>
      </c>
      <c r="C585">
        <v>6.2147606033085667</v>
      </c>
      <c r="D585">
        <v>3.1073803016542834</v>
      </c>
      <c r="E585">
        <v>5.5242316473853927</v>
      </c>
    </row>
    <row r="586" spans="2:5">
      <c r="B586" s="11">
        <v>583</v>
      </c>
      <c r="C586">
        <v>9.0924367802065955</v>
      </c>
      <c r="D586">
        <v>4.5462183901032978</v>
      </c>
      <c r="E586">
        <v>8.0821660268503077</v>
      </c>
    </row>
    <row r="587" spans="2:5">
      <c r="B587" s="11">
        <v>584</v>
      </c>
      <c r="C587">
        <v>8.4967360006979362</v>
      </c>
      <c r="D587">
        <v>4.2483680003489681</v>
      </c>
      <c r="E587">
        <v>7.5526542228426106</v>
      </c>
    </row>
    <row r="588" spans="2:5">
      <c r="B588" s="11">
        <v>585</v>
      </c>
      <c r="C588">
        <v>5.8280510072144924</v>
      </c>
      <c r="D588">
        <v>2.9140255036072462</v>
      </c>
      <c r="E588">
        <v>5.1804897841906596</v>
      </c>
    </row>
    <row r="589" spans="2:5">
      <c r="B589" s="11">
        <v>586</v>
      </c>
      <c r="C589">
        <v>1.9996279426266568</v>
      </c>
      <c r="D589">
        <v>0.99981397131332839</v>
      </c>
      <c r="E589">
        <v>1.7774470601125838</v>
      </c>
    </row>
    <row r="590" spans="2:5">
      <c r="B590" s="11">
        <v>587</v>
      </c>
      <c r="C590">
        <v>2.9295300691409643</v>
      </c>
      <c r="D590">
        <v>1.4647650345704821</v>
      </c>
      <c r="E590">
        <v>2.6040267281253016</v>
      </c>
    </row>
    <row r="591" spans="2:5">
      <c r="B591" s="11">
        <v>588</v>
      </c>
      <c r="C591">
        <v>4.7834166880503375</v>
      </c>
      <c r="D591">
        <v>2.3917083440251687</v>
      </c>
      <c r="E591">
        <v>4.2519259449336335</v>
      </c>
    </row>
    <row r="592" spans="2:5">
      <c r="B592" s="11">
        <v>589</v>
      </c>
      <c r="C592">
        <v>1.230458611089484</v>
      </c>
      <c r="D592">
        <v>0.61522930554474198</v>
      </c>
      <c r="E592">
        <v>1.093740987635097</v>
      </c>
    </row>
    <row r="593" spans="2:5">
      <c r="B593" s="11">
        <v>590</v>
      </c>
      <c r="C593">
        <v>3.1479759031315222</v>
      </c>
      <c r="D593">
        <v>1.5739879515657611</v>
      </c>
      <c r="E593">
        <v>2.7982008027835752</v>
      </c>
    </row>
    <row r="594" spans="2:5">
      <c r="B594" s="11">
        <v>591</v>
      </c>
      <c r="C594">
        <v>3.0015021713341126</v>
      </c>
      <c r="D594">
        <v>1.5007510856670563</v>
      </c>
      <c r="E594">
        <v>2.6680019300747668</v>
      </c>
    </row>
    <row r="595" spans="2:5">
      <c r="B595" s="11">
        <v>592</v>
      </c>
      <c r="C595">
        <v>0.54671312620477441</v>
      </c>
      <c r="D595">
        <v>0.27335656310238721</v>
      </c>
      <c r="E595">
        <v>0.48596722329313274</v>
      </c>
    </row>
    <row r="596" spans="2:5">
      <c r="B596" s="11">
        <v>593</v>
      </c>
      <c r="C596">
        <v>1.7016720299500374</v>
      </c>
      <c r="D596">
        <v>0.85083601497501871</v>
      </c>
      <c r="E596">
        <v>1.5125973599555889</v>
      </c>
    </row>
    <row r="597" spans="2:5">
      <c r="B597" s="11">
        <v>594</v>
      </c>
      <c r="C597">
        <v>1.1344421447764346</v>
      </c>
      <c r="D597">
        <v>0.56722107238821728</v>
      </c>
      <c r="E597">
        <v>1.008393017579053</v>
      </c>
    </row>
    <row r="598" spans="2:5">
      <c r="B598" s="11">
        <v>595</v>
      </c>
      <c r="C598">
        <v>2.5116457339081197</v>
      </c>
      <c r="D598">
        <v>1.2558228669540599</v>
      </c>
      <c r="E598">
        <v>2.2325739856961064</v>
      </c>
    </row>
    <row r="599" spans="2:5">
      <c r="B599" s="11">
        <v>596</v>
      </c>
      <c r="C599">
        <v>1.7269232990694807</v>
      </c>
      <c r="D599">
        <v>0.86346164953474036</v>
      </c>
      <c r="E599">
        <v>1.5350429325062052</v>
      </c>
    </row>
    <row r="600" spans="2:5">
      <c r="B600" s="11">
        <v>597</v>
      </c>
      <c r="C600">
        <v>8.1681513460553958</v>
      </c>
      <c r="D600">
        <v>4.0840756730276979</v>
      </c>
      <c r="E600">
        <v>7.2605789742714633</v>
      </c>
    </row>
    <row r="601" spans="2:5">
      <c r="B601" s="11">
        <v>598</v>
      </c>
      <c r="C601">
        <v>7.5048341360547735</v>
      </c>
      <c r="D601">
        <v>3.7524170680273867</v>
      </c>
      <c r="E601">
        <v>6.6709636764931322</v>
      </c>
    </row>
    <row r="602" spans="2:5">
      <c r="B602" s="11">
        <v>599</v>
      </c>
      <c r="C602">
        <v>5.6550349312741481</v>
      </c>
      <c r="D602">
        <v>2.8275174656370741</v>
      </c>
      <c r="E602">
        <v>5.0266977166881315</v>
      </c>
    </row>
    <row r="603" spans="2:5">
      <c r="B603" s="11">
        <v>600</v>
      </c>
      <c r="C603">
        <v>5.1788199679245333</v>
      </c>
      <c r="D603">
        <v>2.5894099839622666</v>
      </c>
      <c r="E603">
        <v>4.6033955270440297</v>
      </c>
    </row>
    <row r="604" spans="2:5">
      <c r="B604" s="11">
        <v>601</v>
      </c>
      <c r="C604">
        <v>9.9587890194187825</v>
      </c>
      <c r="D604">
        <v>4.9793945097093912</v>
      </c>
      <c r="E604">
        <v>8.8522569061500285</v>
      </c>
    </row>
    <row r="605" spans="2:5">
      <c r="B605" s="11">
        <v>602</v>
      </c>
      <c r="C605">
        <v>8.0829432391132894</v>
      </c>
      <c r="D605">
        <v>4.0414716195566447</v>
      </c>
      <c r="E605">
        <v>7.1848384347673688</v>
      </c>
    </row>
    <row r="606" spans="2:5">
      <c r="B606" s="11">
        <v>603</v>
      </c>
      <c r="C606">
        <v>10.934391780900487</v>
      </c>
      <c r="D606">
        <v>5.4671958904502436</v>
      </c>
      <c r="E606">
        <v>9.7194593608004318</v>
      </c>
    </row>
    <row r="607" spans="2:5">
      <c r="B607" s="11">
        <v>604</v>
      </c>
      <c r="C607">
        <v>1.1615424984072067</v>
      </c>
      <c r="D607">
        <v>0.58077124920360335</v>
      </c>
      <c r="E607">
        <v>1.0324822208064059</v>
      </c>
    </row>
    <row r="608" spans="2:5">
      <c r="B608" s="11">
        <v>605</v>
      </c>
      <c r="C608">
        <v>0.30363397890638277</v>
      </c>
      <c r="D608">
        <v>0.15181698945319139</v>
      </c>
      <c r="E608">
        <v>0.26989687013900693</v>
      </c>
    </row>
    <row r="609" spans="2:5">
      <c r="B609" s="11">
        <v>606</v>
      </c>
      <c r="C609">
        <v>3.0287294846045456</v>
      </c>
      <c r="D609">
        <v>1.5143647423022728</v>
      </c>
      <c r="E609">
        <v>2.6922039863151515</v>
      </c>
    </row>
    <row r="610" spans="2:5">
      <c r="B610" s="11">
        <v>607</v>
      </c>
      <c r="C610">
        <v>4.004892277708227</v>
      </c>
      <c r="D610">
        <v>2.0024461388541135</v>
      </c>
      <c r="E610">
        <v>3.5599042468517572</v>
      </c>
    </row>
    <row r="611" spans="2:5">
      <c r="B611" s="11">
        <v>608</v>
      </c>
      <c r="C611">
        <v>7.6151817446761685</v>
      </c>
      <c r="D611">
        <v>3.8075908723380842</v>
      </c>
      <c r="E611">
        <v>6.7690504397121494</v>
      </c>
    </row>
    <row r="612" spans="2:5">
      <c r="B612" s="11">
        <v>609</v>
      </c>
      <c r="C612">
        <v>3.5080555065688932</v>
      </c>
      <c r="D612">
        <v>1.7540277532844466</v>
      </c>
      <c r="E612">
        <v>3.1182715613945722</v>
      </c>
    </row>
    <row r="613" spans="2:5">
      <c r="B613" s="11">
        <v>610</v>
      </c>
      <c r="C613">
        <v>5.6911902182345244</v>
      </c>
      <c r="D613">
        <v>2.8455951091172622</v>
      </c>
      <c r="E613">
        <v>5.0588357495417995</v>
      </c>
    </row>
    <row r="614" spans="2:5">
      <c r="B614" s="11">
        <v>611</v>
      </c>
      <c r="C614">
        <v>7.180727115043311</v>
      </c>
      <c r="D614">
        <v>3.5903635575216555</v>
      </c>
      <c r="E614">
        <v>6.3828685467051658</v>
      </c>
    </row>
    <row r="615" spans="2:5">
      <c r="B615" s="11">
        <v>612</v>
      </c>
      <c r="C615">
        <v>7.4570380933964797</v>
      </c>
      <c r="D615">
        <v>3.7285190466982399</v>
      </c>
      <c r="E615">
        <v>6.6284783052413152</v>
      </c>
    </row>
    <row r="616" spans="2:5">
      <c r="B616" s="11">
        <v>613</v>
      </c>
      <c r="C616">
        <v>9.6204071143853529</v>
      </c>
      <c r="D616">
        <v>4.8102035571926764</v>
      </c>
      <c r="E616">
        <v>8.5514729905647577</v>
      </c>
    </row>
    <row r="617" spans="2:5">
      <c r="B617" s="11">
        <v>614</v>
      </c>
      <c r="C617">
        <v>1.0079768278556769</v>
      </c>
      <c r="D617">
        <v>0.50398841392783844</v>
      </c>
      <c r="E617">
        <v>0.89597940253837938</v>
      </c>
    </row>
    <row r="618" spans="2:5">
      <c r="B618" s="11">
        <v>615</v>
      </c>
      <c r="C618">
        <v>8.9294249090852329</v>
      </c>
      <c r="D618">
        <v>4.4647124545426164</v>
      </c>
      <c r="E618">
        <v>7.9372665858535409</v>
      </c>
    </row>
    <row r="619" spans="2:5">
      <c r="B619" s="11">
        <v>616</v>
      </c>
      <c r="C619">
        <v>9.5849862654972764</v>
      </c>
      <c r="D619">
        <v>4.7924931327486382</v>
      </c>
      <c r="E619">
        <v>8.5199877915531346</v>
      </c>
    </row>
    <row r="620" spans="2:5">
      <c r="B620" s="11">
        <v>617</v>
      </c>
      <c r="C620">
        <v>9.5559429971878149</v>
      </c>
      <c r="D620">
        <v>4.7779714985939075</v>
      </c>
      <c r="E620">
        <v>8.4941715530558355</v>
      </c>
    </row>
    <row r="621" spans="2:5">
      <c r="B621" s="11">
        <v>618</v>
      </c>
      <c r="C621">
        <v>7.1650965681951959</v>
      </c>
      <c r="D621">
        <v>3.582548284097598</v>
      </c>
      <c r="E621">
        <v>6.368974727284618</v>
      </c>
    </row>
    <row r="622" spans="2:5">
      <c r="B622" s="11">
        <v>619</v>
      </c>
      <c r="C622">
        <v>2.8165530051065391</v>
      </c>
      <c r="D622">
        <v>1.4082765025532695</v>
      </c>
      <c r="E622">
        <v>2.5036026712058126</v>
      </c>
    </row>
    <row r="623" spans="2:5">
      <c r="B623" s="11">
        <v>620</v>
      </c>
      <c r="C623">
        <v>10.178985282920296</v>
      </c>
      <c r="D623">
        <v>5.089492641460148</v>
      </c>
      <c r="E623">
        <v>9.0479869181513735</v>
      </c>
    </row>
    <row r="624" spans="2:5">
      <c r="B624" s="11">
        <v>621</v>
      </c>
      <c r="C624">
        <v>9.6152374341572795</v>
      </c>
      <c r="D624">
        <v>4.8076187170786397</v>
      </c>
      <c r="E624">
        <v>8.5468777192509151</v>
      </c>
    </row>
    <row r="625" spans="2:5">
      <c r="B625" s="11">
        <v>622</v>
      </c>
      <c r="C625">
        <v>5.4032014676035391</v>
      </c>
      <c r="D625">
        <v>2.7016007338017696</v>
      </c>
      <c r="E625">
        <v>4.8028457489809231</v>
      </c>
    </row>
    <row r="626" spans="2:5">
      <c r="B626" s="11">
        <v>623</v>
      </c>
      <c r="C626">
        <v>9.7965023819922958</v>
      </c>
      <c r="D626">
        <v>4.8982511909961479</v>
      </c>
      <c r="E626">
        <v>8.708002117326485</v>
      </c>
    </row>
    <row r="627" spans="2:5">
      <c r="B627" s="11">
        <v>624</v>
      </c>
      <c r="C627">
        <v>7.0317701920432825</v>
      </c>
      <c r="D627">
        <v>3.5158850960216412</v>
      </c>
      <c r="E627">
        <v>6.2504623929273624</v>
      </c>
    </row>
    <row r="628" spans="2:5">
      <c r="B628" s="11">
        <v>625</v>
      </c>
      <c r="C628">
        <v>4.9267860929490004</v>
      </c>
      <c r="D628">
        <v>2.4633930464745002</v>
      </c>
      <c r="E628">
        <v>4.3793654159546671</v>
      </c>
    </row>
    <row r="629" spans="2:5">
      <c r="B629" s="11">
        <v>626</v>
      </c>
      <c r="C629">
        <v>6.1919418463096685</v>
      </c>
      <c r="D629">
        <v>3.0959709231548342</v>
      </c>
      <c r="E629">
        <v>5.5039483078308162</v>
      </c>
    </row>
    <row r="630" spans="2:5">
      <c r="B630" s="11">
        <v>627</v>
      </c>
      <c r="C630">
        <v>3.5572937866357592</v>
      </c>
      <c r="D630">
        <v>1.7786468933178796</v>
      </c>
      <c r="E630">
        <v>3.1620389214540081</v>
      </c>
    </row>
    <row r="631" spans="2:5">
      <c r="B631" s="11">
        <v>628</v>
      </c>
      <c r="C631">
        <v>6.8962172942800519</v>
      </c>
      <c r="D631">
        <v>3.448108647140026</v>
      </c>
      <c r="E631">
        <v>6.1299709282489356</v>
      </c>
    </row>
    <row r="632" spans="2:5">
      <c r="B632" s="11">
        <v>629</v>
      </c>
      <c r="C632">
        <v>7.2604671931525058</v>
      </c>
      <c r="D632">
        <v>3.6302335965762529</v>
      </c>
      <c r="E632">
        <v>6.4537486161355613</v>
      </c>
    </row>
    <row r="633" spans="2:5">
      <c r="B633" s="11">
        <v>630</v>
      </c>
      <c r="C633">
        <v>10.568106745459655</v>
      </c>
      <c r="D633">
        <v>5.2840533727298276</v>
      </c>
      <c r="E633">
        <v>9.3938726626308053</v>
      </c>
    </row>
    <row r="634" spans="2:5">
      <c r="B634" s="11">
        <v>631</v>
      </c>
      <c r="C634">
        <v>0.23719921340802647</v>
      </c>
      <c r="D634">
        <v>0.11859960670401323</v>
      </c>
      <c r="E634">
        <v>0.21084374525157909</v>
      </c>
    </row>
    <row r="635" spans="2:5">
      <c r="B635" s="11">
        <v>632</v>
      </c>
      <c r="C635">
        <v>4.6858078592041545</v>
      </c>
      <c r="D635">
        <v>2.3429039296020773</v>
      </c>
      <c r="E635">
        <v>4.1651625415148041</v>
      </c>
    </row>
    <row r="636" spans="2:5">
      <c r="B636" s="11">
        <v>633</v>
      </c>
      <c r="C636">
        <v>10.507171074222851</v>
      </c>
      <c r="D636">
        <v>5.2535855371114257</v>
      </c>
      <c r="E636">
        <v>9.3397076215314243</v>
      </c>
    </row>
    <row r="637" spans="2:5">
      <c r="B637" s="11">
        <v>634</v>
      </c>
      <c r="C637">
        <v>2.7416971038871898</v>
      </c>
      <c r="D637">
        <v>1.3708485519435949</v>
      </c>
      <c r="E637">
        <v>2.4370640923441687</v>
      </c>
    </row>
    <row r="638" spans="2:5">
      <c r="B638" s="11">
        <v>635</v>
      </c>
      <c r="C638">
        <v>1.6304947102933631</v>
      </c>
      <c r="D638">
        <v>0.81524735514668156</v>
      </c>
      <c r="E638">
        <v>1.4493286313718783</v>
      </c>
    </row>
    <row r="639" spans="2:5">
      <c r="B639" s="11">
        <v>636</v>
      </c>
      <c r="C639">
        <v>9.9164520264796217</v>
      </c>
      <c r="D639">
        <v>4.9582260132398108</v>
      </c>
      <c r="E639">
        <v>8.8146240235374425</v>
      </c>
    </row>
    <row r="640" spans="2:5">
      <c r="B640" s="11">
        <v>637</v>
      </c>
      <c r="C640">
        <v>0.93888441231748287</v>
      </c>
      <c r="D640">
        <v>0.46944220615874144</v>
      </c>
      <c r="E640">
        <v>0.83456392205998486</v>
      </c>
    </row>
    <row r="641" spans="2:5">
      <c r="B641" s="11">
        <v>638</v>
      </c>
      <c r="C641">
        <v>0.77348756494395787</v>
      </c>
      <c r="D641">
        <v>0.38674378247197894</v>
      </c>
      <c r="E641">
        <v>0.68754450217240703</v>
      </c>
    </row>
    <row r="642" spans="2:5">
      <c r="B642" s="11">
        <v>639</v>
      </c>
      <c r="C642">
        <v>9.2697378369722223</v>
      </c>
      <c r="D642">
        <v>4.6348689184861112</v>
      </c>
      <c r="E642">
        <v>8.2397669661975321</v>
      </c>
    </row>
    <row r="643" spans="2:5">
      <c r="B643" s="11">
        <v>640</v>
      </c>
      <c r="C643">
        <v>10.538494372118029</v>
      </c>
      <c r="D643">
        <v>5.2692471860590144</v>
      </c>
      <c r="E643">
        <v>9.3675505529938032</v>
      </c>
    </row>
    <row r="644" spans="2:5">
      <c r="B644" s="11">
        <v>641</v>
      </c>
      <c r="C644">
        <v>5.1096340679724861</v>
      </c>
      <c r="D644">
        <v>2.554817033986243</v>
      </c>
      <c r="E644">
        <v>4.5418969493088763</v>
      </c>
    </row>
    <row r="645" spans="2:5">
      <c r="B645" s="11">
        <v>642</v>
      </c>
      <c r="C645">
        <v>8.9847970344637496</v>
      </c>
      <c r="D645">
        <v>4.4923985172318748</v>
      </c>
      <c r="E645">
        <v>7.9864862528566674</v>
      </c>
    </row>
    <row r="646" spans="2:5">
      <c r="B646" s="11">
        <v>643</v>
      </c>
      <c r="C646">
        <v>4.5266057307140928</v>
      </c>
      <c r="D646">
        <v>2.2633028653570464</v>
      </c>
      <c r="E646">
        <v>4.0236495384125268</v>
      </c>
    </row>
    <row r="647" spans="2:5">
      <c r="B647" s="11">
        <v>644</v>
      </c>
      <c r="C647">
        <v>8.099345188226712</v>
      </c>
      <c r="D647">
        <v>4.049672594113356</v>
      </c>
      <c r="E647">
        <v>7.1994179450904108</v>
      </c>
    </row>
    <row r="648" spans="2:5">
      <c r="B648" s="11">
        <v>645</v>
      </c>
      <c r="C648">
        <v>1.4513303721679052</v>
      </c>
      <c r="D648">
        <v>0.72566518608395258</v>
      </c>
      <c r="E648">
        <v>1.2900714419270267</v>
      </c>
    </row>
    <row r="649" spans="2:5">
      <c r="B649" s="11">
        <v>646</v>
      </c>
      <c r="C649">
        <v>8.11576332489064</v>
      </c>
      <c r="D649">
        <v>4.05788166244532</v>
      </c>
      <c r="E649">
        <v>7.2140118443472367</v>
      </c>
    </row>
    <row r="650" spans="2:5">
      <c r="B650" s="11">
        <v>647</v>
      </c>
      <c r="C650">
        <v>0.45017804534881289</v>
      </c>
      <c r="D650">
        <v>0.22508902267440645</v>
      </c>
      <c r="E650">
        <v>0.4001582625322781</v>
      </c>
    </row>
    <row r="651" spans="2:5">
      <c r="B651" s="11">
        <v>648</v>
      </c>
      <c r="C651">
        <v>0.1285575421077933</v>
      </c>
      <c r="D651">
        <v>6.4278771053896649E-2</v>
      </c>
      <c r="E651">
        <v>0.11427337076248292</v>
      </c>
    </row>
    <row r="652" spans="2:5">
      <c r="B652" s="11">
        <v>649</v>
      </c>
      <c r="C652">
        <v>9.1773528249712442</v>
      </c>
      <c r="D652">
        <v>4.5886764124856221</v>
      </c>
      <c r="E652">
        <v>8.1576469555299944</v>
      </c>
    </row>
    <row r="653" spans="2:5">
      <c r="B653" s="11">
        <v>650</v>
      </c>
      <c r="C653">
        <v>2.5200879291608405</v>
      </c>
      <c r="D653">
        <v>1.2600439645804202</v>
      </c>
      <c r="E653">
        <v>2.2400781592540806</v>
      </c>
    </row>
    <row r="654" spans="2:5">
      <c r="B654" s="11">
        <v>651</v>
      </c>
      <c r="C654">
        <v>2.4889692073287302</v>
      </c>
      <c r="D654">
        <v>1.2444846036643651</v>
      </c>
      <c r="E654">
        <v>2.2124170731810935</v>
      </c>
    </row>
    <row r="655" spans="2:5">
      <c r="B655" s="11">
        <v>652</v>
      </c>
      <c r="C655">
        <v>4.5292914444134986</v>
      </c>
      <c r="D655">
        <v>2.2646457222067493</v>
      </c>
      <c r="E655">
        <v>4.0260368394786656</v>
      </c>
    </row>
    <row r="656" spans="2:5">
      <c r="B656" s="11">
        <v>653</v>
      </c>
      <c r="C656">
        <v>1.183447774643287</v>
      </c>
      <c r="D656">
        <v>0.59172388732164349</v>
      </c>
      <c r="E656">
        <v>1.0519535774606994</v>
      </c>
    </row>
    <row r="657" spans="2:5">
      <c r="B657" s="11">
        <v>654</v>
      </c>
      <c r="C657">
        <v>5.1905620713092215</v>
      </c>
      <c r="D657">
        <v>2.5952810356546108</v>
      </c>
      <c r="E657">
        <v>4.6138329522748638</v>
      </c>
    </row>
    <row r="658" spans="2:5">
      <c r="B658" s="11">
        <v>655</v>
      </c>
      <c r="C658">
        <v>6.1695149118520849</v>
      </c>
      <c r="D658">
        <v>3.0847574559260424</v>
      </c>
      <c r="E658">
        <v>5.4840132549796312</v>
      </c>
    </row>
    <row r="659" spans="2:5">
      <c r="B659" s="11">
        <v>656</v>
      </c>
      <c r="C659">
        <v>10.038369558478411</v>
      </c>
      <c r="D659">
        <v>5.0191847792392057</v>
      </c>
      <c r="E659">
        <v>8.9229951630919206</v>
      </c>
    </row>
    <row r="660" spans="2:5">
      <c r="B660" s="11">
        <v>657</v>
      </c>
      <c r="C660">
        <v>0.12784816592598713</v>
      </c>
      <c r="D660">
        <v>6.3924082962993567E-2</v>
      </c>
      <c r="E660">
        <v>0.11364281415643301</v>
      </c>
    </row>
    <row r="661" spans="2:5">
      <c r="B661" s="11">
        <v>658</v>
      </c>
      <c r="C661">
        <v>1.7533914528919348</v>
      </c>
      <c r="D661">
        <v>0.87669572644596738</v>
      </c>
      <c r="E661">
        <v>1.5585701803483862</v>
      </c>
    </row>
    <row r="662" spans="2:5">
      <c r="B662" s="11">
        <v>659</v>
      </c>
      <c r="C662">
        <v>6.1310757081983969</v>
      </c>
      <c r="D662">
        <v>3.0655378540991984</v>
      </c>
      <c r="E662">
        <v>5.4498450739541306</v>
      </c>
    </row>
    <row r="663" spans="2:5">
      <c r="B663" s="11">
        <v>660</v>
      </c>
      <c r="C663">
        <v>8.0163053015206494</v>
      </c>
      <c r="D663">
        <v>4.0081526507603247</v>
      </c>
      <c r="E663">
        <v>7.1256047124627999</v>
      </c>
    </row>
    <row r="664" spans="2:5">
      <c r="B664" s="11">
        <v>661</v>
      </c>
      <c r="C664">
        <v>2.0771434950652266</v>
      </c>
      <c r="D664">
        <v>1.0385717475326133</v>
      </c>
      <c r="E664">
        <v>1.8463497733913128</v>
      </c>
    </row>
    <row r="665" spans="2:5">
      <c r="B665" s="11">
        <v>662</v>
      </c>
      <c r="C665">
        <v>6.6992168843626114</v>
      </c>
      <c r="D665">
        <v>3.3496084421813057</v>
      </c>
      <c r="E665">
        <v>5.9548594527667662</v>
      </c>
    </row>
    <row r="666" spans="2:5">
      <c r="B666" s="11">
        <v>663</v>
      </c>
      <c r="C666">
        <v>0.98246184310757645</v>
      </c>
      <c r="D666">
        <v>0.49123092155378822</v>
      </c>
      <c r="E666">
        <v>0.87329941609562356</v>
      </c>
    </row>
    <row r="667" spans="2:5">
      <c r="B667" s="11">
        <v>664</v>
      </c>
      <c r="C667">
        <v>6.6360824565687606</v>
      </c>
      <c r="D667">
        <v>3.3180412282843803</v>
      </c>
      <c r="E667">
        <v>5.8987399613944538</v>
      </c>
    </row>
    <row r="668" spans="2:5">
      <c r="B668" s="11">
        <v>665</v>
      </c>
      <c r="C668">
        <v>8.2149880956113286</v>
      </c>
      <c r="D668">
        <v>4.1074940478056643</v>
      </c>
      <c r="E668">
        <v>7.302211640543403</v>
      </c>
    </row>
    <row r="669" spans="2:5">
      <c r="B669" s="11">
        <v>666</v>
      </c>
      <c r="C669">
        <v>3.9457863968893827</v>
      </c>
      <c r="D669">
        <v>1.9728931984446914</v>
      </c>
      <c r="E669">
        <v>3.5073656861238955</v>
      </c>
    </row>
    <row r="670" spans="2:5">
      <c r="B670" s="11">
        <v>667</v>
      </c>
      <c r="C670">
        <v>1.9536160561622193</v>
      </c>
      <c r="D670">
        <v>0.97680802808110967</v>
      </c>
      <c r="E670">
        <v>1.7365476054775284</v>
      </c>
    </row>
    <row r="671" spans="2:5">
      <c r="B671" s="11">
        <v>668</v>
      </c>
      <c r="C671">
        <v>8.1565403356363735</v>
      </c>
      <c r="D671">
        <v>4.0782701678181867</v>
      </c>
      <c r="E671">
        <v>7.2502580761212201</v>
      </c>
    </row>
    <row r="672" spans="2:5">
      <c r="B672" s="11">
        <v>669</v>
      </c>
      <c r="C672">
        <v>9.8790232717311106</v>
      </c>
      <c r="D672">
        <v>4.9395116358655553</v>
      </c>
      <c r="E672">
        <v>8.7813540193165434</v>
      </c>
    </row>
    <row r="673" spans="2:5">
      <c r="B673" s="11">
        <v>670</v>
      </c>
      <c r="C673">
        <v>1.9490218197805909</v>
      </c>
      <c r="D673">
        <v>0.97451090989029543</v>
      </c>
      <c r="E673">
        <v>1.7324638398049697</v>
      </c>
    </row>
    <row r="674" spans="2:5">
      <c r="B674" s="11">
        <v>671</v>
      </c>
      <c r="C674">
        <v>6.0700960319699231</v>
      </c>
      <c r="D674">
        <v>3.0350480159849615</v>
      </c>
      <c r="E674">
        <v>5.3956409173065989</v>
      </c>
    </row>
    <row r="675" spans="2:5">
      <c r="B675" s="11">
        <v>672</v>
      </c>
      <c r="C675">
        <v>7.6794218974208563</v>
      </c>
      <c r="D675">
        <v>3.8397109487104282</v>
      </c>
      <c r="E675">
        <v>6.8261527977074277</v>
      </c>
    </row>
    <row r="676" spans="2:5">
      <c r="B676" s="11">
        <v>673</v>
      </c>
      <c r="C676">
        <v>4.121340434530909</v>
      </c>
      <c r="D676">
        <v>2.0606702172654545</v>
      </c>
      <c r="E676">
        <v>3.6634137195830299</v>
      </c>
    </row>
    <row r="677" spans="2:5">
      <c r="B677" s="11">
        <v>674</v>
      </c>
      <c r="C677">
        <v>3.9621236481876694</v>
      </c>
      <c r="D677">
        <v>1.9810618240938347</v>
      </c>
      <c r="E677">
        <v>3.5218876872779283</v>
      </c>
    </row>
    <row r="678" spans="2:5">
      <c r="B678" s="11">
        <v>675</v>
      </c>
      <c r="C678">
        <v>5.0816608962866763</v>
      </c>
      <c r="D678">
        <v>2.5408304481433381</v>
      </c>
      <c r="E678">
        <v>4.5170319078103791</v>
      </c>
    </row>
    <row r="679" spans="2:5">
      <c r="B679" s="11">
        <v>676</v>
      </c>
      <c r="C679">
        <v>0.87634135398610569</v>
      </c>
      <c r="D679">
        <v>0.43817067699305284</v>
      </c>
      <c r="E679">
        <v>0.77897009243209392</v>
      </c>
    </row>
    <row r="680" spans="2:5">
      <c r="B680" s="11">
        <v>677</v>
      </c>
      <c r="C680">
        <v>8.7310906659607266</v>
      </c>
      <c r="D680">
        <v>4.3655453329803633</v>
      </c>
      <c r="E680">
        <v>7.76096948085398</v>
      </c>
    </row>
    <row r="681" spans="2:5">
      <c r="B681" s="11">
        <v>678</v>
      </c>
      <c r="C681">
        <v>0.51794395660652959</v>
      </c>
      <c r="D681">
        <v>0.25897197830326479</v>
      </c>
      <c r="E681">
        <v>0.460394628094693</v>
      </c>
    </row>
    <row r="682" spans="2:5">
      <c r="B682" s="11">
        <v>679</v>
      </c>
      <c r="C682">
        <v>9.6463831090467913</v>
      </c>
      <c r="D682">
        <v>4.8231915545233957</v>
      </c>
      <c r="E682">
        <v>8.5745627635971466</v>
      </c>
    </row>
    <row r="683" spans="2:5">
      <c r="B683" s="11">
        <v>680</v>
      </c>
      <c r="C683">
        <v>9.7751096958062185</v>
      </c>
      <c r="D683">
        <v>4.8875548479031092</v>
      </c>
      <c r="E683">
        <v>8.6889863962721954</v>
      </c>
    </row>
    <row r="684" spans="2:5">
      <c r="B684" s="11">
        <v>681</v>
      </c>
      <c r="C684">
        <v>3.4723296349855746</v>
      </c>
      <c r="D684">
        <v>1.7361648174927873</v>
      </c>
      <c r="E684">
        <v>3.0865152310982884</v>
      </c>
    </row>
    <row r="685" spans="2:5">
      <c r="B685" s="11">
        <v>682</v>
      </c>
      <c r="C685">
        <v>7.8516118556035727E-2</v>
      </c>
      <c r="D685">
        <v>3.9258059278017864E-2</v>
      </c>
      <c r="E685">
        <v>6.9792105383142872E-2</v>
      </c>
    </row>
    <row r="686" spans="2:5">
      <c r="B686" s="11">
        <v>683</v>
      </c>
      <c r="C686">
        <v>5.4391798230652597</v>
      </c>
      <c r="D686">
        <v>2.7195899115326299</v>
      </c>
      <c r="E686">
        <v>4.8348265093913421</v>
      </c>
    </row>
    <row r="687" spans="2:5">
      <c r="B687" s="11">
        <v>684</v>
      </c>
      <c r="C687">
        <v>1.0406123912733105</v>
      </c>
      <c r="D687">
        <v>0.52030619563665526</v>
      </c>
      <c r="E687">
        <v>0.92498879224294273</v>
      </c>
    </row>
    <row r="688" spans="2:5">
      <c r="B688" s="11">
        <v>685</v>
      </c>
      <c r="C688">
        <v>10.678039187939392</v>
      </c>
      <c r="D688">
        <v>5.3390195939696961</v>
      </c>
      <c r="E688">
        <v>9.4915903892794589</v>
      </c>
    </row>
    <row r="689" spans="2:5">
      <c r="B689" s="11">
        <v>686</v>
      </c>
      <c r="C689">
        <v>6.5195234752700317</v>
      </c>
      <c r="D689">
        <v>3.2597617376350159</v>
      </c>
      <c r="E689">
        <v>5.7951319780178059</v>
      </c>
    </row>
    <row r="690" spans="2:5">
      <c r="B690" s="11">
        <v>687</v>
      </c>
      <c r="C690">
        <v>3.919839780798573</v>
      </c>
      <c r="D690">
        <v>1.9599198903992865</v>
      </c>
      <c r="E690">
        <v>3.4843020273765091</v>
      </c>
    </row>
    <row r="691" spans="2:5">
      <c r="B691" s="11">
        <v>688</v>
      </c>
      <c r="C691">
        <v>10.797950411878038</v>
      </c>
      <c r="D691">
        <v>5.3989752059390188</v>
      </c>
      <c r="E691">
        <v>9.5981781438915892</v>
      </c>
    </row>
    <row r="692" spans="2:5">
      <c r="B692" s="11">
        <v>689</v>
      </c>
      <c r="C692">
        <v>4.974247933411621</v>
      </c>
      <c r="D692">
        <v>2.4871239667058105</v>
      </c>
      <c r="E692">
        <v>4.4215537185881075</v>
      </c>
    </row>
    <row r="693" spans="2:5">
      <c r="B693" s="11">
        <v>690</v>
      </c>
      <c r="C693">
        <v>0.65030750877936716</v>
      </c>
      <c r="D693">
        <v>0.32515375438968358</v>
      </c>
      <c r="E693">
        <v>0.57805111891499306</v>
      </c>
    </row>
    <row r="694" spans="2:5">
      <c r="B694" s="11">
        <v>691</v>
      </c>
      <c r="C694">
        <v>9.2137840703776046</v>
      </c>
      <c r="D694">
        <v>4.6068920351888023</v>
      </c>
      <c r="E694">
        <v>8.190030284780093</v>
      </c>
    </row>
    <row r="695" spans="2:5">
      <c r="B695" s="11">
        <v>692</v>
      </c>
      <c r="C695">
        <v>2.8327408804128602</v>
      </c>
      <c r="D695">
        <v>1.4163704402064301</v>
      </c>
      <c r="E695">
        <v>2.5179918937003203</v>
      </c>
    </row>
    <row r="696" spans="2:5">
      <c r="B696" s="11">
        <v>693</v>
      </c>
      <c r="C696">
        <v>9.9252412010916693</v>
      </c>
      <c r="D696">
        <v>4.9626206005458346</v>
      </c>
      <c r="E696">
        <v>8.8224366231925959</v>
      </c>
    </row>
    <row r="697" spans="2:5">
      <c r="B697" s="11">
        <v>694</v>
      </c>
      <c r="C697">
        <v>2.6593482946205644</v>
      </c>
      <c r="D697">
        <v>1.3296741473102822</v>
      </c>
      <c r="E697">
        <v>2.3638651507738349</v>
      </c>
    </row>
    <row r="698" spans="2:5">
      <c r="B698" s="11">
        <v>695</v>
      </c>
      <c r="C698">
        <v>3.5424004438879897</v>
      </c>
      <c r="D698">
        <v>1.7712002219439948</v>
      </c>
      <c r="E698">
        <v>3.1488003945671021</v>
      </c>
    </row>
    <row r="699" spans="2:5">
      <c r="B699" s="11">
        <v>696</v>
      </c>
      <c r="C699">
        <v>4.5366061112897507</v>
      </c>
      <c r="D699">
        <v>2.2683030556448753</v>
      </c>
      <c r="E699">
        <v>4.0325387655908891</v>
      </c>
    </row>
    <row r="700" spans="2:5">
      <c r="B700" s="11">
        <v>697</v>
      </c>
      <c r="C700">
        <v>7.711273841949307</v>
      </c>
      <c r="D700">
        <v>3.8556369209746535</v>
      </c>
      <c r="E700">
        <v>6.8544656372882731</v>
      </c>
    </row>
    <row r="701" spans="2:5">
      <c r="B701" s="11">
        <v>698</v>
      </c>
      <c r="C701">
        <v>2.3951918773912788</v>
      </c>
      <c r="D701">
        <v>1.1975959386956394</v>
      </c>
      <c r="E701">
        <v>2.1290594465700257</v>
      </c>
    </row>
    <row r="702" spans="2:5">
      <c r="B702" s="11">
        <v>699</v>
      </c>
      <c r="C702">
        <v>6.8861567368782843</v>
      </c>
      <c r="D702">
        <v>3.4430783684391422</v>
      </c>
      <c r="E702">
        <v>6.1210282105584755</v>
      </c>
    </row>
    <row r="703" spans="2:5">
      <c r="B703" s="11">
        <v>700</v>
      </c>
      <c r="C703">
        <v>1.6013087977079252</v>
      </c>
      <c r="D703">
        <v>0.80065439885396261</v>
      </c>
      <c r="E703">
        <v>1.4233855979626</v>
      </c>
    </row>
    <row r="704" spans="2:5">
      <c r="B704" s="11">
        <v>701</v>
      </c>
      <c r="C704">
        <v>4.4743991044114342</v>
      </c>
      <c r="D704">
        <v>2.2371995522057171</v>
      </c>
      <c r="E704">
        <v>3.977243648365719</v>
      </c>
    </row>
    <row r="705" spans="2:5">
      <c r="B705" s="11">
        <v>702</v>
      </c>
      <c r="C705">
        <v>5.1524952546588594</v>
      </c>
      <c r="D705">
        <v>2.5762476273294297</v>
      </c>
      <c r="E705">
        <v>4.5799957819189858</v>
      </c>
    </row>
    <row r="706" spans="2:5">
      <c r="B706" s="11">
        <v>703</v>
      </c>
      <c r="C706">
        <v>8.0200466582994174</v>
      </c>
      <c r="D706">
        <v>4.0100233291497087</v>
      </c>
      <c r="E706">
        <v>7.1289303629328167</v>
      </c>
    </row>
    <row r="707" spans="2:5">
      <c r="B707" s="11">
        <v>704</v>
      </c>
      <c r="C707">
        <v>1.2482711244948539</v>
      </c>
      <c r="D707">
        <v>0.62413556224742694</v>
      </c>
      <c r="E707">
        <v>1.1095743328843146</v>
      </c>
    </row>
    <row r="708" spans="2:5">
      <c r="B708" s="11">
        <v>705</v>
      </c>
      <c r="C708">
        <v>2.0052319154516942</v>
      </c>
      <c r="D708">
        <v>1.0026159577258471</v>
      </c>
      <c r="E708">
        <v>1.7824283692903951</v>
      </c>
    </row>
    <row r="709" spans="2:5">
      <c r="B709" s="11">
        <v>706</v>
      </c>
      <c r="C709">
        <v>4.9589922933764718</v>
      </c>
      <c r="D709">
        <v>2.4794961466882359</v>
      </c>
      <c r="E709">
        <v>4.4079931496679752</v>
      </c>
    </row>
    <row r="710" spans="2:5">
      <c r="B710" s="11">
        <v>707</v>
      </c>
      <c r="C710">
        <v>2.86063242283912</v>
      </c>
      <c r="D710">
        <v>1.43031621141956</v>
      </c>
      <c r="E710">
        <v>2.5427843758569955</v>
      </c>
    </row>
    <row r="711" spans="2:5">
      <c r="B711" s="11">
        <v>708</v>
      </c>
      <c r="C711">
        <v>2.1848770028724696</v>
      </c>
      <c r="D711">
        <v>1.0924385014362348</v>
      </c>
      <c r="E711">
        <v>1.942112891442195</v>
      </c>
    </row>
    <row r="712" spans="2:5">
      <c r="B712" s="11">
        <v>709</v>
      </c>
      <c r="C712">
        <v>1.7385183419629548</v>
      </c>
      <c r="D712">
        <v>0.86925917098147742</v>
      </c>
      <c r="E712">
        <v>1.5453496373004043</v>
      </c>
    </row>
    <row r="713" spans="2:5">
      <c r="B713" s="11">
        <v>710</v>
      </c>
      <c r="C713">
        <v>9.3566027999537074</v>
      </c>
      <c r="D713">
        <v>4.6783013999768537</v>
      </c>
      <c r="E713">
        <v>8.3169802666255173</v>
      </c>
    </row>
    <row r="714" spans="2:5">
      <c r="B714" s="11">
        <v>711</v>
      </c>
      <c r="C714">
        <v>8.4571936390512583</v>
      </c>
      <c r="D714">
        <v>4.2285968195256292</v>
      </c>
      <c r="E714">
        <v>7.5175054569344528</v>
      </c>
    </row>
    <row r="715" spans="2:5">
      <c r="B715" s="11">
        <v>712</v>
      </c>
      <c r="C715">
        <v>6.608448998179961</v>
      </c>
      <c r="D715">
        <v>3.3042244990899805</v>
      </c>
      <c r="E715">
        <v>5.8741768872710765</v>
      </c>
    </row>
    <row r="716" spans="2:5">
      <c r="B716" s="11">
        <v>713</v>
      </c>
      <c r="C716">
        <v>3.9896564346806409</v>
      </c>
      <c r="D716">
        <v>1.9948282173403205</v>
      </c>
      <c r="E716">
        <v>3.5463612752716807</v>
      </c>
    </row>
    <row r="717" spans="2:5">
      <c r="B717" s="11">
        <v>714</v>
      </c>
      <c r="C717">
        <v>0.48732064716160328</v>
      </c>
      <c r="D717">
        <v>0.24366032358080164</v>
      </c>
      <c r="E717">
        <v>0.43317390858809179</v>
      </c>
    </row>
    <row r="718" spans="2:5">
      <c r="B718" s="11">
        <v>715</v>
      </c>
      <c r="C718">
        <v>8.4733748088350413</v>
      </c>
      <c r="D718">
        <v>4.2366874044175207</v>
      </c>
      <c r="E718">
        <v>7.5318887189644803</v>
      </c>
    </row>
    <row r="719" spans="2:5">
      <c r="B719" s="11">
        <v>716</v>
      </c>
      <c r="C719">
        <v>0.87529484718120421</v>
      </c>
      <c r="D719">
        <v>0.4376474235906021</v>
      </c>
      <c r="E719">
        <v>0.7780398641610704</v>
      </c>
    </row>
    <row r="720" spans="2:5">
      <c r="B720" s="11">
        <v>717</v>
      </c>
      <c r="C720">
        <v>6.1111440244066273</v>
      </c>
      <c r="D720">
        <v>3.0555720122033136</v>
      </c>
      <c r="E720">
        <v>5.4321280216947798</v>
      </c>
    </row>
    <row r="721" spans="2:5">
      <c r="B721" s="11">
        <v>718</v>
      </c>
      <c r="C721">
        <v>7.5989856027178408</v>
      </c>
      <c r="D721">
        <v>3.7994928013589204</v>
      </c>
      <c r="E721">
        <v>6.7546538690825244</v>
      </c>
    </row>
    <row r="722" spans="2:5">
      <c r="B722" s="11">
        <v>719</v>
      </c>
      <c r="C722">
        <v>6.8828443213751738E-3</v>
      </c>
      <c r="D722">
        <v>3.4414221606875869E-3</v>
      </c>
      <c r="E722">
        <v>6.1180838412223772E-3</v>
      </c>
    </row>
    <row r="723" spans="2:5">
      <c r="B723" s="11">
        <v>720</v>
      </c>
      <c r="C723">
        <v>10.552353037021751</v>
      </c>
      <c r="D723">
        <v>5.2761765185108755</v>
      </c>
      <c r="E723">
        <v>9.3798693662415573</v>
      </c>
    </row>
    <row r="724" spans="2:5">
      <c r="B724" s="11">
        <v>721</v>
      </c>
      <c r="C724">
        <v>10.527246633382628</v>
      </c>
      <c r="D724">
        <v>5.263623316691314</v>
      </c>
      <c r="E724">
        <v>9.3575525630067808</v>
      </c>
    </row>
    <row r="725" spans="2:5">
      <c r="B725" s="11">
        <v>722</v>
      </c>
      <c r="C725">
        <v>0.17123018835961359</v>
      </c>
      <c r="D725">
        <v>8.5615094179806797E-2</v>
      </c>
      <c r="E725">
        <v>0.15220461187521209</v>
      </c>
    </row>
    <row r="726" spans="2:5">
      <c r="B726" s="11">
        <v>723</v>
      </c>
      <c r="C726">
        <v>9.1029129385612499</v>
      </c>
      <c r="D726">
        <v>4.551456469280625</v>
      </c>
      <c r="E726">
        <v>8.0914781676099992</v>
      </c>
    </row>
    <row r="727" spans="2:5">
      <c r="B727" s="11">
        <v>724</v>
      </c>
      <c r="C727">
        <v>4.0564366288862361</v>
      </c>
      <c r="D727">
        <v>2.0282183144431181</v>
      </c>
      <c r="E727">
        <v>3.6057214478988762</v>
      </c>
    </row>
    <row r="728" spans="2:5">
      <c r="B728" s="11">
        <v>725</v>
      </c>
      <c r="C728">
        <v>10.037493869621539</v>
      </c>
      <c r="D728">
        <v>5.0187469348107694</v>
      </c>
      <c r="E728">
        <v>8.9222167729969222</v>
      </c>
    </row>
    <row r="729" spans="2:5">
      <c r="B729" s="11">
        <v>726</v>
      </c>
      <c r="C729">
        <v>5.1964588187734879</v>
      </c>
      <c r="D729">
        <v>2.598229409386744</v>
      </c>
      <c r="E729">
        <v>4.6190745055764335</v>
      </c>
    </row>
    <row r="730" spans="2:5">
      <c r="B730" s="11">
        <v>727</v>
      </c>
      <c r="C730">
        <v>9.8927484129172534</v>
      </c>
      <c r="D730">
        <v>4.9463742064586267</v>
      </c>
      <c r="E730">
        <v>8.7935541448153351</v>
      </c>
    </row>
    <row r="731" spans="2:5">
      <c r="B731" s="11">
        <v>728</v>
      </c>
      <c r="C731">
        <v>4.3100966978515949</v>
      </c>
      <c r="D731">
        <v>2.1550483489257974</v>
      </c>
      <c r="E731">
        <v>3.8311970647569731</v>
      </c>
    </row>
    <row r="732" spans="2:5">
      <c r="B732" s="11">
        <v>729</v>
      </c>
      <c r="C732">
        <v>5.6165669357830499</v>
      </c>
      <c r="D732">
        <v>2.8082834678915249</v>
      </c>
      <c r="E732">
        <v>4.9925039429182672</v>
      </c>
    </row>
    <row r="733" spans="2:5">
      <c r="B733" s="11">
        <v>730</v>
      </c>
      <c r="C733">
        <v>8.4802223889181487</v>
      </c>
      <c r="D733">
        <v>4.2401111944590744</v>
      </c>
      <c r="E733">
        <v>7.5379754568161328</v>
      </c>
    </row>
    <row r="734" spans="2:5">
      <c r="B734" s="11">
        <v>731</v>
      </c>
      <c r="C734">
        <v>7.5691263194634244</v>
      </c>
      <c r="D734">
        <v>3.7845631597317122</v>
      </c>
      <c r="E734">
        <v>6.7281122839674881</v>
      </c>
    </row>
    <row r="735" spans="2:5">
      <c r="B735" s="11">
        <v>732</v>
      </c>
      <c r="C735">
        <v>8.8013419896254028</v>
      </c>
      <c r="D735">
        <v>4.4006709948127014</v>
      </c>
      <c r="E735">
        <v>7.8234151018892479</v>
      </c>
    </row>
    <row r="736" spans="2:5">
      <c r="B736" s="11">
        <v>733</v>
      </c>
      <c r="C736">
        <v>6.3608238104432004</v>
      </c>
      <c r="D736">
        <v>3.1804119052216002</v>
      </c>
      <c r="E736">
        <v>5.6540656092828447</v>
      </c>
    </row>
    <row r="737" spans="2:5">
      <c r="B737" s="11">
        <v>734</v>
      </c>
      <c r="C737">
        <v>9.5134378396968547E-2</v>
      </c>
      <c r="D737">
        <v>4.7567189198484273E-2</v>
      </c>
      <c r="E737">
        <v>8.4563891908416483E-2</v>
      </c>
    </row>
    <row r="738" spans="2:5">
      <c r="B738" s="11">
        <v>735</v>
      </c>
      <c r="C738">
        <v>7.1723369556932415</v>
      </c>
      <c r="D738">
        <v>3.5861684778466207</v>
      </c>
      <c r="E738">
        <v>6.3754106272828812</v>
      </c>
    </row>
    <row r="739" spans="2:5">
      <c r="B739" s="11">
        <v>736</v>
      </c>
      <c r="C739">
        <v>11.010494804538551</v>
      </c>
      <c r="D739">
        <v>5.5052474022692754</v>
      </c>
      <c r="E739">
        <v>9.7871064929231562</v>
      </c>
    </row>
    <row r="740" spans="2:5">
      <c r="B740" s="11">
        <v>737</v>
      </c>
      <c r="C740">
        <v>6.6353853546364165</v>
      </c>
      <c r="D740">
        <v>3.3176926773182083</v>
      </c>
      <c r="E740">
        <v>5.8981203152323705</v>
      </c>
    </row>
    <row r="741" spans="2:5">
      <c r="B741" s="11">
        <v>738</v>
      </c>
      <c r="C741">
        <v>3.2973837148968057</v>
      </c>
      <c r="D741">
        <v>1.6486918574484029</v>
      </c>
      <c r="E741">
        <v>2.9310077465749385</v>
      </c>
    </row>
    <row r="742" spans="2:5">
      <c r="B742" s="11">
        <v>739</v>
      </c>
      <c r="C742">
        <v>7.5456414159483476</v>
      </c>
      <c r="D742">
        <v>3.7728207079741738</v>
      </c>
      <c r="E742">
        <v>6.7072368141763086</v>
      </c>
    </row>
    <row r="743" spans="2:5">
      <c r="B743" s="11">
        <v>740</v>
      </c>
      <c r="C743">
        <v>6.8201506219083212</v>
      </c>
      <c r="D743">
        <v>3.4100753109541606</v>
      </c>
      <c r="E743">
        <v>6.0623561083629518</v>
      </c>
    </row>
    <row r="744" spans="2:5">
      <c r="B744" s="11">
        <v>741</v>
      </c>
      <c r="C744">
        <v>7.0389745949832605</v>
      </c>
      <c r="D744">
        <v>3.5194872974916303</v>
      </c>
      <c r="E744">
        <v>6.2568663066517871</v>
      </c>
    </row>
    <row r="745" spans="2:5">
      <c r="B745" s="11">
        <v>742</v>
      </c>
      <c r="C745">
        <v>2.8701765973796962</v>
      </c>
      <c r="D745">
        <v>1.4350882986898481</v>
      </c>
      <c r="E745">
        <v>2.5512680865597299</v>
      </c>
    </row>
    <row r="746" spans="2:5">
      <c r="B746" s="11">
        <v>743</v>
      </c>
      <c r="C746">
        <v>0.2318198913041595</v>
      </c>
      <c r="D746">
        <v>0.11590994565207975</v>
      </c>
      <c r="E746">
        <v>0.20606212560369733</v>
      </c>
    </row>
    <row r="747" spans="2:5">
      <c r="B747" s="11">
        <v>744</v>
      </c>
      <c r="C747">
        <v>5.0419677389631836</v>
      </c>
      <c r="D747">
        <v>2.5209838694815918</v>
      </c>
      <c r="E747">
        <v>4.4817491013006077</v>
      </c>
    </row>
    <row r="748" spans="2:5">
      <c r="B748" s="11">
        <v>745</v>
      </c>
      <c r="C748">
        <v>4.2283164330773593</v>
      </c>
      <c r="D748">
        <v>2.1141582165386796</v>
      </c>
      <c r="E748">
        <v>3.758503496068764</v>
      </c>
    </row>
    <row r="749" spans="2:5">
      <c r="B749" s="11">
        <v>746</v>
      </c>
      <c r="C749">
        <v>4.6623584163781988</v>
      </c>
      <c r="D749">
        <v>2.3311792081890994</v>
      </c>
      <c r="E749">
        <v>4.1443185923361767</v>
      </c>
    </row>
    <row r="750" spans="2:5">
      <c r="B750" s="11">
        <v>747</v>
      </c>
      <c r="C750">
        <v>4.7541182536534583</v>
      </c>
      <c r="D750">
        <v>2.3770591268267292</v>
      </c>
      <c r="E750">
        <v>4.2258828921364078</v>
      </c>
    </row>
    <row r="751" spans="2:5">
      <c r="B751" s="11">
        <v>748</v>
      </c>
      <c r="C751">
        <v>6.9120261765956075</v>
      </c>
      <c r="D751">
        <v>3.4560130882978037</v>
      </c>
      <c r="E751">
        <v>6.1440232680849842</v>
      </c>
    </row>
    <row r="752" spans="2:5">
      <c r="B752" s="11">
        <v>749</v>
      </c>
      <c r="C752">
        <v>0.30080483512757572</v>
      </c>
      <c r="D752">
        <v>0.15040241756378786</v>
      </c>
      <c r="E752">
        <v>0.26738207566895617</v>
      </c>
    </row>
    <row r="753" spans="2:5">
      <c r="B753" s="11">
        <v>750</v>
      </c>
      <c r="C753">
        <v>9.2520775022576949</v>
      </c>
      <c r="D753">
        <v>4.6260387511288474</v>
      </c>
      <c r="E753">
        <v>8.2240688908957278</v>
      </c>
    </row>
    <row r="754" spans="2:5">
      <c r="B754" s="11">
        <v>751</v>
      </c>
      <c r="C754">
        <v>7.9495277633306243</v>
      </c>
      <c r="D754">
        <v>3.9747638816653121</v>
      </c>
      <c r="E754">
        <v>7.0662469007383324</v>
      </c>
    </row>
    <row r="755" spans="2:5">
      <c r="B755" s="11">
        <v>752</v>
      </c>
      <c r="C755">
        <v>3.672930564753679</v>
      </c>
      <c r="D755">
        <v>1.8364652823768395</v>
      </c>
      <c r="E755">
        <v>3.2648271686699371</v>
      </c>
    </row>
    <row r="756" spans="2:5">
      <c r="B756" s="11">
        <v>753</v>
      </c>
      <c r="C756">
        <v>5.6458409474095514</v>
      </c>
      <c r="D756">
        <v>2.8229204737047757</v>
      </c>
      <c r="E756">
        <v>5.018525286586268</v>
      </c>
    </row>
    <row r="757" spans="2:5">
      <c r="B757" s="11">
        <v>754</v>
      </c>
      <c r="C757">
        <v>8.5363221735047752</v>
      </c>
      <c r="D757">
        <v>4.2681610867523876</v>
      </c>
      <c r="E757">
        <v>7.5878419320042445</v>
      </c>
    </row>
    <row r="758" spans="2:5">
      <c r="B758" s="11">
        <v>755</v>
      </c>
      <c r="C758">
        <v>7.0124375052458774</v>
      </c>
      <c r="D758">
        <v>3.5062187526229387</v>
      </c>
      <c r="E758">
        <v>6.2332777824407799</v>
      </c>
    </row>
    <row r="759" spans="2:5">
      <c r="B759" s="11">
        <v>756</v>
      </c>
      <c r="C759">
        <v>6.9922502048393955</v>
      </c>
      <c r="D759">
        <v>3.4961251024196978</v>
      </c>
      <c r="E759">
        <v>6.2153335154127953</v>
      </c>
    </row>
    <row r="760" spans="2:5">
      <c r="B760" s="11">
        <v>757</v>
      </c>
      <c r="C760">
        <v>10.647198446687403</v>
      </c>
      <c r="D760">
        <v>5.3235992233437015</v>
      </c>
      <c r="E760">
        <v>9.4641763970554695</v>
      </c>
    </row>
    <row r="761" spans="2:5">
      <c r="B761" s="11">
        <v>758</v>
      </c>
      <c r="C761">
        <v>5.6112909101584414</v>
      </c>
      <c r="D761">
        <v>2.8056454550792207</v>
      </c>
      <c r="E761">
        <v>4.9878141423630593</v>
      </c>
    </row>
    <row r="762" spans="2:5">
      <c r="B762" s="11">
        <v>759</v>
      </c>
      <c r="C762">
        <v>9.5320359234032388</v>
      </c>
      <c r="D762">
        <v>4.7660179617016194</v>
      </c>
      <c r="E762">
        <v>8.4729208208028801</v>
      </c>
    </row>
    <row r="763" spans="2:5">
      <c r="B763" s="11">
        <v>760</v>
      </c>
      <c r="C763">
        <v>9.5741218364327771</v>
      </c>
      <c r="D763">
        <v>4.7870609182163886</v>
      </c>
      <c r="E763">
        <v>8.5103305212735805</v>
      </c>
    </row>
    <row r="764" spans="2:5">
      <c r="B764" s="11">
        <v>761</v>
      </c>
      <c r="C764">
        <v>0.40561191145359154</v>
      </c>
      <c r="D764">
        <v>0.20280595572679577</v>
      </c>
      <c r="E764">
        <v>0.3605439212920814</v>
      </c>
    </row>
    <row r="765" spans="2:5">
      <c r="B765" s="11">
        <v>762</v>
      </c>
      <c r="C765">
        <v>6.4327395652922519</v>
      </c>
      <c r="D765">
        <v>3.2163697826461259</v>
      </c>
      <c r="E765">
        <v>5.7179907247042241</v>
      </c>
    </row>
    <row r="766" spans="2:5">
      <c r="B766" s="11">
        <v>763</v>
      </c>
      <c r="C766">
        <v>3.7828267450248014</v>
      </c>
      <c r="D766">
        <v>1.8914133725124007</v>
      </c>
      <c r="E766">
        <v>3.362512662244268</v>
      </c>
    </row>
    <row r="767" spans="2:5">
      <c r="B767" s="11">
        <v>764</v>
      </c>
      <c r="C767">
        <v>1.3859104717899629</v>
      </c>
      <c r="D767">
        <v>0.69295523589498143</v>
      </c>
      <c r="E767">
        <v>1.2319204193688558</v>
      </c>
    </row>
    <row r="768" spans="2:5">
      <c r="B768" s="11">
        <v>765</v>
      </c>
      <c r="C768">
        <v>7.9546399384642204</v>
      </c>
      <c r="D768">
        <v>3.9773199692321102</v>
      </c>
      <c r="E768">
        <v>7.0707910564126406</v>
      </c>
    </row>
    <row r="769" spans="2:5">
      <c r="B769" s="11">
        <v>766</v>
      </c>
      <c r="C769">
        <v>9.4961330626956801</v>
      </c>
      <c r="D769">
        <v>4.7480665313478401</v>
      </c>
      <c r="E769">
        <v>8.4410071668406044</v>
      </c>
    </row>
    <row r="770" spans="2:5">
      <c r="B770" s="11">
        <v>767</v>
      </c>
      <c r="C770">
        <v>0.67845310669087477</v>
      </c>
      <c r="D770">
        <v>0.33922655334543739</v>
      </c>
      <c r="E770">
        <v>0.60306942816966647</v>
      </c>
    </row>
    <row r="771" spans="2:5">
      <c r="B771" s="11">
        <v>768</v>
      </c>
      <c r="C771">
        <v>9.9196633326563344</v>
      </c>
      <c r="D771">
        <v>4.9598316663281672</v>
      </c>
      <c r="E771">
        <v>8.8174785179167419</v>
      </c>
    </row>
    <row r="772" spans="2:5">
      <c r="B772" s="11">
        <v>769</v>
      </c>
      <c r="C772">
        <v>9.6349437966756248</v>
      </c>
      <c r="D772">
        <v>4.8174718983378124</v>
      </c>
      <c r="E772">
        <v>8.5643944859338887</v>
      </c>
    </row>
    <row r="773" spans="2:5">
      <c r="B773" s="11">
        <v>770</v>
      </c>
      <c r="C773">
        <v>1.9708194147543143</v>
      </c>
      <c r="D773">
        <v>0.98540970737715716</v>
      </c>
      <c r="E773">
        <v>1.7518394797816126</v>
      </c>
    </row>
    <row r="774" spans="2:5">
      <c r="B774" s="11">
        <v>771</v>
      </c>
      <c r="C774">
        <v>1.3122822784060995</v>
      </c>
      <c r="D774">
        <v>0.65614113920304973</v>
      </c>
      <c r="E774">
        <v>1.1664731363609773</v>
      </c>
    </row>
    <row r="775" spans="2:5">
      <c r="B775" s="11">
        <v>772</v>
      </c>
      <c r="C775">
        <v>2.0802788559604801</v>
      </c>
      <c r="D775">
        <v>1.0401394279802401</v>
      </c>
      <c r="E775">
        <v>1.8491367608537603</v>
      </c>
    </row>
    <row r="776" spans="2:5">
      <c r="B776" s="11">
        <v>773</v>
      </c>
      <c r="C776">
        <v>10.192872409623988</v>
      </c>
      <c r="D776">
        <v>5.0964362048119938</v>
      </c>
      <c r="E776">
        <v>9.0603310307768776</v>
      </c>
    </row>
    <row r="777" spans="2:5">
      <c r="B777" s="11">
        <v>774</v>
      </c>
      <c r="C777">
        <v>9.9896021737319423</v>
      </c>
      <c r="D777">
        <v>4.9948010868659711</v>
      </c>
      <c r="E777">
        <v>8.8796463766506157</v>
      </c>
    </row>
    <row r="778" spans="2:5">
      <c r="B778" s="11">
        <v>775</v>
      </c>
      <c r="C778">
        <v>0.88955072523772283</v>
      </c>
      <c r="D778">
        <v>0.44477536261886141</v>
      </c>
      <c r="E778">
        <v>0.7907117557668647</v>
      </c>
    </row>
    <row r="779" spans="2:5">
      <c r="B779" s="11">
        <v>776</v>
      </c>
      <c r="C779">
        <v>4.6039467562124816</v>
      </c>
      <c r="D779">
        <v>2.3019733781062408</v>
      </c>
      <c r="E779">
        <v>4.0923971166333173</v>
      </c>
    </row>
    <row r="780" spans="2:5">
      <c r="B780" s="11">
        <v>777</v>
      </c>
      <c r="C780">
        <v>4.0829232228956753</v>
      </c>
      <c r="D780">
        <v>2.0414616114478377</v>
      </c>
      <c r="E780">
        <v>3.6292650870183785</v>
      </c>
    </row>
    <row r="781" spans="2:5">
      <c r="B781" s="11">
        <v>778</v>
      </c>
      <c r="C781">
        <v>3.8398561612539255</v>
      </c>
      <c r="D781">
        <v>1.9199280806269627</v>
      </c>
      <c r="E781">
        <v>3.4132054766701558</v>
      </c>
    </row>
    <row r="782" spans="2:5">
      <c r="B782" s="11">
        <v>779</v>
      </c>
      <c r="C782">
        <v>9.792808833493762</v>
      </c>
      <c r="D782">
        <v>4.896404416746881</v>
      </c>
      <c r="E782">
        <v>8.7047189631055666</v>
      </c>
    </row>
    <row r="783" spans="2:5">
      <c r="B783" s="11">
        <v>780</v>
      </c>
      <c r="C783">
        <v>5.3598445018217173</v>
      </c>
      <c r="D783">
        <v>2.6799222509108587</v>
      </c>
      <c r="E783">
        <v>4.764306223841527</v>
      </c>
    </row>
    <row r="784" spans="2:5">
      <c r="B784" s="11">
        <v>781</v>
      </c>
      <c r="C784">
        <v>7.7090264284443224</v>
      </c>
      <c r="D784">
        <v>3.8545132142221612</v>
      </c>
      <c r="E784">
        <v>6.8524679363949534</v>
      </c>
    </row>
    <row r="785" spans="2:5">
      <c r="B785" s="11">
        <v>782</v>
      </c>
      <c r="C785">
        <v>1.2219717926797327</v>
      </c>
      <c r="D785">
        <v>0.61098589633986633</v>
      </c>
      <c r="E785">
        <v>1.0861971490486513</v>
      </c>
    </row>
    <row r="786" spans="2:5">
      <c r="B786" s="11">
        <v>783</v>
      </c>
      <c r="C786">
        <v>9.1123312640643359</v>
      </c>
      <c r="D786">
        <v>4.556165632032168</v>
      </c>
      <c r="E786">
        <v>8.0998500125016317</v>
      </c>
    </row>
    <row r="787" spans="2:5">
      <c r="B787" s="11">
        <v>784</v>
      </c>
      <c r="C787">
        <v>2.1979711805810087</v>
      </c>
      <c r="D787">
        <v>1.0989855902905044</v>
      </c>
      <c r="E787">
        <v>1.9537521605164521</v>
      </c>
    </row>
    <row r="788" spans="2:5">
      <c r="B788" s="11">
        <v>785</v>
      </c>
      <c r="C788">
        <v>7.9334008873246606</v>
      </c>
      <c r="D788">
        <v>3.9667004436623303</v>
      </c>
      <c r="E788">
        <v>7.0519118998441428</v>
      </c>
    </row>
    <row r="789" spans="2:5">
      <c r="B789" s="11">
        <v>786</v>
      </c>
      <c r="C789">
        <v>7.2456310516552218</v>
      </c>
      <c r="D789">
        <v>3.6228155258276109</v>
      </c>
      <c r="E789">
        <v>6.4405609348046413</v>
      </c>
    </row>
    <row r="790" spans="2:5">
      <c r="B790" s="11">
        <v>787</v>
      </c>
      <c r="C790">
        <v>0.3887445414502847</v>
      </c>
      <c r="D790">
        <v>0.19437227072514235</v>
      </c>
      <c r="E790">
        <v>0.34555070351136419</v>
      </c>
    </row>
    <row r="791" spans="2:5">
      <c r="B791" s="11">
        <v>788</v>
      </c>
      <c r="C791">
        <v>7.2046146589934894</v>
      </c>
      <c r="D791">
        <v>3.6023073294967447</v>
      </c>
      <c r="E791">
        <v>6.4041019191053241</v>
      </c>
    </row>
    <row r="792" spans="2:5">
      <c r="B792" s="11">
        <v>789</v>
      </c>
      <c r="C792">
        <v>2.4355708001230707</v>
      </c>
      <c r="D792">
        <v>1.2177854000615354</v>
      </c>
      <c r="E792">
        <v>2.1649518223316182</v>
      </c>
    </row>
    <row r="793" spans="2:5">
      <c r="B793" s="11">
        <v>790</v>
      </c>
      <c r="C793">
        <v>7.6831613944648582</v>
      </c>
      <c r="D793">
        <v>3.8415806972324291</v>
      </c>
      <c r="E793">
        <v>6.8294767950798736</v>
      </c>
    </row>
    <row r="794" spans="2:5">
      <c r="B794" s="11">
        <v>791</v>
      </c>
      <c r="C794">
        <v>0.77578412783368678</v>
      </c>
      <c r="D794">
        <v>0.38789206391684339</v>
      </c>
      <c r="E794">
        <v>0.68958589140772153</v>
      </c>
    </row>
    <row r="795" spans="2:5">
      <c r="B795" s="11">
        <v>792</v>
      </c>
      <c r="C795">
        <v>3.768267140848687E-2</v>
      </c>
      <c r="D795">
        <v>1.8841335704243435E-2</v>
      </c>
      <c r="E795">
        <v>3.3495707918654992E-2</v>
      </c>
    </row>
    <row r="796" spans="2:5">
      <c r="B796" s="11">
        <v>793</v>
      </c>
      <c r="C796">
        <v>8.3715208446357963</v>
      </c>
      <c r="D796">
        <v>4.1857604223178981</v>
      </c>
      <c r="E796">
        <v>7.4413518618984851</v>
      </c>
    </row>
    <row r="797" spans="2:5">
      <c r="B797" s="11">
        <v>794</v>
      </c>
      <c r="C797">
        <v>0.69885603679523611</v>
      </c>
      <c r="D797">
        <v>0.34942801839761806</v>
      </c>
      <c r="E797">
        <v>0.62120536604020993</v>
      </c>
    </row>
    <row r="798" spans="2:5">
      <c r="B798" s="11">
        <v>795</v>
      </c>
      <c r="C798">
        <v>7.3796478661264517</v>
      </c>
      <c r="D798">
        <v>3.6898239330632259</v>
      </c>
      <c r="E798">
        <v>6.5596869921124012</v>
      </c>
    </row>
    <row r="799" spans="2:5">
      <c r="B799" s="11">
        <v>796</v>
      </c>
      <c r="C799">
        <v>5.1946727556966588</v>
      </c>
      <c r="D799">
        <v>2.5973363778483294</v>
      </c>
      <c r="E799">
        <v>4.6174868939525853</v>
      </c>
    </row>
    <row r="800" spans="2:5">
      <c r="B800" s="11">
        <v>797</v>
      </c>
      <c r="C800">
        <v>0.14467128995790671</v>
      </c>
      <c r="D800">
        <v>7.2335644978953353E-2</v>
      </c>
      <c r="E800">
        <v>0.12859670218480596</v>
      </c>
    </row>
    <row r="801" spans="2:5">
      <c r="B801" s="11">
        <v>798</v>
      </c>
      <c r="C801">
        <v>7.71771569077052</v>
      </c>
      <c r="D801">
        <v>3.85885784538526</v>
      </c>
      <c r="E801">
        <v>6.8601917251293507</v>
      </c>
    </row>
    <row r="802" spans="2:5">
      <c r="B802" s="11">
        <v>799</v>
      </c>
      <c r="C802">
        <v>2.493169462828976</v>
      </c>
      <c r="D802">
        <v>1.246584731414488</v>
      </c>
      <c r="E802">
        <v>2.2161506336257562</v>
      </c>
    </row>
    <row r="803" spans="2:5">
      <c r="B803" s="11">
        <v>800</v>
      </c>
      <c r="C803">
        <v>4.455388125535281</v>
      </c>
      <c r="D803">
        <v>2.2276940627676405</v>
      </c>
      <c r="E803">
        <v>3.9603450004758054</v>
      </c>
    </row>
    <row r="804" spans="2:5">
      <c r="B804" s="11">
        <v>801</v>
      </c>
      <c r="C804">
        <v>9.5300566155487001</v>
      </c>
      <c r="D804">
        <v>4.76502830777435</v>
      </c>
      <c r="E804">
        <v>8.471161436043289</v>
      </c>
    </row>
    <row r="805" spans="2:5">
      <c r="B805" s="11">
        <v>802</v>
      </c>
      <c r="C805">
        <v>3.4328104912106925</v>
      </c>
      <c r="D805">
        <v>1.7164052456053462</v>
      </c>
      <c r="E805">
        <v>3.0513871032983935</v>
      </c>
    </row>
    <row r="806" spans="2:5">
      <c r="B806" s="11">
        <v>803</v>
      </c>
      <c r="C806">
        <v>5.7295312016990643</v>
      </c>
      <c r="D806">
        <v>2.8647656008495321</v>
      </c>
      <c r="E806">
        <v>5.0929166237325019</v>
      </c>
    </row>
    <row r="807" spans="2:5">
      <c r="B807" s="11">
        <v>804</v>
      </c>
      <c r="C807">
        <v>8.2507205365112615</v>
      </c>
      <c r="D807">
        <v>4.1253602682556307</v>
      </c>
      <c r="E807">
        <v>7.3339738102322327</v>
      </c>
    </row>
    <row r="808" spans="2:5">
      <c r="B808" s="11">
        <v>805</v>
      </c>
      <c r="C808">
        <v>5.6644417578538135</v>
      </c>
      <c r="D808">
        <v>2.8322208789269068</v>
      </c>
      <c r="E808">
        <v>5.0350593403145014</v>
      </c>
    </row>
    <row r="809" spans="2:5">
      <c r="B809" s="11">
        <v>806</v>
      </c>
      <c r="C809">
        <v>1.5897958084078485</v>
      </c>
      <c r="D809">
        <v>0.79489790420392425</v>
      </c>
      <c r="E809">
        <v>1.4131518296958654</v>
      </c>
    </row>
    <row r="810" spans="2:5">
      <c r="B810" s="11">
        <v>807</v>
      </c>
      <c r="C810">
        <v>3.2654658309838114</v>
      </c>
      <c r="D810">
        <v>1.6327329154919057</v>
      </c>
      <c r="E810">
        <v>2.9026362942078321</v>
      </c>
    </row>
    <row r="811" spans="2:5">
      <c r="B811" s="11">
        <v>808</v>
      </c>
      <c r="C811">
        <v>8.7342856902905215</v>
      </c>
      <c r="D811">
        <v>4.3671428451452607</v>
      </c>
      <c r="E811">
        <v>7.7638095024804628</v>
      </c>
    </row>
    <row r="812" spans="2:5">
      <c r="B812" s="11">
        <v>809</v>
      </c>
      <c r="C812">
        <v>3.7132809680599168</v>
      </c>
      <c r="D812">
        <v>1.8566404840299584</v>
      </c>
      <c r="E812">
        <v>3.300694193831037</v>
      </c>
    </row>
    <row r="813" spans="2:5">
      <c r="B813" s="11">
        <v>810</v>
      </c>
      <c r="C813">
        <v>5.3705149264985295</v>
      </c>
      <c r="D813">
        <v>2.6852574632492647</v>
      </c>
      <c r="E813">
        <v>4.7737910457764707</v>
      </c>
    </row>
    <row r="814" spans="2:5">
      <c r="B814" s="11">
        <v>811</v>
      </c>
      <c r="C814">
        <v>8.7750121110118986</v>
      </c>
      <c r="D814">
        <v>4.3875060555059493</v>
      </c>
      <c r="E814">
        <v>7.8000107653439095</v>
      </c>
    </row>
    <row r="815" spans="2:5">
      <c r="B815" s="11">
        <v>812</v>
      </c>
      <c r="C815">
        <v>2.873741101240153</v>
      </c>
      <c r="D815">
        <v>1.4368705506200765</v>
      </c>
      <c r="E815">
        <v>2.5544365344356916</v>
      </c>
    </row>
    <row r="816" spans="2:5">
      <c r="B816" s="11">
        <v>813</v>
      </c>
      <c r="C816">
        <v>9.3838546145748616</v>
      </c>
      <c r="D816">
        <v>4.6919273072874308</v>
      </c>
      <c r="E816">
        <v>8.3412041018443208</v>
      </c>
    </row>
    <row r="817" spans="2:5">
      <c r="B817" s="11">
        <v>814</v>
      </c>
      <c r="C817">
        <v>6.0335044459945069</v>
      </c>
      <c r="D817">
        <v>3.0167522229972534</v>
      </c>
      <c r="E817">
        <v>5.3631150631062283</v>
      </c>
    </row>
    <row r="818" spans="2:5">
      <c r="B818" s="11">
        <v>815</v>
      </c>
      <c r="C818">
        <v>9.1260558080398742</v>
      </c>
      <c r="D818">
        <v>4.5630279040199371</v>
      </c>
      <c r="E818">
        <v>8.1120496071465542</v>
      </c>
    </row>
    <row r="819" spans="2:5">
      <c r="B819" s="11">
        <v>816</v>
      </c>
      <c r="C819">
        <v>6.4982686085269163</v>
      </c>
      <c r="D819">
        <v>3.2491343042634582</v>
      </c>
      <c r="E819">
        <v>5.7762387631350371</v>
      </c>
    </row>
    <row r="820" spans="2:5">
      <c r="B820" s="11">
        <v>817</v>
      </c>
      <c r="C820">
        <v>4.06820610966217</v>
      </c>
      <c r="D820">
        <v>2.034103054831085</v>
      </c>
      <c r="E820">
        <v>3.6161832085885957</v>
      </c>
    </row>
    <row r="821" spans="2:5">
      <c r="B821" s="11">
        <v>818</v>
      </c>
      <c r="C821">
        <v>9.4487111358082423</v>
      </c>
      <c r="D821">
        <v>4.7243555679041211</v>
      </c>
      <c r="E821">
        <v>8.3988543429406608</v>
      </c>
    </row>
    <row r="822" spans="2:5">
      <c r="B822" s="11">
        <v>819</v>
      </c>
      <c r="C822">
        <v>10.640983066412613</v>
      </c>
      <c r="D822">
        <v>5.3204915332063063</v>
      </c>
      <c r="E822">
        <v>9.4586516145889892</v>
      </c>
    </row>
    <row r="823" spans="2:5">
      <c r="B823" s="11">
        <v>820</v>
      </c>
      <c r="C823">
        <v>2.4253395295470672</v>
      </c>
      <c r="D823">
        <v>1.2126697647735336</v>
      </c>
      <c r="E823">
        <v>2.1558573595973929</v>
      </c>
    </row>
    <row r="824" spans="2:5">
      <c r="B824" s="11">
        <v>821</v>
      </c>
      <c r="C824">
        <v>8.4121989384466769</v>
      </c>
      <c r="D824">
        <v>4.2060994692233384</v>
      </c>
      <c r="E824">
        <v>7.4775101675081581</v>
      </c>
    </row>
    <row r="825" spans="2:5">
      <c r="B825" s="11">
        <v>822</v>
      </c>
      <c r="C825">
        <v>10.272659887395641</v>
      </c>
      <c r="D825">
        <v>5.1363299436978203</v>
      </c>
      <c r="E825">
        <v>9.1312532332405691</v>
      </c>
    </row>
    <row r="826" spans="2:5">
      <c r="B826" s="11">
        <v>823</v>
      </c>
      <c r="C826">
        <v>7.5346155933382066</v>
      </c>
      <c r="D826">
        <v>3.7673077966691033</v>
      </c>
      <c r="E826">
        <v>6.6974360829672941</v>
      </c>
    </row>
    <row r="827" spans="2:5">
      <c r="B827" s="11">
        <v>824</v>
      </c>
      <c r="C827">
        <v>0.57949752602935645</v>
      </c>
      <c r="D827">
        <v>0.28974876301467822</v>
      </c>
      <c r="E827">
        <v>0.51510891202609466</v>
      </c>
    </row>
    <row r="828" spans="2:5">
      <c r="B828" s="11">
        <v>825</v>
      </c>
      <c r="C828">
        <v>8.5144387426038453</v>
      </c>
      <c r="D828">
        <v>4.2572193713019226</v>
      </c>
      <c r="E828">
        <v>7.5683899934256402</v>
      </c>
    </row>
    <row r="829" spans="2:5">
      <c r="B829" s="11">
        <v>826</v>
      </c>
      <c r="C829">
        <v>7.0504576818437581</v>
      </c>
      <c r="D829">
        <v>3.525228840921879</v>
      </c>
      <c r="E829">
        <v>6.2670734949722293</v>
      </c>
    </row>
    <row r="830" spans="2:5">
      <c r="B830" s="11">
        <v>827</v>
      </c>
      <c r="C830">
        <v>6.2328318922584085</v>
      </c>
      <c r="D830">
        <v>3.1164159461292043</v>
      </c>
      <c r="E830">
        <v>5.5402950153408081</v>
      </c>
    </row>
    <row r="831" spans="2:5">
      <c r="B831" s="11">
        <v>828</v>
      </c>
      <c r="C831">
        <v>1.2978008328577508</v>
      </c>
      <c r="D831">
        <v>0.64890041642887542</v>
      </c>
      <c r="E831">
        <v>1.1536007403180006</v>
      </c>
    </row>
    <row r="832" spans="2:5">
      <c r="B832" s="11">
        <v>829</v>
      </c>
      <c r="C832">
        <v>1.8656872882231545</v>
      </c>
      <c r="D832">
        <v>0.93284364411157727</v>
      </c>
      <c r="E832">
        <v>1.6583887006428042</v>
      </c>
    </row>
    <row r="833" spans="2:5">
      <c r="B833" s="11">
        <v>830</v>
      </c>
      <c r="C833">
        <v>8.2930759643987173</v>
      </c>
      <c r="D833">
        <v>4.1465379821993587</v>
      </c>
      <c r="E833">
        <v>7.3716230794655271</v>
      </c>
    </row>
    <row r="834" spans="2:5">
      <c r="B834" s="11">
        <v>831</v>
      </c>
      <c r="C834">
        <v>0.59368247746894254</v>
      </c>
      <c r="D834">
        <v>0.29684123873447127</v>
      </c>
      <c r="E834">
        <v>0.52771775775017116</v>
      </c>
    </row>
    <row r="835" spans="2:5">
      <c r="B835" s="11">
        <v>832</v>
      </c>
      <c r="C835">
        <v>4.0353082188685931</v>
      </c>
      <c r="D835">
        <v>2.0176541094342966</v>
      </c>
      <c r="E835">
        <v>3.5869406389943048</v>
      </c>
    </row>
    <row r="836" spans="2:5">
      <c r="B836" s="11">
        <v>833</v>
      </c>
      <c r="C836">
        <v>0.49088783846976602</v>
      </c>
      <c r="D836">
        <v>0.24544391923488301</v>
      </c>
      <c r="E836">
        <v>0.43634474530645867</v>
      </c>
    </row>
    <row r="837" spans="2:5">
      <c r="B837" s="11">
        <v>834</v>
      </c>
      <c r="C837">
        <v>2.1190036939196304</v>
      </c>
      <c r="D837">
        <v>1.0595018469598152</v>
      </c>
      <c r="E837">
        <v>1.8835588390396716</v>
      </c>
    </row>
    <row r="838" spans="2:5">
      <c r="B838" s="11">
        <v>835</v>
      </c>
      <c r="C838">
        <v>4.4538071204809508</v>
      </c>
      <c r="D838">
        <v>2.2269035602404754</v>
      </c>
      <c r="E838">
        <v>3.9589396626497337</v>
      </c>
    </row>
    <row r="839" spans="2:5">
      <c r="B839" s="11">
        <v>836</v>
      </c>
      <c r="C839">
        <v>2.3791732379487591</v>
      </c>
      <c r="D839">
        <v>1.1895866189743796</v>
      </c>
      <c r="E839">
        <v>2.1148206559544525</v>
      </c>
    </row>
    <row r="840" spans="2:5">
      <c r="B840" s="11">
        <v>837</v>
      </c>
      <c r="C840">
        <v>5.7580700627914956</v>
      </c>
      <c r="D840">
        <v>2.8790350313957478</v>
      </c>
      <c r="E840">
        <v>5.1182845002591071</v>
      </c>
    </row>
    <row r="841" spans="2:5">
      <c r="B841" s="11">
        <v>838</v>
      </c>
      <c r="C841">
        <v>1.8994050705919066</v>
      </c>
      <c r="D841">
        <v>0.94970253529595328</v>
      </c>
      <c r="E841">
        <v>1.6883600627483615</v>
      </c>
    </row>
    <row r="842" spans="2:5">
      <c r="B842" s="11">
        <v>839</v>
      </c>
      <c r="C842">
        <v>0.5815110006167139</v>
      </c>
      <c r="D842">
        <v>0.29075550030835695</v>
      </c>
      <c r="E842">
        <v>0.51689866721485678</v>
      </c>
    </row>
    <row r="843" spans="2:5">
      <c r="B843" s="11">
        <v>840</v>
      </c>
      <c r="C843">
        <v>4.1536639973189047</v>
      </c>
      <c r="D843">
        <v>2.0768319986594523</v>
      </c>
      <c r="E843">
        <v>3.6921457753945819</v>
      </c>
    </row>
    <row r="844" spans="2:5">
      <c r="B844" s="11">
        <v>841</v>
      </c>
      <c r="C844">
        <v>7.2839273229050105</v>
      </c>
      <c r="D844">
        <v>3.6419636614525053</v>
      </c>
      <c r="E844">
        <v>6.4746020648044542</v>
      </c>
    </row>
    <row r="845" spans="2:5">
      <c r="B845" s="11">
        <v>842</v>
      </c>
      <c r="C845">
        <v>4.6403642395815634</v>
      </c>
      <c r="D845">
        <v>2.3201821197907817</v>
      </c>
      <c r="E845">
        <v>4.1247682129613903</v>
      </c>
    </row>
    <row r="846" spans="2:5">
      <c r="B846" s="11">
        <v>843</v>
      </c>
      <c r="C846">
        <v>2.1410380095550967</v>
      </c>
      <c r="D846">
        <v>1.0705190047775484</v>
      </c>
      <c r="E846">
        <v>1.9031448973823082</v>
      </c>
    </row>
    <row r="847" spans="2:5">
      <c r="B847" s="11">
        <v>844</v>
      </c>
      <c r="C847">
        <v>8.8316657036573947</v>
      </c>
      <c r="D847">
        <v>4.4158328518286973</v>
      </c>
      <c r="E847">
        <v>7.8503695143621277</v>
      </c>
    </row>
    <row r="848" spans="2:5">
      <c r="B848" s="11">
        <v>845</v>
      </c>
      <c r="C848">
        <v>9.8476982083975795</v>
      </c>
      <c r="D848">
        <v>4.9238491041987897</v>
      </c>
      <c r="E848">
        <v>8.7535095185756262</v>
      </c>
    </row>
    <row r="849" spans="2:5">
      <c r="B849" s="11">
        <v>846</v>
      </c>
      <c r="C849">
        <v>2.8352016447857964</v>
      </c>
      <c r="D849">
        <v>1.4176008223928982</v>
      </c>
      <c r="E849">
        <v>2.5201792398095968</v>
      </c>
    </row>
    <row r="850" spans="2:5">
      <c r="B850" s="11">
        <v>847</v>
      </c>
      <c r="C850">
        <v>1.8345854664033212</v>
      </c>
      <c r="D850">
        <v>0.9172927332016606</v>
      </c>
      <c r="E850">
        <v>1.6307426368029521</v>
      </c>
    </row>
    <row r="851" spans="2:5">
      <c r="B851" s="11">
        <v>848</v>
      </c>
      <c r="C851">
        <v>1.9886840531200562</v>
      </c>
      <c r="D851">
        <v>0.99434202656002812</v>
      </c>
      <c r="E851">
        <v>1.7677191583289389</v>
      </c>
    </row>
    <row r="852" spans="2:5">
      <c r="B852" s="11">
        <v>849</v>
      </c>
      <c r="C852">
        <v>0.80091916614953385</v>
      </c>
      <c r="D852">
        <v>0.40045958307476692</v>
      </c>
      <c r="E852">
        <v>0.71192814768847446</v>
      </c>
    </row>
    <row r="853" spans="2:5">
      <c r="B853" s="11">
        <v>850</v>
      </c>
      <c r="C853">
        <v>4.9370433945730534</v>
      </c>
      <c r="D853">
        <v>2.4685216972865267</v>
      </c>
      <c r="E853">
        <v>4.3884830173982694</v>
      </c>
    </row>
    <row r="854" spans="2:5">
      <c r="B854" s="11">
        <v>851</v>
      </c>
      <c r="C854">
        <v>9.6628732410203053</v>
      </c>
      <c r="D854">
        <v>4.8314366205101527</v>
      </c>
      <c r="E854">
        <v>8.5892206586847166</v>
      </c>
    </row>
    <row r="855" spans="2:5">
      <c r="B855" s="11">
        <v>852</v>
      </c>
      <c r="C855">
        <v>4.3533282441684644</v>
      </c>
      <c r="D855">
        <v>2.1766641220842322</v>
      </c>
      <c r="E855">
        <v>3.8696251059275237</v>
      </c>
    </row>
    <row r="856" spans="2:5">
      <c r="B856" s="11">
        <v>853</v>
      </c>
      <c r="C856">
        <v>4.9150058728596226</v>
      </c>
      <c r="D856">
        <v>2.4575029364298113</v>
      </c>
      <c r="E856">
        <v>4.3688941092085534</v>
      </c>
    </row>
    <row r="857" spans="2:5">
      <c r="B857" s="11">
        <v>854</v>
      </c>
      <c r="C857">
        <v>5.0080499067590809</v>
      </c>
      <c r="D857">
        <v>2.5040249533795405</v>
      </c>
      <c r="E857">
        <v>4.4515999171191831</v>
      </c>
    </row>
    <row r="858" spans="2:5">
      <c r="B858" s="11">
        <v>855</v>
      </c>
      <c r="C858">
        <v>9.6992240568270098</v>
      </c>
      <c r="D858">
        <v>4.8496120284135049</v>
      </c>
      <c r="E858">
        <v>8.6215324949573411</v>
      </c>
    </row>
    <row r="859" spans="2:5">
      <c r="B859" s="11">
        <v>856</v>
      </c>
      <c r="C859">
        <v>0.83188592931576344</v>
      </c>
      <c r="D859">
        <v>0.41594296465788172</v>
      </c>
      <c r="E859">
        <v>0.73945415939178971</v>
      </c>
    </row>
    <row r="860" spans="2:5">
      <c r="B860" s="11">
        <v>857</v>
      </c>
      <c r="C860">
        <v>1.8441949254922547</v>
      </c>
      <c r="D860">
        <v>0.92209746274612736</v>
      </c>
      <c r="E860">
        <v>1.6392843782153375</v>
      </c>
    </row>
    <row r="861" spans="2:5">
      <c r="B861" s="11">
        <v>858</v>
      </c>
      <c r="C861">
        <v>7.6887276853964321</v>
      </c>
      <c r="D861">
        <v>3.8443638426982161</v>
      </c>
      <c r="E861">
        <v>6.8344246092412728</v>
      </c>
    </row>
    <row r="862" spans="2:5">
      <c r="B862" s="11">
        <v>859</v>
      </c>
      <c r="C862">
        <v>6.1944245765076129</v>
      </c>
      <c r="D862">
        <v>3.0972122882538065</v>
      </c>
      <c r="E862">
        <v>5.5061551791178784</v>
      </c>
    </row>
    <row r="863" spans="2:5">
      <c r="B863" s="11">
        <v>860</v>
      </c>
      <c r="C863">
        <v>10.685257929172488</v>
      </c>
      <c r="D863">
        <v>5.3426289645862441</v>
      </c>
      <c r="E863">
        <v>9.4980070481533225</v>
      </c>
    </row>
    <row r="864" spans="2:5">
      <c r="B864" s="11">
        <v>861</v>
      </c>
      <c r="C864">
        <v>0.16045999808025546</v>
      </c>
      <c r="D864">
        <v>8.0229999040127731E-2</v>
      </c>
      <c r="E864">
        <v>0.14263110940467152</v>
      </c>
    </row>
    <row r="865" spans="2:5">
      <c r="B865" s="11">
        <v>862</v>
      </c>
      <c r="C865">
        <v>3.8831061215643339</v>
      </c>
      <c r="D865">
        <v>1.9415530607821669</v>
      </c>
      <c r="E865">
        <v>3.4516498858349633</v>
      </c>
    </row>
    <row r="866" spans="2:5">
      <c r="B866" s="11">
        <v>863</v>
      </c>
      <c r="C866">
        <v>1.2427311946487665</v>
      </c>
      <c r="D866">
        <v>0.62136559732438323</v>
      </c>
      <c r="E866">
        <v>1.1046499507989036</v>
      </c>
    </row>
    <row r="867" spans="2:5">
      <c r="B867" s="11">
        <v>864</v>
      </c>
      <c r="C867">
        <v>11.131755085315907</v>
      </c>
      <c r="D867">
        <v>5.5658775426579536</v>
      </c>
      <c r="E867">
        <v>9.8948934091696952</v>
      </c>
    </row>
    <row r="868" spans="2:5">
      <c r="B868" s="11">
        <v>865</v>
      </c>
      <c r="C868">
        <v>8.6892749331026682</v>
      </c>
      <c r="D868">
        <v>4.3446374665513341</v>
      </c>
      <c r="E868">
        <v>7.723799940535705</v>
      </c>
    </row>
    <row r="869" spans="2:5">
      <c r="B869" s="11">
        <v>866</v>
      </c>
      <c r="C869">
        <v>11.083354000215584</v>
      </c>
      <c r="D869">
        <v>5.541677000107792</v>
      </c>
      <c r="E869">
        <v>9.8518702224138526</v>
      </c>
    </row>
    <row r="870" spans="2:5">
      <c r="B870" s="11">
        <v>867</v>
      </c>
      <c r="C870">
        <v>1.7320555488611826</v>
      </c>
      <c r="D870">
        <v>0.86602777443059131</v>
      </c>
      <c r="E870">
        <v>1.5396049323210514</v>
      </c>
    </row>
    <row r="871" spans="2:5">
      <c r="B871" s="11">
        <v>868</v>
      </c>
      <c r="C871">
        <v>8.9185804132342259</v>
      </c>
      <c r="D871">
        <v>4.459290206617113</v>
      </c>
      <c r="E871">
        <v>7.9276270339859778</v>
      </c>
    </row>
    <row r="872" spans="2:5">
      <c r="B872" s="11">
        <v>869</v>
      </c>
      <c r="C872">
        <v>1.8034119531178903</v>
      </c>
      <c r="D872">
        <v>0.90170597655894513</v>
      </c>
      <c r="E872">
        <v>1.6030328472159026</v>
      </c>
    </row>
    <row r="873" spans="2:5">
      <c r="B873" s="11">
        <v>870</v>
      </c>
      <c r="C873">
        <v>5.2575838162482649</v>
      </c>
      <c r="D873">
        <v>2.6287919081241324</v>
      </c>
      <c r="E873">
        <v>4.6734078366651239</v>
      </c>
    </row>
    <row r="874" spans="2:5">
      <c r="B874" s="11">
        <v>871</v>
      </c>
      <c r="C874">
        <v>2.8340216928436521</v>
      </c>
      <c r="D874">
        <v>1.4170108464218261</v>
      </c>
      <c r="E874">
        <v>2.5191303936388021</v>
      </c>
    </row>
    <row r="875" spans="2:5">
      <c r="B875" s="11">
        <v>872</v>
      </c>
      <c r="C875">
        <v>0.45078884511058631</v>
      </c>
      <c r="D875">
        <v>0.22539442255529316</v>
      </c>
      <c r="E875">
        <v>0.40070119565385448</v>
      </c>
    </row>
    <row r="876" spans="2:5">
      <c r="B876" s="11">
        <v>873</v>
      </c>
      <c r="C876">
        <v>10.354166503985956</v>
      </c>
      <c r="D876">
        <v>5.1770832519929781</v>
      </c>
      <c r="E876">
        <v>9.2037035590986278</v>
      </c>
    </row>
    <row r="877" spans="2:5">
      <c r="B877" s="11">
        <v>874</v>
      </c>
      <c r="C877">
        <v>5.2550671969680431</v>
      </c>
      <c r="D877">
        <v>2.6275335984840216</v>
      </c>
      <c r="E877">
        <v>4.6711708417493716</v>
      </c>
    </row>
    <row r="878" spans="2:5">
      <c r="B878" s="11">
        <v>875</v>
      </c>
      <c r="C878">
        <v>8.0935428995725438</v>
      </c>
      <c r="D878">
        <v>4.0467714497862719</v>
      </c>
      <c r="E878">
        <v>7.1942603551755937</v>
      </c>
    </row>
    <row r="879" spans="2:5">
      <c r="B879" s="11">
        <v>876</v>
      </c>
      <c r="C879">
        <v>3.5195456237506795</v>
      </c>
      <c r="D879">
        <v>1.7597728118753397</v>
      </c>
      <c r="E879">
        <v>3.1284849988894932</v>
      </c>
    </row>
    <row r="880" spans="2:5">
      <c r="B880" s="11">
        <v>877</v>
      </c>
      <c r="C880">
        <v>0.91464036507049595</v>
      </c>
      <c r="D880">
        <v>0.45732018253524798</v>
      </c>
      <c r="E880">
        <v>0.81301365784044077</v>
      </c>
    </row>
    <row r="881" spans="2:5">
      <c r="B881" s="11">
        <v>878</v>
      </c>
      <c r="C881">
        <v>8.4514871398343185</v>
      </c>
      <c r="D881">
        <v>4.2257435699171593</v>
      </c>
      <c r="E881">
        <v>7.5124330131860608</v>
      </c>
    </row>
    <row r="882" spans="2:5">
      <c r="B882" s="11">
        <v>879</v>
      </c>
      <c r="C882">
        <v>9.5481492102486776</v>
      </c>
      <c r="D882">
        <v>4.7740746051243388</v>
      </c>
      <c r="E882">
        <v>8.487243742443269</v>
      </c>
    </row>
    <row r="883" spans="2:5">
      <c r="B883" s="11">
        <v>880</v>
      </c>
      <c r="C883">
        <v>10.122689838520106</v>
      </c>
      <c r="D883">
        <v>5.061344919260053</v>
      </c>
      <c r="E883">
        <v>8.9979465231289844</v>
      </c>
    </row>
    <row r="884" spans="2:5">
      <c r="B884" s="11">
        <v>881</v>
      </c>
      <c r="C884">
        <v>5.4247469820779504</v>
      </c>
      <c r="D884">
        <v>2.7123734910389752</v>
      </c>
      <c r="E884">
        <v>4.8219973174026229</v>
      </c>
    </row>
    <row r="885" spans="2:5">
      <c r="B885" s="11">
        <v>882</v>
      </c>
      <c r="C885">
        <v>8.181929754236215</v>
      </c>
      <c r="D885">
        <v>4.0909648771181075</v>
      </c>
      <c r="E885">
        <v>7.2728264482099689</v>
      </c>
    </row>
    <row r="886" spans="2:5">
      <c r="B886" s="11">
        <v>883</v>
      </c>
      <c r="C886">
        <v>10.94814604920016</v>
      </c>
      <c r="D886">
        <v>5.4740730246000799</v>
      </c>
      <c r="E886">
        <v>9.7316853770668086</v>
      </c>
    </row>
    <row r="887" spans="2:5">
      <c r="B887" s="11">
        <v>884</v>
      </c>
      <c r="C887">
        <v>7.8098844339535036</v>
      </c>
      <c r="D887">
        <v>3.9049422169767518</v>
      </c>
      <c r="E887">
        <v>6.9421194968475586</v>
      </c>
    </row>
    <row r="888" spans="2:5">
      <c r="B888" s="11">
        <v>885</v>
      </c>
      <c r="C888">
        <v>4.6852081707027775</v>
      </c>
      <c r="D888">
        <v>2.3426040853513888</v>
      </c>
      <c r="E888">
        <v>4.1646294850691357</v>
      </c>
    </row>
    <row r="889" spans="2:5">
      <c r="B889" s="11">
        <v>886</v>
      </c>
      <c r="C889">
        <v>4.3204005661864766</v>
      </c>
      <c r="D889">
        <v>2.1602002830932383</v>
      </c>
      <c r="E889">
        <v>3.8403560588324237</v>
      </c>
    </row>
    <row r="890" spans="2:5">
      <c r="B890" s="11">
        <v>887</v>
      </c>
      <c r="C890">
        <v>10.477798208525776</v>
      </c>
      <c r="D890">
        <v>5.2388991042628881</v>
      </c>
      <c r="E890">
        <v>9.3135984075784677</v>
      </c>
    </row>
    <row r="891" spans="2:5">
      <c r="B891" s="11">
        <v>888</v>
      </c>
      <c r="C891">
        <v>10.534173804875079</v>
      </c>
      <c r="D891">
        <v>5.2670869024375397</v>
      </c>
      <c r="E891">
        <v>9.3637100487778486</v>
      </c>
    </row>
    <row r="892" spans="2:5">
      <c r="B892" s="11">
        <v>889</v>
      </c>
      <c r="C892">
        <v>10.6085761141654</v>
      </c>
      <c r="D892">
        <v>5.3042880570827</v>
      </c>
      <c r="E892">
        <v>9.4298454348136893</v>
      </c>
    </row>
    <row r="893" spans="2:5">
      <c r="B893" s="11">
        <v>890</v>
      </c>
      <c r="C893">
        <v>3.6299232710175793</v>
      </c>
      <c r="D893">
        <v>1.8149616355087896</v>
      </c>
      <c r="E893">
        <v>3.226598463126737</v>
      </c>
    </row>
    <row r="894" spans="2:5">
      <c r="B894" s="11">
        <v>891</v>
      </c>
      <c r="C894">
        <v>6.7662785376381489</v>
      </c>
      <c r="D894">
        <v>3.3831392688190745</v>
      </c>
      <c r="E894">
        <v>6.0144698112339103</v>
      </c>
    </row>
    <row r="895" spans="2:5">
      <c r="B895" s="11">
        <v>892</v>
      </c>
      <c r="C895">
        <v>3.4357051762336424</v>
      </c>
      <c r="D895">
        <v>1.7178525881168212</v>
      </c>
      <c r="E895">
        <v>3.0539601566521264</v>
      </c>
    </row>
    <row r="896" spans="2:5">
      <c r="B896" s="11">
        <v>893</v>
      </c>
      <c r="C896">
        <v>4.1315830259148889</v>
      </c>
      <c r="D896">
        <v>2.0657915129574445</v>
      </c>
      <c r="E896">
        <v>3.6725182452576788</v>
      </c>
    </row>
    <row r="897" spans="2:5">
      <c r="B897" s="11">
        <v>894</v>
      </c>
      <c r="C897">
        <v>2.3440374366329224</v>
      </c>
      <c r="D897">
        <v>1.1720187183164612</v>
      </c>
      <c r="E897">
        <v>2.0835888325625977</v>
      </c>
    </row>
    <row r="898" spans="2:5">
      <c r="B898" s="11">
        <v>895</v>
      </c>
      <c r="C898">
        <v>9.8644600659559778</v>
      </c>
      <c r="D898">
        <v>4.9322300329779889</v>
      </c>
      <c r="E898">
        <v>8.7684089475164235</v>
      </c>
    </row>
    <row r="899" spans="2:5">
      <c r="B899" s="11">
        <v>896</v>
      </c>
      <c r="C899">
        <v>5.535597599186282</v>
      </c>
      <c r="D899">
        <v>2.767798799593141</v>
      </c>
      <c r="E899">
        <v>4.9205311992766951</v>
      </c>
    </row>
    <row r="900" spans="2:5">
      <c r="B900" s="11">
        <v>897</v>
      </c>
      <c r="C900">
        <v>6.5255132985303703</v>
      </c>
      <c r="D900">
        <v>3.2627566492651852</v>
      </c>
      <c r="E900">
        <v>5.8004562653603298</v>
      </c>
    </row>
    <row r="901" spans="2:5">
      <c r="B901" s="11">
        <v>898</v>
      </c>
      <c r="C901">
        <v>5.3567719423360067</v>
      </c>
      <c r="D901">
        <v>2.6783859711680034</v>
      </c>
      <c r="E901">
        <v>4.7615750598542279</v>
      </c>
    </row>
    <row r="902" spans="2:5">
      <c r="B902" s="11">
        <v>899</v>
      </c>
      <c r="C902">
        <v>8.6646324311334784</v>
      </c>
      <c r="D902">
        <v>4.3323162155667392</v>
      </c>
      <c r="E902">
        <v>7.70189549434087</v>
      </c>
    </row>
    <row r="903" spans="2:5">
      <c r="B903" s="11">
        <v>900</v>
      </c>
      <c r="C903">
        <v>7.3986958249116768</v>
      </c>
      <c r="D903">
        <v>3.6993479124558384</v>
      </c>
      <c r="E903">
        <v>6.576618511032601</v>
      </c>
    </row>
    <row r="904" spans="2:5">
      <c r="B904" s="11">
        <v>901</v>
      </c>
      <c r="C904">
        <v>10.538556125789672</v>
      </c>
      <c r="D904">
        <v>5.2692780628948359</v>
      </c>
      <c r="E904">
        <v>9.3676054451463759</v>
      </c>
    </row>
    <row r="905" spans="2:5">
      <c r="B905" s="11">
        <v>902</v>
      </c>
      <c r="C905">
        <v>3.1361363391676624</v>
      </c>
      <c r="D905">
        <v>1.5680681695838312</v>
      </c>
      <c r="E905">
        <v>2.7876767459268108</v>
      </c>
    </row>
    <row r="906" spans="2:5">
      <c r="B906" s="11">
        <v>903</v>
      </c>
      <c r="C906">
        <v>11.153917476431893</v>
      </c>
      <c r="D906">
        <v>5.5769587382159465</v>
      </c>
      <c r="E906">
        <v>9.9145933123839054</v>
      </c>
    </row>
    <row r="907" spans="2:5">
      <c r="B907" s="11">
        <v>904</v>
      </c>
      <c r="C907">
        <v>6.7599627997889016</v>
      </c>
      <c r="D907">
        <v>3.3799813998944508</v>
      </c>
      <c r="E907">
        <v>6.0088558220345787</v>
      </c>
    </row>
    <row r="908" spans="2:5">
      <c r="B908" s="11">
        <v>905</v>
      </c>
      <c r="C908">
        <v>4.4413940300310006</v>
      </c>
      <c r="D908">
        <v>2.2206970150155003</v>
      </c>
      <c r="E908">
        <v>3.9479058044720001</v>
      </c>
    </row>
    <row r="909" spans="2:5">
      <c r="B909" s="11">
        <v>906</v>
      </c>
      <c r="C909">
        <v>0.95085275374625466</v>
      </c>
      <c r="D909">
        <v>0.47542637687312733</v>
      </c>
      <c r="E909">
        <v>0.84520244777444864</v>
      </c>
    </row>
    <row r="910" spans="2:5">
      <c r="B910" s="11">
        <v>907</v>
      </c>
      <c r="C910">
        <v>4.8172143918658668</v>
      </c>
      <c r="D910">
        <v>2.4086071959329334</v>
      </c>
      <c r="E910">
        <v>4.2819683483252149</v>
      </c>
    </row>
    <row r="911" spans="2:5">
      <c r="B911" s="11">
        <v>908</v>
      </c>
      <c r="C911">
        <v>2.1394837480105848</v>
      </c>
      <c r="D911">
        <v>1.0697418740052924</v>
      </c>
      <c r="E911">
        <v>1.9017633315649642</v>
      </c>
    </row>
    <row r="912" spans="2:5">
      <c r="B912" s="11">
        <v>909</v>
      </c>
      <c r="C912">
        <v>10.085724084386939</v>
      </c>
      <c r="D912">
        <v>5.0428620421934696</v>
      </c>
      <c r="E912">
        <v>8.9650880750106126</v>
      </c>
    </row>
    <row r="913" spans="2:5">
      <c r="B913" s="11">
        <v>910</v>
      </c>
      <c r="C913">
        <v>2.6089472664678222</v>
      </c>
      <c r="D913">
        <v>1.3044736332339111</v>
      </c>
      <c r="E913">
        <v>2.3190642368602865</v>
      </c>
    </row>
    <row r="914" spans="2:5">
      <c r="B914" s="11">
        <v>911</v>
      </c>
      <c r="C914">
        <v>7.6481484037466103</v>
      </c>
      <c r="D914">
        <v>3.8240742018733052</v>
      </c>
      <c r="E914">
        <v>6.7983541366636535</v>
      </c>
    </row>
    <row r="915" spans="2:5">
      <c r="B915" s="11">
        <v>912</v>
      </c>
      <c r="C915">
        <v>10.963163009303697</v>
      </c>
      <c r="D915">
        <v>5.4815815046518486</v>
      </c>
      <c r="E915">
        <v>9.7450337860477312</v>
      </c>
    </row>
    <row r="916" spans="2:5">
      <c r="B916" s="11">
        <v>913</v>
      </c>
      <c r="C916">
        <v>10.394073719400481</v>
      </c>
      <c r="D916">
        <v>5.1970368597002405</v>
      </c>
      <c r="E916">
        <v>9.2391766394670949</v>
      </c>
    </row>
    <row r="917" spans="2:5">
      <c r="B917" s="11">
        <v>914</v>
      </c>
      <c r="C917">
        <v>2.1323149052948294</v>
      </c>
      <c r="D917">
        <v>1.0661574526474147</v>
      </c>
      <c r="E917">
        <v>1.8953910269287371</v>
      </c>
    </row>
    <row r="918" spans="2:5">
      <c r="B918" s="11">
        <v>915</v>
      </c>
      <c r="C918">
        <v>3.3459498291932741</v>
      </c>
      <c r="D918">
        <v>1.6729749145966371</v>
      </c>
      <c r="E918">
        <v>2.9741776259495771</v>
      </c>
    </row>
    <row r="919" spans="2:5">
      <c r="B919" s="11">
        <v>916</v>
      </c>
      <c r="C919">
        <v>8.7030417533023474</v>
      </c>
      <c r="D919">
        <v>4.3515208766511737</v>
      </c>
      <c r="E919">
        <v>7.7360371140465309</v>
      </c>
    </row>
    <row r="920" spans="2:5">
      <c r="B920" s="11">
        <v>917</v>
      </c>
      <c r="C920">
        <v>1.621653939828581</v>
      </c>
      <c r="D920">
        <v>0.81082696991429049</v>
      </c>
      <c r="E920">
        <v>1.4414701687365166</v>
      </c>
    </row>
    <row r="921" spans="2:5">
      <c r="B921" s="11">
        <v>918</v>
      </c>
      <c r="C921">
        <v>10.519849650978504</v>
      </c>
      <c r="D921">
        <v>5.2599248254892519</v>
      </c>
      <c r="E921">
        <v>9.350977467536449</v>
      </c>
    </row>
    <row r="922" spans="2:5">
      <c r="B922" s="11">
        <v>919</v>
      </c>
      <c r="C922">
        <v>2.3238829723321288</v>
      </c>
      <c r="D922">
        <v>1.1619414861660644</v>
      </c>
      <c r="E922">
        <v>2.0656737531841145</v>
      </c>
    </row>
    <row r="923" spans="2:5">
      <c r="B923" s="11">
        <v>920</v>
      </c>
      <c r="C923">
        <v>4.1390168258287101</v>
      </c>
      <c r="D923">
        <v>2.0695084129143551</v>
      </c>
      <c r="E923">
        <v>3.6791260674032973</v>
      </c>
    </row>
    <row r="924" spans="2:5">
      <c r="B924" s="11">
        <v>921</v>
      </c>
      <c r="C924">
        <v>10.63331447367478</v>
      </c>
      <c r="D924">
        <v>5.3166572368373899</v>
      </c>
      <c r="E924">
        <v>9.451835087710915</v>
      </c>
    </row>
    <row r="925" spans="2:5">
      <c r="B925" s="11">
        <v>922</v>
      </c>
      <c r="C925">
        <v>5.2248391780768699</v>
      </c>
      <c r="D925">
        <v>2.612419589038435</v>
      </c>
      <c r="E925">
        <v>4.6443014916238843</v>
      </c>
    </row>
    <row r="926" spans="2:5">
      <c r="B926" s="11">
        <v>923</v>
      </c>
      <c r="C926">
        <v>0.95667494418177501</v>
      </c>
      <c r="D926">
        <v>0.47833747209088751</v>
      </c>
      <c r="E926">
        <v>0.85037772816157786</v>
      </c>
    </row>
    <row r="927" spans="2:5">
      <c r="B927" s="11">
        <v>924</v>
      </c>
      <c r="C927">
        <v>2.8999556867754812</v>
      </c>
      <c r="D927">
        <v>1.4499778433877406</v>
      </c>
      <c r="E927">
        <v>2.5777383882448723</v>
      </c>
    </row>
    <row r="928" spans="2:5">
      <c r="B928" s="11">
        <v>925</v>
      </c>
      <c r="C928">
        <v>10.258067229708223</v>
      </c>
      <c r="D928">
        <v>5.1290336148541114</v>
      </c>
      <c r="E928">
        <v>9.1182819819628644</v>
      </c>
    </row>
    <row r="929" spans="2:5">
      <c r="B929" s="11">
        <v>926</v>
      </c>
      <c r="C929">
        <v>9.0245565266928437E-2</v>
      </c>
      <c r="D929">
        <v>4.5122782633464219E-2</v>
      </c>
      <c r="E929">
        <v>8.0218280237269721E-2</v>
      </c>
    </row>
    <row r="930" spans="2:5">
      <c r="B930" s="11">
        <v>927</v>
      </c>
      <c r="C930">
        <v>0.61877170868393583</v>
      </c>
      <c r="D930">
        <v>0.30938585434196791</v>
      </c>
      <c r="E930">
        <v>0.55001929660794291</v>
      </c>
    </row>
    <row r="931" spans="2:5">
      <c r="B931" s="11">
        <v>928</v>
      </c>
      <c r="C931">
        <v>10.595947666429424</v>
      </c>
      <c r="D931">
        <v>5.2979738332147122</v>
      </c>
      <c r="E931">
        <v>9.4186201479372667</v>
      </c>
    </row>
    <row r="932" spans="2:5">
      <c r="B932" s="11">
        <v>929</v>
      </c>
      <c r="C932">
        <v>2.1898367007099262</v>
      </c>
      <c r="D932">
        <v>1.0949183503549631</v>
      </c>
      <c r="E932">
        <v>1.9465215117421566</v>
      </c>
    </row>
    <row r="933" spans="2:5">
      <c r="B933" s="11">
        <v>930</v>
      </c>
      <c r="C933">
        <v>5.8477395372338306</v>
      </c>
      <c r="D933">
        <v>2.9238697686169153</v>
      </c>
      <c r="E933">
        <v>5.1979906997634053</v>
      </c>
    </row>
    <row r="934" spans="2:5">
      <c r="B934" s="11">
        <v>931</v>
      </c>
      <c r="C934">
        <v>8.9019397527570554</v>
      </c>
      <c r="D934">
        <v>4.4509698763785277</v>
      </c>
      <c r="E934">
        <v>7.9128353357840497</v>
      </c>
    </row>
    <row r="935" spans="2:5">
      <c r="B935" s="11">
        <v>932</v>
      </c>
      <c r="C935">
        <v>6.8016707780429497</v>
      </c>
      <c r="D935">
        <v>3.4008353890214749</v>
      </c>
      <c r="E935">
        <v>6.0459295804826221</v>
      </c>
    </row>
    <row r="936" spans="2:5">
      <c r="B936" s="11">
        <v>933</v>
      </c>
      <c r="C936">
        <v>3.4357584117961855</v>
      </c>
      <c r="D936">
        <v>1.7178792058980927</v>
      </c>
      <c r="E936">
        <v>3.0540074771521648</v>
      </c>
    </row>
    <row r="937" spans="2:5">
      <c r="B937" s="11">
        <v>934</v>
      </c>
      <c r="C937">
        <v>4.7222659162232965</v>
      </c>
      <c r="D937">
        <v>2.3611329581116483</v>
      </c>
      <c r="E937">
        <v>4.1975697033095969</v>
      </c>
    </row>
    <row r="938" spans="2:5">
      <c r="B938" s="11">
        <v>935</v>
      </c>
      <c r="C938">
        <v>6.3576859978412674</v>
      </c>
      <c r="D938">
        <v>3.1788429989206337</v>
      </c>
      <c r="E938">
        <v>5.651276442525571</v>
      </c>
    </row>
    <row r="939" spans="2:5">
      <c r="B939" s="11">
        <v>936</v>
      </c>
      <c r="C939">
        <v>9.7709655519090433</v>
      </c>
      <c r="D939">
        <v>4.8854827759545216</v>
      </c>
      <c r="E939">
        <v>8.6853027128080385</v>
      </c>
    </row>
    <row r="940" spans="2:5">
      <c r="B940" s="11">
        <v>937</v>
      </c>
      <c r="C940">
        <v>5.3980106021151926</v>
      </c>
      <c r="D940">
        <v>2.6990053010575963</v>
      </c>
      <c r="E940">
        <v>4.7982316463246155</v>
      </c>
    </row>
    <row r="941" spans="2:5">
      <c r="B941" s="11">
        <v>938</v>
      </c>
      <c r="C941">
        <v>7.3105733773836743</v>
      </c>
      <c r="D941">
        <v>3.6552866886918371</v>
      </c>
      <c r="E941">
        <v>6.4982874465632658</v>
      </c>
    </row>
    <row r="942" spans="2:5">
      <c r="B942" s="11">
        <v>939</v>
      </c>
      <c r="C942">
        <v>6.7184186563097956</v>
      </c>
      <c r="D942">
        <v>3.3592093281548978</v>
      </c>
      <c r="E942">
        <v>5.9719276944975963</v>
      </c>
    </row>
    <row r="943" spans="2:5">
      <c r="B943" s="11">
        <v>940</v>
      </c>
      <c r="C943">
        <v>9.6301065636822525</v>
      </c>
      <c r="D943">
        <v>4.8150532818411262</v>
      </c>
      <c r="E943">
        <v>8.5600947232731137</v>
      </c>
    </row>
    <row r="944" spans="2:5">
      <c r="B944" s="11">
        <v>941</v>
      </c>
      <c r="C944">
        <v>10.713700361707573</v>
      </c>
      <c r="D944">
        <v>5.3568501808537867</v>
      </c>
      <c r="E944">
        <v>9.5232892104067322</v>
      </c>
    </row>
    <row r="945" spans="2:5">
      <c r="B945" s="11">
        <v>942</v>
      </c>
      <c r="C945">
        <v>4.6372633125922933</v>
      </c>
      <c r="D945">
        <v>2.3186316562961466</v>
      </c>
      <c r="E945">
        <v>4.1220118334153719</v>
      </c>
    </row>
    <row r="946" spans="2:5">
      <c r="B946" s="11">
        <v>943</v>
      </c>
      <c r="C946">
        <v>6.4533265279388644E-2</v>
      </c>
      <c r="D946">
        <v>3.2266632639694322E-2</v>
      </c>
      <c r="E946">
        <v>5.7362902470567682E-2</v>
      </c>
    </row>
    <row r="947" spans="2:5">
      <c r="B947" s="11">
        <v>944</v>
      </c>
      <c r="C947">
        <v>5.3949195500556009</v>
      </c>
      <c r="D947">
        <v>2.6974597750278004</v>
      </c>
      <c r="E947">
        <v>4.7954840444938673</v>
      </c>
    </row>
    <row r="948" spans="2:5">
      <c r="B948" s="11">
        <v>945</v>
      </c>
      <c r="C948">
        <v>6.2605298441534547</v>
      </c>
      <c r="D948">
        <v>3.1302649220767274</v>
      </c>
      <c r="E948">
        <v>5.5649154170252926</v>
      </c>
    </row>
    <row r="949" spans="2:5">
      <c r="B949" s="11">
        <v>946</v>
      </c>
      <c r="C949">
        <v>5.8337528230430333</v>
      </c>
      <c r="D949">
        <v>2.9168764115215167</v>
      </c>
      <c r="E949">
        <v>5.1855580649271413</v>
      </c>
    </row>
    <row r="950" spans="2:5">
      <c r="B950" s="11">
        <v>947</v>
      </c>
      <c r="C950">
        <v>10.032651748930874</v>
      </c>
      <c r="D950">
        <v>5.0163258744654371</v>
      </c>
      <c r="E950">
        <v>8.917912665716333</v>
      </c>
    </row>
    <row r="951" spans="2:5">
      <c r="B951" s="11">
        <v>948</v>
      </c>
      <c r="C951">
        <v>4.34366655010668</v>
      </c>
      <c r="D951">
        <v>2.17183327505334</v>
      </c>
      <c r="E951">
        <v>3.8610369334281596</v>
      </c>
    </row>
    <row r="952" spans="2:5">
      <c r="B952" s="11">
        <v>949</v>
      </c>
      <c r="C952">
        <v>2.3313777820236878</v>
      </c>
      <c r="D952">
        <v>1.1656888910118439</v>
      </c>
      <c r="E952">
        <v>2.0723358062432782</v>
      </c>
    </row>
    <row r="953" spans="2:5">
      <c r="B953" s="11">
        <v>950</v>
      </c>
      <c r="C953">
        <v>7.9160576714393951</v>
      </c>
      <c r="D953">
        <v>3.9580288357196975</v>
      </c>
      <c r="E953">
        <v>7.0364957079461288</v>
      </c>
    </row>
    <row r="954" spans="2:5">
      <c r="B954" s="11">
        <v>951</v>
      </c>
      <c r="C954">
        <v>9.0449547603120841</v>
      </c>
      <c r="D954">
        <v>4.5224773801560421</v>
      </c>
      <c r="E954">
        <v>8.039959786944074</v>
      </c>
    </row>
    <row r="955" spans="2:5">
      <c r="B955" s="11">
        <v>952</v>
      </c>
      <c r="C955">
        <v>7.7328872917489546</v>
      </c>
      <c r="D955">
        <v>3.8664436458744773</v>
      </c>
      <c r="E955">
        <v>6.8736775926657376</v>
      </c>
    </row>
    <row r="956" spans="2:5">
      <c r="B956" s="11">
        <v>953</v>
      </c>
      <c r="C956">
        <v>9.8979185279565485</v>
      </c>
      <c r="D956">
        <v>4.9489592639782742</v>
      </c>
      <c r="E956">
        <v>8.7981498026280427</v>
      </c>
    </row>
    <row r="957" spans="2:5">
      <c r="B957" s="11">
        <v>954</v>
      </c>
      <c r="C957">
        <v>10.20811173114139</v>
      </c>
      <c r="D957">
        <v>5.1040558655706949</v>
      </c>
      <c r="E957">
        <v>9.0738770943479032</v>
      </c>
    </row>
    <row r="958" spans="2:5">
      <c r="B958" s="11">
        <v>955</v>
      </c>
      <c r="C958">
        <v>10.070946631927949</v>
      </c>
      <c r="D958">
        <v>5.0354733159639746</v>
      </c>
      <c r="E958">
        <v>8.9519525617137337</v>
      </c>
    </row>
    <row r="959" spans="2:5">
      <c r="B959" s="11">
        <v>956</v>
      </c>
      <c r="C959">
        <v>9.8983487972399899</v>
      </c>
      <c r="D959">
        <v>4.949174398619995</v>
      </c>
      <c r="E959">
        <v>8.7985322642133248</v>
      </c>
    </row>
    <row r="960" spans="2:5">
      <c r="B960" s="11">
        <v>957</v>
      </c>
      <c r="C960">
        <v>3.3099096676730135</v>
      </c>
      <c r="D960">
        <v>1.6549548338365068</v>
      </c>
      <c r="E960">
        <v>2.9421419268204563</v>
      </c>
    </row>
    <row r="961" spans="2:5">
      <c r="B961" s="11">
        <v>958</v>
      </c>
      <c r="C961">
        <v>0.73427603701561517</v>
      </c>
      <c r="D961">
        <v>0.36713801850780758</v>
      </c>
      <c r="E961">
        <v>0.65268981068054677</v>
      </c>
    </row>
    <row r="962" spans="2:5">
      <c r="B962" s="11">
        <v>959</v>
      </c>
      <c r="C962">
        <v>8.0895111674743294</v>
      </c>
      <c r="D962">
        <v>4.0447555837371647</v>
      </c>
      <c r="E962">
        <v>7.1906765933105143</v>
      </c>
    </row>
    <row r="963" spans="2:5">
      <c r="B963" s="11">
        <v>960</v>
      </c>
      <c r="C963">
        <v>4.3098242859983937</v>
      </c>
      <c r="D963">
        <v>2.1549121429991969</v>
      </c>
      <c r="E963">
        <v>3.8309549208874607</v>
      </c>
    </row>
    <row r="964" spans="2:5">
      <c r="B964" s="11">
        <v>961</v>
      </c>
      <c r="C964">
        <v>7.5756427148360022</v>
      </c>
      <c r="D964">
        <v>3.7878213574180011</v>
      </c>
      <c r="E964">
        <v>6.7339046354097798</v>
      </c>
    </row>
    <row r="965" spans="2:5">
      <c r="B965" s="11">
        <v>962</v>
      </c>
      <c r="C965">
        <v>1.7938545351702977</v>
      </c>
      <c r="D965">
        <v>0.89692726758514885</v>
      </c>
      <c r="E965">
        <v>1.5945373645958201</v>
      </c>
    </row>
    <row r="966" spans="2:5">
      <c r="B966" s="11">
        <v>963</v>
      </c>
      <c r="C966">
        <v>2.8658539660930886</v>
      </c>
      <c r="D966">
        <v>1.4329269830465443</v>
      </c>
      <c r="E966">
        <v>2.5474257476383011</v>
      </c>
    </row>
    <row r="967" spans="2:5">
      <c r="B967" s="11">
        <v>964</v>
      </c>
      <c r="C967">
        <v>0.17176379603183076</v>
      </c>
      <c r="D967">
        <v>8.5881898015915378E-2</v>
      </c>
      <c r="E967">
        <v>0.15267892980607178</v>
      </c>
    </row>
    <row r="968" spans="2:5">
      <c r="B968" s="11">
        <v>965</v>
      </c>
      <c r="C968">
        <v>6.2599651448591445</v>
      </c>
      <c r="D968">
        <v>3.1299825724295722</v>
      </c>
      <c r="E968">
        <v>5.5644134620970176</v>
      </c>
    </row>
    <row r="969" spans="2:5">
      <c r="B969" s="11">
        <v>966</v>
      </c>
      <c r="C969">
        <v>4.548521274781562</v>
      </c>
      <c r="D969">
        <v>2.274260637390781</v>
      </c>
      <c r="E969">
        <v>4.0431300220280555</v>
      </c>
    </row>
    <row r="970" spans="2:5">
      <c r="B970" s="11">
        <v>967</v>
      </c>
      <c r="C970">
        <v>0.95549544800561637</v>
      </c>
      <c r="D970">
        <v>0.47774772400280818</v>
      </c>
      <c r="E970">
        <v>0.84932928711610345</v>
      </c>
    </row>
    <row r="971" spans="2:5">
      <c r="B971" s="11">
        <v>968</v>
      </c>
      <c r="C971">
        <v>8.8548045183903561</v>
      </c>
      <c r="D971">
        <v>4.427402259195178</v>
      </c>
      <c r="E971">
        <v>7.8709373496803163</v>
      </c>
    </row>
    <row r="972" spans="2:5">
      <c r="B972" s="11">
        <v>969</v>
      </c>
      <c r="C972">
        <v>8.904048639595997</v>
      </c>
      <c r="D972">
        <v>4.4520243197979985</v>
      </c>
      <c r="E972">
        <v>7.9147099018631089</v>
      </c>
    </row>
    <row r="973" spans="2:5">
      <c r="B973" s="11">
        <v>970</v>
      </c>
      <c r="C973">
        <v>6.1200469990703503</v>
      </c>
      <c r="D973">
        <v>3.0600234995351752</v>
      </c>
      <c r="E973">
        <v>5.4400417769514222</v>
      </c>
    </row>
    <row r="974" spans="2:5">
      <c r="B974" s="11">
        <v>971</v>
      </c>
      <c r="C974">
        <v>0.25065576698428754</v>
      </c>
      <c r="D974">
        <v>0.12532788349214377</v>
      </c>
      <c r="E974">
        <v>0.2228051262082556</v>
      </c>
    </row>
    <row r="975" spans="2:5">
      <c r="B975" s="11">
        <v>972</v>
      </c>
      <c r="C975">
        <v>4.285389372338722</v>
      </c>
      <c r="D975">
        <v>2.142694686169361</v>
      </c>
      <c r="E975">
        <v>3.8092349976344195</v>
      </c>
    </row>
    <row r="976" spans="2:5">
      <c r="B976" s="11">
        <v>973</v>
      </c>
      <c r="C976">
        <v>5.7890081284167287</v>
      </c>
      <c r="D976">
        <v>2.8945040642083644</v>
      </c>
      <c r="E976">
        <v>5.1457850030370924</v>
      </c>
    </row>
    <row r="977" spans="2:5">
      <c r="B977" s="11">
        <v>974</v>
      </c>
      <c r="C977">
        <v>1.4658155109923408</v>
      </c>
      <c r="D977">
        <v>0.73290775549617038</v>
      </c>
      <c r="E977">
        <v>1.3029471208820806</v>
      </c>
    </row>
    <row r="978" spans="2:5">
      <c r="B978" s="11">
        <v>975</v>
      </c>
      <c r="C978">
        <v>3.4709484623609801E-2</v>
      </c>
      <c r="D978">
        <v>1.7354742311804901E-2</v>
      </c>
      <c r="E978">
        <v>3.0852875220986488E-2</v>
      </c>
    </row>
    <row r="979" spans="2:5">
      <c r="B979" s="11">
        <v>976</v>
      </c>
      <c r="C979">
        <v>4.7142100219331731</v>
      </c>
      <c r="D979">
        <v>2.3571050109665865</v>
      </c>
      <c r="E979">
        <v>4.1904089083850424</v>
      </c>
    </row>
    <row r="980" spans="2:5">
      <c r="B980" s="11">
        <v>977</v>
      </c>
      <c r="C980">
        <v>6.3173141578176581</v>
      </c>
      <c r="D980">
        <v>3.1586570789088291</v>
      </c>
      <c r="E980">
        <v>5.6153903625045851</v>
      </c>
    </row>
    <row r="981" spans="2:5">
      <c r="B981" s="11">
        <v>978</v>
      </c>
      <c r="C981">
        <v>5.4259658889151012</v>
      </c>
      <c r="D981">
        <v>2.7129829444575506</v>
      </c>
      <c r="E981">
        <v>4.8230807901467569</v>
      </c>
    </row>
    <row r="982" spans="2:5">
      <c r="B982" s="11">
        <v>979</v>
      </c>
      <c r="C982">
        <v>0.18512870921293681</v>
      </c>
      <c r="D982">
        <v>9.2564354606468405E-2</v>
      </c>
      <c r="E982">
        <v>0.16455885263372161</v>
      </c>
    </row>
    <row r="983" spans="2:5">
      <c r="B983" s="11">
        <v>980</v>
      </c>
      <c r="C983">
        <v>8.7817606589089898</v>
      </c>
      <c r="D983">
        <v>4.3908803294544949</v>
      </c>
      <c r="E983">
        <v>7.8060094745857693</v>
      </c>
    </row>
    <row r="984" spans="2:5">
      <c r="B984" s="11">
        <v>981</v>
      </c>
      <c r="C984">
        <v>7.0604207053247006</v>
      </c>
      <c r="D984">
        <v>3.5302103526623503</v>
      </c>
      <c r="E984">
        <v>6.2759295158441786</v>
      </c>
    </row>
    <row r="985" spans="2:5">
      <c r="B985" s="11">
        <v>982</v>
      </c>
      <c r="C985">
        <v>3.8172859224454903</v>
      </c>
      <c r="D985">
        <v>1.9086429612227451</v>
      </c>
      <c r="E985">
        <v>3.3931430421737692</v>
      </c>
    </row>
    <row r="986" spans="2:5">
      <c r="B986" s="11">
        <v>983</v>
      </c>
      <c r="C986">
        <v>6.7876962438052031</v>
      </c>
      <c r="D986">
        <v>3.3938481219026015</v>
      </c>
      <c r="E986">
        <v>6.0335077722712924</v>
      </c>
    </row>
    <row r="987" spans="2:5">
      <c r="B987" s="11">
        <v>984</v>
      </c>
      <c r="C987">
        <v>2.4674242167232672</v>
      </c>
      <c r="D987">
        <v>1.2337121083616336</v>
      </c>
      <c r="E987">
        <v>2.1932659704206818</v>
      </c>
    </row>
    <row r="988" spans="2:5">
      <c r="B988" s="11">
        <v>985</v>
      </c>
      <c r="C988">
        <v>6.2012322849250552</v>
      </c>
      <c r="D988">
        <v>3.1006161424625276</v>
      </c>
      <c r="E988">
        <v>5.5122064754889379</v>
      </c>
    </row>
    <row r="989" spans="2:5">
      <c r="B989" s="11">
        <v>986</v>
      </c>
      <c r="C989">
        <v>4.1825207106571272</v>
      </c>
      <c r="D989">
        <v>2.0912603553285636</v>
      </c>
      <c r="E989">
        <v>3.7177961872507796</v>
      </c>
    </row>
    <row r="990" spans="2:5">
      <c r="B990" s="11">
        <v>987</v>
      </c>
      <c r="C990">
        <v>0.39049861185043055</v>
      </c>
      <c r="D990">
        <v>0.19524930592521528</v>
      </c>
      <c r="E990">
        <v>0.34710987720038272</v>
      </c>
    </row>
    <row r="991" spans="2:5">
      <c r="B991" s="11">
        <v>988</v>
      </c>
      <c r="C991">
        <v>0.18025630365836259</v>
      </c>
      <c r="D991">
        <v>9.0128151829181297E-2</v>
      </c>
      <c r="E991">
        <v>0.16022782547410008</v>
      </c>
    </row>
    <row r="992" spans="2:5">
      <c r="B992" s="11">
        <v>989</v>
      </c>
      <c r="C992">
        <v>8.1126911425905739</v>
      </c>
      <c r="D992">
        <v>4.0563455712952869</v>
      </c>
      <c r="E992">
        <v>7.2112810156360645</v>
      </c>
    </row>
    <row r="993" spans="2:5">
      <c r="B993" s="11">
        <v>990</v>
      </c>
      <c r="C993">
        <v>7.6058663908535937</v>
      </c>
      <c r="D993">
        <v>3.8029331954267969</v>
      </c>
      <c r="E993">
        <v>6.7607701252031935</v>
      </c>
    </row>
    <row r="994" spans="2:5">
      <c r="B994" s="11">
        <v>991</v>
      </c>
      <c r="C994">
        <v>4.5778453106539541</v>
      </c>
      <c r="D994">
        <v>2.288922655326977</v>
      </c>
      <c r="E994">
        <v>4.0691958316924035</v>
      </c>
    </row>
    <row r="995" spans="2:5">
      <c r="B995" s="11">
        <v>992</v>
      </c>
      <c r="C995">
        <v>4.946691164198187</v>
      </c>
      <c r="D995">
        <v>2.4733455820990935</v>
      </c>
      <c r="E995">
        <v>4.3970588126206112</v>
      </c>
    </row>
    <row r="996" spans="2:5">
      <c r="B996" s="11">
        <v>993</v>
      </c>
      <c r="C996">
        <v>4.2964998102614187</v>
      </c>
      <c r="D996">
        <v>2.1482499051307093</v>
      </c>
      <c r="E996">
        <v>3.8191109424545946</v>
      </c>
    </row>
    <row r="997" spans="2:5">
      <c r="B997" s="11">
        <v>994</v>
      </c>
      <c r="C997">
        <v>3.4359645594660959</v>
      </c>
      <c r="D997">
        <v>1.717982279733048</v>
      </c>
      <c r="E997">
        <v>3.0541907195254185</v>
      </c>
    </row>
    <row r="998" spans="2:5">
      <c r="B998" s="11">
        <v>995</v>
      </c>
      <c r="C998">
        <v>6.8379091087090362</v>
      </c>
      <c r="D998">
        <v>3.4189545543545181</v>
      </c>
      <c r="E998">
        <v>6.078141429963587</v>
      </c>
    </row>
    <row r="999" spans="2:5">
      <c r="B999" s="11">
        <v>996</v>
      </c>
      <c r="C999">
        <v>8.2543641236281786</v>
      </c>
      <c r="D999">
        <v>4.1271820618140893</v>
      </c>
      <c r="E999">
        <v>7.3372125543361584</v>
      </c>
    </row>
    <row r="1000" spans="2:5">
      <c r="B1000" s="11">
        <v>997</v>
      </c>
      <c r="C1000">
        <v>9.3549885763693563</v>
      </c>
      <c r="D1000">
        <v>4.6774942881846782</v>
      </c>
      <c r="E1000">
        <v>8.3155454012172054</v>
      </c>
    </row>
    <row r="1001" spans="2:5">
      <c r="B1001" s="11">
        <v>998</v>
      </c>
      <c r="C1001">
        <v>0.59176193723304282</v>
      </c>
      <c r="D1001">
        <v>0.29588096861652141</v>
      </c>
      <c r="E1001">
        <v>0.52601061087381584</v>
      </c>
    </row>
    <row r="1002" spans="2:5">
      <c r="B1002" s="11">
        <v>999</v>
      </c>
      <c r="C1002">
        <v>2.6166757059943286</v>
      </c>
      <c r="D1002">
        <v>1.3083378529971643</v>
      </c>
      <c r="E1002">
        <v>2.3259339608838476</v>
      </c>
    </row>
    <row r="1003" spans="2:5">
      <c r="B1003" s="12">
        <v>1000</v>
      </c>
      <c r="C1003">
        <v>6.2723039611695812</v>
      </c>
      <c r="D1003">
        <v>3.1361519805847906</v>
      </c>
      <c r="E1003">
        <v>5.5753812988174056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3B25-EB3D-664E-8FEE-C4136163494F}">
  <dimension ref="A1:D426"/>
  <sheetViews>
    <sheetView workbookViewId="0">
      <selection activeCell="B116" sqref="B116:B217"/>
    </sheetView>
  </sheetViews>
  <sheetFormatPr baseColWidth="10" defaultRowHeight="16" outlineLevelRow="1"/>
  <cols>
    <col min="1" max="1" width="14.6640625" bestFit="1" customWidth="1"/>
  </cols>
  <sheetData>
    <row r="1" spans="1:4">
      <c r="B1" t="s">
        <v>26</v>
      </c>
      <c r="C1" t="s">
        <v>27</v>
      </c>
      <c r="D1" t="s">
        <v>28</v>
      </c>
    </row>
    <row r="2" spans="1:4">
      <c r="A2" t="s">
        <v>10</v>
      </c>
      <c r="B2">
        <f>ROUND( AVERAGE( AVG_WIP_1 ), $B$9 )</f>
        <v>6</v>
      </c>
      <c r="C2">
        <f>ROUND( AVERAGE( Num_dev_1 ), $C$9 )</f>
        <v>3</v>
      </c>
      <c r="D2">
        <f>ROUND( AVERAGE( Avg_LT ), $D$9 )</f>
        <v>4.9000000000000004</v>
      </c>
    </row>
    <row r="3" spans="1:4">
      <c r="A3" t="s">
        <v>11</v>
      </c>
      <c r="B3" t="str">
        <f>$B$1 &amp; " Avg " &amp; $B$2</f>
        <v>AVG_WIP_1 Avg 6</v>
      </c>
      <c r="C3" t="str">
        <f>$C$1 &amp; " Avg " &amp; $C$2</f>
        <v>Num_dev_1 Avg 3</v>
      </c>
      <c r="D3" t="str">
        <f>$D$1 &amp; " Avg " &amp; $D$2</f>
        <v>Avg_LT Avg 4,9</v>
      </c>
    </row>
    <row r="4" spans="1:4">
      <c r="A4" t="s">
        <v>12</v>
      </c>
      <c r="B4" s="1" t="b">
        <v>0</v>
      </c>
      <c r="C4" s="1" t="b">
        <v>0</v>
      </c>
      <c r="D4" s="1" t="b">
        <v>0</v>
      </c>
    </row>
    <row r="5" spans="1:4">
      <c r="A5" t="s">
        <v>13</v>
      </c>
      <c r="B5" s="1" t="b">
        <v>0</v>
      </c>
      <c r="C5" s="1" t="b">
        <v>0</v>
      </c>
      <c r="D5" s="1" t="b">
        <v>0</v>
      </c>
    </row>
    <row r="6" spans="1:4">
      <c r="A6" t="s">
        <v>14</v>
      </c>
      <c r="B6" s="1">
        <f>IF( $B$4, MIN( INT( MAX( AVG_WIP_1 ) - MIN( AVG_WIP_1 ) + 1 ), 10 ), 10 )</f>
        <v>10</v>
      </c>
      <c r="C6" s="1">
        <f>IF( $C$4, MIN( INT( MAX( Num_dev_1 ) - MIN( Num_dev_1 ) + 1 ), 10 ), 10 )</f>
        <v>10</v>
      </c>
      <c r="D6" s="1">
        <f>IF( $D$4, MIN( INT( MAX( Avg_LT ) - MIN( Avg_LT ) + 1 ), 10 ), 10 )</f>
        <v>10</v>
      </c>
    </row>
    <row r="7" spans="1:4">
      <c r="A7" t="s">
        <v>15</v>
      </c>
      <c r="B7" s="1">
        <v>10</v>
      </c>
      <c r="C7" s="1">
        <v>10</v>
      </c>
      <c r="D7" s="1">
        <v>10</v>
      </c>
    </row>
    <row r="8" spans="1:4">
      <c r="A8" t="s">
        <v>16</v>
      </c>
      <c r="B8" s="1">
        <f>ROUNDUP(( MAX( AVG_WIP_1 ) - $B$13 ) / $B$6, $B$9 )</f>
        <v>2</v>
      </c>
      <c r="C8" s="1">
        <f>ROUNDUP(( MAX( Num_dev_1 ) - $C$13 ) / $C$6, $C$9 )</f>
        <v>1</v>
      </c>
      <c r="D8" s="1">
        <f>ROUNDUP(( MAX( Avg_LT ) - $D$13 ) / $D$6, $D$9 )</f>
        <v>1</v>
      </c>
    </row>
    <row r="9" spans="1:4">
      <c r="A9" t="s">
        <v>17</v>
      </c>
      <c r="B9" s="1">
        <v>0</v>
      </c>
      <c r="C9" s="1">
        <v>0</v>
      </c>
      <c r="D9" s="1">
        <v>1</v>
      </c>
    </row>
    <row r="10" spans="1:4">
      <c r="A10" t="s">
        <v>18</v>
      </c>
      <c r="B10" s="1">
        <v>1</v>
      </c>
      <c r="C10" s="1">
        <v>1</v>
      </c>
      <c r="D10" s="1">
        <v>1</v>
      </c>
    </row>
    <row r="11" spans="1:4">
      <c r="A11" t="s">
        <v>19</v>
      </c>
      <c r="B11" s="1" t="b">
        <v>0</v>
      </c>
      <c r="C11" s="1" t="b">
        <v>0</v>
      </c>
      <c r="D11" s="1" t="b">
        <v>0</v>
      </c>
    </row>
    <row r="12" spans="1:4">
      <c r="A12" t="s">
        <v>20</v>
      </c>
      <c r="B12" s="1" t="str">
        <f>IF( AND( $B$11, $B$10 &gt; 1 ), MID( TEXT( $B$10, "#,##0" ), IF( MOD( LEN( TEXT( $B$10, "0" )), 3 ) = 1, 3, 2), 100 ) &amp; "s", "Axis Title" )</f>
        <v>Axis Title</v>
      </c>
      <c r="C12" s="1" t="str">
        <f>IF( AND( $C$11, $C$10 &gt; 1 ), MID( TEXT( $C$10, "#,##0" ), IF( MOD( LEN( TEXT( $C$10, "0" )), 3 ) = 1, 3, 2), 100 ) &amp; "s", "Axis Title" )</f>
        <v>Axis Title</v>
      </c>
      <c r="D12" s="1" t="str">
        <f>IF( AND( $D$11, $D$10 &gt; 1 ), MID( TEXT( $D$10, "#,##0" ), IF( MOD( LEN( TEXT( $D$10, "0" )), 3 ) = 1, 3, 2), 100 ) &amp; "s", "Axis Title" )</f>
        <v>Axis Title</v>
      </c>
    </row>
    <row r="13" spans="1:4">
      <c r="A13" t="s">
        <v>21</v>
      </c>
      <c r="B13" s="1">
        <f>ROUND( MIN( AVG_WIP_1 ), $B$9 - LOG( $B$10 )) - IF( $B$4, 1, 0 )</f>
        <v>0</v>
      </c>
      <c r="C13" s="1">
        <f>ROUND( MIN( Num_dev_1 ), $C$9 - LOG( $C$10 )) - IF( $C$4, 1, 0 )</f>
        <v>0</v>
      </c>
      <c r="D13" s="1">
        <f>ROUND( MIN( Avg_LT ), $D$9 - LOG( $D$10 )) - IF( $D$4, 1, 0 )</f>
        <v>0</v>
      </c>
    </row>
    <row r="14" spans="1:4" outlineLevel="1">
      <c r="A14" s="5" t="s">
        <v>22</v>
      </c>
      <c r="B14" s="5">
        <f>ROUND( $B$13 + $B$8, $B$9 - LOG( $B$10 ))</f>
        <v>2</v>
      </c>
      <c r="C14" s="5">
        <f>ROUND( $C$13 + $C$8, $C$9 - LOG( $C$10 ))</f>
        <v>1</v>
      </c>
      <c r="D14" s="5">
        <f>ROUND( $D$13 + $D$8, $D$9 - LOG( $D$10 ))</f>
        <v>1</v>
      </c>
    </row>
    <row r="15" spans="1:4" outlineLevel="1">
      <c r="A15" s="6" t="s">
        <v>23</v>
      </c>
      <c r="B15" s="5">
        <f>ROUND( $B$14 + $B$8, $B$9 - LOG( $B$10 ))</f>
        <v>4</v>
      </c>
      <c r="C15" s="5">
        <f>ROUND( $C$14 + $C$8, $C$9 - LOG( $C$10 ))</f>
        <v>2</v>
      </c>
      <c r="D15" s="5">
        <f>ROUND( $D$14 + $D$8, $D$9 - LOG( $D$10 ))</f>
        <v>2</v>
      </c>
    </row>
    <row r="16" spans="1:4" outlineLevel="1">
      <c r="A16" s="7" t="s">
        <v>24</v>
      </c>
      <c r="B16" s="5">
        <f>ROUND( $B$15 + $B$8, $B$9 - LOG( $B$10 ))</f>
        <v>6</v>
      </c>
      <c r="C16" s="5">
        <f>ROUND( $C$15 + $C$8, $C$9 - LOG( $C$10 ))</f>
        <v>3</v>
      </c>
      <c r="D16" s="5">
        <f>ROUND( $D$15 + $D$8, $D$9 - LOG( $D$10 ))</f>
        <v>3</v>
      </c>
    </row>
    <row r="17" spans="1:4" outlineLevel="1">
      <c r="A17" s="8" t="s">
        <v>25</v>
      </c>
      <c r="B17" s="5">
        <f>ROUND( $B$16 + $B$8, $B$9 - LOG( $B$10 ))</f>
        <v>8</v>
      </c>
      <c r="C17" s="5">
        <f>ROUND( $C$16 + $C$8, $C$9 - LOG( $C$10 ))</f>
        <v>4</v>
      </c>
      <c r="D17" s="5">
        <f>ROUND( $D$16 + $D$8, $D$9 - LOG( $D$10 ))</f>
        <v>4</v>
      </c>
    </row>
    <row r="18" spans="1:4" outlineLevel="1">
      <c r="B18" s="5">
        <f>ROUND( $B$17 + $B$8, $B$9 - LOG( $B$10 ))</f>
        <v>10</v>
      </c>
      <c r="C18" s="5">
        <f>ROUND( $C$17 + $C$8, $C$9 - LOG( $C$10 ))</f>
        <v>5</v>
      </c>
      <c r="D18" s="5">
        <f>ROUND( $D$17 + $D$8, $D$9 - LOG( $D$10 ))</f>
        <v>5</v>
      </c>
    </row>
    <row r="19" spans="1:4" outlineLevel="1">
      <c r="B19" s="5">
        <f>ROUND( $B$18 + $B$8, $B$9 - LOG( $B$10 ))</f>
        <v>12</v>
      </c>
      <c r="C19" s="5">
        <f>ROUND( $C$18 + $C$8, $C$9 - LOG( $C$10 ))</f>
        <v>6</v>
      </c>
      <c r="D19" s="5">
        <f>ROUND( $D$18 + $D$8, $D$9 - LOG( $D$10 ))</f>
        <v>6</v>
      </c>
    </row>
    <row r="20" spans="1:4" outlineLevel="1">
      <c r="B20" s="5">
        <f>ROUND( $B$19 + $B$8, $B$9 - LOG( $B$10 ))</f>
        <v>14</v>
      </c>
      <c r="C20" s="5">
        <f>ROUND( $C$19 + $C$8, $C$9 - LOG( $C$10 ))</f>
        <v>7</v>
      </c>
      <c r="D20" s="5">
        <f>ROUND( $D$19 + $D$8, $D$9 - LOG( $D$10 ))</f>
        <v>7</v>
      </c>
    </row>
    <row r="21" spans="1:4" outlineLevel="1">
      <c r="B21" s="5">
        <f>ROUND( $B$20 + $B$8, $B$9 - LOG( $B$10 ))</f>
        <v>16</v>
      </c>
      <c r="C21" s="5">
        <f>ROUND( $C$20 + $C$8, $C$9 - LOG( $C$10 ))</f>
        <v>8</v>
      </c>
      <c r="D21" s="5">
        <f>ROUND( $D$20 + $D$8, $D$9 - LOG( $D$10 ))</f>
        <v>8</v>
      </c>
    </row>
    <row r="22" spans="1:4" outlineLevel="1">
      <c r="B22" s="5">
        <f>ROUND( $B$21 + $B$8, $B$9 - LOG( $B$10 ))</f>
        <v>18</v>
      </c>
      <c r="C22" s="5">
        <f>ROUND( $C$21 + $C$8, $C$9 - LOG( $C$10 ))</f>
        <v>9</v>
      </c>
      <c r="D22" s="5">
        <f>ROUND( $D$21 + $D$8, $D$9 - LOG( $D$10 ))</f>
        <v>9</v>
      </c>
    </row>
    <row r="23" spans="1:4" outlineLevel="1">
      <c r="B23" s="5">
        <f>ROUND( $B$22 + $B$8, $B$9 - LOG( $B$10 ))</f>
        <v>20</v>
      </c>
      <c r="C23" s="5">
        <f>ROUND( $C$22 + $C$8, $C$9 - LOG( $C$10 ))</f>
        <v>10</v>
      </c>
      <c r="D23" s="5">
        <f>ROUND( $D$22 + $D$8, $D$9 - LOG( $D$10 ))</f>
        <v>10</v>
      </c>
    </row>
    <row r="24" spans="1:4" outlineLevel="1">
      <c r="B24" s="5">
        <f>ROUND( $B$23 + $B$8, $B$9 - LOG( $B$10 ))</f>
        <v>22</v>
      </c>
      <c r="C24" s="5">
        <f>ROUND( $C$23 + $C$8, $C$9 - LOG( $C$10 ))</f>
        <v>11</v>
      </c>
      <c r="D24" s="5">
        <f>ROUND( $D$23 + $D$8, $D$9 - LOG( $D$10 ))</f>
        <v>11</v>
      </c>
    </row>
    <row r="25" spans="1:4" outlineLevel="1">
      <c r="B25" s="5">
        <f>ROUND( $B$24 + $B$8, $B$9 - LOG( $B$10 ))</f>
        <v>24</v>
      </c>
      <c r="C25" s="5">
        <f>ROUND( $C$24 + $C$8, $C$9 - LOG( $C$10 ))</f>
        <v>12</v>
      </c>
      <c r="D25" s="5">
        <f>ROUND( $D$24 + $D$8, $D$9 - LOG( $D$10 ))</f>
        <v>12</v>
      </c>
    </row>
    <row r="26" spans="1:4" outlineLevel="1">
      <c r="B26" s="5">
        <f>ROUND( $B$25 + $B$8, $B$9 - LOG( $B$10 ))</f>
        <v>26</v>
      </c>
      <c r="C26" s="5">
        <f>ROUND( $C$25 + $C$8, $C$9 - LOG( $C$10 ))</f>
        <v>13</v>
      </c>
      <c r="D26" s="5">
        <f>ROUND( $D$25 + $D$8, $D$9 - LOG( $D$10 ))</f>
        <v>13</v>
      </c>
    </row>
    <row r="27" spans="1:4" outlineLevel="1">
      <c r="B27" s="5">
        <f>ROUND( $B$26 + $B$8, $B$9 - LOG( $B$10 ))</f>
        <v>28</v>
      </c>
      <c r="C27" s="5">
        <f>ROUND( $C$26 + $C$8, $C$9 - LOG( $C$10 ))</f>
        <v>14</v>
      </c>
      <c r="D27" s="5">
        <f>ROUND( $D$26 + $D$8, $D$9 - LOG( $D$10 ))</f>
        <v>14</v>
      </c>
    </row>
    <row r="28" spans="1:4" outlineLevel="1">
      <c r="B28" s="5">
        <f>ROUND( $B$27 + $B$8, $B$9 - LOG( $B$10 ))</f>
        <v>30</v>
      </c>
      <c r="C28" s="5">
        <f>ROUND( $C$27 + $C$8, $C$9 - LOG( $C$10 ))</f>
        <v>15</v>
      </c>
      <c r="D28" s="5">
        <f>ROUND( $D$27 + $D$8, $D$9 - LOG( $D$10 ))</f>
        <v>15</v>
      </c>
    </row>
    <row r="29" spans="1:4" outlineLevel="1">
      <c r="B29" s="5">
        <f>ROUND( $B$28 + $B$8, $B$9 - LOG( $B$10 ))</f>
        <v>32</v>
      </c>
      <c r="C29" s="5">
        <f>ROUND( $C$28 + $C$8, $C$9 - LOG( $C$10 ))</f>
        <v>16</v>
      </c>
      <c r="D29" s="5">
        <f>ROUND( $D$28 + $D$8, $D$9 - LOG( $D$10 ))</f>
        <v>16</v>
      </c>
    </row>
    <row r="30" spans="1:4" outlineLevel="1">
      <c r="B30" s="5">
        <f>ROUND( $B$29 + $B$8, $B$9 - LOG( $B$10 ))</f>
        <v>34</v>
      </c>
      <c r="C30" s="5">
        <f>ROUND( $C$29 + $C$8, $C$9 - LOG( $C$10 ))</f>
        <v>17</v>
      </c>
      <c r="D30" s="5">
        <f>ROUND( $D$29 + $D$8, $D$9 - LOG( $D$10 ))</f>
        <v>17</v>
      </c>
    </row>
    <row r="31" spans="1:4" outlineLevel="1">
      <c r="B31" s="5">
        <f>ROUND( $B$30 + $B$8, $B$9 - LOG( $B$10 ))</f>
        <v>36</v>
      </c>
      <c r="C31" s="5">
        <f>ROUND( $C$30 + $C$8, $C$9 - LOG( $C$10 ))</f>
        <v>18</v>
      </c>
      <c r="D31" s="5">
        <f>ROUND( $D$30 + $D$8, $D$9 - LOG( $D$10 ))</f>
        <v>18</v>
      </c>
    </row>
    <row r="32" spans="1:4" outlineLevel="1">
      <c r="B32" s="5">
        <f>ROUND( $B$31 + $B$8, $B$9 - LOG( $B$10 ))</f>
        <v>38</v>
      </c>
      <c r="C32" s="5">
        <f>ROUND( $C$31 + $C$8, $C$9 - LOG( $C$10 ))</f>
        <v>19</v>
      </c>
      <c r="D32" s="5">
        <f>ROUND( $D$31 + $D$8, $D$9 - LOG( $D$10 ))</f>
        <v>19</v>
      </c>
    </row>
    <row r="33" spans="2:4" outlineLevel="1">
      <c r="B33" s="5">
        <f>ROUND( $B$32 + $B$8, $B$9 - LOG( $B$10 ))</f>
        <v>40</v>
      </c>
      <c r="C33" s="5">
        <f>ROUND( $C$32 + $C$8, $C$9 - LOG( $C$10 ))</f>
        <v>20</v>
      </c>
      <c r="D33" s="5">
        <f>ROUND( $D$32 + $D$8, $D$9 - LOG( $D$10 ))</f>
        <v>20</v>
      </c>
    </row>
    <row r="34" spans="2:4" outlineLevel="1">
      <c r="B34" s="5">
        <f>ROUND( $B$33 + $B$8, $B$9 - LOG( $B$10 ))</f>
        <v>42</v>
      </c>
      <c r="C34" s="5">
        <f>ROUND( $C$33 + $C$8, $C$9 - LOG( $C$10 ))</f>
        <v>21</v>
      </c>
      <c r="D34" s="5">
        <f>ROUND( $D$33 + $D$8, $D$9 - LOG( $D$10 ))</f>
        <v>21</v>
      </c>
    </row>
    <row r="35" spans="2:4" outlineLevel="1">
      <c r="B35" s="5">
        <f>ROUND( $B$34 + $B$8, $B$9 - LOG( $B$10 ))</f>
        <v>44</v>
      </c>
      <c r="C35" s="5">
        <f>ROUND( $C$34 + $C$8, $C$9 - LOG( $C$10 ))</f>
        <v>22</v>
      </c>
      <c r="D35" s="5">
        <f>ROUND( $D$34 + $D$8, $D$9 - LOG( $D$10 ))</f>
        <v>22</v>
      </c>
    </row>
    <row r="36" spans="2:4" outlineLevel="1">
      <c r="B36" s="5">
        <f>ROUND( $B$35 + $B$8, $B$9 - LOG( $B$10 ))</f>
        <v>46</v>
      </c>
      <c r="C36" s="5">
        <f>ROUND( $C$35 + $C$8, $C$9 - LOG( $C$10 ))</f>
        <v>23</v>
      </c>
      <c r="D36" s="5">
        <f>ROUND( $D$35 + $D$8, $D$9 - LOG( $D$10 ))</f>
        <v>23</v>
      </c>
    </row>
    <row r="37" spans="2:4" outlineLevel="1">
      <c r="B37" s="5">
        <f>ROUND( $B$36 + $B$8, $B$9 - LOG( $B$10 ))</f>
        <v>48</v>
      </c>
      <c r="C37" s="5">
        <f>ROUND( $C$36 + $C$8, $C$9 - LOG( $C$10 ))</f>
        <v>24</v>
      </c>
      <c r="D37" s="5">
        <f>ROUND( $D$36 + $D$8, $D$9 - LOG( $D$10 ))</f>
        <v>24</v>
      </c>
    </row>
    <row r="38" spans="2:4" outlineLevel="1">
      <c r="B38" s="5">
        <f>ROUND( $B$37 + $B$8, $B$9 - LOG( $B$10 ))</f>
        <v>50</v>
      </c>
      <c r="C38" s="5">
        <f>ROUND( $C$37 + $C$8, $C$9 - LOG( $C$10 ))</f>
        <v>25</v>
      </c>
      <c r="D38" s="5">
        <f>ROUND( $D$37 + $D$8, $D$9 - LOG( $D$10 ))</f>
        <v>25</v>
      </c>
    </row>
    <row r="39" spans="2:4" outlineLevel="1">
      <c r="B39" s="5">
        <f>ROUND( $B$38 + $B$8, $B$9 - LOG( $B$10 ))</f>
        <v>52</v>
      </c>
      <c r="C39" s="5">
        <f>ROUND( $C$38 + $C$8, $C$9 - LOG( $C$10 ))</f>
        <v>26</v>
      </c>
      <c r="D39" s="5">
        <f>ROUND( $D$38 + $D$8, $D$9 - LOG( $D$10 ))</f>
        <v>26</v>
      </c>
    </row>
    <row r="40" spans="2:4" outlineLevel="1">
      <c r="B40" s="5">
        <f>ROUND( $B$39 + $B$8, $B$9 - LOG( $B$10 ))</f>
        <v>54</v>
      </c>
      <c r="C40" s="5">
        <f>ROUND( $C$39 + $C$8, $C$9 - LOG( $C$10 ))</f>
        <v>27</v>
      </c>
      <c r="D40" s="5">
        <f>ROUND( $D$39 + $D$8, $D$9 - LOG( $D$10 ))</f>
        <v>27</v>
      </c>
    </row>
    <row r="41" spans="2:4" outlineLevel="1">
      <c r="B41" s="5">
        <f>ROUND( $B$40 + $B$8, $B$9 - LOG( $B$10 ))</f>
        <v>56</v>
      </c>
      <c r="C41" s="5">
        <f>ROUND( $C$40 + $C$8, $C$9 - LOG( $C$10 ))</f>
        <v>28</v>
      </c>
      <c r="D41" s="5">
        <f>ROUND( $D$40 + $D$8, $D$9 - LOG( $D$10 ))</f>
        <v>28</v>
      </c>
    </row>
    <row r="42" spans="2:4" outlineLevel="1">
      <c r="B42" s="5">
        <f>ROUND( $B$41 + $B$8, $B$9 - LOG( $B$10 ))</f>
        <v>58</v>
      </c>
      <c r="C42" s="5">
        <f>ROUND( $C$41 + $C$8, $C$9 - LOG( $C$10 ))</f>
        <v>29</v>
      </c>
      <c r="D42" s="5">
        <f>ROUND( $D$41 + $D$8, $D$9 - LOG( $D$10 ))</f>
        <v>29</v>
      </c>
    </row>
    <row r="43" spans="2:4" outlineLevel="1">
      <c r="B43" s="5">
        <f>ROUND( $B$42 + $B$8, $B$9 - LOG( $B$10 ))</f>
        <v>60</v>
      </c>
      <c r="C43" s="5">
        <f>ROUND( $C$42 + $C$8, $C$9 - LOG( $C$10 ))</f>
        <v>30</v>
      </c>
      <c r="D43" s="5">
        <f>ROUND( $D$42 + $D$8, $D$9 - LOG( $D$10 ))</f>
        <v>30</v>
      </c>
    </row>
    <row r="44" spans="2:4" outlineLevel="1">
      <c r="B44" s="5">
        <f>ROUND( $B$43 + $B$8, $B$9 - LOG( $B$10 ))</f>
        <v>62</v>
      </c>
      <c r="C44" s="5">
        <f>ROUND( $C$43 + $C$8, $C$9 - LOG( $C$10 ))</f>
        <v>31</v>
      </c>
      <c r="D44" s="5">
        <f>ROUND( $D$43 + $D$8, $D$9 - LOG( $D$10 ))</f>
        <v>31</v>
      </c>
    </row>
    <row r="45" spans="2:4" outlineLevel="1">
      <c r="B45" s="5">
        <f>ROUND( $B$44 + $B$8, $B$9 - LOG( $B$10 ))</f>
        <v>64</v>
      </c>
      <c r="C45" s="5">
        <f>ROUND( $C$44 + $C$8, $C$9 - LOG( $C$10 ))</f>
        <v>32</v>
      </c>
      <c r="D45" s="5">
        <f>ROUND( $D$44 + $D$8, $D$9 - LOG( $D$10 ))</f>
        <v>32</v>
      </c>
    </row>
    <row r="46" spans="2:4" outlineLevel="1">
      <c r="B46" s="5">
        <f>ROUND( $B$45 + $B$8, $B$9 - LOG( $B$10 ))</f>
        <v>66</v>
      </c>
      <c r="C46" s="5">
        <f>ROUND( $C$45 + $C$8, $C$9 - LOG( $C$10 ))</f>
        <v>33</v>
      </c>
      <c r="D46" s="5">
        <f>ROUND( $D$45 + $D$8, $D$9 - LOG( $D$10 ))</f>
        <v>33</v>
      </c>
    </row>
    <row r="47" spans="2:4" outlineLevel="1">
      <c r="B47" s="5">
        <f>ROUND( $B$46 + $B$8, $B$9 - LOG( $B$10 ))</f>
        <v>68</v>
      </c>
      <c r="C47" s="5">
        <f>ROUND( $C$46 + $C$8, $C$9 - LOG( $C$10 ))</f>
        <v>34</v>
      </c>
      <c r="D47" s="5">
        <f>ROUND( $D$46 + $D$8, $D$9 - LOG( $D$10 ))</f>
        <v>34</v>
      </c>
    </row>
    <row r="48" spans="2:4" outlineLevel="1">
      <c r="B48" s="5">
        <f>ROUND( $B$47 + $B$8, $B$9 - LOG( $B$10 ))</f>
        <v>70</v>
      </c>
      <c r="C48" s="5">
        <f>ROUND( $C$47 + $C$8, $C$9 - LOG( $C$10 ))</f>
        <v>35</v>
      </c>
      <c r="D48" s="5">
        <f>ROUND( $D$47 + $D$8, $D$9 - LOG( $D$10 ))</f>
        <v>35</v>
      </c>
    </row>
    <row r="49" spans="2:4" outlineLevel="1">
      <c r="B49" s="5">
        <f>ROUND( $B$48 + $B$8, $B$9 - LOG( $B$10 ))</f>
        <v>72</v>
      </c>
      <c r="C49" s="5">
        <f>ROUND( $C$48 + $C$8, $C$9 - LOG( $C$10 ))</f>
        <v>36</v>
      </c>
      <c r="D49" s="5">
        <f>ROUND( $D$48 + $D$8, $D$9 - LOG( $D$10 ))</f>
        <v>36</v>
      </c>
    </row>
    <row r="50" spans="2:4" outlineLevel="1">
      <c r="B50" s="5">
        <f>ROUND( $B$49 + $B$8, $B$9 - LOG( $B$10 ))</f>
        <v>74</v>
      </c>
      <c r="C50" s="5">
        <f>ROUND( $C$49 + $C$8, $C$9 - LOG( $C$10 ))</f>
        <v>37</v>
      </c>
      <c r="D50" s="5">
        <f>ROUND( $D$49 + $D$8, $D$9 - LOG( $D$10 ))</f>
        <v>37</v>
      </c>
    </row>
    <row r="51" spans="2:4" outlineLevel="1">
      <c r="B51" s="5">
        <f>ROUND( $B$50 + $B$8, $B$9 - LOG( $B$10 ))</f>
        <v>76</v>
      </c>
      <c r="C51" s="5">
        <f>ROUND( $C$50 + $C$8, $C$9 - LOG( $C$10 ))</f>
        <v>38</v>
      </c>
      <c r="D51" s="5">
        <f>ROUND( $D$50 + $D$8, $D$9 - LOG( $D$10 ))</f>
        <v>38</v>
      </c>
    </row>
    <row r="52" spans="2:4" outlineLevel="1">
      <c r="B52" s="5">
        <f>ROUND( $B$51 + $B$8, $B$9 - LOG( $B$10 ))</f>
        <v>78</v>
      </c>
      <c r="C52" s="5">
        <f>ROUND( $C$51 + $C$8, $C$9 - LOG( $C$10 ))</f>
        <v>39</v>
      </c>
      <c r="D52" s="5">
        <f>ROUND( $D$51 + $D$8, $D$9 - LOG( $D$10 ))</f>
        <v>39</v>
      </c>
    </row>
    <row r="53" spans="2:4" outlineLevel="1">
      <c r="B53" s="5">
        <f>ROUND( $B$52 + $B$8, $B$9 - LOG( $B$10 ))</f>
        <v>80</v>
      </c>
      <c r="C53" s="5">
        <f>ROUND( $C$52 + $C$8, $C$9 - LOG( $C$10 ))</f>
        <v>40</v>
      </c>
      <c r="D53" s="5">
        <f>ROUND( $D$52 + $D$8, $D$9 - LOG( $D$10 ))</f>
        <v>40</v>
      </c>
    </row>
    <row r="54" spans="2:4" outlineLevel="1">
      <c r="B54" s="5">
        <f>ROUND( $B$53 + $B$8, $B$9 - LOG( $B$10 ))</f>
        <v>82</v>
      </c>
      <c r="C54" s="5">
        <f>ROUND( $C$53 + $C$8, $C$9 - LOG( $C$10 ))</f>
        <v>41</v>
      </c>
      <c r="D54" s="5">
        <f>ROUND( $D$53 + $D$8, $D$9 - LOG( $D$10 ))</f>
        <v>41</v>
      </c>
    </row>
    <row r="55" spans="2:4" outlineLevel="1">
      <c r="B55" s="5">
        <f>ROUND( $B$54 + $B$8, $B$9 - LOG( $B$10 ))</f>
        <v>84</v>
      </c>
      <c r="C55" s="5">
        <f>ROUND( $C$54 + $C$8, $C$9 - LOG( $C$10 ))</f>
        <v>42</v>
      </c>
      <c r="D55" s="5">
        <f>ROUND( $D$54 + $D$8, $D$9 - LOG( $D$10 ))</f>
        <v>42</v>
      </c>
    </row>
    <row r="56" spans="2:4" outlineLevel="1">
      <c r="B56" s="5">
        <f>ROUND( $B$55 + $B$8, $B$9 - LOG( $B$10 ))</f>
        <v>86</v>
      </c>
      <c r="C56" s="5">
        <f>ROUND( $C$55 + $C$8, $C$9 - LOG( $C$10 ))</f>
        <v>43</v>
      </c>
      <c r="D56" s="5">
        <f>ROUND( $D$55 + $D$8, $D$9 - LOG( $D$10 ))</f>
        <v>43</v>
      </c>
    </row>
    <row r="57" spans="2:4" outlineLevel="1">
      <c r="B57" s="5">
        <f>ROUND( $B$56 + $B$8, $B$9 - LOG( $B$10 ))</f>
        <v>88</v>
      </c>
      <c r="C57" s="5">
        <f>ROUND( $C$56 + $C$8, $C$9 - LOG( $C$10 ))</f>
        <v>44</v>
      </c>
      <c r="D57" s="5">
        <f>ROUND( $D$56 + $D$8, $D$9 - LOG( $D$10 ))</f>
        <v>44</v>
      </c>
    </row>
    <row r="58" spans="2:4" outlineLevel="1">
      <c r="B58" s="5">
        <f>ROUND( $B$57 + $B$8, $B$9 - LOG( $B$10 ))</f>
        <v>90</v>
      </c>
      <c r="C58" s="5">
        <f>ROUND( $C$57 + $C$8, $C$9 - LOG( $C$10 ))</f>
        <v>45</v>
      </c>
      <c r="D58" s="5">
        <f>ROUND( $D$57 + $D$8, $D$9 - LOG( $D$10 ))</f>
        <v>45</v>
      </c>
    </row>
    <row r="59" spans="2:4" outlineLevel="1">
      <c r="B59" s="5">
        <f>ROUND( $B$58 + $B$8, $B$9 - LOG( $B$10 ))</f>
        <v>92</v>
      </c>
      <c r="C59" s="5">
        <f>ROUND( $C$58 + $C$8, $C$9 - LOG( $C$10 ))</f>
        <v>46</v>
      </c>
      <c r="D59" s="5">
        <f>ROUND( $D$58 + $D$8, $D$9 - LOG( $D$10 ))</f>
        <v>46</v>
      </c>
    </row>
    <row r="60" spans="2:4" outlineLevel="1">
      <c r="B60" s="5">
        <f>ROUND( $B$59 + $B$8, $B$9 - LOG( $B$10 ))</f>
        <v>94</v>
      </c>
      <c r="C60" s="5">
        <f>ROUND( $C$59 + $C$8, $C$9 - LOG( $C$10 ))</f>
        <v>47</v>
      </c>
      <c r="D60" s="5">
        <f>ROUND( $D$59 + $D$8, $D$9 - LOG( $D$10 ))</f>
        <v>47</v>
      </c>
    </row>
    <row r="61" spans="2:4" outlineLevel="1">
      <c r="B61" s="5">
        <f>ROUND( $B$60 + $B$8, $B$9 - LOG( $B$10 ))</f>
        <v>96</v>
      </c>
      <c r="C61" s="5">
        <f>ROUND( $C$60 + $C$8, $C$9 - LOG( $C$10 ))</f>
        <v>48</v>
      </c>
      <c r="D61" s="5">
        <f>ROUND( $D$60 + $D$8, $D$9 - LOG( $D$10 ))</f>
        <v>48</v>
      </c>
    </row>
    <row r="62" spans="2:4" outlineLevel="1">
      <c r="B62" s="5">
        <f>ROUND( $B$61 + $B$8, $B$9 - LOG( $B$10 ))</f>
        <v>98</v>
      </c>
      <c r="C62" s="5">
        <f>ROUND( $C$61 + $C$8, $C$9 - LOG( $C$10 ))</f>
        <v>49</v>
      </c>
      <c r="D62" s="5">
        <f>ROUND( $D$61 + $D$8, $D$9 - LOG( $D$10 ))</f>
        <v>49</v>
      </c>
    </row>
    <row r="63" spans="2:4" outlineLevel="1">
      <c r="B63" s="5">
        <f>ROUND( $B$62 + $B$8, $B$9 - LOG( $B$10 ))</f>
        <v>100</v>
      </c>
      <c r="C63" s="5">
        <f>ROUND( $C$62 + $C$8, $C$9 - LOG( $C$10 ))</f>
        <v>50</v>
      </c>
      <c r="D63" s="5">
        <f>ROUND( $D$62 + $D$8, $D$9 - LOG( $D$10 ))</f>
        <v>50</v>
      </c>
    </row>
    <row r="64" spans="2:4" outlineLevel="1">
      <c r="B64" s="5">
        <f>ROUND( $B$63 + $B$8, $B$9 - LOG( $B$10 ))</f>
        <v>102</v>
      </c>
      <c r="C64" s="5">
        <f>ROUND( $C$63 + $C$8, $C$9 - LOG( $C$10 ))</f>
        <v>51</v>
      </c>
      <c r="D64" s="5">
        <f>ROUND( $D$63 + $D$8, $D$9 - LOG( $D$10 ))</f>
        <v>51</v>
      </c>
    </row>
    <row r="65" spans="2:4" outlineLevel="1">
      <c r="B65" s="5">
        <f>ROUND( $B$64 + $B$8, $B$9 - LOG( $B$10 ))</f>
        <v>104</v>
      </c>
      <c r="C65" s="5">
        <f>ROUND( $C$64 + $C$8, $C$9 - LOG( $C$10 ))</f>
        <v>52</v>
      </c>
      <c r="D65" s="5">
        <f>ROUND( $D$64 + $D$8, $D$9 - LOG( $D$10 ))</f>
        <v>52</v>
      </c>
    </row>
    <row r="66" spans="2:4" outlineLevel="1">
      <c r="B66" s="5">
        <f>ROUND( $B$65 + $B$8, $B$9 - LOG( $B$10 ))</f>
        <v>106</v>
      </c>
      <c r="C66" s="5">
        <f>ROUND( $C$65 + $C$8, $C$9 - LOG( $C$10 ))</f>
        <v>53</v>
      </c>
      <c r="D66" s="5">
        <f>ROUND( $D$65 + $D$8, $D$9 - LOG( $D$10 ))</f>
        <v>53</v>
      </c>
    </row>
    <row r="67" spans="2:4" outlineLevel="1">
      <c r="B67" s="5">
        <f>ROUND( $B$66 + $B$8, $B$9 - LOG( $B$10 ))</f>
        <v>108</v>
      </c>
      <c r="C67" s="5">
        <f>ROUND( $C$66 + $C$8, $C$9 - LOG( $C$10 ))</f>
        <v>54</v>
      </c>
      <c r="D67" s="5">
        <f>ROUND( $D$66 + $D$8, $D$9 - LOG( $D$10 ))</f>
        <v>54</v>
      </c>
    </row>
    <row r="68" spans="2:4" outlineLevel="1">
      <c r="B68" s="5">
        <f>ROUND( $B$67 + $B$8, $B$9 - LOG( $B$10 ))</f>
        <v>110</v>
      </c>
      <c r="C68" s="5">
        <f>ROUND( $C$67 + $C$8, $C$9 - LOG( $C$10 ))</f>
        <v>55</v>
      </c>
      <c r="D68" s="5">
        <f>ROUND( $D$67 + $D$8, $D$9 - LOG( $D$10 ))</f>
        <v>55</v>
      </c>
    </row>
    <row r="69" spans="2:4" outlineLevel="1">
      <c r="B69" s="5">
        <f>ROUND( $B$68 + $B$8, $B$9 - LOG( $B$10 ))</f>
        <v>112</v>
      </c>
      <c r="C69" s="5">
        <f>ROUND( $C$68 + $C$8, $C$9 - LOG( $C$10 ))</f>
        <v>56</v>
      </c>
      <c r="D69" s="5">
        <f>ROUND( $D$68 + $D$8, $D$9 - LOG( $D$10 ))</f>
        <v>56</v>
      </c>
    </row>
    <row r="70" spans="2:4" outlineLevel="1">
      <c r="B70" s="5">
        <f>ROUND( $B$69 + $B$8, $B$9 - LOG( $B$10 ))</f>
        <v>114</v>
      </c>
      <c r="C70" s="5">
        <f>ROUND( $C$69 + $C$8, $C$9 - LOG( $C$10 ))</f>
        <v>57</v>
      </c>
      <c r="D70" s="5">
        <f>ROUND( $D$69 + $D$8, $D$9 - LOG( $D$10 ))</f>
        <v>57</v>
      </c>
    </row>
    <row r="71" spans="2:4" outlineLevel="1">
      <c r="B71" s="5">
        <f>ROUND( $B$70 + $B$8, $B$9 - LOG( $B$10 ))</f>
        <v>116</v>
      </c>
      <c r="C71" s="5">
        <f>ROUND( $C$70 + $C$8, $C$9 - LOG( $C$10 ))</f>
        <v>58</v>
      </c>
      <c r="D71" s="5">
        <f>ROUND( $D$70 + $D$8, $D$9 - LOG( $D$10 ))</f>
        <v>58</v>
      </c>
    </row>
    <row r="72" spans="2:4" outlineLevel="1">
      <c r="B72" s="5">
        <f>ROUND( $B$71 + $B$8, $B$9 - LOG( $B$10 ))</f>
        <v>118</v>
      </c>
      <c r="C72" s="5">
        <f>ROUND( $C$71 + $C$8, $C$9 - LOG( $C$10 ))</f>
        <v>59</v>
      </c>
      <c r="D72" s="5">
        <f>ROUND( $D$71 + $D$8, $D$9 - LOG( $D$10 ))</f>
        <v>59</v>
      </c>
    </row>
    <row r="73" spans="2:4" outlineLevel="1">
      <c r="B73" s="5">
        <f>ROUND( $B$72 + $B$8, $B$9 - LOG( $B$10 ))</f>
        <v>120</v>
      </c>
      <c r="C73" s="5">
        <f>ROUND( $C$72 + $C$8, $C$9 - LOG( $C$10 ))</f>
        <v>60</v>
      </c>
      <c r="D73" s="5">
        <f>ROUND( $D$72 + $D$8, $D$9 - LOG( $D$10 ))</f>
        <v>60</v>
      </c>
    </row>
    <row r="74" spans="2:4" outlineLevel="1">
      <c r="B74" s="5">
        <f>ROUND( $B$73 + $B$8, $B$9 - LOG( $B$10 ))</f>
        <v>122</v>
      </c>
      <c r="C74" s="5">
        <f>ROUND( $C$73 + $C$8, $C$9 - LOG( $C$10 ))</f>
        <v>61</v>
      </c>
      <c r="D74" s="5">
        <f>ROUND( $D$73 + $D$8, $D$9 - LOG( $D$10 ))</f>
        <v>61</v>
      </c>
    </row>
    <row r="75" spans="2:4" outlineLevel="1">
      <c r="B75" s="5">
        <f>ROUND( $B$74 + $B$8, $B$9 - LOG( $B$10 ))</f>
        <v>124</v>
      </c>
      <c r="C75" s="5">
        <f>ROUND( $C$74 + $C$8, $C$9 - LOG( $C$10 ))</f>
        <v>62</v>
      </c>
      <c r="D75" s="5">
        <f>ROUND( $D$74 + $D$8, $D$9 - LOG( $D$10 ))</f>
        <v>62</v>
      </c>
    </row>
    <row r="76" spans="2:4" outlineLevel="1">
      <c r="B76" s="5">
        <f>ROUND( $B$75 + $B$8, $B$9 - LOG( $B$10 ))</f>
        <v>126</v>
      </c>
      <c r="C76" s="5">
        <f>ROUND( $C$75 + $C$8, $C$9 - LOG( $C$10 ))</f>
        <v>63</v>
      </c>
      <c r="D76" s="5">
        <f>ROUND( $D$75 + $D$8, $D$9 - LOG( $D$10 ))</f>
        <v>63</v>
      </c>
    </row>
    <row r="77" spans="2:4" outlineLevel="1">
      <c r="B77" s="5">
        <f>ROUND( $B$76 + $B$8, $B$9 - LOG( $B$10 ))</f>
        <v>128</v>
      </c>
      <c r="C77" s="5">
        <f>ROUND( $C$76 + $C$8, $C$9 - LOG( $C$10 ))</f>
        <v>64</v>
      </c>
      <c r="D77" s="5">
        <f>ROUND( $D$76 + $D$8, $D$9 - LOG( $D$10 ))</f>
        <v>64</v>
      </c>
    </row>
    <row r="78" spans="2:4" outlineLevel="1">
      <c r="B78" s="5">
        <f>ROUND( $B$77 + $B$8, $B$9 - LOG( $B$10 ))</f>
        <v>130</v>
      </c>
      <c r="C78" s="5">
        <f>ROUND( $C$77 + $C$8, $C$9 - LOG( $C$10 ))</f>
        <v>65</v>
      </c>
      <c r="D78" s="5">
        <f>ROUND( $D$77 + $D$8, $D$9 - LOG( $D$10 ))</f>
        <v>65</v>
      </c>
    </row>
    <row r="79" spans="2:4" outlineLevel="1">
      <c r="B79" s="5">
        <f>ROUND( $B$78 + $B$8, $B$9 - LOG( $B$10 ))</f>
        <v>132</v>
      </c>
      <c r="C79" s="5">
        <f>ROUND( $C$78 + $C$8, $C$9 - LOG( $C$10 ))</f>
        <v>66</v>
      </c>
      <c r="D79" s="5">
        <f>ROUND( $D$78 + $D$8, $D$9 - LOG( $D$10 ))</f>
        <v>66</v>
      </c>
    </row>
    <row r="80" spans="2:4" outlineLevel="1">
      <c r="B80" s="5">
        <f>ROUND( $B$79 + $B$8, $B$9 - LOG( $B$10 ))</f>
        <v>134</v>
      </c>
      <c r="C80" s="5">
        <f>ROUND( $C$79 + $C$8, $C$9 - LOG( $C$10 ))</f>
        <v>67</v>
      </c>
      <c r="D80" s="5">
        <f>ROUND( $D$79 + $D$8, $D$9 - LOG( $D$10 ))</f>
        <v>67</v>
      </c>
    </row>
    <row r="81" spans="2:4" outlineLevel="1">
      <c r="B81" s="5">
        <f>ROUND( $B$80 + $B$8, $B$9 - LOG( $B$10 ))</f>
        <v>136</v>
      </c>
      <c r="C81" s="5">
        <f>ROUND( $C$80 + $C$8, $C$9 - LOG( $C$10 ))</f>
        <v>68</v>
      </c>
      <c r="D81" s="5">
        <f>ROUND( $D$80 + $D$8, $D$9 - LOG( $D$10 ))</f>
        <v>68</v>
      </c>
    </row>
    <row r="82" spans="2:4" outlineLevel="1">
      <c r="B82" s="5">
        <f>ROUND( $B$81 + $B$8, $B$9 - LOG( $B$10 ))</f>
        <v>138</v>
      </c>
      <c r="C82" s="5">
        <f>ROUND( $C$81 + $C$8, $C$9 - LOG( $C$10 ))</f>
        <v>69</v>
      </c>
      <c r="D82" s="5">
        <f>ROUND( $D$81 + $D$8, $D$9 - LOG( $D$10 ))</f>
        <v>69</v>
      </c>
    </row>
    <row r="83" spans="2:4" outlineLevel="1">
      <c r="B83" s="5">
        <f>ROUND( $B$82 + $B$8, $B$9 - LOG( $B$10 ))</f>
        <v>140</v>
      </c>
      <c r="C83" s="5">
        <f>ROUND( $C$82 + $C$8, $C$9 - LOG( $C$10 ))</f>
        <v>70</v>
      </c>
      <c r="D83" s="5">
        <f>ROUND( $D$82 + $D$8, $D$9 - LOG( $D$10 ))</f>
        <v>70</v>
      </c>
    </row>
    <row r="84" spans="2:4" outlineLevel="1">
      <c r="B84" s="5">
        <f>ROUND( $B$83 + $B$8, $B$9 - LOG( $B$10 ))</f>
        <v>142</v>
      </c>
      <c r="C84" s="5">
        <f>ROUND( $C$83 + $C$8, $C$9 - LOG( $C$10 ))</f>
        <v>71</v>
      </c>
      <c r="D84" s="5">
        <f>ROUND( $D$83 + $D$8, $D$9 - LOG( $D$10 ))</f>
        <v>71</v>
      </c>
    </row>
    <row r="85" spans="2:4" outlineLevel="1">
      <c r="B85" s="5">
        <f>ROUND( $B$84 + $B$8, $B$9 - LOG( $B$10 ))</f>
        <v>144</v>
      </c>
      <c r="C85" s="5">
        <f>ROUND( $C$84 + $C$8, $C$9 - LOG( $C$10 ))</f>
        <v>72</v>
      </c>
      <c r="D85" s="5">
        <f>ROUND( $D$84 + $D$8, $D$9 - LOG( $D$10 ))</f>
        <v>72</v>
      </c>
    </row>
    <row r="86" spans="2:4" outlineLevel="1">
      <c r="B86" s="5">
        <f>ROUND( $B$85 + $B$8, $B$9 - LOG( $B$10 ))</f>
        <v>146</v>
      </c>
      <c r="C86" s="5">
        <f>ROUND( $C$85 + $C$8, $C$9 - LOG( $C$10 ))</f>
        <v>73</v>
      </c>
      <c r="D86" s="5">
        <f>ROUND( $D$85 + $D$8, $D$9 - LOG( $D$10 ))</f>
        <v>73</v>
      </c>
    </row>
    <row r="87" spans="2:4" outlineLevel="1">
      <c r="B87" s="5">
        <f>ROUND( $B$86 + $B$8, $B$9 - LOG( $B$10 ))</f>
        <v>148</v>
      </c>
      <c r="C87" s="5">
        <f>ROUND( $C$86 + $C$8, $C$9 - LOG( $C$10 ))</f>
        <v>74</v>
      </c>
      <c r="D87" s="5">
        <f>ROUND( $D$86 + $D$8, $D$9 - LOG( $D$10 ))</f>
        <v>74</v>
      </c>
    </row>
    <row r="88" spans="2:4" outlineLevel="1">
      <c r="B88" s="5">
        <f>ROUND( $B$87 + $B$8, $B$9 - LOG( $B$10 ))</f>
        <v>150</v>
      </c>
      <c r="C88" s="5">
        <f>ROUND( $C$87 + $C$8, $C$9 - LOG( $C$10 ))</f>
        <v>75</v>
      </c>
      <c r="D88" s="5">
        <f>ROUND( $D$87 + $D$8, $D$9 - LOG( $D$10 ))</f>
        <v>75</v>
      </c>
    </row>
    <row r="89" spans="2:4" outlineLevel="1">
      <c r="B89" s="5">
        <f>ROUND( $B$88 + $B$8, $B$9 - LOG( $B$10 ))</f>
        <v>152</v>
      </c>
      <c r="C89" s="5">
        <f>ROUND( $C$88 + $C$8, $C$9 - LOG( $C$10 ))</f>
        <v>76</v>
      </c>
      <c r="D89" s="5">
        <f>ROUND( $D$88 + $D$8, $D$9 - LOG( $D$10 ))</f>
        <v>76</v>
      </c>
    </row>
    <row r="90" spans="2:4" outlineLevel="1">
      <c r="B90" s="5">
        <f>ROUND( $B$89 + $B$8, $B$9 - LOG( $B$10 ))</f>
        <v>154</v>
      </c>
      <c r="C90" s="5">
        <f>ROUND( $C$89 + $C$8, $C$9 - LOG( $C$10 ))</f>
        <v>77</v>
      </c>
      <c r="D90" s="5">
        <f>ROUND( $D$89 + $D$8, $D$9 - LOG( $D$10 ))</f>
        <v>77</v>
      </c>
    </row>
    <row r="91" spans="2:4" outlineLevel="1">
      <c r="B91" s="5">
        <f>ROUND( $B$90 + $B$8, $B$9 - LOG( $B$10 ))</f>
        <v>156</v>
      </c>
      <c r="C91" s="5">
        <f>ROUND( $C$90 + $C$8, $C$9 - LOG( $C$10 ))</f>
        <v>78</v>
      </c>
      <c r="D91" s="5">
        <f>ROUND( $D$90 + $D$8, $D$9 - LOG( $D$10 ))</f>
        <v>78</v>
      </c>
    </row>
    <row r="92" spans="2:4" outlineLevel="1">
      <c r="B92" s="5">
        <f>ROUND( $B$91 + $B$8, $B$9 - LOG( $B$10 ))</f>
        <v>158</v>
      </c>
      <c r="C92" s="5">
        <f>ROUND( $C$91 + $C$8, $C$9 - LOG( $C$10 ))</f>
        <v>79</v>
      </c>
      <c r="D92" s="5">
        <f>ROUND( $D$91 + $D$8, $D$9 - LOG( $D$10 ))</f>
        <v>79</v>
      </c>
    </row>
    <row r="93" spans="2:4" outlineLevel="1">
      <c r="B93" s="5">
        <f>ROUND( $B$92 + $B$8, $B$9 - LOG( $B$10 ))</f>
        <v>160</v>
      </c>
      <c r="C93" s="5">
        <f>ROUND( $C$92 + $C$8, $C$9 - LOG( $C$10 ))</f>
        <v>80</v>
      </c>
      <c r="D93" s="5">
        <f>ROUND( $D$92 + $D$8, $D$9 - LOG( $D$10 ))</f>
        <v>80</v>
      </c>
    </row>
    <row r="94" spans="2:4" outlineLevel="1">
      <c r="B94" s="5">
        <f>ROUND( $B$93 + $B$8, $B$9 - LOG( $B$10 ))</f>
        <v>162</v>
      </c>
      <c r="C94" s="5">
        <f>ROUND( $C$93 + $C$8, $C$9 - LOG( $C$10 ))</f>
        <v>81</v>
      </c>
      <c r="D94" s="5">
        <f>ROUND( $D$93 + $D$8, $D$9 - LOG( $D$10 ))</f>
        <v>81</v>
      </c>
    </row>
    <row r="95" spans="2:4" outlineLevel="1">
      <c r="B95" s="5">
        <f>ROUND( $B$94 + $B$8, $B$9 - LOG( $B$10 ))</f>
        <v>164</v>
      </c>
      <c r="C95" s="5">
        <f>ROUND( $C$94 + $C$8, $C$9 - LOG( $C$10 ))</f>
        <v>82</v>
      </c>
      <c r="D95" s="5">
        <f>ROUND( $D$94 + $D$8, $D$9 - LOG( $D$10 ))</f>
        <v>82</v>
      </c>
    </row>
    <row r="96" spans="2:4" outlineLevel="1">
      <c r="B96" s="5">
        <f>ROUND( $B$95 + $B$8, $B$9 - LOG( $B$10 ))</f>
        <v>166</v>
      </c>
      <c r="C96" s="5">
        <f>ROUND( $C$95 + $C$8, $C$9 - LOG( $C$10 ))</f>
        <v>83</v>
      </c>
      <c r="D96" s="5">
        <f>ROUND( $D$95 + $D$8, $D$9 - LOG( $D$10 ))</f>
        <v>83</v>
      </c>
    </row>
    <row r="97" spans="2:4" outlineLevel="1">
      <c r="B97" s="5">
        <f>ROUND( $B$96 + $B$8, $B$9 - LOG( $B$10 ))</f>
        <v>168</v>
      </c>
      <c r="C97" s="5">
        <f>ROUND( $C$96 + $C$8, $C$9 - LOG( $C$10 ))</f>
        <v>84</v>
      </c>
      <c r="D97" s="5">
        <f>ROUND( $D$96 + $D$8, $D$9 - LOG( $D$10 ))</f>
        <v>84</v>
      </c>
    </row>
    <row r="98" spans="2:4" outlineLevel="1">
      <c r="B98" s="5">
        <f>ROUND( $B$97 + $B$8, $B$9 - LOG( $B$10 ))</f>
        <v>170</v>
      </c>
      <c r="C98" s="5">
        <f>ROUND( $C$97 + $C$8, $C$9 - LOG( $C$10 ))</f>
        <v>85</v>
      </c>
      <c r="D98" s="5">
        <f>ROUND( $D$97 + $D$8, $D$9 - LOG( $D$10 ))</f>
        <v>85</v>
      </c>
    </row>
    <row r="99" spans="2:4" outlineLevel="1">
      <c r="B99" s="5">
        <f>ROUND( $B$98 + $B$8, $B$9 - LOG( $B$10 ))</f>
        <v>172</v>
      </c>
      <c r="C99" s="5">
        <f>ROUND( $C$98 + $C$8, $C$9 - LOG( $C$10 ))</f>
        <v>86</v>
      </c>
      <c r="D99" s="5">
        <f>ROUND( $D$98 + $D$8, $D$9 - LOG( $D$10 ))</f>
        <v>86</v>
      </c>
    </row>
    <row r="100" spans="2:4" outlineLevel="1">
      <c r="B100" s="5">
        <f>ROUND( $B$99 + $B$8, $B$9 - LOG( $B$10 ))</f>
        <v>174</v>
      </c>
      <c r="C100" s="5">
        <f>ROUND( $C$99 + $C$8, $C$9 - LOG( $C$10 ))</f>
        <v>87</v>
      </c>
      <c r="D100" s="5">
        <f>ROUND( $D$99 + $D$8, $D$9 - LOG( $D$10 ))</f>
        <v>87</v>
      </c>
    </row>
    <row r="101" spans="2:4" outlineLevel="1">
      <c r="B101" s="5">
        <f>ROUND( $B$100 + $B$8, $B$9 - LOG( $B$10 ))</f>
        <v>176</v>
      </c>
      <c r="C101" s="5">
        <f>ROUND( $C$100 + $C$8, $C$9 - LOG( $C$10 ))</f>
        <v>88</v>
      </c>
      <c r="D101" s="5">
        <f>ROUND( $D$100 + $D$8, $D$9 - LOG( $D$10 ))</f>
        <v>88</v>
      </c>
    </row>
    <row r="102" spans="2:4" outlineLevel="1">
      <c r="B102" s="5">
        <f>ROUND( $B$101 + $B$8, $B$9 - LOG( $B$10 ))</f>
        <v>178</v>
      </c>
      <c r="C102" s="5">
        <f>ROUND( $C$101 + $C$8, $C$9 - LOG( $C$10 ))</f>
        <v>89</v>
      </c>
      <c r="D102" s="5">
        <f>ROUND( $D$101 + $D$8, $D$9 - LOG( $D$10 ))</f>
        <v>89</v>
      </c>
    </row>
    <row r="103" spans="2:4" outlineLevel="1">
      <c r="B103" s="5">
        <f>ROUND( $B$102 + $B$8, $B$9 - LOG( $B$10 ))</f>
        <v>180</v>
      </c>
      <c r="C103" s="5">
        <f>ROUND( $C$102 + $C$8, $C$9 - LOG( $C$10 ))</f>
        <v>90</v>
      </c>
      <c r="D103" s="5">
        <f>ROUND( $D$102 + $D$8, $D$9 - LOG( $D$10 ))</f>
        <v>90</v>
      </c>
    </row>
    <row r="104" spans="2:4" outlineLevel="1">
      <c r="B104" s="5">
        <f>ROUND( $B$103 + $B$8, $B$9 - LOG( $B$10 ))</f>
        <v>182</v>
      </c>
      <c r="C104" s="5">
        <f>ROUND( $C$103 + $C$8, $C$9 - LOG( $C$10 ))</f>
        <v>91</v>
      </c>
      <c r="D104" s="5">
        <f>ROUND( $D$103 + $D$8, $D$9 - LOG( $D$10 ))</f>
        <v>91</v>
      </c>
    </row>
    <row r="105" spans="2:4" outlineLevel="1">
      <c r="B105" s="5">
        <f>ROUND( $B$104 + $B$8, $B$9 - LOG( $B$10 ))</f>
        <v>184</v>
      </c>
      <c r="C105" s="5">
        <f>ROUND( $C$104 + $C$8, $C$9 - LOG( $C$10 ))</f>
        <v>92</v>
      </c>
      <c r="D105" s="5">
        <f>ROUND( $D$104 + $D$8, $D$9 - LOG( $D$10 ))</f>
        <v>92</v>
      </c>
    </row>
    <row r="106" spans="2:4" outlineLevel="1">
      <c r="B106" s="5">
        <f>ROUND( $B$105 + $B$8, $B$9 - LOG( $B$10 ))</f>
        <v>186</v>
      </c>
      <c r="C106" s="5">
        <f>ROUND( $C$105 + $C$8, $C$9 - LOG( $C$10 ))</f>
        <v>93</v>
      </c>
      <c r="D106" s="5">
        <f>ROUND( $D$105 + $D$8, $D$9 - LOG( $D$10 ))</f>
        <v>93</v>
      </c>
    </row>
    <row r="107" spans="2:4" outlineLevel="1">
      <c r="B107" s="5">
        <f>ROUND( $B$106 + $B$8, $B$9 - LOG( $B$10 ))</f>
        <v>188</v>
      </c>
      <c r="C107" s="5">
        <f>ROUND( $C$106 + $C$8, $C$9 - LOG( $C$10 ))</f>
        <v>94</v>
      </c>
      <c r="D107" s="5">
        <f>ROUND( $D$106 + $D$8, $D$9 - LOG( $D$10 ))</f>
        <v>94</v>
      </c>
    </row>
    <row r="108" spans="2:4" outlineLevel="1">
      <c r="B108" s="5">
        <f>ROUND( $B$107 + $B$8, $B$9 - LOG( $B$10 ))</f>
        <v>190</v>
      </c>
      <c r="C108" s="5">
        <f>ROUND( $C$107 + $C$8, $C$9 - LOG( $C$10 ))</f>
        <v>95</v>
      </c>
      <c r="D108" s="5">
        <f>ROUND( $D$107 + $D$8, $D$9 - LOG( $D$10 ))</f>
        <v>95</v>
      </c>
    </row>
    <row r="109" spans="2:4" outlineLevel="1">
      <c r="B109" s="5">
        <f>ROUND( $B$108 + $B$8, $B$9 - LOG( $B$10 ))</f>
        <v>192</v>
      </c>
      <c r="C109" s="5">
        <f>ROUND( $C$108 + $C$8, $C$9 - LOG( $C$10 ))</f>
        <v>96</v>
      </c>
      <c r="D109" s="5">
        <f>ROUND( $D$108 + $D$8, $D$9 - LOG( $D$10 ))</f>
        <v>96</v>
      </c>
    </row>
    <row r="110" spans="2:4" outlineLevel="1">
      <c r="B110" s="5">
        <f>ROUND( $B$109 + $B$8, $B$9 - LOG( $B$10 ))</f>
        <v>194</v>
      </c>
      <c r="C110" s="5">
        <f>ROUND( $C$109 + $C$8, $C$9 - LOG( $C$10 ))</f>
        <v>97</v>
      </c>
      <c r="D110" s="5">
        <f>ROUND( $D$109 + $D$8, $D$9 - LOG( $D$10 ))</f>
        <v>97</v>
      </c>
    </row>
    <row r="111" spans="2:4" outlineLevel="1">
      <c r="B111" s="5">
        <f>ROUND( $B$110 + $B$8, $B$9 - LOG( $B$10 ))</f>
        <v>196</v>
      </c>
      <c r="C111" s="5">
        <f>ROUND( $C$110 + $C$8, $C$9 - LOG( $C$10 ))</f>
        <v>98</v>
      </c>
      <c r="D111" s="5">
        <f>ROUND( $D$110 + $D$8, $D$9 - LOG( $D$10 ))</f>
        <v>98</v>
      </c>
    </row>
    <row r="112" spans="2:4" outlineLevel="1">
      <c r="B112" s="5">
        <f>ROUND( $B$111 + $B$8, $B$9 - LOG( $B$10 ))</f>
        <v>198</v>
      </c>
      <c r="C112" s="5">
        <f>ROUND( $C$111 + $C$8, $C$9 - LOG( $C$10 ))</f>
        <v>99</v>
      </c>
      <c r="D112" s="5">
        <f>ROUND( $D$111 + $D$8, $D$9 - LOG( $D$10 ))</f>
        <v>99</v>
      </c>
    </row>
    <row r="113" spans="2:4" outlineLevel="1">
      <c r="B113" s="5">
        <f>ROUND( $B$112 + $B$8, $B$9 - LOG( $B$10 ))</f>
        <v>200</v>
      </c>
      <c r="C113" s="5">
        <f>ROUND( $C$112 + $C$8, $C$9 - LOG( $C$10 ))</f>
        <v>100</v>
      </c>
      <c r="D113" s="5">
        <f>ROUND( $D$112 + $D$8, $D$9 - LOG( $D$10 ))</f>
        <v>100</v>
      </c>
    </row>
    <row r="114" spans="2:4" outlineLevel="1">
      <c r="B114" s="5">
        <f>ROUND( $B$113 + $B$8, $B$9 - LOG( $B$10 ))</f>
        <v>202</v>
      </c>
      <c r="C114" s="5">
        <f>ROUND( $C$113 + $C$8, $C$9 - LOG( $C$10 ))</f>
        <v>101</v>
      </c>
      <c r="D114" s="5">
        <f>ROUND( $D$113 + $D$8, $D$9 - LOG( $D$10 ))</f>
        <v>101</v>
      </c>
    </row>
    <row r="115" spans="2:4">
      <c r="B115">
        <f>ROUND( $B$114 + $B$8, $B$9 - LOG( $B$10 ))</f>
        <v>204</v>
      </c>
      <c r="C115">
        <f>ROUND( $C$114 + $C$8, $C$9 - LOG( $C$10 ))</f>
        <v>102</v>
      </c>
      <c r="D115">
        <f>ROUND( $D$114 + $D$8, $D$9 - LOG( $D$10 ))</f>
        <v>102</v>
      </c>
    </row>
    <row r="116" spans="2:4" outlineLevel="1">
      <c r="B116" s="6">
        <f t="array" ref="B116:B217">FREQUENCY( AVG_WIP_1, PM_AVG_WIP_1_bins ) / COUNT( AVG_WIP_1 )</f>
        <v>0.183</v>
      </c>
      <c r="C116" s="6">
        <f t="array" ref="C116:C217">FREQUENCY( Num_dev_1, PM_Num_dev_1_bins ) / COUNT( Num_dev_1 )</f>
        <v>0.183</v>
      </c>
      <c r="D116" s="6">
        <f t="array" ref="D116:D217">FREQUENCY( Avg_LT, PM_Avg_LT_bins ) / COUNT( Avg_LT )</f>
        <v>0.10299999999999999</v>
      </c>
    </row>
    <row r="117" spans="2:4" outlineLevel="1">
      <c r="B117" s="6">
        <v>0.17299999999999999</v>
      </c>
      <c r="C117" s="6">
        <v>0.17299999999999999</v>
      </c>
      <c r="D117" s="6">
        <v>9.9000000000000005E-2</v>
      </c>
    </row>
    <row r="118" spans="2:4" outlineLevel="1">
      <c r="B118" s="6">
        <v>0.17699999999999999</v>
      </c>
      <c r="C118" s="6">
        <v>0.17699999999999999</v>
      </c>
      <c r="D118" s="6">
        <v>0.1</v>
      </c>
    </row>
    <row r="119" spans="2:4" outlineLevel="1">
      <c r="B119" s="6">
        <v>0.182</v>
      </c>
      <c r="C119" s="6">
        <v>0.182</v>
      </c>
      <c r="D119" s="6">
        <v>0.107</v>
      </c>
    </row>
    <row r="120" spans="2:4" outlineLevel="1">
      <c r="B120" s="6">
        <v>0.19400000000000001</v>
      </c>
      <c r="C120" s="6">
        <v>0.19400000000000001</v>
      </c>
      <c r="D120" s="6">
        <v>9.5000000000000001E-2</v>
      </c>
    </row>
    <row r="121" spans="2:4" outlineLevel="1">
      <c r="B121" s="6">
        <v>9.0999999999999998E-2</v>
      </c>
      <c r="C121" s="6">
        <v>9.0999999999999998E-2</v>
      </c>
      <c r="D121" s="6">
        <v>9.5000000000000001E-2</v>
      </c>
    </row>
    <row r="122" spans="2:4" outlineLevel="1">
      <c r="B122" s="6">
        <v>0</v>
      </c>
      <c r="C122" s="6">
        <v>0</v>
      </c>
      <c r="D122" s="6">
        <v>0.10199999999999999</v>
      </c>
    </row>
    <row r="123" spans="2:4" outlineLevel="1">
      <c r="B123" s="6">
        <v>0</v>
      </c>
      <c r="C123" s="6">
        <v>0</v>
      </c>
      <c r="D123" s="6">
        <v>0.127</v>
      </c>
    </row>
    <row r="124" spans="2:4" outlineLevel="1">
      <c r="B124" s="6">
        <v>0</v>
      </c>
      <c r="C124" s="6">
        <v>0</v>
      </c>
      <c r="D124" s="6">
        <v>0.09</v>
      </c>
    </row>
    <row r="125" spans="2:4" outlineLevel="1">
      <c r="B125" s="6">
        <v>0</v>
      </c>
      <c r="C125" s="6">
        <v>0</v>
      </c>
      <c r="D125" s="6">
        <v>8.2000000000000003E-2</v>
      </c>
    </row>
    <row r="126" spans="2:4" outlineLevel="1">
      <c r="B126" s="6">
        <v>0</v>
      </c>
      <c r="C126" s="6">
        <v>0</v>
      </c>
      <c r="D126" s="6">
        <v>0</v>
      </c>
    </row>
    <row r="127" spans="2:4" outlineLevel="1">
      <c r="B127" s="6">
        <v>0</v>
      </c>
      <c r="C127" s="6">
        <v>0</v>
      </c>
      <c r="D127" s="6">
        <v>0</v>
      </c>
    </row>
    <row r="128" spans="2:4" outlineLevel="1">
      <c r="B128" s="6">
        <v>0</v>
      </c>
      <c r="C128" s="6">
        <v>0</v>
      </c>
      <c r="D128" s="6">
        <v>0</v>
      </c>
    </row>
    <row r="129" spans="2:4" outlineLevel="1">
      <c r="B129" s="6">
        <v>0</v>
      </c>
      <c r="C129" s="6">
        <v>0</v>
      </c>
      <c r="D129" s="6">
        <v>0</v>
      </c>
    </row>
    <row r="130" spans="2:4" outlineLevel="1">
      <c r="B130" s="6">
        <v>0</v>
      </c>
      <c r="C130" s="6">
        <v>0</v>
      </c>
      <c r="D130" s="6">
        <v>0</v>
      </c>
    </row>
    <row r="131" spans="2:4" outlineLevel="1">
      <c r="B131" s="6">
        <v>0</v>
      </c>
      <c r="C131" s="6">
        <v>0</v>
      </c>
      <c r="D131" s="6">
        <v>0</v>
      </c>
    </row>
    <row r="132" spans="2:4" outlineLevel="1">
      <c r="B132" s="6">
        <v>0</v>
      </c>
      <c r="C132" s="6">
        <v>0</v>
      </c>
      <c r="D132" s="6">
        <v>0</v>
      </c>
    </row>
    <row r="133" spans="2:4" outlineLevel="1">
      <c r="B133" s="6">
        <v>0</v>
      </c>
      <c r="C133" s="6">
        <v>0</v>
      </c>
      <c r="D133" s="6">
        <v>0</v>
      </c>
    </row>
    <row r="134" spans="2:4" outlineLevel="1">
      <c r="B134" s="6">
        <v>0</v>
      </c>
      <c r="C134" s="6">
        <v>0</v>
      </c>
      <c r="D134" s="6">
        <v>0</v>
      </c>
    </row>
    <row r="135" spans="2:4" outlineLevel="1">
      <c r="B135" s="6">
        <v>0</v>
      </c>
      <c r="C135" s="6">
        <v>0</v>
      </c>
      <c r="D135" s="6">
        <v>0</v>
      </c>
    </row>
    <row r="136" spans="2:4" outlineLevel="1">
      <c r="B136" s="6">
        <v>0</v>
      </c>
      <c r="C136" s="6">
        <v>0</v>
      </c>
      <c r="D136" s="6">
        <v>0</v>
      </c>
    </row>
    <row r="137" spans="2:4" outlineLevel="1">
      <c r="B137" s="6">
        <v>0</v>
      </c>
      <c r="C137" s="6">
        <v>0</v>
      </c>
      <c r="D137" s="6">
        <v>0</v>
      </c>
    </row>
    <row r="138" spans="2:4" outlineLevel="1">
      <c r="B138" s="6">
        <v>0</v>
      </c>
      <c r="C138" s="6">
        <v>0</v>
      </c>
      <c r="D138" s="6">
        <v>0</v>
      </c>
    </row>
    <row r="139" spans="2:4" outlineLevel="1">
      <c r="B139" s="6">
        <v>0</v>
      </c>
      <c r="C139" s="6">
        <v>0</v>
      </c>
      <c r="D139" s="6">
        <v>0</v>
      </c>
    </row>
    <row r="140" spans="2:4" outlineLevel="1">
      <c r="B140" s="6">
        <v>0</v>
      </c>
      <c r="C140" s="6">
        <v>0</v>
      </c>
      <c r="D140" s="6">
        <v>0</v>
      </c>
    </row>
    <row r="141" spans="2:4" outlineLevel="1">
      <c r="B141" s="6">
        <v>0</v>
      </c>
      <c r="C141" s="6">
        <v>0</v>
      </c>
      <c r="D141" s="6">
        <v>0</v>
      </c>
    </row>
    <row r="142" spans="2:4" outlineLevel="1">
      <c r="B142" s="6">
        <v>0</v>
      </c>
      <c r="C142" s="6">
        <v>0</v>
      </c>
      <c r="D142" s="6">
        <v>0</v>
      </c>
    </row>
    <row r="143" spans="2:4" outlineLevel="1">
      <c r="B143" s="6">
        <v>0</v>
      </c>
      <c r="C143" s="6">
        <v>0</v>
      </c>
      <c r="D143" s="6">
        <v>0</v>
      </c>
    </row>
    <row r="144" spans="2:4" outlineLevel="1">
      <c r="B144" s="6">
        <v>0</v>
      </c>
      <c r="C144" s="6">
        <v>0</v>
      </c>
      <c r="D144" s="6">
        <v>0</v>
      </c>
    </row>
    <row r="145" spans="2:4" outlineLevel="1">
      <c r="B145" s="6">
        <v>0</v>
      </c>
      <c r="C145" s="6">
        <v>0</v>
      </c>
      <c r="D145" s="6">
        <v>0</v>
      </c>
    </row>
    <row r="146" spans="2:4" outlineLevel="1">
      <c r="B146" s="6">
        <v>0</v>
      </c>
      <c r="C146" s="6">
        <v>0</v>
      </c>
      <c r="D146" s="6">
        <v>0</v>
      </c>
    </row>
    <row r="147" spans="2:4" outlineLevel="1">
      <c r="B147" s="6">
        <v>0</v>
      </c>
      <c r="C147" s="6">
        <v>0</v>
      </c>
      <c r="D147" s="6">
        <v>0</v>
      </c>
    </row>
    <row r="148" spans="2:4" outlineLevel="1">
      <c r="B148" s="6">
        <v>0</v>
      </c>
      <c r="C148" s="6">
        <v>0</v>
      </c>
      <c r="D148" s="6">
        <v>0</v>
      </c>
    </row>
    <row r="149" spans="2:4" outlineLevel="1">
      <c r="B149" s="6">
        <v>0</v>
      </c>
      <c r="C149" s="6">
        <v>0</v>
      </c>
      <c r="D149" s="6">
        <v>0</v>
      </c>
    </row>
    <row r="150" spans="2:4" outlineLevel="1">
      <c r="B150" s="6">
        <v>0</v>
      </c>
      <c r="C150" s="6">
        <v>0</v>
      </c>
      <c r="D150" s="6">
        <v>0</v>
      </c>
    </row>
    <row r="151" spans="2:4" outlineLevel="1">
      <c r="B151" s="6">
        <v>0</v>
      </c>
      <c r="C151" s="6">
        <v>0</v>
      </c>
      <c r="D151" s="6">
        <v>0</v>
      </c>
    </row>
    <row r="152" spans="2:4" outlineLevel="1">
      <c r="B152" s="6">
        <v>0</v>
      </c>
      <c r="C152" s="6">
        <v>0</v>
      </c>
      <c r="D152" s="6">
        <v>0</v>
      </c>
    </row>
    <row r="153" spans="2:4" outlineLevel="1">
      <c r="B153" s="6">
        <v>0</v>
      </c>
      <c r="C153" s="6">
        <v>0</v>
      </c>
      <c r="D153" s="6">
        <v>0</v>
      </c>
    </row>
    <row r="154" spans="2:4" outlineLevel="1">
      <c r="B154" s="6">
        <v>0</v>
      </c>
      <c r="C154" s="6">
        <v>0</v>
      </c>
      <c r="D154" s="6">
        <v>0</v>
      </c>
    </row>
    <row r="155" spans="2:4" outlineLevel="1">
      <c r="B155" s="6">
        <v>0</v>
      </c>
      <c r="C155" s="6">
        <v>0</v>
      </c>
      <c r="D155" s="6">
        <v>0</v>
      </c>
    </row>
    <row r="156" spans="2:4" outlineLevel="1">
      <c r="B156" s="6">
        <v>0</v>
      </c>
      <c r="C156" s="6">
        <v>0</v>
      </c>
      <c r="D156" s="6">
        <v>0</v>
      </c>
    </row>
    <row r="157" spans="2:4" outlineLevel="1">
      <c r="B157" s="6">
        <v>0</v>
      </c>
      <c r="C157" s="6">
        <v>0</v>
      </c>
      <c r="D157" s="6">
        <v>0</v>
      </c>
    </row>
    <row r="158" spans="2:4" outlineLevel="1">
      <c r="B158" s="6">
        <v>0</v>
      </c>
      <c r="C158" s="6">
        <v>0</v>
      </c>
      <c r="D158" s="6">
        <v>0</v>
      </c>
    </row>
    <row r="159" spans="2:4" outlineLevel="1">
      <c r="B159" s="6">
        <v>0</v>
      </c>
      <c r="C159" s="6">
        <v>0</v>
      </c>
      <c r="D159" s="6">
        <v>0</v>
      </c>
    </row>
    <row r="160" spans="2:4" outlineLevel="1">
      <c r="B160" s="6">
        <v>0</v>
      </c>
      <c r="C160" s="6">
        <v>0</v>
      </c>
      <c r="D160" s="6">
        <v>0</v>
      </c>
    </row>
    <row r="161" spans="2:4" outlineLevel="1">
      <c r="B161" s="6">
        <v>0</v>
      </c>
      <c r="C161" s="6">
        <v>0</v>
      </c>
      <c r="D161" s="6">
        <v>0</v>
      </c>
    </row>
    <row r="162" spans="2:4" outlineLevel="1">
      <c r="B162" s="6">
        <v>0</v>
      </c>
      <c r="C162" s="6">
        <v>0</v>
      </c>
      <c r="D162" s="6">
        <v>0</v>
      </c>
    </row>
    <row r="163" spans="2:4" outlineLevel="1">
      <c r="B163" s="6">
        <v>0</v>
      </c>
      <c r="C163" s="6">
        <v>0</v>
      </c>
      <c r="D163" s="6">
        <v>0</v>
      </c>
    </row>
    <row r="164" spans="2:4" outlineLevel="1">
      <c r="B164" s="6">
        <v>0</v>
      </c>
      <c r="C164" s="6">
        <v>0</v>
      </c>
      <c r="D164" s="6">
        <v>0</v>
      </c>
    </row>
    <row r="165" spans="2:4" outlineLevel="1">
      <c r="B165" s="6">
        <v>0</v>
      </c>
      <c r="C165" s="6">
        <v>0</v>
      </c>
      <c r="D165" s="6">
        <v>0</v>
      </c>
    </row>
    <row r="166" spans="2:4" outlineLevel="1">
      <c r="B166" s="6">
        <v>0</v>
      </c>
      <c r="C166" s="6">
        <v>0</v>
      </c>
      <c r="D166" s="6">
        <v>0</v>
      </c>
    </row>
    <row r="167" spans="2:4" outlineLevel="1">
      <c r="B167" s="6">
        <v>0</v>
      </c>
      <c r="C167" s="6">
        <v>0</v>
      </c>
      <c r="D167" s="6">
        <v>0</v>
      </c>
    </row>
    <row r="168" spans="2:4" outlineLevel="1">
      <c r="B168" s="6">
        <v>0</v>
      </c>
      <c r="C168" s="6">
        <v>0</v>
      </c>
      <c r="D168" s="6">
        <v>0</v>
      </c>
    </row>
    <row r="169" spans="2:4" outlineLevel="1">
      <c r="B169" s="6">
        <v>0</v>
      </c>
      <c r="C169" s="6">
        <v>0</v>
      </c>
      <c r="D169" s="6">
        <v>0</v>
      </c>
    </row>
    <row r="170" spans="2:4" outlineLevel="1">
      <c r="B170" s="6">
        <v>0</v>
      </c>
      <c r="C170" s="6">
        <v>0</v>
      </c>
      <c r="D170" s="6">
        <v>0</v>
      </c>
    </row>
    <row r="171" spans="2:4" outlineLevel="1">
      <c r="B171" s="6">
        <v>0</v>
      </c>
      <c r="C171" s="6">
        <v>0</v>
      </c>
      <c r="D171" s="6">
        <v>0</v>
      </c>
    </row>
    <row r="172" spans="2:4" outlineLevel="1">
      <c r="B172" s="6">
        <v>0</v>
      </c>
      <c r="C172" s="6">
        <v>0</v>
      </c>
      <c r="D172" s="6">
        <v>0</v>
      </c>
    </row>
    <row r="173" spans="2:4" outlineLevel="1">
      <c r="B173" s="6">
        <v>0</v>
      </c>
      <c r="C173" s="6">
        <v>0</v>
      </c>
      <c r="D173" s="6">
        <v>0</v>
      </c>
    </row>
    <row r="174" spans="2:4" outlineLevel="1">
      <c r="B174" s="6">
        <v>0</v>
      </c>
      <c r="C174" s="6">
        <v>0</v>
      </c>
      <c r="D174" s="6">
        <v>0</v>
      </c>
    </row>
    <row r="175" spans="2:4" outlineLevel="1">
      <c r="B175" s="6">
        <v>0</v>
      </c>
      <c r="C175" s="6">
        <v>0</v>
      </c>
      <c r="D175" s="6">
        <v>0</v>
      </c>
    </row>
    <row r="176" spans="2:4" outlineLevel="1">
      <c r="B176" s="6">
        <v>0</v>
      </c>
      <c r="C176" s="6">
        <v>0</v>
      </c>
      <c r="D176" s="6">
        <v>0</v>
      </c>
    </row>
    <row r="177" spans="2:4" outlineLevel="1">
      <c r="B177" s="6">
        <v>0</v>
      </c>
      <c r="C177" s="6">
        <v>0</v>
      </c>
      <c r="D177" s="6">
        <v>0</v>
      </c>
    </row>
    <row r="178" spans="2:4" outlineLevel="1">
      <c r="B178" s="6">
        <v>0</v>
      </c>
      <c r="C178" s="6">
        <v>0</v>
      </c>
      <c r="D178" s="6">
        <v>0</v>
      </c>
    </row>
    <row r="179" spans="2:4" outlineLevel="1">
      <c r="B179" s="6">
        <v>0</v>
      </c>
      <c r="C179" s="6">
        <v>0</v>
      </c>
      <c r="D179" s="6">
        <v>0</v>
      </c>
    </row>
    <row r="180" spans="2:4" outlineLevel="1">
      <c r="B180" s="6">
        <v>0</v>
      </c>
      <c r="C180" s="6">
        <v>0</v>
      </c>
      <c r="D180" s="6">
        <v>0</v>
      </c>
    </row>
    <row r="181" spans="2:4" outlineLevel="1">
      <c r="B181" s="6">
        <v>0</v>
      </c>
      <c r="C181" s="6">
        <v>0</v>
      </c>
      <c r="D181" s="6">
        <v>0</v>
      </c>
    </row>
    <row r="182" spans="2:4" outlineLevel="1">
      <c r="B182" s="6">
        <v>0</v>
      </c>
      <c r="C182" s="6">
        <v>0</v>
      </c>
      <c r="D182" s="6">
        <v>0</v>
      </c>
    </row>
    <row r="183" spans="2:4" outlineLevel="1">
      <c r="B183" s="6">
        <v>0</v>
      </c>
      <c r="C183" s="6">
        <v>0</v>
      </c>
      <c r="D183" s="6">
        <v>0</v>
      </c>
    </row>
    <row r="184" spans="2:4" outlineLevel="1">
      <c r="B184" s="6">
        <v>0</v>
      </c>
      <c r="C184" s="6">
        <v>0</v>
      </c>
      <c r="D184" s="6">
        <v>0</v>
      </c>
    </row>
    <row r="185" spans="2:4" outlineLevel="1">
      <c r="B185" s="6">
        <v>0</v>
      </c>
      <c r="C185" s="6">
        <v>0</v>
      </c>
      <c r="D185" s="6">
        <v>0</v>
      </c>
    </row>
    <row r="186" spans="2:4" outlineLevel="1">
      <c r="B186" s="6">
        <v>0</v>
      </c>
      <c r="C186" s="6">
        <v>0</v>
      </c>
      <c r="D186" s="6">
        <v>0</v>
      </c>
    </row>
    <row r="187" spans="2:4" outlineLevel="1">
      <c r="B187" s="6">
        <v>0</v>
      </c>
      <c r="C187" s="6">
        <v>0</v>
      </c>
      <c r="D187" s="6">
        <v>0</v>
      </c>
    </row>
    <row r="188" spans="2:4" outlineLevel="1">
      <c r="B188" s="6">
        <v>0</v>
      </c>
      <c r="C188" s="6">
        <v>0</v>
      </c>
      <c r="D188" s="6">
        <v>0</v>
      </c>
    </row>
    <row r="189" spans="2:4" outlineLevel="1">
      <c r="B189" s="6">
        <v>0</v>
      </c>
      <c r="C189" s="6">
        <v>0</v>
      </c>
      <c r="D189" s="6">
        <v>0</v>
      </c>
    </row>
    <row r="190" spans="2:4" outlineLevel="1">
      <c r="B190" s="6">
        <v>0</v>
      </c>
      <c r="C190" s="6">
        <v>0</v>
      </c>
      <c r="D190" s="6">
        <v>0</v>
      </c>
    </row>
    <row r="191" spans="2:4" outlineLevel="1">
      <c r="B191" s="6">
        <v>0</v>
      </c>
      <c r="C191" s="6">
        <v>0</v>
      </c>
      <c r="D191" s="6">
        <v>0</v>
      </c>
    </row>
    <row r="192" spans="2:4" outlineLevel="1">
      <c r="B192" s="6">
        <v>0</v>
      </c>
      <c r="C192" s="6">
        <v>0</v>
      </c>
      <c r="D192" s="6">
        <v>0</v>
      </c>
    </row>
    <row r="193" spans="2:4" outlineLevel="1">
      <c r="B193" s="6">
        <v>0</v>
      </c>
      <c r="C193" s="6">
        <v>0</v>
      </c>
      <c r="D193" s="6">
        <v>0</v>
      </c>
    </row>
    <row r="194" spans="2:4" outlineLevel="1">
      <c r="B194" s="6">
        <v>0</v>
      </c>
      <c r="C194" s="6">
        <v>0</v>
      </c>
      <c r="D194" s="6">
        <v>0</v>
      </c>
    </row>
    <row r="195" spans="2:4" outlineLevel="1">
      <c r="B195" s="6">
        <v>0</v>
      </c>
      <c r="C195" s="6">
        <v>0</v>
      </c>
      <c r="D195" s="6">
        <v>0</v>
      </c>
    </row>
    <row r="196" spans="2:4" outlineLevel="1">
      <c r="B196" s="6">
        <v>0</v>
      </c>
      <c r="C196" s="6">
        <v>0</v>
      </c>
      <c r="D196" s="6">
        <v>0</v>
      </c>
    </row>
    <row r="197" spans="2:4" outlineLevel="1">
      <c r="B197" s="6">
        <v>0</v>
      </c>
      <c r="C197" s="6">
        <v>0</v>
      </c>
      <c r="D197" s="6">
        <v>0</v>
      </c>
    </row>
    <row r="198" spans="2:4" outlineLevel="1">
      <c r="B198" s="6">
        <v>0</v>
      </c>
      <c r="C198" s="6">
        <v>0</v>
      </c>
      <c r="D198" s="6">
        <v>0</v>
      </c>
    </row>
    <row r="199" spans="2:4" outlineLevel="1">
      <c r="B199" s="6">
        <v>0</v>
      </c>
      <c r="C199" s="6">
        <v>0</v>
      </c>
      <c r="D199" s="6">
        <v>0</v>
      </c>
    </row>
    <row r="200" spans="2:4" outlineLevel="1">
      <c r="B200" s="6">
        <v>0</v>
      </c>
      <c r="C200" s="6">
        <v>0</v>
      </c>
      <c r="D200" s="6">
        <v>0</v>
      </c>
    </row>
    <row r="201" spans="2:4" outlineLevel="1">
      <c r="B201" s="6">
        <v>0</v>
      </c>
      <c r="C201" s="6">
        <v>0</v>
      </c>
      <c r="D201" s="6">
        <v>0</v>
      </c>
    </row>
    <row r="202" spans="2:4" outlineLevel="1">
      <c r="B202" s="6">
        <v>0</v>
      </c>
      <c r="C202" s="6">
        <v>0</v>
      </c>
      <c r="D202" s="6">
        <v>0</v>
      </c>
    </row>
    <row r="203" spans="2:4" outlineLevel="1">
      <c r="B203" s="6">
        <v>0</v>
      </c>
      <c r="C203" s="6">
        <v>0</v>
      </c>
      <c r="D203" s="6">
        <v>0</v>
      </c>
    </row>
    <row r="204" spans="2:4" outlineLevel="1">
      <c r="B204" s="6">
        <v>0</v>
      </c>
      <c r="C204" s="6">
        <v>0</v>
      </c>
      <c r="D204" s="6">
        <v>0</v>
      </c>
    </row>
    <row r="205" spans="2:4" outlineLevel="1">
      <c r="B205" s="6">
        <v>0</v>
      </c>
      <c r="C205" s="6">
        <v>0</v>
      </c>
      <c r="D205" s="6">
        <v>0</v>
      </c>
    </row>
    <row r="206" spans="2:4" outlineLevel="1">
      <c r="B206" s="6">
        <v>0</v>
      </c>
      <c r="C206" s="6">
        <v>0</v>
      </c>
      <c r="D206" s="6">
        <v>0</v>
      </c>
    </row>
    <row r="207" spans="2:4" outlineLevel="1">
      <c r="B207" s="6">
        <v>0</v>
      </c>
      <c r="C207" s="6">
        <v>0</v>
      </c>
      <c r="D207" s="6">
        <v>0</v>
      </c>
    </row>
    <row r="208" spans="2:4" outlineLevel="1">
      <c r="B208" s="6">
        <v>0</v>
      </c>
      <c r="C208" s="6">
        <v>0</v>
      </c>
      <c r="D208" s="6">
        <v>0</v>
      </c>
    </row>
    <row r="209" spans="2:4" outlineLevel="1">
      <c r="B209" s="6">
        <v>0</v>
      </c>
      <c r="C209" s="6">
        <v>0</v>
      </c>
      <c r="D209" s="6">
        <v>0</v>
      </c>
    </row>
    <row r="210" spans="2:4" outlineLevel="1">
      <c r="B210" s="6">
        <v>0</v>
      </c>
      <c r="C210" s="6">
        <v>0</v>
      </c>
      <c r="D210" s="6">
        <v>0</v>
      </c>
    </row>
    <row r="211" spans="2:4" outlineLevel="1">
      <c r="B211" s="6">
        <v>0</v>
      </c>
      <c r="C211" s="6">
        <v>0</v>
      </c>
      <c r="D211" s="6">
        <v>0</v>
      </c>
    </row>
    <row r="212" spans="2:4" outlineLevel="1">
      <c r="B212" s="6">
        <v>0</v>
      </c>
      <c r="C212" s="6">
        <v>0</v>
      </c>
      <c r="D212" s="6">
        <v>0</v>
      </c>
    </row>
    <row r="213" spans="2:4" outlineLevel="1">
      <c r="B213" s="6">
        <v>0</v>
      </c>
      <c r="C213" s="6">
        <v>0</v>
      </c>
      <c r="D213" s="6">
        <v>0</v>
      </c>
    </row>
    <row r="214" spans="2:4" outlineLevel="1">
      <c r="B214" s="6">
        <v>0</v>
      </c>
      <c r="C214" s="6">
        <v>0</v>
      </c>
      <c r="D214" s="6">
        <v>0</v>
      </c>
    </row>
    <row r="215" spans="2:4" outlineLevel="1">
      <c r="B215" s="6">
        <v>0</v>
      </c>
      <c r="C215" s="6">
        <v>0</v>
      </c>
      <c r="D215" s="6">
        <v>0</v>
      </c>
    </row>
    <row r="216" spans="2:4" outlineLevel="1">
      <c r="B216" s="6">
        <v>0</v>
      </c>
      <c r="C216" s="6">
        <v>0</v>
      </c>
      <c r="D216" s="6">
        <v>0</v>
      </c>
    </row>
    <row r="217" spans="2:4" outlineLevel="1">
      <c r="B217" s="6">
        <v>0</v>
      </c>
      <c r="C217" s="6">
        <v>0</v>
      </c>
      <c r="D217" s="6">
        <v>0</v>
      </c>
    </row>
    <row r="219" spans="2:4" outlineLevel="1">
      <c r="B219" s="7" t="str">
        <f t="shared" ref="B219:B250" si="0">IF($B$4, $B14, $B13 / $B$10 &amp; REPT( " ", $B$7 ))</f>
        <v xml:space="preserve">0          </v>
      </c>
      <c r="C219" s="7" t="str">
        <f t="shared" ref="C219:C250" si="1">IF($C$4, $C14, $C13 / $C$10 &amp; REPT( " ", $C$7 ))</f>
        <v xml:space="preserve">0          </v>
      </c>
      <c r="D219" s="7" t="str">
        <f t="shared" ref="D219:D250" si="2">IF($D$4, $D14, $D13 / $D$10 &amp; REPT( " ", $D$7 ))</f>
        <v xml:space="preserve">0          </v>
      </c>
    </row>
    <row r="220" spans="2:4" outlineLevel="1">
      <c r="B220" s="7" t="str">
        <f t="shared" si="0"/>
        <v xml:space="preserve">2          </v>
      </c>
      <c r="C220" s="7" t="str">
        <f t="shared" si="1"/>
        <v xml:space="preserve">1          </v>
      </c>
      <c r="D220" s="7" t="str">
        <f t="shared" si="2"/>
        <v xml:space="preserve">1          </v>
      </c>
    </row>
    <row r="221" spans="2:4" outlineLevel="1">
      <c r="B221" s="7" t="str">
        <f t="shared" si="0"/>
        <v xml:space="preserve">4          </v>
      </c>
      <c r="C221" s="7" t="str">
        <f t="shared" si="1"/>
        <v xml:space="preserve">2          </v>
      </c>
      <c r="D221" s="7" t="str">
        <f t="shared" si="2"/>
        <v xml:space="preserve">2          </v>
      </c>
    </row>
    <row r="222" spans="2:4" outlineLevel="1">
      <c r="B222" s="7" t="str">
        <f t="shared" si="0"/>
        <v xml:space="preserve">6          </v>
      </c>
      <c r="C222" s="7" t="str">
        <f t="shared" si="1"/>
        <v xml:space="preserve">3          </v>
      </c>
      <c r="D222" s="7" t="str">
        <f t="shared" si="2"/>
        <v xml:space="preserve">3          </v>
      </c>
    </row>
    <row r="223" spans="2:4" outlineLevel="1">
      <c r="B223" s="7" t="str">
        <f t="shared" si="0"/>
        <v xml:space="preserve">8          </v>
      </c>
      <c r="C223" s="7" t="str">
        <f t="shared" si="1"/>
        <v xml:space="preserve">4          </v>
      </c>
      <c r="D223" s="7" t="str">
        <f t="shared" si="2"/>
        <v xml:space="preserve">4          </v>
      </c>
    </row>
    <row r="224" spans="2:4" outlineLevel="1">
      <c r="B224" s="7" t="str">
        <f t="shared" si="0"/>
        <v xml:space="preserve">10          </v>
      </c>
      <c r="C224" s="7" t="str">
        <f t="shared" si="1"/>
        <v xml:space="preserve">5          </v>
      </c>
      <c r="D224" s="7" t="str">
        <f t="shared" si="2"/>
        <v xml:space="preserve">5          </v>
      </c>
    </row>
    <row r="225" spans="2:4" outlineLevel="1">
      <c r="B225" s="7" t="str">
        <f t="shared" si="0"/>
        <v xml:space="preserve">12          </v>
      </c>
      <c r="C225" s="7" t="str">
        <f t="shared" si="1"/>
        <v xml:space="preserve">6          </v>
      </c>
      <c r="D225" s="7" t="str">
        <f t="shared" si="2"/>
        <v xml:space="preserve">6          </v>
      </c>
    </row>
    <row r="226" spans="2:4" outlineLevel="1">
      <c r="B226" s="7" t="str">
        <f t="shared" si="0"/>
        <v xml:space="preserve">14          </v>
      </c>
      <c r="C226" s="7" t="str">
        <f t="shared" si="1"/>
        <v xml:space="preserve">7          </v>
      </c>
      <c r="D226" s="7" t="str">
        <f t="shared" si="2"/>
        <v xml:space="preserve">7          </v>
      </c>
    </row>
    <row r="227" spans="2:4" outlineLevel="1">
      <c r="B227" s="7" t="str">
        <f t="shared" si="0"/>
        <v xml:space="preserve">16          </v>
      </c>
      <c r="C227" s="7" t="str">
        <f t="shared" si="1"/>
        <v xml:space="preserve">8          </v>
      </c>
      <c r="D227" s="7" t="str">
        <f t="shared" si="2"/>
        <v xml:space="preserve">8          </v>
      </c>
    </row>
    <row r="228" spans="2:4" outlineLevel="1">
      <c r="B228" s="7" t="str">
        <f t="shared" si="0"/>
        <v xml:space="preserve">18          </v>
      </c>
      <c r="C228" s="7" t="str">
        <f t="shared" si="1"/>
        <v xml:space="preserve">9          </v>
      </c>
      <c r="D228" s="7" t="str">
        <f t="shared" si="2"/>
        <v xml:space="preserve">9          </v>
      </c>
    </row>
    <row r="229" spans="2:4" outlineLevel="1">
      <c r="B229" s="7" t="str">
        <f t="shared" si="0"/>
        <v xml:space="preserve">20          </v>
      </c>
      <c r="C229" s="7" t="str">
        <f t="shared" si="1"/>
        <v xml:space="preserve">10          </v>
      </c>
      <c r="D229" s="7" t="str">
        <f t="shared" si="2"/>
        <v xml:space="preserve">10          </v>
      </c>
    </row>
    <row r="230" spans="2:4" outlineLevel="1">
      <c r="B230" s="7" t="str">
        <f t="shared" si="0"/>
        <v xml:space="preserve">22          </v>
      </c>
      <c r="C230" s="7" t="str">
        <f t="shared" si="1"/>
        <v xml:space="preserve">11          </v>
      </c>
      <c r="D230" s="7" t="str">
        <f t="shared" si="2"/>
        <v xml:space="preserve">11          </v>
      </c>
    </row>
    <row r="231" spans="2:4" outlineLevel="1">
      <c r="B231" s="7" t="str">
        <f t="shared" si="0"/>
        <v xml:space="preserve">24          </v>
      </c>
      <c r="C231" s="7" t="str">
        <f t="shared" si="1"/>
        <v xml:space="preserve">12          </v>
      </c>
      <c r="D231" s="7" t="str">
        <f t="shared" si="2"/>
        <v xml:space="preserve">12          </v>
      </c>
    </row>
    <row r="232" spans="2:4" outlineLevel="1">
      <c r="B232" s="7" t="str">
        <f t="shared" si="0"/>
        <v xml:space="preserve">26          </v>
      </c>
      <c r="C232" s="7" t="str">
        <f t="shared" si="1"/>
        <v xml:space="preserve">13          </v>
      </c>
      <c r="D232" s="7" t="str">
        <f t="shared" si="2"/>
        <v xml:space="preserve">13          </v>
      </c>
    </row>
    <row r="233" spans="2:4" outlineLevel="1">
      <c r="B233" s="7" t="str">
        <f t="shared" si="0"/>
        <v xml:space="preserve">28          </v>
      </c>
      <c r="C233" s="7" t="str">
        <f t="shared" si="1"/>
        <v xml:space="preserve">14          </v>
      </c>
      <c r="D233" s="7" t="str">
        <f t="shared" si="2"/>
        <v xml:space="preserve">14          </v>
      </c>
    </row>
    <row r="234" spans="2:4" outlineLevel="1">
      <c r="B234" s="7" t="str">
        <f t="shared" si="0"/>
        <v xml:space="preserve">30          </v>
      </c>
      <c r="C234" s="7" t="str">
        <f t="shared" si="1"/>
        <v xml:space="preserve">15          </v>
      </c>
      <c r="D234" s="7" t="str">
        <f t="shared" si="2"/>
        <v xml:space="preserve">15          </v>
      </c>
    </row>
    <row r="235" spans="2:4" outlineLevel="1">
      <c r="B235" s="7" t="str">
        <f t="shared" si="0"/>
        <v xml:space="preserve">32          </v>
      </c>
      <c r="C235" s="7" t="str">
        <f t="shared" si="1"/>
        <v xml:space="preserve">16          </v>
      </c>
      <c r="D235" s="7" t="str">
        <f t="shared" si="2"/>
        <v xml:space="preserve">16          </v>
      </c>
    </row>
    <row r="236" spans="2:4" outlineLevel="1">
      <c r="B236" s="7" t="str">
        <f t="shared" si="0"/>
        <v xml:space="preserve">34          </v>
      </c>
      <c r="C236" s="7" t="str">
        <f t="shared" si="1"/>
        <v xml:space="preserve">17          </v>
      </c>
      <c r="D236" s="7" t="str">
        <f t="shared" si="2"/>
        <v xml:space="preserve">17          </v>
      </c>
    </row>
    <row r="237" spans="2:4" outlineLevel="1">
      <c r="B237" s="7" t="str">
        <f t="shared" si="0"/>
        <v xml:space="preserve">36          </v>
      </c>
      <c r="C237" s="7" t="str">
        <f t="shared" si="1"/>
        <v xml:space="preserve">18          </v>
      </c>
      <c r="D237" s="7" t="str">
        <f t="shared" si="2"/>
        <v xml:space="preserve">18          </v>
      </c>
    </row>
    <row r="238" spans="2:4" outlineLevel="1">
      <c r="B238" s="7" t="str">
        <f t="shared" si="0"/>
        <v xml:space="preserve">38          </v>
      </c>
      <c r="C238" s="7" t="str">
        <f t="shared" si="1"/>
        <v xml:space="preserve">19          </v>
      </c>
      <c r="D238" s="7" t="str">
        <f t="shared" si="2"/>
        <v xml:space="preserve">19          </v>
      </c>
    </row>
    <row r="239" spans="2:4" outlineLevel="1">
      <c r="B239" s="7" t="str">
        <f t="shared" si="0"/>
        <v xml:space="preserve">40          </v>
      </c>
      <c r="C239" s="7" t="str">
        <f t="shared" si="1"/>
        <v xml:space="preserve">20          </v>
      </c>
      <c r="D239" s="7" t="str">
        <f t="shared" si="2"/>
        <v xml:space="preserve">20          </v>
      </c>
    </row>
    <row r="240" spans="2:4" outlineLevel="1">
      <c r="B240" s="7" t="str">
        <f t="shared" si="0"/>
        <v xml:space="preserve">42          </v>
      </c>
      <c r="C240" s="7" t="str">
        <f t="shared" si="1"/>
        <v xml:space="preserve">21          </v>
      </c>
      <c r="D240" s="7" t="str">
        <f t="shared" si="2"/>
        <v xml:space="preserve">21          </v>
      </c>
    </row>
    <row r="241" spans="2:4" outlineLevel="1">
      <c r="B241" s="7" t="str">
        <f t="shared" si="0"/>
        <v xml:space="preserve">44          </v>
      </c>
      <c r="C241" s="7" t="str">
        <f t="shared" si="1"/>
        <v xml:space="preserve">22          </v>
      </c>
      <c r="D241" s="7" t="str">
        <f t="shared" si="2"/>
        <v xml:space="preserve">22          </v>
      </c>
    </row>
    <row r="242" spans="2:4" outlineLevel="1">
      <c r="B242" s="7" t="str">
        <f t="shared" si="0"/>
        <v xml:space="preserve">46          </v>
      </c>
      <c r="C242" s="7" t="str">
        <f t="shared" si="1"/>
        <v xml:space="preserve">23          </v>
      </c>
      <c r="D242" s="7" t="str">
        <f t="shared" si="2"/>
        <v xml:space="preserve">23          </v>
      </c>
    </row>
    <row r="243" spans="2:4" outlineLevel="1">
      <c r="B243" s="7" t="str">
        <f t="shared" si="0"/>
        <v xml:space="preserve">48          </v>
      </c>
      <c r="C243" s="7" t="str">
        <f t="shared" si="1"/>
        <v xml:space="preserve">24          </v>
      </c>
      <c r="D243" s="7" t="str">
        <f t="shared" si="2"/>
        <v xml:space="preserve">24          </v>
      </c>
    </row>
    <row r="244" spans="2:4" outlineLevel="1">
      <c r="B244" s="7" t="str">
        <f t="shared" si="0"/>
        <v xml:space="preserve">50          </v>
      </c>
      <c r="C244" s="7" t="str">
        <f t="shared" si="1"/>
        <v xml:space="preserve">25          </v>
      </c>
      <c r="D244" s="7" t="str">
        <f t="shared" si="2"/>
        <v xml:space="preserve">25          </v>
      </c>
    </row>
    <row r="245" spans="2:4" outlineLevel="1">
      <c r="B245" s="7" t="str">
        <f t="shared" si="0"/>
        <v xml:space="preserve">52          </v>
      </c>
      <c r="C245" s="7" t="str">
        <f t="shared" si="1"/>
        <v xml:space="preserve">26          </v>
      </c>
      <c r="D245" s="7" t="str">
        <f t="shared" si="2"/>
        <v xml:space="preserve">26          </v>
      </c>
    </row>
    <row r="246" spans="2:4" outlineLevel="1">
      <c r="B246" s="7" t="str">
        <f t="shared" si="0"/>
        <v xml:space="preserve">54          </v>
      </c>
      <c r="C246" s="7" t="str">
        <f t="shared" si="1"/>
        <v xml:space="preserve">27          </v>
      </c>
      <c r="D246" s="7" t="str">
        <f t="shared" si="2"/>
        <v xml:space="preserve">27          </v>
      </c>
    </row>
    <row r="247" spans="2:4" outlineLevel="1">
      <c r="B247" s="7" t="str">
        <f t="shared" si="0"/>
        <v xml:space="preserve">56          </v>
      </c>
      <c r="C247" s="7" t="str">
        <f t="shared" si="1"/>
        <v xml:space="preserve">28          </v>
      </c>
      <c r="D247" s="7" t="str">
        <f t="shared" si="2"/>
        <v xml:space="preserve">28          </v>
      </c>
    </row>
    <row r="248" spans="2:4" outlineLevel="1">
      <c r="B248" s="7" t="str">
        <f t="shared" si="0"/>
        <v xml:space="preserve">58          </v>
      </c>
      <c r="C248" s="7" t="str">
        <f t="shared" si="1"/>
        <v xml:space="preserve">29          </v>
      </c>
      <c r="D248" s="7" t="str">
        <f t="shared" si="2"/>
        <v xml:space="preserve">29          </v>
      </c>
    </row>
    <row r="249" spans="2:4" outlineLevel="1">
      <c r="B249" s="7" t="str">
        <f t="shared" si="0"/>
        <v xml:space="preserve">60          </v>
      </c>
      <c r="C249" s="7" t="str">
        <f t="shared" si="1"/>
        <v xml:space="preserve">30          </v>
      </c>
      <c r="D249" s="7" t="str">
        <f t="shared" si="2"/>
        <v xml:space="preserve">30          </v>
      </c>
    </row>
    <row r="250" spans="2:4" outlineLevel="1">
      <c r="B250" s="7" t="str">
        <f t="shared" si="0"/>
        <v xml:space="preserve">62          </v>
      </c>
      <c r="C250" s="7" t="str">
        <f t="shared" si="1"/>
        <v xml:space="preserve">31          </v>
      </c>
      <c r="D250" s="7" t="str">
        <f t="shared" si="2"/>
        <v xml:space="preserve">31          </v>
      </c>
    </row>
    <row r="251" spans="2:4" outlineLevel="1">
      <c r="B251" s="7" t="str">
        <f t="shared" ref="B251:B282" si="3">IF($B$4, $B46, $B45 / $B$10 &amp; REPT( " ", $B$7 ))</f>
        <v xml:space="preserve">64          </v>
      </c>
      <c r="C251" s="7" t="str">
        <f t="shared" ref="C251:C282" si="4">IF($C$4, $C46, $C45 / $C$10 &amp; REPT( " ", $C$7 ))</f>
        <v xml:space="preserve">32          </v>
      </c>
      <c r="D251" s="7" t="str">
        <f t="shared" ref="D251:D282" si="5">IF($D$4, $D46, $D45 / $D$10 &amp; REPT( " ", $D$7 ))</f>
        <v xml:space="preserve">32          </v>
      </c>
    </row>
    <row r="252" spans="2:4" outlineLevel="1">
      <c r="B252" s="7" t="str">
        <f t="shared" si="3"/>
        <v xml:space="preserve">66          </v>
      </c>
      <c r="C252" s="7" t="str">
        <f t="shared" si="4"/>
        <v xml:space="preserve">33          </v>
      </c>
      <c r="D252" s="7" t="str">
        <f t="shared" si="5"/>
        <v xml:space="preserve">33          </v>
      </c>
    </row>
    <row r="253" spans="2:4" outlineLevel="1">
      <c r="B253" s="7" t="str">
        <f t="shared" si="3"/>
        <v xml:space="preserve">68          </v>
      </c>
      <c r="C253" s="7" t="str">
        <f t="shared" si="4"/>
        <v xml:space="preserve">34          </v>
      </c>
      <c r="D253" s="7" t="str">
        <f t="shared" si="5"/>
        <v xml:space="preserve">34          </v>
      </c>
    </row>
    <row r="254" spans="2:4" outlineLevel="1">
      <c r="B254" s="7" t="str">
        <f t="shared" si="3"/>
        <v xml:space="preserve">70          </v>
      </c>
      <c r="C254" s="7" t="str">
        <f t="shared" si="4"/>
        <v xml:space="preserve">35          </v>
      </c>
      <c r="D254" s="7" t="str">
        <f t="shared" si="5"/>
        <v xml:space="preserve">35          </v>
      </c>
    </row>
    <row r="255" spans="2:4" outlineLevel="1">
      <c r="B255" s="7" t="str">
        <f t="shared" si="3"/>
        <v xml:space="preserve">72          </v>
      </c>
      <c r="C255" s="7" t="str">
        <f t="shared" si="4"/>
        <v xml:space="preserve">36          </v>
      </c>
      <c r="D255" s="7" t="str">
        <f t="shared" si="5"/>
        <v xml:space="preserve">36          </v>
      </c>
    </row>
    <row r="256" spans="2:4" outlineLevel="1">
      <c r="B256" s="7" t="str">
        <f t="shared" si="3"/>
        <v xml:space="preserve">74          </v>
      </c>
      <c r="C256" s="7" t="str">
        <f t="shared" si="4"/>
        <v xml:space="preserve">37          </v>
      </c>
      <c r="D256" s="7" t="str">
        <f t="shared" si="5"/>
        <v xml:space="preserve">37          </v>
      </c>
    </row>
    <row r="257" spans="2:4" outlineLevel="1">
      <c r="B257" s="7" t="str">
        <f t="shared" si="3"/>
        <v xml:space="preserve">76          </v>
      </c>
      <c r="C257" s="7" t="str">
        <f t="shared" si="4"/>
        <v xml:space="preserve">38          </v>
      </c>
      <c r="D257" s="7" t="str">
        <f t="shared" si="5"/>
        <v xml:space="preserve">38          </v>
      </c>
    </row>
    <row r="258" spans="2:4" outlineLevel="1">
      <c r="B258" s="7" t="str">
        <f t="shared" si="3"/>
        <v xml:space="preserve">78          </v>
      </c>
      <c r="C258" s="7" t="str">
        <f t="shared" si="4"/>
        <v xml:space="preserve">39          </v>
      </c>
      <c r="D258" s="7" t="str">
        <f t="shared" si="5"/>
        <v xml:space="preserve">39          </v>
      </c>
    </row>
    <row r="259" spans="2:4" outlineLevel="1">
      <c r="B259" s="7" t="str">
        <f t="shared" si="3"/>
        <v xml:space="preserve">80          </v>
      </c>
      <c r="C259" s="7" t="str">
        <f t="shared" si="4"/>
        <v xml:space="preserve">40          </v>
      </c>
      <c r="D259" s="7" t="str">
        <f t="shared" si="5"/>
        <v xml:space="preserve">40          </v>
      </c>
    </row>
    <row r="260" spans="2:4" outlineLevel="1">
      <c r="B260" s="7" t="str">
        <f t="shared" si="3"/>
        <v xml:space="preserve">82          </v>
      </c>
      <c r="C260" s="7" t="str">
        <f t="shared" si="4"/>
        <v xml:space="preserve">41          </v>
      </c>
      <c r="D260" s="7" t="str">
        <f t="shared" si="5"/>
        <v xml:space="preserve">41          </v>
      </c>
    </row>
    <row r="261" spans="2:4" outlineLevel="1">
      <c r="B261" s="7" t="str">
        <f t="shared" si="3"/>
        <v xml:space="preserve">84          </v>
      </c>
      <c r="C261" s="7" t="str">
        <f t="shared" si="4"/>
        <v xml:space="preserve">42          </v>
      </c>
      <c r="D261" s="7" t="str">
        <f t="shared" si="5"/>
        <v xml:space="preserve">42          </v>
      </c>
    </row>
    <row r="262" spans="2:4" outlineLevel="1">
      <c r="B262" s="7" t="str">
        <f t="shared" si="3"/>
        <v xml:space="preserve">86          </v>
      </c>
      <c r="C262" s="7" t="str">
        <f t="shared" si="4"/>
        <v xml:space="preserve">43          </v>
      </c>
      <c r="D262" s="7" t="str">
        <f t="shared" si="5"/>
        <v xml:space="preserve">43          </v>
      </c>
    </row>
    <row r="263" spans="2:4" outlineLevel="1">
      <c r="B263" s="7" t="str">
        <f t="shared" si="3"/>
        <v xml:space="preserve">88          </v>
      </c>
      <c r="C263" s="7" t="str">
        <f t="shared" si="4"/>
        <v xml:space="preserve">44          </v>
      </c>
      <c r="D263" s="7" t="str">
        <f t="shared" si="5"/>
        <v xml:space="preserve">44          </v>
      </c>
    </row>
    <row r="264" spans="2:4" outlineLevel="1">
      <c r="B264" s="7" t="str">
        <f t="shared" si="3"/>
        <v xml:space="preserve">90          </v>
      </c>
      <c r="C264" s="7" t="str">
        <f t="shared" si="4"/>
        <v xml:space="preserve">45          </v>
      </c>
      <c r="D264" s="7" t="str">
        <f t="shared" si="5"/>
        <v xml:space="preserve">45          </v>
      </c>
    </row>
    <row r="265" spans="2:4" outlineLevel="1">
      <c r="B265" s="7" t="str">
        <f t="shared" si="3"/>
        <v xml:space="preserve">92          </v>
      </c>
      <c r="C265" s="7" t="str">
        <f t="shared" si="4"/>
        <v xml:space="preserve">46          </v>
      </c>
      <c r="D265" s="7" t="str">
        <f t="shared" si="5"/>
        <v xml:space="preserve">46          </v>
      </c>
    </row>
    <row r="266" spans="2:4" outlineLevel="1">
      <c r="B266" s="7" t="str">
        <f t="shared" si="3"/>
        <v xml:space="preserve">94          </v>
      </c>
      <c r="C266" s="7" t="str">
        <f t="shared" si="4"/>
        <v xml:space="preserve">47          </v>
      </c>
      <c r="D266" s="7" t="str">
        <f t="shared" si="5"/>
        <v xml:space="preserve">47          </v>
      </c>
    </row>
    <row r="267" spans="2:4" outlineLevel="1">
      <c r="B267" s="7" t="str">
        <f t="shared" si="3"/>
        <v xml:space="preserve">96          </v>
      </c>
      <c r="C267" s="7" t="str">
        <f t="shared" si="4"/>
        <v xml:space="preserve">48          </v>
      </c>
      <c r="D267" s="7" t="str">
        <f t="shared" si="5"/>
        <v xml:space="preserve">48          </v>
      </c>
    </row>
    <row r="268" spans="2:4" outlineLevel="1">
      <c r="B268" s="7" t="str">
        <f t="shared" si="3"/>
        <v xml:space="preserve">98          </v>
      </c>
      <c r="C268" s="7" t="str">
        <f t="shared" si="4"/>
        <v xml:space="preserve">49          </v>
      </c>
      <c r="D268" s="7" t="str">
        <f t="shared" si="5"/>
        <v xml:space="preserve">49          </v>
      </c>
    </row>
    <row r="269" spans="2:4" outlineLevel="1">
      <c r="B269" s="7" t="str">
        <f t="shared" si="3"/>
        <v xml:space="preserve">100          </v>
      </c>
      <c r="C269" s="7" t="str">
        <f t="shared" si="4"/>
        <v xml:space="preserve">50          </v>
      </c>
      <c r="D269" s="7" t="str">
        <f t="shared" si="5"/>
        <v xml:space="preserve">50          </v>
      </c>
    </row>
    <row r="270" spans="2:4" outlineLevel="1">
      <c r="B270" s="7" t="str">
        <f t="shared" si="3"/>
        <v xml:space="preserve">102          </v>
      </c>
      <c r="C270" s="7" t="str">
        <f t="shared" si="4"/>
        <v xml:space="preserve">51          </v>
      </c>
      <c r="D270" s="7" t="str">
        <f t="shared" si="5"/>
        <v xml:space="preserve">51          </v>
      </c>
    </row>
    <row r="271" spans="2:4" outlineLevel="1">
      <c r="B271" s="7" t="str">
        <f t="shared" si="3"/>
        <v xml:space="preserve">104          </v>
      </c>
      <c r="C271" s="7" t="str">
        <f t="shared" si="4"/>
        <v xml:space="preserve">52          </v>
      </c>
      <c r="D271" s="7" t="str">
        <f t="shared" si="5"/>
        <v xml:space="preserve">52          </v>
      </c>
    </row>
    <row r="272" spans="2:4" outlineLevel="1">
      <c r="B272" s="7" t="str">
        <f t="shared" si="3"/>
        <v xml:space="preserve">106          </v>
      </c>
      <c r="C272" s="7" t="str">
        <f t="shared" si="4"/>
        <v xml:space="preserve">53          </v>
      </c>
      <c r="D272" s="7" t="str">
        <f t="shared" si="5"/>
        <v xml:space="preserve">53          </v>
      </c>
    </row>
    <row r="273" spans="2:4" outlineLevel="1">
      <c r="B273" s="7" t="str">
        <f t="shared" si="3"/>
        <v xml:space="preserve">108          </v>
      </c>
      <c r="C273" s="7" t="str">
        <f t="shared" si="4"/>
        <v xml:space="preserve">54          </v>
      </c>
      <c r="D273" s="7" t="str">
        <f t="shared" si="5"/>
        <v xml:space="preserve">54          </v>
      </c>
    </row>
    <row r="274" spans="2:4" outlineLevel="1">
      <c r="B274" s="7" t="str">
        <f t="shared" si="3"/>
        <v xml:space="preserve">110          </v>
      </c>
      <c r="C274" s="7" t="str">
        <f t="shared" si="4"/>
        <v xml:space="preserve">55          </v>
      </c>
      <c r="D274" s="7" t="str">
        <f t="shared" si="5"/>
        <v xml:space="preserve">55          </v>
      </c>
    </row>
    <row r="275" spans="2:4" outlineLevel="1">
      <c r="B275" s="7" t="str">
        <f t="shared" si="3"/>
        <v xml:space="preserve">112          </v>
      </c>
      <c r="C275" s="7" t="str">
        <f t="shared" si="4"/>
        <v xml:space="preserve">56          </v>
      </c>
      <c r="D275" s="7" t="str">
        <f t="shared" si="5"/>
        <v xml:space="preserve">56          </v>
      </c>
    </row>
    <row r="276" spans="2:4" outlineLevel="1">
      <c r="B276" s="7" t="str">
        <f t="shared" si="3"/>
        <v xml:space="preserve">114          </v>
      </c>
      <c r="C276" s="7" t="str">
        <f t="shared" si="4"/>
        <v xml:space="preserve">57          </v>
      </c>
      <c r="D276" s="7" t="str">
        <f t="shared" si="5"/>
        <v xml:space="preserve">57          </v>
      </c>
    </row>
    <row r="277" spans="2:4" outlineLevel="1">
      <c r="B277" s="7" t="str">
        <f t="shared" si="3"/>
        <v xml:space="preserve">116          </v>
      </c>
      <c r="C277" s="7" t="str">
        <f t="shared" si="4"/>
        <v xml:space="preserve">58          </v>
      </c>
      <c r="D277" s="7" t="str">
        <f t="shared" si="5"/>
        <v xml:space="preserve">58          </v>
      </c>
    </row>
    <row r="278" spans="2:4" outlineLevel="1">
      <c r="B278" s="7" t="str">
        <f t="shared" si="3"/>
        <v xml:space="preserve">118          </v>
      </c>
      <c r="C278" s="7" t="str">
        <f t="shared" si="4"/>
        <v xml:space="preserve">59          </v>
      </c>
      <c r="D278" s="7" t="str">
        <f t="shared" si="5"/>
        <v xml:space="preserve">59          </v>
      </c>
    </row>
    <row r="279" spans="2:4" outlineLevel="1">
      <c r="B279" s="7" t="str">
        <f t="shared" si="3"/>
        <v xml:space="preserve">120          </v>
      </c>
      <c r="C279" s="7" t="str">
        <f t="shared" si="4"/>
        <v xml:space="preserve">60          </v>
      </c>
      <c r="D279" s="7" t="str">
        <f t="shared" si="5"/>
        <v xml:space="preserve">60          </v>
      </c>
    </row>
    <row r="280" spans="2:4" outlineLevel="1">
      <c r="B280" s="7" t="str">
        <f t="shared" si="3"/>
        <v xml:space="preserve">122          </v>
      </c>
      <c r="C280" s="7" t="str">
        <f t="shared" si="4"/>
        <v xml:space="preserve">61          </v>
      </c>
      <c r="D280" s="7" t="str">
        <f t="shared" si="5"/>
        <v xml:space="preserve">61          </v>
      </c>
    </row>
    <row r="281" spans="2:4" outlineLevel="1">
      <c r="B281" s="7" t="str">
        <f t="shared" si="3"/>
        <v xml:space="preserve">124          </v>
      </c>
      <c r="C281" s="7" t="str">
        <f t="shared" si="4"/>
        <v xml:space="preserve">62          </v>
      </c>
      <c r="D281" s="7" t="str">
        <f t="shared" si="5"/>
        <v xml:space="preserve">62          </v>
      </c>
    </row>
    <row r="282" spans="2:4" outlineLevel="1">
      <c r="B282" s="7" t="str">
        <f t="shared" si="3"/>
        <v xml:space="preserve">126          </v>
      </c>
      <c r="C282" s="7" t="str">
        <f t="shared" si="4"/>
        <v xml:space="preserve">63          </v>
      </c>
      <c r="D282" s="7" t="str">
        <f t="shared" si="5"/>
        <v xml:space="preserve">63          </v>
      </c>
    </row>
    <row r="283" spans="2:4" outlineLevel="1">
      <c r="B283" s="7" t="str">
        <f t="shared" ref="B283:B314" si="6">IF($B$4, $B78, $B77 / $B$10 &amp; REPT( " ", $B$7 ))</f>
        <v xml:space="preserve">128          </v>
      </c>
      <c r="C283" s="7" t="str">
        <f t="shared" ref="C283:C314" si="7">IF($C$4, $C78, $C77 / $C$10 &amp; REPT( " ", $C$7 ))</f>
        <v xml:space="preserve">64          </v>
      </c>
      <c r="D283" s="7" t="str">
        <f t="shared" ref="D283:D314" si="8">IF($D$4, $D78, $D77 / $D$10 &amp; REPT( " ", $D$7 ))</f>
        <v xml:space="preserve">64          </v>
      </c>
    </row>
    <row r="284" spans="2:4" outlineLevel="1">
      <c r="B284" s="7" t="str">
        <f t="shared" si="6"/>
        <v xml:space="preserve">130          </v>
      </c>
      <c r="C284" s="7" t="str">
        <f t="shared" si="7"/>
        <v xml:space="preserve">65          </v>
      </c>
      <c r="D284" s="7" t="str">
        <f t="shared" si="8"/>
        <v xml:space="preserve">65          </v>
      </c>
    </row>
    <row r="285" spans="2:4" outlineLevel="1">
      <c r="B285" s="7" t="str">
        <f t="shared" si="6"/>
        <v xml:space="preserve">132          </v>
      </c>
      <c r="C285" s="7" t="str">
        <f t="shared" si="7"/>
        <v xml:space="preserve">66          </v>
      </c>
      <c r="D285" s="7" t="str">
        <f t="shared" si="8"/>
        <v xml:space="preserve">66          </v>
      </c>
    </row>
    <row r="286" spans="2:4" outlineLevel="1">
      <c r="B286" s="7" t="str">
        <f t="shared" si="6"/>
        <v xml:space="preserve">134          </v>
      </c>
      <c r="C286" s="7" t="str">
        <f t="shared" si="7"/>
        <v xml:space="preserve">67          </v>
      </c>
      <c r="D286" s="7" t="str">
        <f t="shared" si="8"/>
        <v xml:space="preserve">67          </v>
      </c>
    </row>
    <row r="287" spans="2:4" outlineLevel="1">
      <c r="B287" s="7" t="str">
        <f t="shared" si="6"/>
        <v xml:space="preserve">136          </v>
      </c>
      <c r="C287" s="7" t="str">
        <f t="shared" si="7"/>
        <v xml:space="preserve">68          </v>
      </c>
      <c r="D287" s="7" t="str">
        <f t="shared" si="8"/>
        <v xml:space="preserve">68          </v>
      </c>
    </row>
    <row r="288" spans="2:4" outlineLevel="1">
      <c r="B288" s="7" t="str">
        <f t="shared" si="6"/>
        <v xml:space="preserve">138          </v>
      </c>
      <c r="C288" s="7" t="str">
        <f t="shared" si="7"/>
        <v xml:space="preserve">69          </v>
      </c>
      <c r="D288" s="7" t="str">
        <f t="shared" si="8"/>
        <v xml:space="preserve">69          </v>
      </c>
    </row>
    <row r="289" spans="2:4" outlineLevel="1">
      <c r="B289" s="7" t="str">
        <f t="shared" si="6"/>
        <v xml:space="preserve">140          </v>
      </c>
      <c r="C289" s="7" t="str">
        <f t="shared" si="7"/>
        <v xml:space="preserve">70          </v>
      </c>
      <c r="D289" s="7" t="str">
        <f t="shared" si="8"/>
        <v xml:space="preserve">70          </v>
      </c>
    </row>
    <row r="290" spans="2:4" outlineLevel="1">
      <c r="B290" s="7" t="str">
        <f t="shared" si="6"/>
        <v xml:space="preserve">142          </v>
      </c>
      <c r="C290" s="7" t="str">
        <f t="shared" si="7"/>
        <v xml:space="preserve">71          </v>
      </c>
      <c r="D290" s="7" t="str">
        <f t="shared" si="8"/>
        <v xml:space="preserve">71          </v>
      </c>
    </row>
    <row r="291" spans="2:4" outlineLevel="1">
      <c r="B291" s="7" t="str">
        <f t="shared" si="6"/>
        <v xml:space="preserve">144          </v>
      </c>
      <c r="C291" s="7" t="str">
        <f t="shared" si="7"/>
        <v xml:space="preserve">72          </v>
      </c>
      <c r="D291" s="7" t="str">
        <f t="shared" si="8"/>
        <v xml:space="preserve">72          </v>
      </c>
    </row>
    <row r="292" spans="2:4" outlineLevel="1">
      <c r="B292" s="7" t="str">
        <f t="shared" si="6"/>
        <v xml:space="preserve">146          </v>
      </c>
      <c r="C292" s="7" t="str">
        <f t="shared" si="7"/>
        <v xml:space="preserve">73          </v>
      </c>
      <c r="D292" s="7" t="str">
        <f t="shared" si="8"/>
        <v xml:space="preserve">73          </v>
      </c>
    </row>
    <row r="293" spans="2:4" outlineLevel="1">
      <c r="B293" s="7" t="str">
        <f t="shared" si="6"/>
        <v xml:space="preserve">148          </v>
      </c>
      <c r="C293" s="7" t="str">
        <f t="shared" si="7"/>
        <v xml:space="preserve">74          </v>
      </c>
      <c r="D293" s="7" t="str">
        <f t="shared" si="8"/>
        <v xml:space="preserve">74          </v>
      </c>
    </row>
    <row r="294" spans="2:4" outlineLevel="1">
      <c r="B294" s="7" t="str">
        <f t="shared" si="6"/>
        <v xml:space="preserve">150          </v>
      </c>
      <c r="C294" s="7" t="str">
        <f t="shared" si="7"/>
        <v xml:space="preserve">75          </v>
      </c>
      <c r="D294" s="7" t="str">
        <f t="shared" si="8"/>
        <v xml:space="preserve">75          </v>
      </c>
    </row>
    <row r="295" spans="2:4" outlineLevel="1">
      <c r="B295" s="7" t="str">
        <f t="shared" si="6"/>
        <v xml:space="preserve">152          </v>
      </c>
      <c r="C295" s="7" t="str">
        <f t="shared" si="7"/>
        <v xml:space="preserve">76          </v>
      </c>
      <c r="D295" s="7" t="str">
        <f t="shared" si="8"/>
        <v xml:space="preserve">76          </v>
      </c>
    </row>
    <row r="296" spans="2:4" outlineLevel="1">
      <c r="B296" s="7" t="str">
        <f t="shared" si="6"/>
        <v xml:space="preserve">154          </v>
      </c>
      <c r="C296" s="7" t="str">
        <f t="shared" si="7"/>
        <v xml:space="preserve">77          </v>
      </c>
      <c r="D296" s="7" t="str">
        <f t="shared" si="8"/>
        <v xml:space="preserve">77          </v>
      </c>
    </row>
    <row r="297" spans="2:4" outlineLevel="1">
      <c r="B297" s="7" t="str">
        <f t="shared" si="6"/>
        <v xml:space="preserve">156          </v>
      </c>
      <c r="C297" s="7" t="str">
        <f t="shared" si="7"/>
        <v xml:space="preserve">78          </v>
      </c>
      <c r="D297" s="7" t="str">
        <f t="shared" si="8"/>
        <v xml:space="preserve">78          </v>
      </c>
    </row>
    <row r="298" spans="2:4" outlineLevel="1">
      <c r="B298" s="7" t="str">
        <f t="shared" si="6"/>
        <v xml:space="preserve">158          </v>
      </c>
      <c r="C298" s="7" t="str">
        <f t="shared" si="7"/>
        <v xml:space="preserve">79          </v>
      </c>
      <c r="D298" s="7" t="str">
        <f t="shared" si="8"/>
        <v xml:space="preserve">79          </v>
      </c>
    </row>
    <row r="299" spans="2:4" outlineLevel="1">
      <c r="B299" s="7" t="str">
        <f t="shared" si="6"/>
        <v xml:space="preserve">160          </v>
      </c>
      <c r="C299" s="7" t="str">
        <f t="shared" si="7"/>
        <v xml:space="preserve">80          </v>
      </c>
      <c r="D299" s="7" t="str">
        <f t="shared" si="8"/>
        <v xml:space="preserve">80          </v>
      </c>
    </row>
    <row r="300" spans="2:4" outlineLevel="1">
      <c r="B300" s="7" t="str">
        <f t="shared" si="6"/>
        <v xml:space="preserve">162          </v>
      </c>
      <c r="C300" s="7" t="str">
        <f t="shared" si="7"/>
        <v xml:space="preserve">81          </v>
      </c>
      <c r="D300" s="7" t="str">
        <f t="shared" si="8"/>
        <v xml:space="preserve">81          </v>
      </c>
    </row>
    <row r="301" spans="2:4" outlineLevel="1">
      <c r="B301" s="7" t="str">
        <f t="shared" si="6"/>
        <v xml:space="preserve">164          </v>
      </c>
      <c r="C301" s="7" t="str">
        <f t="shared" si="7"/>
        <v xml:space="preserve">82          </v>
      </c>
      <c r="D301" s="7" t="str">
        <f t="shared" si="8"/>
        <v xml:space="preserve">82          </v>
      </c>
    </row>
    <row r="302" spans="2:4" outlineLevel="1">
      <c r="B302" s="7" t="str">
        <f t="shared" si="6"/>
        <v xml:space="preserve">166          </v>
      </c>
      <c r="C302" s="7" t="str">
        <f t="shared" si="7"/>
        <v xml:space="preserve">83          </v>
      </c>
      <c r="D302" s="7" t="str">
        <f t="shared" si="8"/>
        <v xml:space="preserve">83          </v>
      </c>
    </row>
    <row r="303" spans="2:4" outlineLevel="1">
      <c r="B303" s="7" t="str">
        <f t="shared" si="6"/>
        <v xml:space="preserve">168          </v>
      </c>
      <c r="C303" s="7" t="str">
        <f t="shared" si="7"/>
        <v xml:space="preserve">84          </v>
      </c>
      <c r="D303" s="7" t="str">
        <f t="shared" si="8"/>
        <v xml:space="preserve">84          </v>
      </c>
    </row>
    <row r="304" spans="2:4" outlineLevel="1">
      <c r="B304" s="7" t="str">
        <f t="shared" si="6"/>
        <v xml:space="preserve">170          </v>
      </c>
      <c r="C304" s="7" t="str">
        <f t="shared" si="7"/>
        <v xml:space="preserve">85          </v>
      </c>
      <c r="D304" s="7" t="str">
        <f t="shared" si="8"/>
        <v xml:space="preserve">85          </v>
      </c>
    </row>
    <row r="305" spans="2:4" outlineLevel="1">
      <c r="B305" s="7" t="str">
        <f t="shared" si="6"/>
        <v xml:space="preserve">172          </v>
      </c>
      <c r="C305" s="7" t="str">
        <f t="shared" si="7"/>
        <v xml:space="preserve">86          </v>
      </c>
      <c r="D305" s="7" t="str">
        <f t="shared" si="8"/>
        <v xml:space="preserve">86          </v>
      </c>
    </row>
    <row r="306" spans="2:4" outlineLevel="1">
      <c r="B306" s="7" t="str">
        <f t="shared" si="6"/>
        <v xml:space="preserve">174          </v>
      </c>
      <c r="C306" s="7" t="str">
        <f t="shared" si="7"/>
        <v xml:space="preserve">87          </v>
      </c>
      <c r="D306" s="7" t="str">
        <f t="shared" si="8"/>
        <v xml:space="preserve">87          </v>
      </c>
    </row>
    <row r="307" spans="2:4" outlineLevel="1">
      <c r="B307" s="7" t="str">
        <f t="shared" si="6"/>
        <v xml:space="preserve">176          </v>
      </c>
      <c r="C307" s="7" t="str">
        <f t="shared" si="7"/>
        <v xml:space="preserve">88          </v>
      </c>
      <c r="D307" s="7" t="str">
        <f t="shared" si="8"/>
        <v xml:space="preserve">88          </v>
      </c>
    </row>
    <row r="308" spans="2:4" outlineLevel="1">
      <c r="B308" s="7" t="str">
        <f t="shared" si="6"/>
        <v xml:space="preserve">178          </v>
      </c>
      <c r="C308" s="7" t="str">
        <f t="shared" si="7"/>
        <v xml:space="preserve">89          </v>
      </c>
      <c r="D308" s="7" t="str">
        <f t="shared" si="8"/>
        <v xml:space="preserve">89          </v>
      </c>
    </row>
    <row r="309" spans="2:4" outlineLevel="1">
      <c r="B309" s="7" t="str">
        <f t="shared" si="6"/>
        <v xml:space="preserve">180          </v>
      </c>
      <c r="C309" s="7" t="str">
        <f t="shared" si="7"/>
        <v xml:space="preserve">90          </v>
      </c>
      <c r="D309" s="7" t="str">
        <f t="shared" si="8"/>
        <v xml:space="preserve">90          </v>
      </c>
    </row>
    <row r="310" spans="2:4" outlineLevel="1">
      <c r="B310" s="7" t="str">
        <f t="shared" si="6"/>
        <v xml:space="preserve">182          </v>
      </c>
      <c r="C310" s="7" t="str">
        <f t="shared" si="7"/>
        <v xml:space="preserve">91          </v>
      </c>
      <c r="D310" s="7" t="str">
        <f t="shared" si="8"/>
        <v xml:space="preserve">91          </v>
      </c>
    </row>
    <row r="311" spans="2:4" outlineLevel="1">
      <c r="B311" s="7" t="str">
        <f t="shared" si="6"/>
        <v xml:space="preserve">184          </v>
      </c>
      <c r="C311" s="7" t="str">
        <f t="shared" si="7"/>
        <v xml:space="preserve">92          </v>
      </c>
      <c r="D311" s="7" t="str">
        <f t="shared" si="8"/>
        <v xml:space="preserve">92          </v>
      </c>
    </row>
    <row r="312" spans="2:4" outlineLevel="1">
      <c r="B312" s="7" t="str">
        <f t="shared" si="6"/>
        <v xml:space="preserve">186          </v>
      </c>
      <c r="C312" s="7" t="str">
        <f t="shared" si="7"/>
        <v xml:space="preserve">93          </v>
      </c>
      <c r="D312" s="7" t="str">
        <f t="shared" si="8"/>
        <v xml:space="preserve">93          </v>
      </c>
    </row>
    <row r="313" spans="2:4" outlineLevel="1">
      <c r="B313" s="7" t="str">
        <f t="shared" si="6"/>
        <v xml:space="preserve">188          </v>
      </c>
      <c r="C313" s="7" t="str">
        <f t="shared" si="7"/>
        <v xml:space="preserve">94          </v>
      </c>
      <c r="D313" s="7" t="str">
        <f t="shared" si="8"/>
        <v xml:space="preserve">94          </v>
      </c>
    </row>
    <row r="314" spans="2:4" outlineLevel="1">
      <c r="B314" s="7" t="str">
        <f t="shared" si="6"/>
        <v xml:space="preserve">190          </v>
      </c>
      <c r="C314" s="7" t="str">
        <f t="shared" si="7"/>
        <v xml:space="preserve">95          </v>
      </c>
      <c r="D314" s="7" t="str">
        <f t="shared" si="8"/>
        <v xml:space="preserve">95          </v>
      </c>
    </row>
    <row r="315" spans="2:4" outlineLevel="1">
      <c r="B315" s="7" t="str">
        <f t="shared" ref="B315:B320" si="9">IF($B$4, $B110, $B109 / $B$10 &amp; REPT( " ", $B$7 ))</f>
        <v xml:space="preserve">192          </v>
      </c>
      <c r="C315" s="7" t="str">
        <f t="shared" ref="C315:C320" si="10">IF($C$4, $C110, $C109 / $C$10 &amp; REPT( " ", $C$7 ))</f>
        <v xml:space="preserve">96          </v>
      </c>
      <c r="D315" s="7" t="str">
        <f t="shared" ref="D315:D320" si="11">IF($D$4, $D110, $D109 / $D$10 &amp; REPT( " ", $D$7 ))</f>
        <v xml:space="preserve">96          </v>
      </c>
    </row>
    <row r="316" spans="2:4" outlineLevel="1">
      <c r="B316" s="7" t="str">
        <f t="shared" si="9"/>
        <v xml:space="preserve">194          </v>
      </c>
      <c r="C316" s="7" t="str">
        <f t="shared" si="10"/>
        <v xml:space="preserve">97          </v>
      </c>
      <c r="D316" s="7" t="str">
        <f t="shared" si="11"/>
        <v xml:space="preserve">97          </v>
      </c>
    </row>
    <row r="317" spans="2:4" outlineLevel="1">
      <c r="B317" s="7" t="str">
        <f t="shared" si="9"/>
        <v xml:space="preserve">196          </v>
      </c>
      <c r="C317" s="7" t="str">
        <f t="shared" si="10"/>
        <v xml:space="preserve">98          </v>
      </c>
      <c r="D317" s="7" t="str">
        <f t="shared" si="11"/>
        <v xml:space="preserve">98          </v>
      </c>
    </row>
    <row r="318" spans="2:4" outlineLevel="1">
      <c r="B318" s="7" t="str">
        <f t="shared" si="9"/>
        <v xml:space="preserve">198          </v>
      </c>
      <c r="C318" s="7" t="str">
        <f t="shared" si="10"/>
        <v xml:space="preserve">99          </v>
      </c>
      <c r="D318" s="7" t="str">
        <f t="shared" si="11"/>
        <v xml:space="preserve">99          </v>
      </c>
    </row>
    <row r="319" spans="2:4" outlineLevel="1">
      <c r="B319" s="7" t="str">
        <f t="shared" si="9"/>
        <v xml:space="preserve">200          </v>
      </c>
      <c r="C319" s="7" t="str">
        <f t="shared" si="10"/>
        <v xml:space="preserve">100          </v>
      </c>
      <c r="D319" s="7" t="str">
        <f t="shared" si="11"/>
        <v xml:space="preserve">100          </v>
      </c>
    </row>
    <row r="320" spans="2:4" outlineLevel="1">
      <c r="B320" s="7" t="str">
        <f t="shared" si="9"/>
        <v xml:space="preserve">202          </v>
      </c>
      <c r="C320" s="7" t="str">
        <f t="shared" si="10"/>
        <v xml:space="preserve">101          </v>
      </c>
      <c r="D320" s="7" t="str">
        <f t="shared" si="11"/>
        <v xml:space="preserve">101          </v>
      </c>
    </row>
    <row r="322" spans="1:3" outlineLevel="1">
      <c r="A322">
        <v>1E-3</v>
      </c>
      <c r="C322" s="8">
        <f t="shared" ref="C322:C353" si="12">PERCENTILE( Num_dev_1, IF( $C$5, 1-$A322, $A322 )) / C$10</f>
        <v>2.1403858031916368E-3</v>
      </c>
    </row>
    <row r="323" spans="1:3" outlineLevel="1">
      <c r="A323">
        <v>4.0000000000000001E-3</v>
      </c>
      <c r="C323" s="8">
        <f t="shared" si="12"/>
        <v>1.883538933067368E-2</v>
      </c>
    </row>
    <row r="324" spans="1:3" outlineLevel="1">
      <c r="A324">
        <v>7.0000000000000001E-3</v>
      </c>
      <c r="C324" s="8">
        <f t="shared" si="12"/>
        <v>3.9209119291549605E-2</v>
      </c>
    </row>
    <row r="325" spans="1:3" outlineLevel="1">
      <c r="A325">
        <v>0.01</v>
      </c>
      <c r="C325" s="8">
        <f t="shared" si="12"/>
        <v>6.3760514025348478E-2</v>
      </c>
    </row>
    <row r="326" spans="1:3" outlineLevel="1">
      <c r="A326">
        <v>0.02</v>
      </c>
      <c r="C326" s="8">
        <f t="shared" si="12"/>
        <v>9.0043226752915984E-2</v>
      </c>
    </row>
    <row r="327" spans="1:3" outlineLevel="1">
      <c r="A327">
        <v>0.03</v>
      </c>
      <c r="C327" s="8">
        <f t="shared" si="12"/>
        <v>0.13359354287204031</v>
      </c>
    </row>
    <row r="328" spans="1:3" outlineLevel="1">
      <c r="A328">
        <v>0.04</v>
      </c>
      <c r="C328" s="8">
        <f t="shared" si="12"/>
        <v>0.18668043371251805</v>
      </c>
    </row>
    <row r="329" spans="1:3" outlineLevel="1">
      <c r="A329">
        <v>0.05</v>
      </c>
      <c r="C329" s="8">
        <f t="shared" si="12"/>
        <v>0.24535473945217895</v>
      </c>
    </row>
    <row r="330" spans="1:3" outlineLevel="1">
      <c r="A330">
        <v>0.06</v>
      </c>
      <c r="C330" s="8">
        <f t="shared" si="12"/>
        <v>0.29557344051803153</v>
      </c>
    </row>
    <row r="331" spans="1:3" outlineLevel="1">
      <c r="A331">
        <v>7.0000000000000007E-2</v>
      </c>
      <c r="C331" s="8">
        <f t="shared" si="12"/>
        <v>0.38202719018481557</v>
      </c>
    </row>
    <row r="332" spans="1:3" outlineLevel="1">
      <c r="A332">
        <v>0.08</v>
      </c>
      <c r="C332" s="8">
        <f t="shared" si="12"/>
        <v>0.44424698776879673</v>
      </c>
    </row>
    <row r="333" spans="1:3" outlineLevel="1">
      <c r="A333">
        <v>0.09</v>
      </c>
      <c r="C333" s="8">
        <f t="shared" si="12"/>
        <v>0.47828439476296036</v>
      </c>
    </row>
    <row r="334" spans="1:3" outlineLevel="1">
      <c r="A334">
        <v>0.1</v>
      </c>
      <c r="C334" s="8">
        <f t="shared" si="12"/>
        <v>0.52791646001996306</v>
      </c>
    </row>
    <row r="335" spans="1:3" outlineLevel="1">
      <c r="A335">
        <v>0.11</v>
      </c>
      <c r="C335" s="8">
        <f t="shared" si="12"/>
        <v>0.61145421914940423</v>
      </c>
    </row>
    <row r="336" spans="1:3" outlineLevel="1">
      <c r="A336">
        <v>0.12</v>
      </c>
      <c r="C336" s="8">
        <f t="shared" si="12"/>
        <v>0.65262664261512771</v>
      </c>
    </row>
    <row r="337" spans="1:3" outlineLevel="1">
      <c r="A337">
        <v>0.13</v>
      </c>
      <c r="C337" s="8">
        <f t="shared" si="12"/>
        <v>0.74189313403826362</v>
      </c>
    </row>
    <row r="338" spans="1:3" outlineLevel="1">
      <c r="A338">
        <v>0.14000000000000001</v>
      </c>
      <c r="C338" s="8">
        <f t="shared" si="12"/>
        <v>0.80940280996584468</v>
      </c>
    </row>
    <row r="339" spans="1:3" outlineLevel="1">
      <c r="A339">
        <v>0.15</v>
      </c>
      <c r="C339" s="8">
        <f t="shared" si="12"/>
        <v>0.87163881712902291</v>
      </c>
    </row>
    <row r="340" spans="1:3" outlineLevel="1">
      <c r="A340">
        <v>0.16</v>
      </c>
      <c r="C340" s="8">
        <f t="shared" si="12"/>
        <v>0.9171229954714063</v>
      </c>
    </row>
    <row r="341" spans="1:3" outlineLevel="1">
      <c r="A341">
        <v>0.17</v>
      </c>
      <c r="C341" s="8">
        <f t="shared" si="12"/>
        <v>0.95570103228066627</v>
      </c>
    </row>
    <row r="342" spans="1:3" outlineLevel="1">
      <c r="A342">
        <v>0.18</v>
      </c>
      <c r="C342" s="8">
        <f t="shared" si="12"/>
        <v>0.99365397535434641</v>
      </c>
    </row>
    <row r="343" spans="1:3" outlineLevel="1">
      <c r="A343">
        <v>0.19</v>
      </c>
      <c r="C343" s="8">
        <f t="shared" si="12"/>
        <v>1.0571215297361469</v>
      </c>
    </row>
    <row r="344" spans="1:3" outlineLevel="1">
      <c r="A344">
        <v>0.2</v>
      </c>
      <c r="C344" s="8">
        <f t="shared" si="12"/>
        <v>1.1008995748303829</v>
      </c>
    </row>
    <row r="345" spans="1:3" outlineLevel="1">
      <c r="A345">
        <v>0.21</v>
      </c>
      <c r="C345" s="8">
        <f t="shared" si="12"/>
        <v>1.1654183653749843</v>
      </c>
    </row>
    <row r="346" spans="1:3" outlineLevel="1">
      <c r="A346">
        <v>0.22</v>
      </c>
      <c r="C346" s="8">
        <f t="shared" si="12"/>
        <v>1.2141087408883537</v>
      </c>
    </row>
    <row r="347" spans="1:3" outlineLevel="1">
      <c r="A347">
        <v>0.23</v>
      </c>
      <c r="C347" s="8">
        <f t="shared" si="12"/>
        <v>1.2551473827358093</v>
      </c>
    </row>
    <row r="348" spans="1:3" outlineLevel="1">
      <c r="A348">
        <v>0.24</v>
      </c>
      <c r="C348" s="8">
        <f t="shared" si="12"/>
        <v>1.3167746176148181</v>
      </c>
    </row>
    <row r="349" spans="1:3" outlineLevel="1">
      <c r="A349">
        <v>0.25</v>
      </c>
      <c r="C349" s="8">
        <f t="shared" si="12"/>
        <v>1.3959413605286699</v>
      </c>
    </row>
    <row r="350" spans="1:3" outlineLevel="1">
      <c r="A350">
        <v>0.26</v>
      </c>
      <c r="C350" s="8">
        <f t="shared" si="12"/>
        <v>1.4345263566225892</v>
      </c>
    </row>
    <row r="351" spans="1:3" outlineLevel="1">
      <c r="A351">
        <v>0.27</v>
      </c>
      <c r="C351" s="8">
        <f t="shared" si="12"/>
        <v>1.4793091911085925</v>
      </c>
    </row>
    <row r="352" spans="1:3" outlineLevel="1">
      <c r="A352">
        <v>0.28000000000000003</v>
      </c>
      <c r="C352" s="8">
        <f t="shared" si="12"/>
        <v>1.5679820034096401</v>
      </c>
    </row>
    <row r="353" spans="1:3" outlineLevel="1">
      <c r="A353">
        <v>0.28999999999999998</v>
      </c>
      <c r="C353" s="8">
        <f t="shared" si="12"/>
        <v>1.6475107034627632</v>
      </c>
    </row>
    <row r="354" spans="1:3" outlineLevel="1">
      <c r="A354">
        <v>0.3</v>
      </c>
      <c r="C354" s="8">
        <f t="shared" ref="C354:C385" si="13">PERCENTILE( Num_dev_1, IF( $C$5, 1-$A354, $A354 )) / C$10</f>
        <v>1.6726325864077696</v>
      </c>
    </row>
    <row r="355" spans="1:3" outlineLevel="1">
      <c r="A355">
        <v>0.31</v>
      </c>
      <c r="C355" s="8">
        <f t="shared" si="13"/>
        <v>1.7179503268442118</v>
      </c>
    </row>
    <row r="356" spans="1:3" outlineLevel="1">
      <c r="A356">
        <v>0.32</v>
      </c>
      <c r="C356" s="8">
        <f t="shared" si="13"/>
        <v>1.7762639584782365</v>
      </c>
    </row>
    <row r="357" spans="1:3" outlineLevel="1">
      <c r="A357">
        <v>0.33</v>
      </c>
      <c r="C357" s="8">
        <f t="shared" si="13"/>
        <v>1.8447767968177919</v>
      </c>
    </row>
    <row r="358" spans="1:3" outlineLevel="1">
      <c r="A358">
        <v>0.34</v>
      </c>
      <c r="C358" s="8">
        <f t="shared" si="13"/>
        <v>1.911078374581914</v>
      </c>
    </row>
    <row r="359" spans="1:3" outlineLevel="1">
      <c r="A359">
        <v>0.35000000000000003</v>
      </c>
      <c r="C359" s="8">
        <f t="shared" si="13"/>
        <v>1.9649639198742641</v>
      </c>
    </row>
    <row r="360" spans="1:3" outlineLevel="1">
      <c r="A360">
        <v>0.36</v>
      </c>
      <c r="C360" s="8">
        <f t="shared" si="13"/>
        <v>2.0166696200166689</v>
      </c>
    </row>
    <row r="361" spans="1:3" outlineLevel="1">
      <c r="A361">
        <v>0.37</v>
      </c>
      <c r="C361" s="8">
        <f t="shared" si="13"/>
        <v>2.0592955283310941</v>
      </c>
    </row>
    <row r="362" spans="1:3" outlineLevel="1">
      <c r="A362">
        <v>0.38</v>
      </c>
      <c r="C362" s="8">
        <f t="shared" si="13"/>
        <v>2.1093635230659804</v>
      </c>
    </row>
    <row r="363" spans="1:3" outlineLevel="1">
      <c r="A363">
        <v>0.39</v>
      </c>
      <c r="C363" s="8">
        <f t="shared" si="13"/>
        <v>2.1465338810534607</v>
      </c>
    </row>
    <row r="364" spans="1:3" outlineLevel="1">
      <c r="A364">
        <v>0.4</v>
      </c>
      <c r="C364" s="8">
        <f t="shared" si="13"/>
        <v>2.1890205210081866</v>
      </c>
    </row>
    <row r="365" spans="1:3" outlineLevel="1">
      <c r="A365">
        <v>0.41000000000000003</v>
      </c>
      <c r="C365" s="8">
        <f t="shared" si="13"/>
        <v>2.2549812993639993</v>
      </c>
    </row>
    <row r="366" spans="1:3" outlineLevel="1">
      <c r="A366">
        <v>0.42</v>
      </c>
      <c r="C366" s="8">
        <f t="shared" si="13"/>
        <v>2.3084217119011661</v>
      </c>
    </row>
    <row r="367" spans="1:3" outlineLevel="1">
      <c r="A367">
        <v>0.43</v>
      </c>
      <c r="C367" s="8">
        <f t="shared" si="13"/>
        <v>2.3463226575765632</v>
      </c>
    </row>
    <row r="368" spans="1:3" outlineLevel="1">
      <c r="A368">
        <v>0.44</v>
      </c>
      <c r="C368" s="8">
        <f t="shared" si="13"/>
        <v>2.4027500301204854</v>
      </c>
    </row>
    <row r="369" spans="1:3" outlineLevel="1">
      <c r="A369">
        <v>0.45</v>
      </c>
      <c r="C369" s="8">
        <f t="shared" si="13"/>
        <v>2.4819497374617261</v>
      </c>
    </row>
    <row r="370" spans="1:3" outlineLevel="1">
      <c r="A370">
        <v>0.46</v>
      </c>
      <c r="C370" s="8">
        <f t="shared" si="13"/>
        <v>2.5469208666050904</v>
      </c>
    </row>
    <row r="371" spans="1:3" outlineLevel="1">
      <c r="A371">
        <v>0.47000000000000003</v>
      </c>
      <c r="C371" s="8">
        <f t="shared" si="13"/>
        <v>2.6024449046537956</v>
      </c>
    </row>
    <row r="372" spans="1:3" outlineLevel="1">
      <c r="A372">
        <v>0.48</v>
      </c>
      <c r="C372" s="8">
        <f t="shared" si="13"/>
        <v>2.6677598856064764</v>
      </c>
    </row>
    <row r="373" spans="1:3" outlineLevel="1">
      <c r="A373">
        <v>0.49</v>
      </c>
      <c r="C373" s="8">
        <f t="shared" si="13"/>
        <v>2.7003289717571248</v>
      </c>
    </row>
    <row r="374" spans="1:3" outlineLevel="1">
      <c r="A374">
        <v>0.5</v>
      </c>
      <c r="C374" s="8">
        <f t="shared" si="13"/>
        <v>2.7897239828492624</v>
      </c>
    </row>
    <row r="375" spans="1:3" outlineLevel="1">
      <c r="A375">
        <v>0.51</v>
      </c>
      <c r="C375" s="8">
        <f t="shared" si="13"/>
        <v>2.8299697032308764</v>
      </c>
    </row>
    <row r="376" spans="1:3" outlineLevel="1">
      <c r="A376">
        <v>0.52</v>
      </c>
      <c r="C376" s="8">
        <f t="shared" si="13"/>
        <v>2.8864601671458039</v>
      </c>
    </row>
    <row r="377" spans="1:3" outlineLevel="1">
      <c r="A377">
        <v>0.53</v>
      </c>
      <c r="C377" s="8">
        <f t="shared" si="13"/>
        <v>2.9275883547246169</v>
      </c>
    </row>
    <row r="378" spans="1:3" outlineLevel="1">
      <c r="A378">
        <v>0.54</v>
      </c>
      <c r="C378" s="8">
        <f t="shared" si="13"/>
        <v>3.0569548670758748</v>
      </c>
    </row>
    <row r="379" spans="1:3" outlineLevel="1">
      <c r="A379">
        <v>0.55000000000000004</v>
      </c>
      <c r="C379" s="8">
        <f t="shared" si="13"/>
        <v>3.1016193772993841</v>
      </c>
    </row>
    <row r="380" spans="1:3" outlineLevel="1">
      <c r="A380">
        <v>0.56000000000000005</v>
      </c>
      <c r="C380" s="8">
        <f t="shared" si="13"/>
        <v>3.143173362887778</v>
      </c>
    </row>
    <row r="381" spans="1:3" outlineLevel="1">
      <c r="A381">
        <v>0.57000000000000006</v>
      </c>
      <c r="C381" s="8">
        <f t="shared" si="13"/>
        <v>3.2143099808870166</v>
      </c>
    </row>
    <row r="382" spans="1:3" outlineLevel="1">
      <c r="A382">
        <v>0.57999999999999996</v>
      </c>
      <c r="C382" s="8">
        <f t="shared" si="13"/>
        <v>3.2866440235342105</v>
      </c>
    </row>
    <row r="383" spans="1:3" outlineLevel="1">
      <c r="A383">
        <v>0.59</v>
      </c>
      <c r="C383" s="8">
        <f t="shared" si="13"/>
        <v>3.3431560503665385</v>
      </c>
    </row>
    <row r="384" spans="1:3" outlineLevel="1">
      <c r="A384">
        <v>0.6</v>
      </c>
      <c r="C384" s="8">
        <f t="shared" si="13"/>
        <v>3.3771536014111034</v>
      </c>
    </row>
    <row r="385" spans="1:3" outlineLevel="1">
      <c r="A385">
        <v>0.61</v>
      </c>
      <c r="C385" s="8">
        <f t="shared" si="13"/>
        <v>3.4102850411804555</v>
      </c>
    </row>
    <row r="386" spans="1:3" outlineLevel="1">
      <c r="A386">
        <v>0.62</v>
      </c>
      <c r="C386" s="8">
        <f t="shared" ref="C386:C417" si="14">PERCENTILE( Num_dev_1, IF( $C$5, 1-$A386, $A386 )) / C$10</f>
        <v>3.4568788515668731</v>
      </c>
    </row>
    <row r="387" spans="1:3" outlineLevel="1">
      <c r="A387">
        <v>0.63</v>
      </c>
      <c r="C387" s="8">
        <f t="shared" si="14"/>
        <v>3.5270720002658535</v>
      </c>
    </row>
    <row r="388" spans="1:3" outlineLevel="1">
      <c r="A388">
        <v>0.64</v>
      </c>
      <c r="C388" s="8">
        <f t="shared" si="14"/>
        <v>3.6052548655624292</v>
      </c>
    </row>
    <row r="389" spans="1:3" outlineLevel="1">
      <c r="A389">
        <v>0.65</v>
      </c>
      <c r="C389" s="8">
        <f t="shared" si="14"/>
        <v>3.6525030056055416</v>
      </c>
    </row>
    <row r="390" spans="1:3" outlineLevel="1">
      <c r="A390">
        <v>0.66</v>
      </c>
      <c r="C390" s="8">
        <f t="shared" si="14"/>
        <v>3.7141104188289544</v>
      </c>
    </row>
    <row r="391" spans="1:3" outlineLevel="1">
      <c r="A391">
        <v>0.67</v>
      </c>
      <c r="C391" s="8">
        <f t="shared" si="14"/>
        <v>3.7856383649681877</v>
      </c>
    </row>
    <row r="392" spans="1:3" outlineLevel="1">
      <c r="A392">
        <v>0.68</v>
      </c>
      <c r="C392" s="8">
        <f t="shared" si="14"/>
        <v>3.8412558716622911</v>
      </c>
    </row>
    <row r="393" spans="1:3" outlineLevel="1">
      <c r="A393">
        <v>0.69000000000000006</v>
      </c>
      <c r="C393" s="8">
        <f t="shared" si="14"/>
        <v>3.8722565147168968</v>
      </c>
    </row>
    <row r="394" spans="1:3" outlineLevel="1">
      <c r="A394">
        <v>0.70000000000000007</v>
      </c>
      <c r="C394" s="8">
        <f t="shared" si="14"/>
        <v>3.926892320416818</v>
      </c>
    </row>
    <row r="395" spans="1:3" outlineLevel="1">
      <c r="A395">
        <v>0.71</v>
      </c>
      <c r="C395" s="8">
        <f t="shared" si="14"/>
        <v>3.969618804549504</v>
      </c>
    </row>
    <row r="396" spans="1:3" outlineLevel="1">
      <c r="A396">
        <v>0.72</v>
      </c>
      <c r="C396" s="8">
        <f t="shared" si="14"/>
        <v>4.0141704957707187</v>
      </c>
    </row>
    <row r="397" spans="1:3" outlineLevel="1">
      <c r="A397">
        <v>0.73</v>
      </c>
      <c r="C397" s="8">
        <f t="shared" si="14"/>
        <v>4.0599615850153894</v>
      </c>
    </row>
    <row r="398" spans="1:3" outlineLevel="1">
      <c r="A398">
        <v>0.74</v>
      </c>
      <c r="C398" s="8">
        <f t="shared" si="14"/>
        <v>4.1052787784802627</v>
      </c>
    </row>
    <row r="399" spans="1:3" outlineLevel="1">
      <c r="A399">
        <v>0.75</v>
      </c>
      <c r="C399" s="8">
        <f t="shared" si="14"/>
        <v>4.1619799506324249</v>
      </c>
    </row>
    <row r="400" spans="1:3" outlineLevel="1">
      <c r="A400">
        <v>0.76</v>
      </c>
      <c r="C400" s="8">
        <f t="shared" si="14"/>
        <v>4.2061914805177087</v>
      </c>
    </row>
    <row r="401" spans="1:3" outlineLevel="1">
      <c r="A401">
        <v>0.77</v>
      </c>
      <c r="C401" s="8">
        <f t="shared" si="14"/>
        <v>4.2434158282294714</v>
      </c>
    </row>
    <row r="402" spans="1:3" outlineLevel="1">
      <c r="A402">
        <v>0.78</v>
      </c>
      <c r="C402" s="8">
        <f t="shared" si="14"/>
        <v>4.2700573536253339</v>
      </c>
    </row>
    <row r="403" spans="1:3" outlineLevel="1">
      <c r="A403">
        <v>0.79</v>
      </c>
      <c r="C403" s="8">
        <f t="shared" si="14"/>
        <v>4.333676045036956</v>
      </c>
    </row>
    <row r="404" spans="1:3" outlineLevel="1">
      <c r="A404">
        <v>0.8</v>
      </c>
      <c r="C404" s="8">
        <f t="shared" si="14"/>
        <v>4.391710830947483</v>
      </c>
    </row>
    <row r="405" spans="1:3" outlineLevel="1">
      <c r="A405">
        <v>0.81</v>
      </c>
      <c r="C405" s="8">
        <f t="shared" si="14"/>
        <v>4.4176157125994182</v>
      </c>
    </row>
    <row r="406" spans="1:3" outlineLevel="1">
      <c r="A406">
        <v>0.82000000000000006</v>
      </c>
      <c r="C406" s="8">
        <f t="shared" si="14"/>
        <v>4.456582436934851</v>
      </c>
    </row>
    <row r="407" spans="1:3" outlineLevel="1">
      <c r="A407">
        <v>0.83000000000000007</v>
      </c>
      <c r="C407" s="8">
        <f t="shared" si="14"/>
        <v>4.5226794383215863</v>
      </c>
    </row>
    <row r="408" spans="1:3" outlineLevel="1">
      <c r="A408">
        <v>0.84</v>
      </c>
      <c r="C408" s="8">
        <f t="shared" si="14"/>
        <v>4.5985659101214571</v>
      </c>
    </row>
    <row r="409" spans="1:3" outlineLevel="1">
      <c r="A409">
        <v>0.85</v>
      </c>
      <c r="C409" s="8">
        <f t="shared" si="14"/>
        <v>4.6462967777723883</v>
      </c>
    </row>
    <row r="410" spans="1:3" outlineLevel="1">
      <c r="A410">
        <v>0.86</v>
      </c>
      <c r="C410" s="8">
        <f t="shared" si="14"/>
        <v>4.7327571565554276</v>
      </c>
    </row>
    <row r="411" spans="1:3" outlineLevel="1">
      <c r="A411">
        <v>0.87</v>
      </c>
      <c r="C411" s="8">
        <f t="shared" si="14"/>
        <v>4.7942143585302235</v>
      </c>
    </row>
    <row r="412" spans="1:3" outlineLevel="1">
      <c r="A412">
        <v>0.88</v>
      </c>
      <c r="C412" s="8">
        <f t="shared" si="14"/>
        <v>4.8506469249204489</v>
      </c>
    </row>
    <row r="413" spans="1:3" outlineLevel="1">
      <c r="A413">
        <v>0.89</v>
      </c>
      <c r="C413" s="8">
        <f t="shared" si="14"/>
        <v>4.920976063633443</v>
      </c>
    </row>
    <row r="414" spans="1:3" outlineLevel="1">
      <c r="A414">
        <v>0.9</v>
      </c>
      <c r="C414" s="8">
        <f t="shared" si="14"/>
        <v>4.9489807774424461</v>
      </c>
    </row>
    <row r="415" spans="1:3" outlineLevel="1">
      <c r="A415">
        <v>0.91</v>
      </c>
      <c r="C415" s="8">
        <f t="shared" si="14"/>
        <v>5.0165437698965167</v>
      </c>
    </row>
    <row r="416" spans="1:3" outlineLevel="1">
      <c r="A416">
        <v>0.92</v>
      </c>
      <c r="C416" s="8">
        <f t="shared" si="14"/>
        <v>5.0773255303221871</v>
      </c>
    </row>
    <row r="417" spans="1:3" outlineLevel="1">
      <c r="A417">
        <v>0.93</v>
      </c>
      <c r="C417" s="8">
        <f t="shared" si="14"/>
        <v>5.1295443578731712</v>
      </c>
    </row>
    <row r="418" spans="1:3" outlineLevel="1">
      <c r="A418">
        <v>0.94000000000000006</v>
      </c>
      <c r="C418" s="8">
        <f t="shared" ref="C418:C426" si="15">PERCENTILE( Num_dev_1, IF( $C$5, 1-$A418, $A418 )) / C$10</f>
        <v>5.1895196419858927</v>
      </c>
    </row>
    <row r="419" spans="1:3" outlineLevel="1">
      <c r="A419">
        <v>0.95000000000000007</v>
      </c>
      <c r="C419" s="8">
        <f t="shared" si="15"/>
        <v>5.2671949166186138</v>
      </c>
    </row>
    <row r="420" spans="1:3" outlineLevel="1">
      <c r="A420">
        <v>0.96</v>
      </c>
      <c r="C420" s="8">
        <f t="shared" si="15"/>
        <v>5.3114671548474428</v>
      </c>
    </row>
    <row r="421" spans="1:3" outlineLevel="1">
      <c r="A421">
        <v>0.97</v>
      </c>
      <c r="C421" s="8">
        <f t="shared" si="15"/>
        <v>5.3511379936773507</v>
      </c>
    </row>
    <row r="422" spans="1:3" outlineLevel="1">
      <c r="A422">
        <v>0.98</v>
      </c>
      <c r="C422" s="8">
        <f t="shared" si="15"/>
        <v>5.4521114066253009</v>
      </c>
    </row>
    <row r="423" spans="1:3" outlineLevel="1">
      <c r="A423">
        <v>0.99</v>
      </c>
      <c r="C423" s="8">
        <f t="shared" si="15"/>
        <v>5.5195467828485629</v>
      </c>
    </row>
    <row r="424" spans="1:3" outlineLevel="1">
      <c r="A424">
        <v>0.99299999999999999</v>
      </c>
      <c r="C424" s="8">
        <f t="shared" si="15"/>
        <v>5.5537335846704012</v>
      </c>
    </row>
    <row r="425" spans="1:3" outlineLevel="1">
      <c r="A425">
        <v>0.996</v>
      </c>
      <c r="C425" s="8">
        <f t="shared" si="15"/>
        <v>5.5659218674401858</v>
      </c>
    </row>
    <row r="426" spans="1:3" outlineLevel="1">
      <c r="A426">
        <v>0.999</v>
      </c>
      <c r="C426" s="8">
        <f t="shared" si="15"/>
        <v>5.6016479364801883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Forecasting</vt:lpstr>
      <vt:lpstr>PMTable</vt:lpstr>
      <vt:lpstr>SIPmath Chart Data</vt:lpstr>
      <vt:lpstr>Avg_LT</vt:lpstr>
      <vt:lpstr>AVG_WIP_1</vt:lpstr>
      <vt:lpstr>Num_dev_1</vt:lpstr>
      <vt:lpstr>PM_Avg_LT_bins</vt:lpstr>
      <vt:lpstr>PM_Avg_LT_freq</vt:lpstr>
      <vt:lpstr>PM_Avg_LT_lbls</vt:lpstr>
      <vt:lpstr>PM_AVG_WIP_1_bins</vt:lpstr>
      <vt:lpstr>PM_AVG_WIP_1_freq</vt:lpstr>
      <vt:lpstr>PM_AVG_WIP_1_lbls</vt:lpstr>
      <vt:lpstr>PM_cdf_Y</vt:lpstr>
      <vt:lpstr>PM_Index</vt:lpstr>
      <vt:lpstr>PM_Num_dev_1_bins</vt:lpstr>
      <vt:lpstr>PM_Num_dev_1_cdf_X</vt:lpstr>
      <vt:lpstr>PM_Num_dev_1_freq</vt:lpstr>
      <vt:lpstr>PM_Num_dev_1_lbls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Bakardzhiev</dc:creator>
  <cp:lastModifiedBy>Microsoft Office User</cp:lastModifiedBy>
  <dcterms:created xsi:type="dcterms:W3CDTF">2015-10-28T15:42:43Z</dcterms:created>
  <dcterms:modified xsi:type="dcterms:W3CDTF">2019-12-01T17:02:30Z</dcterms:modified>
</cp:coreProperties>
</file>