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imitarbakardzhiev/Google Drive/IMM/courses/Probabilistic Planning Workshop/excel/package/"/>
    </mc:Choice>
  </mc:AlternateContent>
  <xr:revisionPtr revIDLastSave="0" documentId="13_ncr:1_{AE2E7C82-7AC8-8543-A9E9-9527AAB0E8BC}" xr6:coauthVersionLast="36" xr6:coauthVersionMax="36" xr10:uidLastSave="{00000000-0000-0000-0000-000000000000}"/>
  <bookViews>
    <workbookView xWindow="0" yWindow="460" windowWidth="25600" windowHeight="15780" tabRatio="718" xr2:uid="{00000000-000D-0000-FFFF-FFFF00000000}"/>
  </bookViews>
  <sheets>
    <sheet name="Buffer Usage" sheetId="25" r:id="rId1"/>
  </sheets>
  <definedNames>
    <definedName name="d2values">{1.128,1.693,2.059,2.326,2.534,2.704,2.847,2.97,3.078,3.173,3.258,3.336,3.407,3.472,3.532,3.588,3.64,3.689,3.735,3.778,3.819,3.858,3.895,3.931}</definedName>
    <definedName name="d3values">{0.853,0.888,0.88,0.864,0.848,0.833,0.82,0.808,0.797,0.787,0.778,0.77,0.763,0.756,0.75,0.744,0.739,0.734,0.729,0.724,0.72,0.716,0.712,0.708}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5" l="1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4" i="25"/>
  <c r="H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4" i="25"/>
  <c r="K4" i="25" l="1"/>
</calcChain>
</file>

<file path=xl/sharedStrings.xml><?xml version="1.0" encoding="utf-8"?>
<sst xmlns="http://schemas.openxmlformats.org/spreadsheetml/2006/main" count="10" uniqueCount="10">
  <si>
    <t>Count of Done</t>
  </si>
  <si>
    <t>Date</t>
  </si>
  <si>
    <t>Avg Throughput</t>
  </si>
  <si>
    <t>Project length</t>
  </si>
  <si>
    <t>Project complete</t>
  </si>
  <si>
    <t>% Buffer usage</t>
  </si>
  <si>
    <t>Project Start</t>
  </si>
  <si>
    <t>Actual Lead Time</t>
  </si>
  <si>
    <t>Planned Lead Time</t>
  </si>
  <si>
    <t>Project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</si>
</sst>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Mangal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7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9" fontId="20" fillId="0" borderId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/>
    </xf>
    <xf numFmtId="0" fontId="20" fillId="0" borderId="0" applyNumberFormat="0" applyFill="0" applyBorder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10" xfId="0" applyBorder="1"/>
    <xf numFmtId="10" fontId="0" fillId="0" borderId="0" xfId="0" applyNumberFormat="1"/>
    <xf numFmtId="0" fontId="0" fillId="0" borderId="10" xfId="0" applyNumberFormat="1" applyBorder="1"/>
    <xf numFmtId="0" fontId="0" fillId="0" borderId="0" xfId="0" applyNumberFormat="1" applyBorder="1"/>
    <xf numFmtId="14" fontId="0" fillId="0" borderId="0" xfId="0" applyNumberFormat="1"/>
    <xf numFmtId="14" fontId="0" fillId="0" borderId="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10" fontId="0" fillId="0" borderId="10" xfId="0" applyNumberFormat="1" applyBorder="1"/>
    <xf numFmtId="0" fontId="0" fillId="24" borderId="10" xfId="0" applyFill="1" applyBorder="1"/>
    <xf numFmtId="0" fontId="0" fillId="24" borderId="10" xfId="0" applyFill="1" applyBorder="1" applyAlignment="1">
      <alignment wrapText="1"/>
    </xf>
    <xf numFmtId="14" fontId="0" fillId="0" borderId="10" xfId="0" applyNumberFormat="1" applyBorder="1"/>
    <xf numFmtId="2" fontId="0" fillId="0" borderId="10" xfId="0" applyNumberFormat="1" applyBorder="1"/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44" xr:uid="{00000000-0005-0000-0000-000021000000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6000000}"/>
    <cellStyle name="Note" xfId="37" builtinId="10" customBuiltin="1"/>
    <cellStyle name="Output" xfId="38" builtinId="21" customBuiltin="1"/>
    <cellStyle name="Percent 2" xfId="43" xr:uid="{00000000-0005-0000-0000-000029000000}"/>
    <cellStyle name="Title" xfId="39" builtinId="15" customBuiltin="1"/>
    <cellStyle name="Total" xfId="40" builtinId="25" customBuiltin="1"/>
    <cellStyle name="Warning Text" xfId="41" builtinId="11" customBuiltin="1"/>
    <cellStyle name="Заглавие на обобщаваща таблица" xfId="45" xr:uid="{00000000-0005-0000-0000-00002D000000}"/>
    <cellStyle name="Категория в обобщаваща таблица" xfId="46" xr:uid="{00000000-0005-0000-0000-00002E000000}"/>
    <cellStyle name="Поле в обобщаваща таблица" xfId="47" xr:uid="{00000000-0005-0000-0000-00002F000000}"/>
    <cellStyle name="Резултат на обобщаваща таблица" xfId="48" xr:uid="{00000000-0005-0000-0000-000030000000}"/>
    <cellStyle name="Стойност за обобщаваща таблица" xfId="49" xr:uid="{00000000-0005-0000-0000-000031000000}"/>
    <cellStyle name="Ъгъл на обобщаваща таблица" xfId="50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'Buffer Usage'!$E$3</c:f>
              <c:strCache>
                <c:ptCount val="1"/>
                <c:pt idx="0">
                  <c:v>% Buffer usage</c:v>
                </c:pt>
              </c:strCache>
            </c:strRef>
          </c:tx>
          <c:cat>
            <c:numRef>
              <c:f>'Buffer Usage'!$D$4:$D$18</c:f>
              <c:numCache>
                <c:formatCode>0.00%</c:formatCode>
                <c:ptCount val="15"/>
                <c:pt idx="0">
                  <c:v>3.7037037037037035E-2</c:v>
                </c:pt>
                <c:pt idx="1">
                  <c:v>7.407407407407407E-2</c:v>
                </c:pt>
                <c:pt idx="2">
                  <c:v>0.22222222222222221</c:v>
                </c:pt>
                <c:pt idx="3">
                  <c:v>0.25925925925925924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0.48148148148148145</c:v>
                </c:pt>
                <c:pt idx="7">
                  <c:v>0.55555555555555558</c:v>
                </c:pt>
                <c:pt idx="8">
                  <c:v>0.66666666666666663</c:v>
                </c:pt>
                <c:pt idx="9">
                  <c:v>0.7407407407407407</c:v>
                </c:pt>
                <c:pt idx="10">
                  <c:v>0.81481481481481477</c:v>
                </c:pt>
                <c:pt idx="11">
                  <c:v>0.85185185185185186</c:v>
                </c:pt>
                <c:pt idx="12">
                  <c:v>0.88888888888888884</c:v>
                </c:pt>
                <c:pt idx="13">
                  <c:v>0.96296296296296291</c:v>
                </c:pt>
                <c:pt idx="14">
                  <c:v>1</c:v>
                </c:pt>
              </c:numCache>
            </c:numRef>
          </c:cat>
          <c:val>
            <c:numRef>
              <c:f>'Buffer Usage'!$E$4:$E$18</c:f>
              <c:numCache>
                <c:formatCode>0.00%</c:formatCode>
                <c:ptCount val="15"/>
                <c:pt idx="0">
                  <c:v>0.30399999999999999</c:v>
                </c:pt>
                <c:pt idx="1">
                  <c:v>0.94711111111111113</c:v>
                </c:pt>
                <c:pt idx="2">
                  <c:v>0.6936296296296296</c:v>
                </c:pt>
                <c:pt idx="3">
                  <c:v>0.77155555555555555</c:v>
                </c:pt>
                <c:pt idx="4">
                  <c:v>0.44014814814814807</c:v>
                </c:pt>
                <c:pt idx="5">
                  <c:v>0.25688888888888883</c:v>
                </c:pt>
                <c:pt idx="6">
                  <c:v>0.67392592592592582</c:v>
                </c:pt>
                <c:pt idx="7">
                  <c:v>0.60370370370370374</c:v>
                </c:pt>
                <c:pt idx="8">
                  <c:v>0.6114074074074074</c:v>
                </c:pt>
                <c:pt idx="9">
                  <c:v>0.54118518518518499</c:v>
                </c:pt>
                <c:pt idx="10">
                  <c:v>0.35792592592592598</c:v>
                </c:pt>
                <c:pt idx="11">
                  <c:v>0.54888888888888909</c:v>
                </c:pt>
                <c:pt idx="12">
                  <c:v>0.73985185185185176</c:v>
                </c:pt>
                <c:pt idx="13">
                  <c:v>0.55659259259259231</c:v>
                </c:pt>
                <c:pt idx="14">
                  <c:v>0.86059259259259246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3-FF41-BA1A-237E7DD44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70224"/>
        <c:axId val="-2130259696"/>
      </c:lineChart>
      <c:catAx>
        <c:axId val="-213027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 completion % 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585542590370989"/>
              <c:y val="0.9333496745555418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30259696"/>
        <c:crosses val="autoZero"/>
        <c:auto val="1"/>
        <c:lblAlgn val="ctr"/>
        <c:lblOffset val="100"/>
        <c:noMultiLvlLbl val="0"/>
      </c:catAx>
      <c:valAx>
        <c:axId val="-213025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 usage % 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-213027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436294</xdr:colOff>
      <xdr:row>5</xdr:row>
      <xdr:rowOff>101697</xdr:rowOff>
    </xdr:from>
    <xdr:to>
      <xdr:col>15</xdr:col>
      <xdr:colOff>294445</xdr:colOff>
      <xdr:row>24</xdr:row>
      <xdr:rowOff>48846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topLeftCell="C1" zoomScale="130" zoomScaleNormal="130" workbookViewId="0">
      <selection activeCell="F21" sqref="F21"/>
    </sheetView>
  </sheetViews>
  <sheetFormatPr baseColWidth="10" defaultColWidth="8.83203125" defaultRowHeight="15" x14ac:dyDescent="0.2"/>
  <cols>
    <col min="2" max="2" width="10.5" bestFit="1" customWidth="1"/>
    <col min="3" max="3" width="12.83203125" bestFit="1" customWidth="1"/>
    <col min="4" max="4" width="15" bestFit="1" customWidth="1"/>
    <col min="5" max="5" width="13.1640625" bestFit="1" customWidth="1"/>
    <col min="7" max="7" width="9.83203125" bestFit="1" customWidth="1"/>
    <col min="8" max="8" width="11.1640625" customWidth="1"/>
    <col min="9" max="9" width="11.1640625" bestFit="1" customWidth="1"/>
    <col min="10" max="10" width="12.1640625" bestFit="1" customWidth="1"/>
    <col min="11" max="11" width="10.1640625" bestFit="1" customWidth="1"/>
  </cols>
  <sheetData>
    <row r="1" spans="2:16" x14ac:dyDescent="0.2">
      <c r="N1" s="1"/>
      <c r="O1" s="1"/>
      <c r="P1" s="1"/>
    </row>
    <row r="2" spans="2:16" x14ac:dyDescent="0.2">
      <c r="N2" s="1"/>
      <c r="O2" s="1"/>
      <c r="P2" s="1"/>
    </row>
    <row r="3" spans="2:16" ht="32" x14ac:dyDescent="0.2">
      <c r="B3" s="10" t="s">
        <v>1</v>
      </c>
      <c r="C3" s="10" t="s">
        <v>0</v>
      </c>
      <c r="D3" s="11" t="s">
        <v>4</v>
      </c>
      <c r="E3" s="11" t="s">
        <v>5</v>
      </c>
      <c r="F3" s="11" t="s">
        <v>7</v>
      </c>
      <c r="G3" s="11" t="s">
        <v>8</v>
      </c>
      <c r="H3" s="11" t="s">
        <v>9</v>
      </c>
      <c r="I3" s="11" t="s">
        <v>2</v>
      </c>
      <c r="J3" s="11" t="s">
        <v>6</v>
      </c>
      <c r="K3" s="11" t="s">
        <v>3</v>
      </c>
    </row>
    <row r="4" spans="2:16" x14ac:dyDescent="0.2">
      <c r="B4" s="8">
        <v>40865</v>
      </c>
      <c r="C4" s="4">
        <v>1</v>
      </c>
      <c r="D4" s="9">
        <f>IF(C4,(SUM($C$4:C4)/(SUM($C$4:$C$18))),"")</f>
        <v>3.7037037037037035E-2</v>
      </c>
      <c r="E4" s="9">
        <f>IF(C4,(F4-G4)/$H$4,"")</f>
        <v>0.30399999999999999</v>
      </c>
      <c r="F4" s="2">
        <f>B4-$J$4</f>
        <v>4</v>
      </c>
      <c r="G4" s="2">
        <f>SUM($C$4:C4)/$I$4</f>
        <v>1.310615989515072</v>
      </c>
      <c r="H4" s="13">
        <f>0.25*SUM(C4:C18)/I4</f>
        <v>8.8466579292267369</v>
      </c>
      <c r="I4" s="2">
        <v>0.76300000000000001</v>
      </c>
      <c r="J4" s="12">
        <v>40861</v>
      </c>
      <c r="K4" s="12">
        <f>J4+SUM(C4:C18)/I4+H4</f>
        <v>40905.233289646138</v>
      </c>
    </row>
    <row r="5" spans="2:16" x14ac:dyDescent="0.2">
      <c r="B5" s="8">
        <v>40872</v>
      </c>
      <c r="C5" s="4">
        <v>1</v>
      </c>
      <c r="D5" s="9">
        <f>IF(C5,(SUM($C$4:C5)/(SUM($C$4:$C$18))),"")</f>
        <v>7.407407407407407E-2</v>
      </c>
      <c r="E5" s="9">
        <f t="shared" ref="E5:E18" si="0">IF(C5,(F5-G5)/$H$4,"")</f>
        <v>0.94711111111111113</v>
      </c>
      <c r="F5" s="2">
        <f t="shared" ref="F5:F18" si="1">B5-$J$4</f>
        <v>11</v>
      </c>
      <c r="G5" s="2">
        <f>SUM($C$4:C5)/$I$4</f>
        <v>2.6212319790301439</v>
      </c>
      <c r="H5" s="1"/>
      <c r="K5" s="6"/>
    </row>
    <row r="6" spans="2:16" x14ac:dyDescent="0.2">
      <c r="B6" s="8">
        <v>40875</v>
      </c>
      <c r="C6" s="4">
        <v>4</v>
      </c>
      <c r="D6" s="9">
        <f>IF(C6,(SUM($C$4:C6)/(SUM($C$4:$C$18))),"")</f>
        <v>0.22222222222222221</v>
      </c>
      <c r="E6" s="9">
        <f t="shared" si="0"/>
        <v>0.6936296296296296</v>
      </c>
      <c r="F6" s="2">
        <f t="shared" si="1"/>
        <v>14</v>
      </c>
      <c r="G6" s="2">
        <f>SUM($C$4:C6)/$I$4</f>
        <v>7.8636959370904327</v>
      </c>
    </row>
    <row r="7" spans="2:16" x14ac:dyDescent="0.2">
      <c r="B7" s="8">
        <v>40877</v>
      </c>
      <c r="C7" s="4">
        <v>1</v>
      </c>
      <c r="D7" s="9">
        <f>IF(C7,(SUM($C$4:C7)/(SUM($C$4:$C$18))),"")</f>
        <v>0.25925925925925924</v>
      </c>
      <c r="E7" s="9">
        <f t="shared" si="0"/>
        <v>0.77155555555555555</v>
      </c>
      <c r="F7" s="2">
        <f t="shared" si="1"/>
        <v>16</v>
      </c>
      <c r="G7" s="2">
        <f>SUM($C$4:C7)/$I$4</f>
        <v>9.1743119266055047</v>
      </c>
    </row>
    <row r="8" spans="2:16" x14ac:dyDescent="0.2">
      <c r="B8" s="8">
        <v>40878</v>
      </c>
      <c r="C8" s="4">
        <v>3</v>
      </c>
      <c r="D8" s="9">
        <f>IF(C8,(SUM($C$4:C8)/(SUM($C$4:$C$18))),"")</f>
        <v>0.37037037037037035</v>
      </c>
      <c r="E8" s="9">
        <f t="shared" si="0"/>
        <v>0.44014814814814807</v>
      </c>
      <c r="F8" s="2">
        <f t="shared" si="1"/>
        <v>17</v>
      </c>
      <c r="G8" s="2">
        <f>SUM($C$4:C8)/$I$4</f>
        <v>13.106159895150721</v>
      </c>
    </row>
    <row r="9" spans="2:16" x14ac:dyDescent="0.2">
      <c r="B9" s="8">
        <v>40879</v>
      </c>
      <c r="C9" s="4">
        <v>2</v>
      </c>
      <c r="D9" s="9">
        <f>IF(C9,(SUM($C$4:C9)/(SUM($C$4:$C$18))),"")</f>
        <v>0.44444444444444442</v>
      </c>
      <c r="E9" s="9">
        <f t="shared" si="0"/>
        <v>0.25688888888888883</v>
      </c>
      <c r="F9" s="2">
        <f t="shared" si="1"/>
        <v>18</v>
      </c>
      <c r="G9" s="2">
        <f>SUM($C$4:C9)/$I$4</f>
        <v>15.727391874180865</v>
      </c>
    </row>
    <row r="10" spans="2:16" x14ac:dyDescent="0.2">
      <c r="B10" s="8">
        <v>40884</v>
      </c>
      <c r="C10" s="4">
        <v>1</v>
      </c>
      <c r="D10" s="9">
        <f>IF(C10,(SUM($C$4:C10)/(SUM($C$4:$C$18))),"")</f>
        <v>0.48148148148148145</v>
      </c>
      <c r="E10" s="9">
        <f t="shared" si="0"/>
        <v>0.67392592592592582</v>
      </c>
      <c r="F10" s="2">
        <f t="shared" si="1"/>
        <v>23</v>
      </c>
      <c r="G10" s="2">
        <f>SUM($C$4:C10)/$I$4</f>
        <v>17.038007863695938</v>
      </c>
    </row>
    <row r="11" spans="2:16" x14ac:dyDescent="0.2">
      <c r="B11" s="8">
        <v>40886</v>
      </c>
      <c r="C11" s="4">
        <v>2</v>
      </c>
      <c r="D11" s="9">
        <f>IF(C11,(SUM($C$4:C11)/(SUM($C$4:$C$18))),"")</f>
        <v>0.55555555555555558</v>
      </c>
      <c r="E11" s="9">
        <f t="shared" si="0"/>
        <v>0.60370370370370374</v>
      </c>
      <c r="F11" s="2">
        <f t="shared" si="1"/>
        <v>25</v>
      </c>
      <c r="G11" s="2">
        <f>SUM($C$4:C11)/$I$4</f>
        <v>19.65923984272608</v>
      </c>
    </row>
    <row r="12" spans="2:16" x14ac:dyDescent="0.2">
      <c r="B12" s="8">
        <v>40890</v>
      </c>
      <c r="C12" s="4">
        <v>3</v>
      </c>
      <c r="D12" s="9">
        <f>IF(C12,(SUM($C$4:C12)/(SUM($C$4:$C$18))),"")</f>
        <v>0.66666666666666663</v>
      </c>
      <c r="E12" s="9">
        <f t="shared" si="0"/>
        <v>0.6114074074074074</v>
      </c>
      <c r="F12" s="2">
        <f t="shared" si="1"/>
        <v>29</v>
      </c>
      <c r="G12" s="2">
        <f>SUM($C$4:C12)/$I$4</f>
        <v>23.591087811271297</v>
      </c>
    </row>
    <row r="13" spans="2:16" x14ac:dyDescent="0.2">
      <c r="B13" s="8">
        <v>40892</v>
      </c>
      <c r="C13" s="4">
        <v>2</v>
      </c>
      <c r="D13" s="9">
        <f>IF(C13,(SUM($C$4:C13)/(SUM($C$4:$C$18))),"")</f>
        <v>0.7407407407407407</v>
      </c>
      <c r="E13" s="9">
        <f t="shared" si="0"/>
        <v>0.54118518518518499</v>
      </c>
      <c r="F13" s="2">
        <f t="shared" si="1"/>
        <v>31</v>
      </c>
      <c r="G13" s="2">
        <f>SUM($C$4:C13)/$I$4</f>
        <v>26.212319790301443</v>
      </c>
    </row>
    <row r="14" spans="2:16" x14ac:dyDescent="0.2">
      <c r="B14" s="8">
        <v>40893</v>
      </c>
      <c r="C14" s="4">
        <v>2</v>
      </c>
      <c r="D14" s="9">
        <f>IF(C14,(SUM($C$4:C14)/(SUM($C$4:$C$18))),"")</f>
        <v>0.81481481481481477</v>
      </c>
      <c r="E14" s="9">
        <f t="shared" si="0"/>
        <v>0.35792592592592598</v>
      </c>
      <c r="F14" s="2">
        <f t="shared" si="1"/>
        <v>32</v>
      </c>
      <c r="G14" s="2">
        <f>SUM($C$4:C14)/$I$4</f>
        <v>28.833551769331585</v>
      </c>
    </row>
    <row r="15" spans="2:16" x14ac:dyDescent="0.2">
      <c r="B15" s="8">
        <v>40896</v>
      </c>
      <c r="C15" s="4">
        <v>1</v>
      </c>
      <c r="D15" s="9">
        <f>IF(C15,(SUM($C$4:C15)/(SUM($C$4:$C$18))),"")</f>
        <v>0.85185185185185186</v>
      </c>
      <c r="E15" s="9">
        <f t="shared" si="0"/>
        <v>0.54888888888888909</v>
      </c>
      <c r="F15" s="2">
        <f t="shared" si="1"/>
        <v>35</v>
      </c>
      <c r="G15" s="2">
        <f>SUM($C$4:C15)/$I$4</f>
        <v>30.144167758846656</v>
      </c>
    </row>
    <row r="16" spans="2:16" x14ac:dyDescent="0.2">
      <c r="B16" s="8">
        <v>40899</v>
      </c>
      <c r="C16" s="4">
        <v>1</v>
      </c>
      <c r="D16" s="9">
        <f>IF(C16,(SUM($C$4:C16)/(SUM($C$4:$C$18))),"")</f>
        <v>0.88888888888888884</v>
      </c>
      <c r="E16" s="9">
        <f t="shared" si="0"/>
        <v>0.73985185185185176</v>
      </c>
      <c r="F16" s="2">
        <f t="shared" si="1"/>
        <v>38</v>
      </c>
      <c r="G16" s="2">
        <f>SUM($C$4:C16)/$I$4</f>
        <v>31.454783748361731</v>
      </c>
    </row>
    <row r="17" spans="2:7" x14ac:dyDescent="0.2">
      <c r="B17" s="8">
        <v>40900</v>
      </c>
      <c r="C17" s="4">
        <v>2</v>
      </c>
      <c r="D17" s="9">
        <f>IF(C17,(SUM($C$4:C17)/(SUM($C$4:$C$18))),"")</f>
        <v>0.96296296296296291</v>
      </c>
      <c r="E17" s="9">
        <f t="shared" si="0"/>
        <v>0.55659259259259231</v>
      </c>
      <c r="F17" s="2">
        <f t="shared" si="1"/>
        <v>39</v>
      </c>
      <c r="G17" s="2">
        <f>SUM($C$4:C17)/$I$4</f>
        <v>34.076015727391876</v>
      </c>
    </row>
    <row r="18" spans="2:7" x14ac:dyDescent="0.2">
      <c r="B18" s="8">
        <v>40904</v>
      </c>
      <c r="C18" s="4">
        <v>1</v>
      </c>
      <c r="D18" s="9">
        <f>IF(C18,(SUM($C$4:C18)/(SUM($C$4:$C$18))),"")</f>
        <v>1</v>
      </c>
      <c r="E18" s="9">
        <f t="shared" si="0"/>
        <v>0.86059259259259246</v>
      </c>
      <c r="F18" s="2">
        <f t="shared" si="1"/>
        <v>43</v>
      </c>
      <c r="G18" s="2">
        <f>SUM($C$4:C18)/$I$4</f>
        <v>35.386631716906948</v>
      </c>
    </row>
    <row r="19" spans="2:7" x14ac:dyDescent="0.2">
      <c r="B19" s="7"/>
      <c r="C19" s="5"/>
      <c r="D19" s="3"/>
      <c r="E19" s="3"/>
      <c r="F19" s="1"/>
    </row>
    <row r="20" spans="2:7" x14ac:dyDescent="0.2">
      <c r="B20" s="7"/>
      <c r="C20" s="5"/>
      <c r="D20" s="3"/>
      <c r="E20" s="3"/>
      <c r="F20" s="1"/>
    </row>
    <row r="21" spans="2:7" x14ac:dyDescent="0.2">
      <c r="B21" s="7"/>
      <c r="C21" s="5"/>
    </row>
    <row r="22" spans="2:7" x14ac:dyDescent="0.2">
      <c r="B22" s="7"/>
      <c r="C2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Buffer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dimiterbak</dc:creator>
  <cp:lastModifiedBy>Microsoft Office User</cp:lastModifiedBy>
  <dcterms:created xsi:type="dcterms:W3CDTF">2010-11-24T13:23:47Z</dcterms:created>
  <dcterms:modified xsi:type="dcterms:W3CDTF">2020-03-10T13:19:38Z</dcterms:modified>
</cp:coreProperties>
</file>