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it\Documents\GitHub\bexley\budget\"/>
    </mc:Choice>
  </mc:AlternateContent>
  <xr:revisionPtr revIDLastSave="0" documentId="8_{40FFB9A5-EBA5-4F8B-8377-5AF678E8C32D}" xr6:coauthVersionLast="47" xr6:coauthVersionMax="47" xr10:uidLastSave="{00000000-0000-0000-0000-000000000000}"/>
  <bookViews>
    <workbookView xWindow="12360" yWindow="-18120" windowWidth="29040" windowHeight="17640" xr2:uid="{F0AFAD7E-76EC-4304-87E5-AF6D59141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C15" i="1"/>
  <c r="B15" i="1"/>
  <c r="T38" i="1"/>
  <c r="C17" i="1"/>
  <c r="B17" i="1"/>
  <c r="C27" i="1"/>
  <c r="C21" i="1"/>
  <c r="C22" i="1"/>
  <c r="C23" i="1"/>
  <c r="C24" i="1"/>
  <c r="C28" i="1" s="1"/>
  <c r="C25" i="1"/>
  <c r="C26" i="1"/>
  <c r="C20" i="1"/>
  <c r="C8" i="1"/>
  <c r="B8" i="1"/>
  <c r="C11" i="1"/>
  <c r="B11" i="1"/>
  <c r="C6" i="1"/>
  <c r="B6" i="1"/>
  <c r="C4" i="1"/>
  <c r="B4" i="1"/>
</calcChain>
</file>

<file path=xl/sharedStrings.xml><?xml version="1.0" encoding="utf-8"?>
<sst xmlns="http://schemas.openxmlformats.org/spreadsheetml/2006/main" count="25" uniqueCount="25">
  <si>
    <t>Population</t>
  </si>
  <si>
    <t>Bromley</t>
  </si>
  <si>
    <t>Bexley</t>
  </si>
  <si>
    <t>Council-tax requirement</t>
  </si>
  <si>
    <t>Specific and special grants inside AEF</t>
  </si>
  <si>
    <t>Retained income from Rate Retention Scheme</t>
  </si>
  <si>
    <t>Revenue expenditure per capita</t>
  </si>
  <si>
    <t>Revenue expenditure, £000</t>
  </si>
  <si>
    <t>Specific and special grants inside AEF per capita</t>
  </si>
  <si>
    <t>Other income</t>
  </si>
  <si>
    <t>Council-tax requirement per capita</t>
  </si>
  <si>
    <t>Retained income from Rate Retention Scheme per capita</t>
  </si>
  <si>
    <t>Band D council tax</t>
  </si>
  <si>
    <t>https://democracy.bexley.gov.uk/documents/s112657/Financial%20Plans%202024-25.pdf</t>
  </si>
  <si>
    <t>Band D council tax, 2025/26</t>
  </si>
  <si>
    <t>https://cds.bromley.gov.uk/documents/b50019327/4.%20Council%20Tax%20-%20Amendments%20Wednesday%2026-Feb-2025%2019.00%20Council.pdf?T=9</t>
  </si>
  <si>
    <t>Number of Band D equivalent properties</t>
  </si>
  <si>
    <t>n</t>
  </si>
  <si>
    <t>w</t>
  </si>
  <si>
    <t>nw</t>
  </si>
  <si>
    <t>Number of Band D equivalent properties per capita</t>
  </si>
  <si>
    <t>Band D council tax / Council-tax requirement per capita</t>
  </si>
  <si>
    <t>Band D council tax - ex-GLA precept</t>
  </si>
  <si>
    <t>FY 2024-25</t>
  </si>
  <si>
    <t>Ratio Bex/Brom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</si>
</sst>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3" tint="0.249977111117893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2" fontId="0" fillId="0" borderId="0" xfId="1" applyNumberFormat="1" applyFont="1"/>
    <xf numFmtId="43" fontId="2" fillId="0" borderId="0" xfId="1" applyFont="1"/>
    <xf numFmtId="0" fontId="4" fillId="0" borderId="1" xfId="0" applyFont="1" applyBorder="1"/>
    <xf numFmtId="43" fontId="4" fillId="0" borderId="1" xfId="1" applyFont="1" applyBorder="1"/>
    <xf numFmtId="0" fontId="2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0" fontId="0" fillId="0" borderId="1" xfId="0" applyBorder="1"/>
    <xf numFmtId="43" fontId="0" fillId="0" borderId="1" xfId="1" applyFont="1" applyBorder="1"/>
    <xf numFmtId="0" fontId="5" fillId="0" borderId="1" xfId="0" applyFont="1" applyBorder="1"/>
    <xf numFmtId="43" fontId="5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</xdr:row>
      <xdr:rowOff>142875</xdr:rowOff>
    </xdr:from>
    <xdr:to>
      <xdr:col>15</xdr:col>
      <xdr:colOff>59571</xdr:colOff>
      <xdr:row>24</xdr:row>
      <xdr:rowOff>123352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BB25E-8398-1A87-0091-E30DF46E2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504825"/>
          <a:ext cx="6031746" cy="378412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15</xdr:col>
      <xdr:colOff>246857</xdr:colOff>
      <xdr:row>47</xdr:row>
      <xdr:rowOff>69412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4F4555-3D5F-AB9C-35AA-009931E0B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4705350"/>
          <a:ext cx="6342857" cy="35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23</xdr:col>
      <xdr:colOff>399314</xdr:colOff>
      <xdr:row>10</xdr:row>
      <xdr:rowOff>104694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7F61CC-CAFB-A24E-E915-40D9CECAE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1266825"/>
          <a:ext cx="5885714" cy="64761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0</xdr:rowOff>
    </xdr:from>
    <xdr:to>
      <xdr:col>30</xdr:col>
      <xdr:colOff>256457</xdr:colOff>
      <xdr:row>38</xdr:row>
      <xdr:rowOff>123538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E4C8B0-2C56-4DE1-A6B4-B5068EB52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11525" y="4524375"/>
          <a:ext cx="5742857" cy="2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6180-D9F1-49EE-ACCA-3BB536EE2D46}">
  <dimension ref="A1:T38"/>
  <sheetViews>
    <sheetView tabSelected="1" workbookViewId="0">
      <selection activeCell="A25" sqref="A25"/>
    </sheetView>
  </sheetViews>
  <sheetFormatPr defaultRowHeight="14.5" x14ac:dyDescent="0.35"/>
  <cols>
    <col min="1" max="1" width="49.7265625" customWidth="1"/>
    <col min="2" max="3" width="11.1796875" style="1" bestFit="1" customWidth="1"/>
    <col min="4" max="4" width="14.08984375" customWidth="1"/>
  </cols>
  <sheetData>
    <row r="1" spans="1:4" x14ac:dyDescent="0.35">
      <c r="A1" s="4" t="s">
        <v>23</v>
      </c>
      <c r="B1" s="5" t="s">
        <v>1</v>
      </c>
      <c r="C1" s="5" t="s">
        <v>2</v>
      </c>
      <c r="D1" s="6" t="s">
        <v>24</v>
      </c>
    </row>
    <row r="2" spans="1:4" x14ac:dyDescent="0.35">
      <c r="A2" s="7" t="s">
        <v>0</v>
      </c>
      <c r="B2" s="8">
        <v>330000</v>
      </c>
      <c r="C2" s="8">
        <v>246500</v>
      </c>
      <c r="D2" s="9"/>
    </row>
    <row r="3" spans="1:4" x14ac:dyDescent="0.35">
      <c r="A3" s="7" t="s">
        <v>7</v>
      </c>
      <c r="B3" s="8">
        <v>452147</v>
      </c>
      <c r="C3" s="8">
        <v>348733</v>
      </c>
      <c r="D3" s="9"/>
    </row>
    <row r="4" spans="1:4" x14ac:dyDescent="0.35">
      <c r="A4" s="7" t="s">
        <v>6</v>
      </c>
      <c r="B4" s="8">
        <f>1000*B3/B$2</f>
        <v>1370.1424242424243</v>
      </c>
      <c r="C4" s="8">
        <f>1000*C3/C$2</f>
        <v>1414.738336713996</v>
      </c>
      <c r="D4" s="9"/>
    </row>
    <row r="5" spans="1:4" x14ac:dyDescent="0.35">
      <c r="A5" s="7" t="s">
        <v>4</v>
      </c>
      <c r="B5" s="8">
        <v>-182121</v>
      </c>
      <c r="C5" s="8">
        <v>-161618</v>
      </c>
      <c r="D5" s="9"/>
    </row>
    <row r="6" spans="1:4" x14ac:dyDescent="0.35">
      <c r="A6" s="7" t="s">
        <v>8</v>
      </c>
      <c r="B6" s="8">
        <f>1000*B5/B$2</f>
        <v>-551.88181818181818</v>
      </c>
      <c r="C6" s="8">
        <f>1000*C5/C$2</f>
        <v>-655.65111561866127</v>
      </c>
      <c r="D6" s="9"/>
    </row>
    <row r="7" spans="1:4" x14ac:dyDescent="0.35">
      <c r="A7" s="7" t="s">
        <v>5</v>
      </c>
      <c r="B7" s="8">
        <v>-50205</v>
      </c>
      <c r="C7" s="8">
        <v>-52979</v>
      </c>
      <c r="D7" s="9"/>
    </row>
    <row r="8" spans="1:4" x14ac:dyDescent="0.35">
      <c r="A8" s="7" t="s">
        <v>11</v>
      </c>
      <c r="B8" s="8">
        <f>1000*B7/B$2</f>
        <v>-152.13636363636363</v>
      </c>
      <c r="C8" s="8">
        <f>1000*C7/C$2</f>
        <v>-214.92494929006085</v>
      </c>
      <c r="D8" s="9"/>
    </row>
    <row r="9" spans="1:4" x14ac:dyDescent="0.35">
      <c r="A9" s="7" t="s">
        <v>9</v>
      </c>
      <c r="B9" s="8">
        <v>-19800</v>
      </c>
      <c r="C9" s="8">
        <v>7276</v>
      </c>
      <c r="D9" s="9"/>
    </row>
    <row r="10" spans="1:4" x14ac:dyDescent="0.35">
      <c r="A10" s="7" t="s">
        <v>3</v>
      </c>
      <c r="B10" s="8">
        <v>200016</v>
      </c>
      <c r="C10" s="8">
        <v>141412</v>
      </c>
      <c r="D10" s="9"/>
    </row>
    <row r="11" spans="1:4" x14ac:dyDescent="0.35">
      <c r="A11" s="4" t="s">
        <v>10</v>
      </c>
      <c r="B11" s="5">
        <f>1000*B10/B$2</f>
        <v>606.10909090909092</v>
      </c>
      <c r="C11" s="5">
        <f>1000*C10/C$2</f>
        <v>573.67951318458415</v>
      </c>
      <c r="D11" s="9"/>
    </row>
    <row r="12" spans="1:4" hidden="1" x14ac:dyDescent="0.35">
      <c r="A12" s="7" t="s">
        <v>14</v>
      </c>
      <c r="B12" s="8">
        <v>2042.46</v>
      </c>
      <c r="C12" s="8">
        <v>2258.0300000000002</v>
      </c>
      <c r="D12" s="9"/>
    </row>
    <row r="13" spans="1:4" x14ac:dyDescent="0.35">
      <c r="A13" s="7" t="s">
        <v>12</v>
      </c>
      <c r="B13" s="8">
        <v>1949.71</v>
      </c>
      <c r="C13" s="8">
        <v>2155.04</v>
      </c>
      <c r="D13" s="9"/>
    </row>
    <row r="14" spans="1:4" x14ac:dyDescent="0.35">
      <c r="A14" s="4" t="s">
        <v>22</v>
      </c>
      <c r="B14" s="5">
        <v>1478.31</v>
      </c>
      <c r="C14" s="5">
        <v>1683.64</v>
      </c>
      <c r="D14" s="10">
        <f>C14/B14</f>
        <v>1.1388950896631966</v>
      </c>
    </row>
    <row r="15" spans="1:4" x14ac:dyDescent="0.35">
      <c r="A15" s="4" t="s">
        <v>21</v>
      </c>
      <c r="B15" s="5">
        <f>B14/B11</f>
        <v>2.4390163786897046</v>
      </c>
      <c r="C15" s="5">
        <f>C14/C11</f>
        <v>2.9348093513987501</v>
      </c>
      <c r="D15" s="10">
        <f>C15/B15</f>
        <v>1.2032757865182508</v>
      </c>
    </row>
    <row r="16" spans="1:4" x14ac:dyDescent="0.35">
      <c r="A16" s="7" t="s">
        <v>16</v>
      </c>
      <c r="B16" s="8">
        <v>135300</v>
      </c>
      <c r="C16" s="8">
        <v>101760</v>
      </c>
      <c r="D16" s="9"/>
    </row>
    <row r="17" spans="1:20" x14ac:dyDescent="0.35">
      <c r="A17" s="11" t="s">
        <v>20</v>
      </c>
      <c r="B17" s="12">
        <f>B16/B2</f>
        <v>0.41</v>
      </c>
      <c r="C17" s="12">
        <f>C16/C2</f>
        <v>0.41281947261663288</v>
      </c>
      <c r="D17" s="9"/>
    </row>
    <row r="18" spans="1:20" x14ac:dyDescent="0.35">
      <c r="T18" t="s">
        <v>15</v>
      </c>
    </row>
    <row r="19" spans="1:20" x14ac:dyDescent="0.35">
      <c r="A19" t="s">
        <v>17</v>
      </c>
      <c r="B19" s="1" t="s">
        <v>18</v>
      </c>
      <c r="C19" s="1" t="s">
        <v>19</v>
      </c>
    </row>
    <row r="20" spans="1:20" x14ac:dyDescent="0.35">
      <c r="A20">
        <v>4348</v>
      </c>
      <c r="B20" s="2">
        <v>0.66666666666666663</v>
      </c>
      <c r="C20" s="1">
        <f>A20*B20</f>
        <v>2898.6666666666665</v>
      </c>
    </row>
    <row r="21" spans="1:20" x14ac:dyDescent="0.35">
      <c r="A21">
        <v>11340</v>
      </c>
      <c r="B21" s="2">
        <v>0.77777777777777779</v>
      </c>
      <c r="C21" s="1">
        <f t="shared" ref="C21:C27" si="0">A21*B21</f>
        <v>8820</v>
      </c>
    </row>
    <row r="22" spans="1:20" x14ac:dyDescent="0.35">
      <c r="A22">
        <v>31021</v>
      </c>
      <c r="B22" s="2">
        <v>0.88888888888888884</v>
      </c>
      <c r="C22" s="1">
        <f t="shared" si="0"/>
        <v>27574.222222222219</v>
      </c>
    </row>
    <row r="23" spans="1:20" x14ac:dyDescent="0.35">
      <c r="A23">
        <v>28075</v>
      </c>
      <c r="B23" s="1">
        <v>1</v>
      </c>
      <c r="C23" s="1">
        <f t="shared" si="0"/>
        <v>28075</v>
      </c>
    </row>
    <row r="24" spans="1:20" x14ac:dyDescent="0.35">
      <c r="A24">
        <v>19500</v>
      </c>
      <c r="B24" s="2">
        <v>1.2222222222222223</v>
      </c>
      <c r="C24" s="1">
        <f t="shared" si="0"/>
        <v>23833.333333333336</v>
      </c>
    </row>
    <row r="25" spans="1:20" x14ac:dyDescent="0.35">
      <c r="A25">
        <v>5221</v>
      </c>
      <c r="B25" s="2">
        <v>1.4444444444444444</v>
      </c>
      <c r="C25" s="1">
        <f t="shared" si="0"/>
        <v>7541.4444444444443</v>
      </c>
    </row>
    <row r="26" spans="1:20" x14ac:dyDescent="0.35">
      <c r="A26">
        <v>1747</v>
      </c>
      <c r="B26" s="2">
        <v>1.6666666666666667</v>
      </c>
      <c r="C26" s="1">
        <f t="shared" si="0"/>
        <v>2911.666666666667</v>
      </c>
    </row>
    <row r="27" spans="1:20" x14ac:dyDescent="0.35">
      <c r="A27">
        <v>53</v>
      </c>
      <c r="B27" s="2">
        <v>2</v>
      </c>
      <c r="C27" s="1">
        <f t="shared" si="0"/>
        <v>106</v>
      </c>
      <c r="D27" t="s">
        <v>13</v>
      </c>
    </row>
    <row r="28" spans="1:20" x14ac:dyDescent="0.35">
      <c r="C28" s="3">
        <f>SUM(C20:C27)</f>
        <v>101760.33333333333</v>
      </c>
    </row>
    <row r="36" spans="20:20" x14ac:dyDescent="0.35">
      <c r="T36">
        <v>2155.04</v>
      </c>
    </row>
    <row r="37" spans="20:20" x14ac:dyDescent="0.35">
      <c r="T37">
        <v>471.4</v>
      </c>
    </row>
    <row r="38" spans="20:20" x14ac:dyDescent="0.35">
      <c r="T38">
        <f>T36-T37</f>
        <v>1683.6399999999999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Raisa Sidenova</dc:creator>
  <cp:lastModifiedBy>Raisa Sidenova</cp:lastModifiedBy>
  <dcterms:created xsi:type="dcterms:W3CDTF">2025-05-29T12:11:20Z</dcterms:created>
  <dcterms:modified xsi:type="dcterms:W3CDTF">2025-05-29T14:28:07Z</dcterms:modified>
</cp:coreProperties>
</file>