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terman-consulting.com\legacyfile\RL_WIEL\Projects\WIE16168 Bexley - Framework Consultancy Services\185 PV2 Surveys for SCP Sites\5_Technical\230602 Addtional 3 sites\"/>
    </mc:Choice>
  </mc:AlternateContent>
  <xr:revisionPtr revIDLastSave="0" documentId="13_ncr:1_{860F0C90-1DA4-4C50-BFFA-A19CA9243DCB}" xr6:coauthVersionLast="47" xr6:coauthVersionMax="47" xr10:uidLastSave="{00000000-0000-0000-0000-000000000000}"/>
  <bookViews>
    <workbookView xWindow="-120" yWindow="-120" windowWidth="24240" windowHeight="13140" xr2:uid="{FAD880B4-75A8-47D0-93C6-12D721D269A4}"/>
  </bookViews>
  <sheets>
    <sheet name="Table 1 Ranked by Peak ADPV2" sheetId="6" r:id="rId1"/>
    <sheet name="Table 2 Ranked by Average ADPV2" sheetId="5" r:id="rId2"/>
    <sheet name="Table 3 No Ranking" sheetId="4" r:id="rId3"/>
  </sheets>
  <definedNames>
    <definedName name="_xlnm._FilterDatabase" localSheetId="0" hidden="1">'Table 1 Ranked by Peak ADPV2'!$A$3:$L$3</definedName>
    <definedName name="_xlnm._FilterDatabase" localSheetId="1" hidden="1">'Table 2 Ranked by Average ADPV2'!$A$3:$L$3</definedName>
    <definedName name="_xlnm._FilterDatabase" localSheetId="2" hidden="1">'Table 3 No Ranking'!$A$3:$L$3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6" l="1"/>
  <c r="F35" i="6"/>
  <c r="L35" i="6" s="1"/>
  <c r="H36" i="6"/>
  <c r="F36" i="6"/>
  <c r="J36" i="6" s="1"/>
  <c r="H39" i="6"/>
  <c r="J39" i="6" s="1"/>
  <c r="F39" i="6"/>
  <c r="H33" i="6"/>
  <c r="F33" i="6"/>
  <c r="L33" i="6" s="1"/>
  <c r="H4" i="6"/>
  <c r="F4" i="6"/>
  <c r="H34" i="6"/>
  <c r="J34" i="6" s="1"/>
  <c r="F34" i="6"/>
  <c r="H24" i="6"/>
  <c r="F24" i="6"/>
  <c r="H26" i="6"/>
  <c r="L26" i="6" s="1"/>
  <c r="F26" i="6"/>
  <c r="H20" i="6"/>
  <c r="F20" i="6"/>
  <c r="L20" i="6" s="1"/>
  <c r="H17" i="6"/>
  <c r="F17" i="6"/>
  <c r="L17" i="6" s="1"/>
  <c r="L28" i="6"/>
  <c r="H28" i="6"/>
  <c r="F28" i="6"/>
  <c r="H30" i="6"/>
  <c r="J30" i="6" s="1"/>
  <c r="F30" i="6"/>
  <c r="H13" i="6"/>
  <c r="F13" i="6"/>
  <c r="H8" i="6"/>
  <c r="F8" i="6"/>
  <c r="J8" i="6" s="1"/>
  <c r="H38" i="6"/>
  <c r="F38" i="6"/>
  <c r="L38" i="6" s="1"/>
  <c r="H32" i="6"/>
  <c r="F32" i="6"/>
  <c r="H25" i="6"/>
  <c r="F25" i="6"/>
  <c r="H11" i="6"/>
  <c r="F11" i="6"/>
  <c r="L11" i="6" s="1"/>
  <c r="H23" i="6"/>
  <c r="F23" i="6"/>
  <c r="H37" i="6"/>
  <c r="F37" i="6"/>
  <c r="J37" i="6" s="1"/>
  <c r="H31" i="6"/>
  <c r="J31" i="6" s="1"/>
  <c r="F31" i="6"/>
  <c r="H9" i="6"/>
  <c r="F9" i="6"/>
  <c r="L9" i="6" s="1"/>
  <c r="H15" i="6"/>
  <c r="F15" i="6"/>
  <c r="J15" i="6" s="1"/>
  <c r="H18" i="6"/>
  <c r="J18" i="6" s="1"/>
  <c r="F18" i="6"/>
  <c r="H7" i="6"/>
  <c r="F7" i="6"/>
  <c r="H12" i="6"/>
  <c r="L12" i="6" s="1"/>
  <c r="F12" i="6"/>
  <c r="H6" i="6"/>
  <c r="F6" i="6"/>
  <c r="L6" i="6" s="1"/>
  <c r="H5" i="6"/>
  <c r="F5" i="6"/>
  <c r="L5" i="6" s="1"/>
  <c r="L22" i="6"/>
  <c r="H22" i="6"/>
  <c r="F22" i="6"/>
  <c r="H10" i="6"/>
  <c r="J10" i="6" s="1"/>
  <c r="F10" i="6"/>
  <c r="H14" i="6"/>
  <c r="F14" i="6"/>
  <c r="L14" i="6" s="1"/>
  <c r="H16" i="6"/>
  <c r="F16" i="6"/>
  <c r="J16" i="6" s="1"/>
  <c r="H21" i="6"/>
  <c r="F21" i="6"/>
  <c r="L21" i="6" s="1"/>
  <c r="H29" i="6"/>
  <c r="F29" i="6"/>
  <c r="H27" i="6"/>
  <c r="F27" i="6"/>
  <c r="H19" i="6"/>
  <c r="F19" i="6"/>
  <c r="L19" i="6" s="1"/>
  <c r="H29" i="5"/>
  <c r="F29" i="5"/>
  <c r="L29" i="5" s="1"/>
  <c r="H35" i="5"/>
  <c r="F35" i="5"/>
  <c r="L35" i="5" s="1"/>
  <c r="H39" i="5"/>
  <c r="F39" i="5"/>
  <c r="L39" i="5" s="1"/>
  <c r="H28" i="5"/>
  <c r="F28" i="5"/>
  <c r="L28" i="5" s="1"/>
  <c r="L4" i="5"/>
  <c r="J4" i="5"/>
  <c r="H4" i="5"/>
  <c r="F4" i="5"/>
  <c r="H36" i="5"/>
  <c r="F36" i="5"/>
  <c r="L36" i="5" s="1"/>
  <c r="H24" i="5"/>
  <c r="F24" i="5"/>
  <c r="L24" i="5" s="1"/>
  <c r="H25" i="5"/>
  <c r="F25" i="5"/>
  <c r="L25" i="5" s="1"/>
  <c r="H19" i="5"/>
  <c r="F19" i="5"/>
  <c r="L19" i="5" s="1"/>
  <c r="H13" i="5"/>
  <c r="F13" i="5"/>
  <c r="L13" i="5" s="1"/>
  <c r="H26" i="5"/>
  <c r="F26" i="5"/>
  <c r="L26" i="5" s="1"/>
  <c r="H33" i="5"/>
  <c r="F33" i="5"/>
  <c r="L33" i="5" s="1"/>
  <c r="H16" i="5"/>
  <c r="F16" i="5"/>
  <c r="L16" i="5" s="1"/>
  <c r="L8" i="5"/>
  <c r="J8" i="5"/>
  <c r="H8" i="5"/>
  <c r="F8" i="5"/>
  <c r="H38" i="5"/>
  <c r="F38" i="5"/>
  <c r="L38" i="5" s="1"/>
  <c r="H34" i="5"/>
  <c r="F34" i="5"/>
  <c r="L34" i="5" s="1"/>
  <c r="H27" i="5"/>
  <c r="F27" i="5"/>
  <c r="L27" i="5" s="1"/>
  <c r="H9" i="5"/>
  <c r="F9" i="5"/>
  <c r="L9" i="5" s="1"/>
  <c r="H23" i="5"/>
  <c r="F23" i="5"/>
  <c r="L23" i="5" s="1"/>
  <c r="H37" i="5"/>
  <c r="F37" i="5"/>
  <c r="J37" i="5" s="1"/>
  <c r="H30" i="5"/>
  <c r="F30" i="5"/>
  <c r="L30" i="5" s="1"/>
  <c r="H10" i="5"/>
  <c r="F10" i="5"/>
  <c r="L10" i="5" s="1"/>
  <c r="L11" i="5"/>
  <c r="J11" i="5"/>
  <c r="H11" i="5"/>
  <c r="F11" i="5"/>
  <c r="H15" i="5"/>
  <c r="F15" i="5"/>
  <c r="L15" i="5" s="1"/>
  <c r="H5" i="5"/>
  <c r="F5" i="5"/>
  <c r="L5" i="5" s="1"/>
  <c r="H18" i="5"/>
  <c r="F18" i="5"/>
  <c r="L18" i="5" s="1"/>
  <c r="H7" i="5"/>
  <c r="F7" i="5"/>
  <c r="L7" i="5" s="1"/>
  <c r="H6" i="5"/>
  <c r="F6" i="5"/>
  <c r="L6" i="5" s="1"/>
  <c r="H22" i="5"/>
  <c r="F22" i="5"/>
  <c r="L22" i="5" s="1"/>
  <c r="H20" i="5"/>
  <c r="F20" i="5"/>
  <c r="L20" i="5" s="1"/>
  <c r="H14" i="5"/>
  <c r="F14" i="5"/>
  <c r="L14" i="5" s="1"/>
  <c r="L12" i="5"/>
  <c r="J12" i="5"/>
  <c r="H12" i="5"/>
  <c r="F12" i="5"/>
  <c r="H21" i="5"/>
  <c r="F21" i="5"/>
  <c r="L21" i="5" s="1"/>
  <c r="H31" i="5"/>
  <c r="F31" i="5"/>
  <c r="L31" i="5" s="1"/>
  <c r="H32" i="5"/>
  <c r="F32" i="5"/>
  <c r="L32" i="5" s="1"/>
  <c r="H17" i="5"/>
  <c r="F17" i="5"/>
  <c r="L17" i="5" s="1"/>
  <c r="L37" i="4"/>
  <c r="J37" i="4"/>
  <c r="L13" i="6" l="1"/>
  <c r="J4" i="6"/>
  <c r="J11" i="6"/>
  <c r="J27" i="6"/>
  <c r="J21" i="6"/>
  <c r="L10" i="6"/>
  <c r="L7" i="6"/>
  <c r="L15" i="6"/>
  <c r="J25" i="6"/>
  <c r="J38" i="6"/>
  <c r="L30" i="6"/>
  <c r="L24" i="6"/>
  <c r="L4" i="6"/>
  <c r="L36" i="6"/>
  <c r="J19" i="6"/>
  <c r="L27" i="6"/>
  <c r="J22" i="6"/>
  <c r="J6" i="6"/>
  <c r="L18" i="6"/>
  <c r="L23" i="6"/>
  <c r="L25" i="6"/>
  <c r="J28" i="6"/>
  <c r="J20" i="6"/>
  <c r="L34" i="6"/>
  <c r="L37" i="6"/>
  <c r="L29" i="6"/>
  <c r="L16" i="6"/>
  <c r="J12" i="6"/>
  <c r="L31" i="6"/>
  <c r="L32" i="6"/>
  <c r="L8" i="6"/>
  <c r="J26" i="6"/>
  <c r="L39" i="6"/>
  <c r="J29" i="6"/>
  <c r="J14" i="6"/>
  <c r="J5" i="6"/>
  <c r="J7" i="6"/>
  <c r="J9" i="6"/>
  <c r="J23" i="6"/>
  <c r="J32" i="6"/>
  <c r="J13" i="6"/>
  <c r="J17" i="6"/>
  <c r="J24" i="6"/>
  <c r="J33" i="6"/>
  <c r="J35" i="6"/>
  <c r="J26" i="5"/>
  <c r="J35" i="5"/>
  <c r="L37" i="5"/>
  <c r="J18" i="5"/>
  <c r="J25" i="5"/>
  <c r="J22" i="5"/>
  <c r="J32" i="5"/>
  <c r="J27" i="5"/>
  <c r="J17" i="5"/>
  <c r="J21" i="5"/>
  <c r="J20" i="5"/>
  <c r="J7" i="5"/>
  <c r="J15" i="5"/>
  <c r="J30" i="5"/>
  <c r="J9" i="5"/>
  <c r="J38" i="5"/>
  <c r="J33" i="5"/>
  <c r="J19" i="5"/>
  <c r="J36" i="5"/>
  <c r="J39" i="5"/>
  <c r="J14" i="5"/>
  <c r="J6" i="5"/>
  <c r="J5" i="5"/>
  <c r="J10" i="5"/>
  <c r="J23" i="5"/>
  <c r="J34" i="5"/>
  <c r="J16" i="5"/>
  <c r="J13" i="5"/>
  <c r="J24" i="5"/>
  <c r="J28" i="5"/>
  <c r="J29" i="5"/>
  <c r="J31" i="5"/>
  <c r="H39" i="4"/>
  <c r="J39" i="4" s="1"/>
  <c r="H37" i="4"/>
  <c r="F39" i="4"/>
  <c r="F37" i="4"/>
  <c r="F38" i="4"/>
  <c r="H38" i="4"/>
  <c r="J38" i="4" s="1"/>
  <c r="L38" i="4"/>
  <c r="F32" i="4"/>
  <c r="L32" i="4" s="1"/>
  <c r="H32" i="4"/>
  <c r="H36" i="4"/>
  <c r="F36" i="4"/>
  <c r="H35" i="4"/>
  <c r="F35" i="4"/>
  <c r="J35" i="4" s="1"/>
  <c r="H34" i="4"/>
  <c r="F34" i="4"/>
  <c r="H33" i="4"/>
  <c r="F33" i="4"/>
  <c r="H31" i="4"/>
  <c r="F31" i="4"/>
  <c r="H30" i="4"/>
  <c r="F30" i="4"/>
  <c r="H29" i="4"/>
  <c r="F29" i="4"/>
  <c r="H28" i="4"/>
  <c r="F28" i="4"/>
  <c r="J28" i="4" s="1"/>
  <c r="H27" i="4"/>
  <c r="F27" i="4"/>
  <c r="H26" i="4"/>
  <c r="F26" i="4"/>
  <c r="H25" i="4"/>
  <c r="F25" i="4"/>
  <c r="H24" i="4"/>
  <c r="F24" i="4"/>
  <c r="H23" i="4"/>
  <c r="F23" i="4"/>
  <c r="H22" i="4"/>
  <c r="F22" i="4"/>
  <c r="L22" i="4" s="1"/>
  <c r="H21" i="4"/>
  <c r="F21" i="4"/>
  <c r="L21" i="4" s="1"/>
  <c r="H20" i="4"/>
  <c r="F20" i="4"/>
  <c r="H19" i="4"/>
  <c r="F19" i="4"/>
  <c r="H18" i="4"/>
  <c r="F18" i="4"/>
  <c r="H17" i="4"/>
  <c r="F17" i="4"/>
  <c r="H16" i="4"/>
  <c r="F16" i="4"/>
  <c r="L16" i="4" s="1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J9" i="4" s="1"/>
  <c r="H8" i="4"/>
  <c r="F8" i="4"/>
  <c r="H7" i="4"/>
  <c r="F7" i="4"/>
  <c r="H6" i="4"/>
  <c r="F6" i="4"/>
  <c r="H5" i="4"/>
  <c r="F5" i="4"/>
  <c r="H4" i="4"/>
  <c r="F4" i="4"/>
  <c r="L4" i="4" s="1"/>
  <c r="L39" i="4" l="1"/>
  <c r="J32" i="4"/>
  <c r="J15" i="4"/>
  <c r="L27" i="4"/>
  <c r="L6" i="4"/>
  <c r="L30" i="4"/>
  <c r="L18" i="4"/>
  <c r="L9" i="4"/>
  <c r="J21" i="4"/>
  <c r="J27" i="4"/>
  <c r="L17" i="4"/>
  <c r="L7" i="4"/>
  <c r="L13" i="4"/>
  <c r="L8" i="4"/>
  <c r="L25" i="4"/>
  <c r="L31" i="4"/>
  <c r="L11" i="4"/>
  <c r="J34" i="4"/>
  <c r="J18" i="4"/>
  <c r="J24" i="4"/>
  <c r="L29" i="4"/>
  <c r="L19" i="4"/>
  <c r="L36" i="4"/>
  <c r="L20" i="4"/>
  <c r="L12" i="4"/>
  <c r="J12" i="4"/>
  <c r="L10" i="4"/>
  <c r="L26" i="4"/>
  <c r="J30" i="4"/>
  <c r="L34" i="4"/>
  <c r="L24" i="4"/>
  <c r="J6" i="4"/>
  <c r="L15" i="4"/>
  <c r="L5" i="4"/>
  <c r="L14" i="4"/>
  <c r="L23" i="4"/>
  <c r="L33" i="4"/>
  <c r="J7" i="4"/>
  <c r="J16" i="4"/>
  <c r="J25" i="4"/>
  <c r="L35" i="4"/>
  <c r="J22" i="4"/>
  <c r="J31" i="4"/>
  <c r="J4" i="4"/>
  <c r="J13" i="4"/>
  <c r="L28" i="4"/>
  <c r="J5" i="4"/>
  <c r="J8" i="4"/>
  <c r="J11" i="4"/>
  <c r="J14" i="4"/>
  <c r="J17" i="4"/>
  <c r="J20" i="4"/>
  <c r="J23" i="4"/>
  <c r="J26" i="4"/>
  <c r="J29" i="4"/>
  <c r="J33" i="4"/>
  <c r="J36" i="4"/>
  <c r="J10" i="4"/>
  <c r="J19" i="4"/>
</calcChain>
</file>

<file path=xl/sharedStrings.xml><?xml version="1.0" encoding="utf-8"?>
<sst xmlns="http://schemas.openxmlformats.org/spreadsheetml/2006/main" count="477" uniqueCount="153">
  <si>
    <t>ADPV2</t>
  </si>
  <si>
    <t>Site no.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</si>
  <si>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</si>
  <si>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</si>
  <si>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</si>
  <si>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</si>
  <si>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</si>
  <si>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</si>
  <si>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</si>
  <si>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</si>
  <si>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</si>
  <si>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</si>
  <si>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</si>
  <si>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</si>
  <si>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</si>
  <si>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</si>
  <si>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</si>
  <si>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</si>
  <si>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</si>
  <si>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</si>
  <si>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</si>
  <si>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</si>
  <si>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</si>
  <si>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</si>
  <si>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</si>
  <si>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</si>
  <si>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</si>
  <si>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</si>
  <si>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</si>
  <si>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</si>
  <si>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Peak PV2</t>
  </si>
  <si>
    <t>Site 4 (N)</t>
  </si>
  <si>
    <t>Site 3 (N)</t>
  </si>
  <si>
    <t>Site 2 (N)</t>
  </si>
  <si>
    <t>Site 1 (N)</t>
  </si>
  <si>
    <t>Willersely Avenue west of j/w Annandale Rd</t>
  </si>
  <si>
    <t>Brook Street cemetery entrance, between Personage Manorway and Riverdale Road</t>
  </si>
  <si>
    <t>Main Road west of j/w Woodchurch Close</t>
  </si>
  <si>
    <t>Google Map Link</t>
  </si>
  <si>
    <t>Colyers Lane east of j/w Bexley Road</t>
  </si>
  <si>
    <t>Bedonwell Road o/s Bedonwell Infant</t>
  </si>
  <si>
    <t>Alma Road east of j/w Hatherley Road</t>
  </si>
  <si>
    <t>Hatherley Road north of j/w Alma Road</t>
  </si>
  <si>
    <t>Wickham Street west of j/w Central Avenue, outside Infants</t>
  </si>
  <si>
    <t xml:space="preserve">Wickham Street east of j/w Central Avenue, outside Junior </t>
  </si>
  <si>
    <t>Iron Mill Lane east of j/w Barnes Cray Road</t>
  </si>
  <si>
    <t>Colyers Lane west of j/w Colyers Walk</t>
  </si>
  <si>
    <t>Hurst Road west of j/w Parkwood Road</t>
  </si>
  <si>
    <t>Bexley Road south of j/w Ling Road (outside school)</t>
  </si>
  <si>
    <t>Upton Road south of j/w Iris Avenue</t>
  </si>
  <si>
    <t>Bedonwell Road south of j/w Belmont Road</t>
  </si>
  <si>
    <t>Lower Road at exiting Zebra crossing east of j/w Mitchell Close</t>
  </si>
  <si>
    <t>Halfway Street west of j/w Burnt Oak Lane</t>
  </si>
  <si>
    <t>Danson Lane outside Danson Primary</t>
  </si>
  <si>
    <t>Days Lane east of j/w Fen Grove</t>
  </si>
  <si>
    <t>Days Lane south of j/w Burnt Oak Lane</t>
  </si>
  <si>
    <t>Bellegrove Road west of j/w Eastcote Road</t>
  </si>
  <si>
    <t>Slade Green Road west of j/w Chrome Road outside schools</t>
  </si>
  <si>
    <t>Hook Lane east of j/w Faraday Road</t>
  </si>
  <si>
    <t>Dorchester Avenue south of  j/w Montpelier Ave</t>
  </si>
  <si>
    <t>Longlands Road east of j/w Woodside Road</t>
  </si>
  <si>
    <t>Brook Street outside Northumberland Heath School between Tyler Close and Northumberland Park</t>
  </si>
  <si>
    <t>Woolwich Road south of j/w Pelham Road</t>
  </si>
  <si>
    <t>Sherwood Park Avenue outside Sherwood Park School</t>
  </si>
  <si>
    <t>Abbey Road west of j/w St Augustine's Road</t>
  </si>
  <si>
    <t>Manor Road south of j/w Church Hill</t>
  </si>
  <si>
    <t>Hurst Road east of j/w Abbeyhill Rd</t>
  </si>
  <si>
    <t>PV1 COLYERS LANE</t>
  </si>
  <si>
    <t>PV2 BEDONWELL ROAD</t>
  </si>
  <si>
    <t xml:space="preserve">PV3 ALMA ROAD </t>
  </si>
  <si>
    <t>PV4 HATHERLEY ROAD</t>
  </si>
  <si>
    <t xml:space="preserve">PV5 WICKHAM STREET (WEST) </t>
  </si>
  <si>
    <t>PV6 WICKHAM STREET (EAST)</t>
  </si>
  <si>
    <t>PV7 IRON MILL LANE</t>
  </si>
  <si>
    <t>PV8 COLYERS LANE</t>
  </si>
  <si>
    <t>PV9 HURST ROAD</t>
  </si>
  <si>
    <t>PV10 Bexley Road</t>
  </si>
  <si>
    <t>PV11 UPTON ROAD</t>
  </si>
  <si>
    <t>PV12 BEDONWELL ROAD</t>
  </si>
  <si>
    <t>PV13 LOWER ROAD</t>
  </si>
  <si>
    <t>PV14 HALFWAY STREET</t>
  </si>
  <si>
    <t>PV15 DANSON LANE</t>
  </si>
  <si>
    <t>PV16 DAYS LANE EAST OF J/W FEN GROVE</t>
  </si>
  <si>
    <t>PV17 DAYS LANE SOUTH OF BURNET OAK LANE</t>
  </si>
  <si>
    <t>PV18 BELLEGROVE ROAD</t>
  </si>
  <si>
    <t>PV19  SLADE GREEN ROAD</t>
  </si>
  <si>
    <t>PV20 HOOK LANE</t>
  </si>
  <si>
    <t>PV21 DORCHESTER AVENUE</t>
  </si>
  <si>
    <t>PV22 LONGLANDS ROAD</t>
  </si>
  <si>
    <t>PV23 BROOK STREET</t>
  </si>
  <si>
    <t>PV24 WOOLWICH ROAD</t>
  </si>
  <si>
    <t>PV25 SHERWOOD PARK AVENUE</t>
  </si>
  <si>
    <t>PV26 ABBEY ROAD</t>
  </si>
  <si>
    <t>PV27 MANOR ROAD</t>
  </si>
  <si>
    <t>PV28 HURST ROAD</t>
  </si>
  <si>
    <t>Barnehurst Infant School / Barnehurst Junior School</t>
  </si>
  <si>
    <t>Bedonwell Infant School / Bedonwell Junior School</t>
  </si>
  <si>
    <t>Birkbeck Primary School</t>
  </si>
  <si>
    <t xml:space="preserve">East Wickham Primary Academy Infant </t>
  </si>
  <si>
    <t xml:space="preserve">East Wickham Primary Academy Junior </t>
  </si>
  <si>
    <t>Haberdashers' Aske's Crayford Academy</t>
  </si>
  <si>
    <t>Normandy Primary School</t>
  </si>
  <si>
    <t>Old Bexley CE Primary School</t>
  </si>
  <si>
    <t>St Fidelis Catholic Primary School</t>
  </si>
  <si>
    <t>Upton Primary School</t>
  </si>
  <si>
    <t>Belmont Primary School</t>
  </si>
  <si>
    <t>Belvedere Infant School</t>
  </si>
  <si>
    <t>Burnt Oak Junior School &amp; Holy Trinity Lamorbey CE Primary School</t>
  </si>
  <si>
    <t>Danson Primary School</t>
  </si>
  <si>
    <t>Days Lane Primary School</t>
  </si>
  <si>
    <t>Eastcote Primary School</t>
  </si>
  <si>
    <t>Haberdashers' Aske's Slade Green Campus / Slade Green Primary School</t>
  </si>
  <si>
    <t>Hook Lane Primary School</t>
  </si>
  <si>
    <t>Hurst Primary School</t>
  </si>
  <si>
    <t>Longlands Primary School</t>
  </si>
  <si>
    <t>Northumberland Heath Primary School</t>
  </si>
  <si>
    <t>Pelham Primary School</t>
  </si>
  <si>
    <t>Sherwood Park Primary School</t>
  </si>
  <si>
    <t>St Augustine of Canterbury CE Primary School</t>
  </si>
  <si>
    <t>St Joseph's Catholic Primary School</t>
  </si>
  <si>
    <t>Hurstmere School</t>
  </si>
  <si>
    <t>PV4 (N) MAIN ROAD, MARCHEL NEIL PARADE</t>
  </si>
  <si>
    <t>PV2 (N) BROOK STREET</t>
  </si>
  <si>
    <t>PV1 (N) WILLERSELY AVENUE</t>
  </si>
  <si>
    <t>No. of Accidents</t>
  </si>
  <si>
    <t xml:space="preserve">School Name (if applicable) </t>
  </si>
  <si>
    <t>ROAD NAME (with Google Street View Link)</t>
  </si>
  <si>
    <t>A Value</t>
  </si>
  <si>
    <t>Road Width (m)</t>
  </si>
  <si>
    <t>D Value</t>
  </si>
  <si>
    <t>Average PV2</t>
  </si>
  <si>
    <t>Site 29</t>
  </si>
  <si>
    <t xml:space="preserve">Blackfen Road near junction with Ramillies Road </t>
  </si>
  <si>
    <t>PV29 BLACKFEN ROAD</t>
  </si>
  <si>
    <t>Yarnton Way between Wolvercote Road and St Katherines Road</t>
  </si>
  <si>
    <t>PV3 (N) YARNTON WAY</t>
  </si>
  <si>
    <t>N/A</t>
  </si>
  <si>
    <t>Average of 4-Peak Hours PV2 Data</t>
  </si>
  <si>
    <t>Maximum One Hour PV2 Data</t>
  </si>
  <si>
    <r>
      <t>Peak PV2 (x10</t>
    </r>
    <r>
      <rPr>
        <b/>
        <vertAlign val="superscript"/>
        <sz val="11"/>
        <color theme="0"/>
        <rFont val="Arial"/>
        <family val="2"/>
      </rPr>
      <t>8</t>
    </r>
    <r>
      <rPr>
        <b/>
        <sz val="11"/>
        <color theme="0"/>
        <rFont val="Arial"/>
        <family val="2"/>
      </rPr>
      <t>)</t>
    </r>
  </si>
  <si>
    <r>
      <t>ADPV2 (x10</t>
    </r>
    <r>
      <rPr>
        <b/>
        <vertAlign val="superscript"/>
        <sz val="11"/>
        <color theme="0"/>
        <rFont val="Arial"/>
        <family val="2"/>
      </rPr>
      <t>8</t>
    </r>
    <r>
      <rPr>
        <b/>
        <sz val="11"/>
        <color theme="0"/>
        <rFont val="Arial"/>
        <family val="2"/>
      </rPr>
      <t>)</t>
    </r>
  </si>
  <si>
    <t>Site 5 (N)</t>
  </si>
  <si>
    <t>Site 6 (N)</t>
  </si>
  <si>
    <t>Site 7 (N)</t>
  </si>
  <si>
    <t>Selborne Road near j/w Rectory Lane</t>
  </si>
  <si>
    <t>PV 5 (N) SELBORNE ROAD</t>
  </si>
  <si>
    <t>PV6 (N) RECTORY LANE</t>
  </si>
  <si>
    <t>Rectory Lane near roundabout with Knoll Road</t>
  </si>
  <si>
    <t>PV7 (N) KNOLL ROAD</t>
  </si>
  <si>
    <t xml:space="preserve">Table 3 - Summary of ADVP2 Assessment for 29 School Sites and 7 Non-School Sites </t>
  </si>
  <si>
    <t>Table 2 - ADVP2 Ranking for 29 School Sites and 7 Non-School Sites by the Average of ADPV2 values of the 4 peak hours</t>
  </si>
  <si>
    <t>Table 1 - ADVP2 Ranking for 29 School Sites and 7 Non-School Sites by the Maximum 60 minutes (One Hour) of ADPV2 value</t>
  </si>
  <si>
    <t>Knoll Road near roundabout with Rectory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</si>
</sst>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2" borderId="1" xfId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2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@51.4903861,0.1594026,3a,75y,86.92h,68.41t/data=!3m6!1e1!3m4!1sYxQ7IpFJUDVrG1Q9ZLtALA!2e0!7i13312!8i6656" TargetMode="External"/><Relationship Id="rId21" Type="http://schemas.openxmlformats.org/officeDocument/2006/relationships/hyperlink" Target="https://www.google.com/maps/@51.4709791,0.1735739,3a,75y,124.76h,70.46t/data=!3m6!1e1!3m4!1sMlDcdiWwwwkVBGRDTIl_pg!2e0!7i16384!8i8192" TargetMode="External"/><Relationship Id="rId42" Type="http://schemas.openxmlformats.org/officeDocument/2006/relationships/hyperlink" Target="https://www.google.com/maps/@51.4904106,0.1596387,78m/data=!3m1!1e3" TargetMode="External"/><Relationship Id="rId47" Type="http://schemas.openxmlformats.org/officeDocument/2006/relationships/hyperlink" Target="https://www.google.com/maps/@51.4663055,0.084364,63m/data=!3m1!1e3?authuser=0" TargetMode="External"/><Relationship Id="rId63" Type="http://schemas.openxmlformats.org/officeDocument/2006/relationships/hyperlink" Target="https://www.google.com/maps/@51.4497352,0.10949,3a,75y,274.56h,74.74t/data=!3m6!1e1!3m4!1sqj5QnREOislWEjnWzEZAjQ!2e0!7i16384!8i8192" TargetMode="External"/><Relationship Id="rId68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2" Type="http://schemas.openxmlformats.org/officeDocument/2006/relationships/hyperlink" Target="https://www.google.com/maps/@51.4413912,0.0956756,3a,75y,215.83h,74.95t/data=!3m6!1e1!3m4!1sC2VmPN-tPJYDXOunJ0bggQ!2e0!7i16384!8i8192" TargetMode="External"/><Relationship Id="rId16" Type="http://schemas.openxmlformats.org/officeDocument/2006/relationships/hyperlink" Target="https://www.google.com/maps/@51.4320463,0.104617,3a,75y,317.47h,63.17t/data=!3m6!1e1!3m4!1sytJsCa73-2HVS1RHIND_Xw!2e0!7i16384!8i8192" TargetMode="External"/><Relationship Id="rId29" Type="http://schemas.openxmlformats.org/officeDocument/2006/relationships/hyperlink" Target="https://www.google.com/maps/@51.4463917,0.0956221,3a,75y,231.76h,93.08t/data=!3m6!1e1!3m4!1sXxE3yeGIzUzKhOgfhAnweg!2e0!7i16384!8i8192?authuser=0" TargetMode="External"/><Relationship Id="rId11" Type="http://schemas.openxmlformats.org/officeDocument/2006/relationships/hyperlink" Target="https://www.google.com/maps/@51.4417661,0.1264967,3a,90y,46.65h,77.52t/data=!3m6!1e1!3m4!1s0jjZBHkhADzCVr-Pq2VE8A!2e0!7i16384!8i8192" TargetMode="External"/><Relationship Id="rId24" Type="http://schemas.openxmlformats.org/officeDocument/2006/relationships/hyperlink" Target="https://www.google.com/maps/@51.4512731,0.1366773,3a,75y,328.14h,83.23t/data=!3m7!1e1!3m5!1sLBP-85ievZTwnKLU0FlEmA!2e0!6shttps:%2F%2Fstreetviewpixels-pa.googleapis.com%2Fv1%2Fthumbnail%3Fpanoid%3DLBP-85ievZTwnKLU0FlEmA%26cb_client%3Dmaps_sv.tactile.gps%26w%3D203%26h%3D100%26yaw%3D205.86339%26pitch%3D0%26thumbfov%3D100!7i16384!8i8192" TargetMode="External"/><Relationship Id="rId32" Type="http://schemas.openxmlformats.org/officeDocument/2006/relationships/hyperlink" Target="https://www.google.com/maps/@51.480124,0.1342751,81m/data=!3m1!1e3" TargetMode="External"/><Relationship Id="rId37" Type="http://schemas.openxmlformats.org/officeDocument/2006/relationships/hyperlink" Target="https://www.google.com/maps/place/Barnes+Cray+Rd,+Dartford/@51.4562705,0.1898414,63m/data=!3m1!1e3!4m6!3m5!1s0x47d8b1df067cec17:0xfac938948baa3c67!8m2!3d51.4544457!4d0.188816!16s%2Fg%2F1tdfmjhm" TargetMode="External"/><Relationship Id="rId40" Type="http://schemas.openxmlformats.org/officeDocument/2006/relationships/hyperlink" Target="https://www.google.com/maps/@51.4514123,0.1365464,53m/data=!3m1!1e3" TargetMode="External"/><Relationship Id="rId45" Type="http://schemas.openxmlformats.org/officeDocument/2006/relationships/hyperlink" Target="https://www.google.com/maps/@51.4464343,0.0954488,93m/data=!3m1!1e3?authuser=0" TargetMode="External"/><Relationship Id="rId53" Type="http://schemas.openxmlformats.org/officeDocument/2006/relationships/hyperlink" Target="https://www.google.com/maps/@51.4594192,0.1463778,63m/data=!3m1!1e3" TargetMode="External"/><Relationship Id="rId58" Type="http://schemas.openxmlformats.org/officeDocument/2006/relationships/hyperlink" Target="https://www.google.com/maps/@51.4408867,0.1418885,77m/data=!3m1!1e3" TargetMode="External"/><Relationship Id="rId66" Type="http://schemas.openxmlformats.org/officeDocument/2006/relationships/hyperlink" Target="https://www.google.co.uk/maps/@51.4964401,0.129418,121m/data=!3m1!1e3" TargetMode="External"/><Relationship Id="rId5" Type="http://schemas.openxmlformats.org/officeDocument/2006/relationships/hyperlink" Target="https://www.google.com/maps/@51.4544741,0.1735688,3a,90y,18.01h,79.65t/data=!3m6!1e1!3m4!1szNgl643Wt859uuVyeLo0ng!2e0!7i16384!8i8192" TargetMode="External"/><Relationship Id="rId61" Type="http://schemas.openxmlformats.org/officeDocument/2006/relationships/hyperlink" Target="https://www.google.com/maps/search/brook+street/@51.4797292,0.153437,260m/data=!3m1!1e3" TargetMode="External"/><Relationship Id="rId19" Type="http://schemas.openxmlformats.org/officeDocument/2006/relationships/hyperlink" Target="https://www.google.com/maps/@51.4686082,0.1022544,3a,75y,74.61h,80.61t/data=!3m7!1e1!3m5!1smsPPVusvaKO7kmCyl6Lf8A!2e0!6shttps:%2F%2Fstreetviewpixels-pa.googleapis.com%2Fv1%2Fthumbnail%3Fpanoid%3DmsPPVusvaKO7kmCyl6Lf8A%26cb_client%3Dmaps_sv.tactile.gps%26w%3D203%26h%3D100%26yaw%3D222.60722%26pitch%3D0%26thumbfov%3D100!7i16384!8i8192" TargetMode="External"/><Relationship Id="rId14" Type="http://schemas.openxmlformats.org/officeDocument/2006/relationships/hyperlink" Target="https://www.google.com/maps/@51.4711746,0.1617106,3a,78.3y,251.31h,94.37t/data=!3m6!1e1!3m4!1sRbpNBJvuqbNCWN2WXhq-Vw!2e0!7i16384!8i8192" TargetMode="External"/><Relationship Id="rId22" Type="http://schemas.openxmlformats.org/officeDocument/2006/relationships/hyperlink" Target="https://www.google.com/maps/@51.4408181,0.1419997,3a,75y,67.63h,62.67t/data=!3m6!1e1!3m4!1shssT0VRE4MwBUTeycjU4WA!2e0!7i16384!8i8192" TargetMode="External"/><Relationship Id="rId27" Type="http://schemas.openxmlformats.org/officeDocument/2006/relationships/hyperlink" Target="https://www.google.com/maps/@51.4364915,0.1008156,3a,75y,298.46h,83.01t/data=!3m6!1e1!3m4!1sIpk8qgDU9V1WcmM98KvrzQ!2e0!7i16384!8i8192" TargetMode="External"/><Relationship Id="rId30" Type="http://schemas.openxmlformats.org/officeDocument/2006/relationships/hyperlink" Target="https://www.google.com/maps/@51.4488921,0.0992776,3a,90y,43.34h,67.7t/data=!3m7!1e1!3m5!1sY2xsOizC35wkurFSeoTwcg!2e0!6shttps:%2F%2Fstreetviewpixels-pa.googleapis.com%2Fv1%2Fthumbnail%3Fpanoid%3DY2xsOizC35wkurFSeoTwcg%26cb_client%3Dmaps_sv.tactile.gps%26w%3D203%26h%3D100%26yaw%3D176.09953%26pitch%3D0%26thumbfov%3D100!7i16384!8i8192?authuser=0" TargetMode="External"/><Relationship Id="rId35" Type="http://schemas.openxmlformats.org/officeDocument/2006/relationships/hyperlink" Target="https://www.google.com/maps/place/East+Wickham+Primary+Academy/@51.4687216,0.1000107,106m/data=!3m1!1e3!4m6!3m5!1s0x47d8aed6a5291317:0xfc045dd76f904000!8m2!3d51.4688569!4d0.1017101!16s%2Fg%2F1tffys15" TargetMode="External"/><Relationship Id="rId43" Type="http://schemas.openxmlformats.org/officeDocument/2006/relationships/hyperlink" Target="https://www.google.com/maps/@51.4365804,0.1006264,63m/data=!3m1!1e3" TargetMode="External"/><Relationship Id="rId48" Type="http://schemas.openxmlformats.org/officeDocument/2006/relationships/hyperlink" Target="https://www.google.com/maps/@51.4714581,0.1923197,93m/data=!3m1!1e3" TargetMode="External"/><Relationship Id="rId56" Type="http://schemas.openxmlformats.org/officeDocument/2006/relationships/hyperlink" Target="https://www.google.com/maps/@51.4545878,0.1738011,164m/data=!3m1!1e3" TargetMode="External"/><Relationship Id="rId64" Type="http://schemas.openxmlformats.org/officeDocument/2006/relationships/hyperlink" Target="https://www.google.com/maps/@51.449754,0.108997,90m/data=!3m1!1e3" TargetMode="External"/><Relationship Id="rId69" Type="http://schemas.openxmlformats.org/officeDocument/2006/relationships/hyperlink" Target="https://www.google.com/maps/@51.4253276,0.1124236,76m/data=!3m1!1e3?authuser=0&amp;entry=ttu" TargetMode="External"/><Relationship Id="rId8" Type="http://schemas.openxmlformats.org/officeDocument/2006/relationships/hyperlink" Target="https://www.google.com/maps/@51.4592484,0.1462874,3a,75y,22.08h,87.82t/data=!3m7!1e1!3m5!1s-T5Kk9ElxXgJFs_KfYKPhA!2e0!6shttps:%2F%2Fstreetviewpixels-pa.googleapis.com%2Fv1%2Fthumbnail%3Fpanoid%3D-T5Kk9ElxXgJFs_KfYKPhA%26cb_client%3Dmaps_sv.tactile.gps%26w%3D203%26h%3D100%26yaw%3D340.0529%26pitch%3D0%26thumbfov%3D100!7i16384!8i8192" TargetMode="External"/><Relationship Id="rId51" Type="http://schemas.openxmlformats.org/officeDocument/2006/relationships/hyperlink" Target="https://www.google.com/maps/@51.4323073,0.0916462,138m/data=!3m1!1e3" TargetMode="External"/><Relationship Id="rId72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3" Type="http://schemas.openxmlformats.org/officeDocument/2006/relationships/hyperlink" Target="https://www.google.com/maps/@51.430483,0.0834837,3a,75y,90.63h,82.92t/data=!3m6!1e1!3m4!1s6pc3cJDQJbZwr_Gb4p01jg!2e0!7i16384!8i8192" TargetMode="External"/><Relationship Id="rId12" Type="http://schemas.openxmlformats.org/officeDocument/2006/relationships/hyperlink" Target="https://www.google.com/maps/@51.4603496,0.1036974,3a,90y,86.77h,82.96t/data=!3m6!1e1!3m4!1sdNYJY7HzfeUQV6GGf6iS2A!2e0!7i13312!8i6656" TargetMode="External"/><Relationship Id="rId17" Type="http://schemas.openxmlformats.org/officeDocument/2006/relationships/hyperlink" Target="https://www.google.com/maps/@51.4321055,0.104438,3a,53.8y,356.87h,79.81t/data=!3m6!1e1!3m4!1sEju09xuuJ41b1OqCV1_egg!2e0!7i16384!8i8192" TargetMode="External"/><Relationship Id="rId25" Type="http://schemas.openxmlformats.org/officeDocument/2006/relationships/hyperlink" Target="https://www.google.com/maps/@51.4730259,0.1452926,3a,75y,346.59h,72.25t/data=!3m6!1e1!3m4!1shsktuLkQEe4fF5Pt73N5wg!2e0!7i16384!8i8192" TargetMode="External"/><Relationship Id="rId33" Type="http://schemas.openxmlformats.org/officeDocument/2006/relationships/hyperlink" Target="https://www.google.com/maps/@51.4319782,0.1044391,82m/data=!3m1!1e3" TargetMode="External"/><Relationship Id="rId38" Type="http://schemas.openxmlformats.org/officeDocument/2006/relationships/hyperlink" Target="https://www.google.com/maps/@51.4710061,0.1736778,111m/data=!3m1!1e3" TargetMode="External"/><Relationship Id="rId46" Type="http://schemas.openxmlformats.org/officeDocument/2006/relationships/hyperlink" Target="https://www.google.com/maps/@51.4488615,0.0993733,93m/data=!3m1!1e3?authuser=0" TargetMode="External"/><Relationship Id="rId59" Type="http://schemas.openxmlformats.org/officeDocument/2006/relationships/hyperlink" Target="https://www.google.nl/maps/search/hurst+road/@51.437403,0.1147856,93m/data=!3m1!1e3" TargetMode="External"/><Relationship Id="rId67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0" Type="http://schemas.openxmlformats.org/officeDocument/2006/relationships/hyperlink" Target="https://www.google.com/maps/@51.4561522,0.1898676,3a,75y,96.62h,84.94t/data=!3m6!1e1!3m4!1sK5gSNQn4U2fHSXHoY9J5Ew!2e0!7i16384!8i8192" TargetMode="External"/><Relationship Id="rId41" Type="http://schemas.openxmlformats.org/officeDocument/2006/relationships/hyperlink" Target="https://www.google.com/maps/@51.473292,0.1453413,116m/data=!3m1!1e3" TargetMode="External"/><Relationship Id="rId54" Type="http://schemas.openxmlformats.org/officeDocument/2006/relationships/hyperlink" Target="https://www.google.com/maps/@51.4467874,0.1110618,195m/data=!3m1!1e3" TargetMode="External"/><Relationship Id="rId62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70" Type="http://schemas.openxmlformats.org/officeDocument/2006/relationships/hyperlink" Target="https://www.google.com/maps/@51.4253276,0.1124236,76m/data=!3m1!1e3?authuser=0&amp;entry=ttu" TargetMode="External"/><Relationship Id="rId1" Type="http://schemas.openxmlformats.org/officeDocument/2006/relationships/hyperlink" Target="https://www.google.com/maps/@51.4797162,0.1540403,3a,75y,162.07h,74.1t/data=!3m6!1e1!3m4!1sHRLHzmxfaVOvVHocR-aSww!2e0!7i16384!8i8192" TargetMode="External"/><Relationship Id="rId6" Type="http://schemas.openxmlformats.org/officeDocument/2006/relationships/hyperlink" Target="https://www.google.com/maps/@51.4912041,0.1445493,3a,90y,89.71h,61.4t/data=!3m6!1e1!3m4!1s3Hh8JSXHMaLujEMgl9sNXA!2e0!7i16384!8i8192" TargetMode="External"/><Relationship Id="rId15" Type="http://schemas.openxmlformats.org/officeDocument/2006/relationships/hyperlink" Target="https://www.google.com/maps/@51.4801242,0.133824,3a,62.9y,109.04h,79.88t/data=!3m7!1e1!3m5!1spLWKmqec8CMyccE57hTo2w!2e0!6shttps:%2F%2Fstreetviewpixels-pa.googleapis.com%2Fv1%2Fthumbnail%3Fpanoid%3DpLWKmqec8CMyccE57hTo2w%26cb_client%3Dmaps_sv.tactile.gps%26w%3D203%26h%3D100%26yaw%3D175.06616%26pitch%3D0%26thumbfov%3D100!7i16384!8i8192" TargetMode="External"/><Relationship Id="rId23" Type="http://schemas.openxmlformats.org/officeDocument/2006/relationships/hyperlink" Target="https://www.google.com/maps/@51.4767436,0.1632329,3a,75y,0.26h,75.32t/data=!3m6!1e1!3m4!1sVgAJjG7zXe4bispxAi_S3A!2e0!7i16384!8i8192" TargetMode="External"/><Relationship Id="rId28" Type="http://schemas.openxmlformats.org/officeDocument/2006/relationships/hyperlink" Target="https://www.google.com/maps/@51.4568572,0.1076605,3a,75y,258.21h,76.12t/data=!3m6!1e1!3m4!1slCZL1BMes8vnXU1jDD-b2Q!2e0!7i16384!8i8192?authuser=0" TargetMode="External"/><Relationship Id="rId36" Type="http://schemas.openxmlformats.org/officeDocument/2006/relationships/hyperlink" Target="https://www.google.com/maps/@51.4686621,0.1024344,106m/data=!3m1!1e3" TargetMode="External"/><Relationship Id="rId49" Type="http://schemas.openxmlformats.org/officeDocument/2006/relationships/hyperlink" Target="https://www.google.com/maps/@51.460393,0.1038215,126m/data=!3m1!1e3" TargetMode="External"/><Relationship Id="rId57" Type="http://schemas.openxmlformats.org/officeDocument/2006/relationships/hyperlink" Target="https://www.google.com/maps/place/Colyers+Ln,+Erith/@51.4711968,0.1613111,92m/data=!3m1!1e3!4m6!3m5!1s0x47d8ae336fa4fb77:0xaf7deaf2764bafaf!8m2!3d51.4716327!4d0.1711516!16s%2Fg%2F1tftdl8z" TargetMode="External"/><Relationship Id="rId10" Type="http://schemas.openxmlformats.org/officeDocument/2006/relationships/hyperlink" Target="https://www.google.com/maps/@51.432244,0.0917136,3a,75y,279.67h,86.6t/data=!3m6!1e1!3m4!1sLgdrQa0LAaWlPD_UP8RIAw!2e0!7i16384!8i8192" TargetMode="External"/><Relationship Id="rId31" Type="http://schemas.openxmlformats.org/officeDocument/2006/relationships/hyperlink" Target="https://www.google.com/maps/@51.4662749,0.0845392,3a,75y,281.15h,92.69t/data=!3m7!1e1!3m5!1sNOT32-5vwfX0RPdob4vAIg!2e0!6shttps:%2F%2Fstreetviewpixels-pa.googleapis.com%2Fv1%2Fthumbnail%3Fpanoid%3DNOT32-5vwfX0RPdob4vAIg%26cb_client%3Dmaps_sv.tactile.gps%26w%3D203%26h%3D100%26yaw%3D216.82588%26pitch%3D0%26thumbfov%3D100!7i16384!8i8192?authuser=0" TargetMode="External"/><Relationship Id="rId44" Type="http://schemas.openxmlformats.org/officeDocument/2006/relationships/hyperlink" Target="https://www.google.com/maps/@51.4570213,0.1075871,132m/data=!3m1!1e3?authuser=0" TargetMode="External"/><Relationship Id="rId52" Type="http://schemas.openxmlformats.org/officeDocument/2006/relationships/hyperlink" Target="https://www.google.com/maps/@51.4737029,0.1584318,126m/data=!3m1!1e3" TargetMode="External"/><Relationship Id="rId60" Type="http://schemas.openxmlformats.org/officeDocument/2006/relationships/hyperlink" Target="https://www.google.com/maps/@51.4413905,0.0955439,145m/data=!3m1!1e3" TargetMode="External"/><Relationship Id="rId65" Type="http://schemas.openxmlformats.org/officeDocument/2006/relationships/hyperlink" Target="https://www.google.co.uk/maps/@51.4963481,0.1295944,3a,75y,272.67h,83.14t/data=!3m6!1e1!3m4!1sV-GXB0vPvc-xKSPySg7Diw!2e0!7i16384!8i8192" TargetMode="External"/><Relationship Id="rId73" Type="http://schemas.openxmlformats.org/officeDocument/2006/relationships/printerSettings" Target="../printerSettings/printerSettings3.bin"/><Relationship Id="rId4" Type="http://schemas.openxmlformats.org/officeDocument/2006/relationships/hyperlink" Target="https://www.google.nl/maps/@51.4374054,0.1150232,3a,75y,223.14h,71.36t/data=!3m6!1e1!3m4!1sKCaobcf5I52nG3t7FUiBww!2e0!7i16384!8i8192" TargetMode="External"/><Relationship Id="rId9" Type="http://schemas.openxmlformats.org/officeDocument/2006/relationships/hyperlink" Target="https://www.google.com/maps/@51.473516,0.1583722,3a,90y,345.12h,87.04t/data=!3m6!1e1!3m4!1suEGqkk-bWmLn_OrKBUXYCA!2e0!7i16384!8i8192" TargetMode="External"/><Relationship Id="rId13" Type="http://schemas.openxmlformats.org/officeDocument/2006/relationships/hyperlink" Target="https://www.google.com/maps/@51.4714674,0.1923533,3a,79.2y,284.63h,76.93t/data=!3m6!1e1!3m4!1srv7Jd4Pmkq5qe7txCuDfeQ!2e0!7i16384!8i8192" TargetMode="External"/><Relationship Id="rId18" Type="http://schemas.openxmlformats.org/officeDocument/2006/relationships/hyperlink" Target="https://www.google.com/maps/@51.4687285,0.1001756,3a,75y,130.4h,80.65t/data=!3m6!1e1!3m4!1sliOZxmwEPfxi7hCy26WPvA!2e0!7i16384!8i8192" TargetMode="External"/><Relationship Id="rId39" Type="http://schemas.openxmlformats.org/officeDocument/2006/relationships/hyperlink" Target="https://www.google.com/maps/@51.4768703,0.1632337,58m/data=!3m1!1e3" TargetMode="External"/><Relationship Id="rId34" Type="http://schemas.openxmlformats.org/officeDocument/2006/relationships/hyperlink" Target="https://www.google.com/maps/@51.4322872,0.1045241,106m/data=!3m1!1e3" TargetMode="External"/><Relationship Id="rId50" Type="http://schemas.openxmlformats.org/officeDocument/2006/relationships/hyperlink" Target="https://www.google.com/maps/@51.4419191,0.1268768,111m/data=!3m1!1e3" TargetMode="External"/><Relationship Id="rId55" Type="http://schemas.openxmlformats.org/officeDocument/2006/relationships/hyperlink" Target="https://www.google.com/maps/@51.4912272,0.1446559,72m/data=!3m1!1e3" TargetMode="External"/><Relationship Id="rId7" Type="http://schemas.openxmlformats.org/officeDocument/2006/relationships/hyperlink" Target="https://www.google.com/maps/@51.4466347,0.1108923,3a,90y,78.37h,81.33t/data=!3m6!1e1!3m4!1synog4wBZ1pMq6T0VP5COOA!2e0!7i16384!8i8192" TargetMode="External"/><Relationship Id="rId71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E1AF-0AFE-406B-8480-1E95325D917D}">
  <dimension ref="A1:L39"/>
  <sheetViews>
    <sheetView tabSelected="1" workbookViewId="0">
      <selection activeCell="D4" sqref="D4"/>
    </sheetView>
  </sheetViews>
  <sheetFormatPr defaultRowHeight="15" x14ac:dyDescent="0.25"/>
  <cols>
    <col min="2" max="2" width="28.7109375" style="1" customWidth="1"/>
    <col min="3" max="4" width="24.140625" customWidth="1"/>
    <col min="5" max="5" width="10.7109375" customWidth="1"/>
    <col min="7" max="7" width="10.85546875" customWidth="1"/>
    <col min="8" max="8" width="12.5703125" bestFit="1" customWidth="1"/>
    <col min="9" max="9" width="9.140625" hidden="1" customWidth="1"/>
    <col min="10" max="10" width="9.28515625" hidden="1" customWidth="1"/>
    <col min="11" max="11" width="11" customWidth="1"/>
    <col min="12" max="12" width="9.28515625" customWidth="1"/>
  </cols>
  <sheetData>
    <row r="1" spans="1:12" ht="18.75" x14ac:dyDescent="0.3">
      <c r="A1" s="11" t="s">
        <v>151</v>
      </c>
      <c r="B1" s="16"/>
      <c r="C1" s="11"/>
      <c r="D1" s="11"/>
      <c r="E1" s="12"/>
      <c r="F1" s="12"/>
    </row>
    <row r="2" spans="1:12" ht="32.25" customHeight="1" x14ac:dyDescent="0.25">
      <c r="I2" s="20" t="s">
        <v>137</v>
      </c>
      <c r="J2" s="20"/>
      <c r="K2" s="20" t="s">
        <v>138</v>
      </c>
      <c r="L2" s="20"/>
    </row>
    <row r="3" spans="1:12" s="1" customFormat="1" ht="45" x14ac:dyDescent="0.25">
      <c r="A3" s="2" t="s">
        <v>1</v>
      </c>
      <c r="B3" s="2" t="s">
        <v>126</v>
      </c>
      <c r="C3" s="2" t="s">
        <v>38</v>
      </c>
      <c r="D3" s="2" t="s">
        <v>125</v>
      </c>
      <c r="E3" s="2" t="s">
        <v>124</v>
      </c>
      <c r="F3" s="2" t="s">
        <v>127</v>
      </c>
      <c r="G3" s="2" t="s">
        <v>128</v>
      </c>
      <c r="H3" s="2" t="s">
        <v>129</v>
      </c>
      <c r="I3" s="2" t="s">
        <v>130</v>
      </c>
      <c r="J3" s="2" t="s">
        <v>0</v>
      </c>
      <c r="K3" s="2" t="s">
        <v>139</v>
      </c>
      <c r="L3" s="2" t="s">
        <v>140</v>
      </c>
    </row>
    <row r="4" spans="1:12" ht="45" x14ac:dyDescent="0.25">
      <c r="A4" s="3" t="s">
        <v>32</v>
      </c>
      <c r="B4" s="9" t="s">
        <v>134</v>
      </c>
      <c r="C4" s="4" t="s">
        <v>135</v>
      </c>
      <c r="D4" s="3" t="s">
        <v>136</v>
      </c>
      <c r="E4" s="3">
        <v>2</v>
      </c>
      <c r="F4" s="3">
        <f t="shared" ref="F4:F39" si="0">1+(E4/10)</f>
        <v>1.2</v>
      </c>
      <c r="G4" s="13">
        <v>11.88</v>
      </c>
      <c r="H4" s="13">
        <f t="shared" ref="H4:H39" si="1">G4/7.3</f>
        <v>1.6273972602739728</v>
      </c>
      <c r="I4" s="13">
        <v>3.9350000000000001</v>
      </c>
      <c r="J4" s="13">
        <f t="shared" ref="J4:J39" si="2">(F4*H4*I4)</f>
        <v>7.6845698630136994</v>
      </c>
      <c r="K4" s="13">
        <v>7.0281000000000002</v>
      </c>
      <c r="L4" s="13">
        <f t="shared" ref="L4:L39" si="3">(F4*H4*K4)</f>
        <v>13.72501282191781</v>
      </c>
    </row>
    <row r="5" spans="1:12" ht="30" x14ac:dyDescent="0.25">
      <c r="A5" s="3" t="s">
        <v>10</v>
      </c>
      <c r="B5" s="4" t="s">
        <v>47</v>
      </c>
      <c r="C5" s="7" t="s">
        <v>75</v>
      </c>
      <c r="D5" s="3" t="s">
        <v>102</v>
      </c>
      <c r="E5" s="3">
        <v>0</v>
      </c>
      <c r="F5" s="3">
        <f t="shared" si="0"/>
        <v>1</v>
      </c>
      <c r="G5" s="13">
        <v>7.7050000000000001</v>
      </c>
      <c r="H5" s="13">
        <f t="shared" si="1"/>
        <v>1.0554794520547945</v>
      </c>
      <c r="I5" s="13">
        <v>2.1760000000000002</v>
      </c>
      <c r="J5" s="13">
        <f t="shared" si="2"/>
        <v>2.2967232876712331</v>
      </c>
      <c r="K5" s="13">
        <v>5.8339999999999996</v>
      </c>
      <c r="L5" s="13">
        <f t="shared" si="3"/>
        <v>6.1576671232876707</v>
      </c>
    </row>
    <row r="6" spans="1:12" ht="30" x14ac:dyDescent="0.25">
      <c r="A6" s="5" t="s">
        <v>11</v>
      </c>
      <c r="B6" s="6" t="s">
        <v>48</v>
      </c>
      <c r="C6" s="6" t="s">
        <v>76</v>
      </c>
      <c r="D6" s="5" t="s">
        <v>103</v>
      </c>
      <c r="E6" s="5">
        <v>0</v>
      </c>
      <c r="F6" s="5">
        <f t="shared" si="0"/>
        <v>1</v>
      </c>
      <c r="G6" s="14">
        <v>7.18</v>
      </c>
      <c r="H6" s="14">
        <f t="shared" si="1"/>
        <v>0.98356164383561639</v>
      </c>
      <c r="I6" s="14">
        <v>1.9690000000000001</v>
      </c>
      <c r="J6" s="14">
        <f t="shared" si="2"/>
        <v>1.9366328767123289</v>
      </c>
      <c r="K6" s="14">
        <v>4.8630000000000004</v>
      </c>
      <c r="L6" s="14">
        <f t="shared" si="3"/>
        <v>4.7830602739726027</v>
      </c>
    </row>
    <row r="7" spans="1:12" ht="28.5" x14ac:dyDescent="0.25">
      <c r="A7" s="5" t="s">
        <v>13</v>
      </c>
      <c r="B7" s="6" t="s">
        <v>50</v>
      </c>
      <c r="C7" s="6" t="s">
        <v>78</v>
      </c>
      <c r="D7" s="5" t="s">
        <v>105</v>
      </c>
      <c r="E7" s="5">
        <v>0</v>
      </c>
      <c r="F7" s="5">
        <f t="shared" si="0"/>
        <v>1</v>
      </c>
      <c r="G7" s="14">
        <v>8.4700000000000006</v>
      </c>
      <c r="H7" s="14">
        <f t="shared" si="1"/>
        <v>1.1602739726027398</v>
      </c>
      <c r="I7" s="14">
        <v>2.3119999999999998</v>
      </c>
      <c r="J7" s="14">
        <f t="shared" si="2"/>
        <v>2.682553424657534</v>
      </c>
      <c r="K7" s="14">
        <v>4.0673000000000004</v>
      </c>
      <c r="L7" s="14">
        <f t="shared" si="3"/>
        <v>4.7191823287671237</v>
      </c>
    </row>
    <row r="8" spans="1:12" ht="57" x14ac:dyDescent="0.25">
      <c r="A8" s="3" t="s">
        <v>24</v>
      </c>
      <c r="B8" s="4" t="s">
        <v>61</v>
      </c>
      <c r="C8" s="4" t="s">
        <v>89</v>
      </c>
      <c r="D8" s="3" t="s">
        <v>115</v>
      </c>
      <c r="E8" s="3">
        <v>0</v>
      </c>
      <c r="F8" s="3">
        <f t="shared" si="0"/>
        <v>1</v>
      </c>
      <c r="G8" s="13">
        <v>7.32</v>
      </c>
      <c r="H8" s="13">
        <f t="shared" si="1"/>
        <v>1.0027397260273974</v>
      </c>
      <c r="I8" s="13">
        <v>1.5529999999999999</v>
      </c>
      <c r="J8" s="13">
        <f t="shared" si="2"/>
        <v>1.5572547945205479</v>
      </c>
      <c r="K8" s="13">
        <v>3.85</v>
      </c>
      <c r="L8" s="13">
        <f t="shared" si="3"/>
        <v>3.8605479452054801</v>
      </c>
    </row>
    <row r="9" spans="1:12" ht="28.5" x14ac:dyDescent="0.25">
      <c r="A9" s="3" t="s">
        <v>16</v>
      </c>
      <c r="B9" s="4" t="s">
        <v>53</v>
      </c>
      <c r="C9" s="4" t="s">
        <v>81</v>
      </c>
      <c r="D9" s="3" t="s">
        <v>108</v>
      </c>
      <c r="E9" s="3">
        <v>0</v>
      </c>
      <c r="F9" s="3">
        <f t="shared" si="0"/>
        <v>1</v>
      </c>
      <c r="G9" s="13">
        <v>6.2350000000000003</v>
      </c>
      <c r="H9" s="13">
        <f t="shared" si="1"/>
        <v>0.85410958904109591</v>
      </c>
      <c r="I9" s="13">
        <v>1.234</v>
      </c>
      <c r="J9" s="13">
        <f t="shared" si="2"/>
        <v>1.0539712328767123</v>
      </c>
      <c r="K9" s="13">
        <v>3.9037999999999999</v>
      </c>
      <c r="L9" s="13">
        <f t="shared" si="3"/>
        <v>3.3342730136986303</v>
      </c>
    </row>
    <row r="10" spans="1:12" ht="30" x14ac:dyDescent="0.25">
      <c r="A10" s="3" t="s">
        <v>8</v>
      </c>
      <c r="B10" s="4" t="s">
        <v>45</v>
      </c>
      <c r="C10" s="4" t="s">
        <v>73</v>
      </c>
      <c r="D10" s="3" t="s">
        <v>100</v>
      </c>
      <c r="E10" s="3">
        <v>0</v>
      </c>
      <c r="F10" s="3">
        <f t="shared" si="0"/>
        <v>1</v>
      </c>
      <c r="G10" s="13">
        <v>7.49</v>
      </c>
      <c r="H10" s="13">
        <f t="shared" si="1"/>
        <v>1.026027397260274</v>
      </c>
      <c r="I10" s="13">
        <v>0.71599999999999997</v>
      </c>
      <c r="J10" s="13">
        <f t="shared" si="2"/>
        <v>0.73463561643835618</v>
      </c>
      <c r="K10" s="13">
        <v>2.33</v>
      </c>
      <c r="L10" s="13">
        <f t="shared" si="3"/>
        <v>2.3906438356164386</v>
      </c>
    </row>
    <row r="11" spans="1:12" ht="60" x14ac:dyDescent="0.25">
      <c r="A11" s="3" t="s">
        <v>20</v>
      </c>
      <c r="B11" s="4" t="s">
        <v>57</v>
      </c>
      <c r="C11" s="4" t="s">
        <v>85</v>
      </c>
      <c r="D11" s="3" t="s">
        <v>111</v>
      </c>
      <c r="E11" s="3">
        <v>0</v>
      </c>
      <c r="F11" s="3">
        <f t="shared" si="0"/>
        <v>1</v>
      </c>
      <c r="G11" s="13">
        <v>6.92</v>
      </c>
      <c r="H11" s="13">
        <f t="shared" si="1"/>
        <v>0.94794520547945205</v>
      </c>
      <c r="I11" s="13">
        <v>1.127</v>
      </c>
      <c r="J11" s="13">
        <f t="shared" si="2"/>
        <v>1.0683342465753425</v>
      </c>
      <c r="K11" s="13">
        <v>2.456</v>
      </c>
      <c r="L11" s="13">
        <f t="shared" si="3"/>
        <v>2.3281534246575344</v>
      </c>
    </row>
    <row r="12" spans="1:12" ht="28.5" x14ac:dyDescent="0.25">
      <c r="A12" s="3" t="s">
        <v>12</v>
      </c>
      <c r="B12" s="4" t="s">
        <v>49</v>
      </c>
      <c r="C12" s="4" t="s">
        <v>77</v>
      </c>
      <c r="D12" s="3" t="s">
        <v>104</v>
      </c>
      <c r="E12" s="3">
        <v>0</v>
      </c>
      <c r="F12" s="3">
        <f t="shared" si="0"/>
        <v>1</v>
      </c>
      <c r="G12" s="13">
        <v>6.25</v>
      </c>
      <c r="H12" s="13">
        <f t="shared" si="1"/>
        <v>0.85616438356164382</v>
      </c>
      <c r="I12" s="13">
        <v>0.86499999999999999</v>
      </c>
      <c r="J12" s="13">
        <f t="shared" si="2"/>
        <v>0.74058219178082185</v>
      </c>
      <c r="K12" s="13">
        <v>2.7027000000000001</v>
      </c>
      <c r="L12" s="13">
        <f t="shared" si="3"/>
        <v>2.3139554794520549</v>
      </c>
    </row>
    <row r="13" spans="1:12" ht="28.5" x14ac:dyDescent="0.25">
      <c r="A13" s="18" t="s">
        <v>25</v>
      </c>
      <c r="B13" s="6" t="s">
        <v>62</v>
      </c>
      <c r="C13" s="6" t="s">
        <v>90</v>
      </c>
      <c r="D13" s="5" t="s">
        <v>116</v>
      </c>
      <c r="E13" s="5">
        <v>0</v>
      </c>
      <c r="F13" s="5">
        <f t="shared" si="0"/>
        <v>1</v>
      </c>
      <c r="G13" s="14">
        <v>6.23</v>
      </c>
      <c r="H13" s="15">
        <f t="shared" si="1"/>
        <v>0.85342465753424668</v>
      </c>
      <c r="I13" s="15">
        <v>0.92900000000000005</v>
      </c>
      <c r="J13" s="15">
        <f t="shared" si="2"/>
        <v>0.79283150684931525</v>
      </c>
      <c r="K13" s="15">
        <v>2.677</v>
      </c>
      <c r="L13" s="15">
        <f t="shared" si="3"/>
        <v>2.2846178082191786</v>
      </c>
    </row>
    <row r="14" spans="1:12" ht="42.75" x14ac:dyDescent="0.25">
      <c r="A14" s="5" t="s">
        <v>7</v>
      </c>
      <c r="B14" s="6" t="s">
        <v>44</v>
      </c>
      <c r="C14" s="6" t="s">
        <v>72</v>
      </c>
      <c r="D14" s="5" t="s">
        <v>99</v>
      </c>
      <c r="E14" s="5">
        <v>0</v>
      </c>
      <c r="F14" s="5">
        <f t="shared" si="0"/>
        <v>1</v>
      </c>
      <c r="G14" s="14">
        <v>7.25</v>
      </c>
      <c r="H14" s="14">
        <f t="shared" si="1"/>
        <v>0.99315068493150682</v>
      </c>
      <c r="I14" s="14">
        <v>0.86399999999999999</v>
      </c>
      <c r="J14" s="14">
        <f t="shared" si="2"/>
        <v>0.8580821917808219</v>
      </c>
      <c r="K14" s="14">
        <v>2.2450999999999999</v>
      </c>
      <c r="L14" s="14">
        <f t="shared" si="3"/>
        <v>2.2297226027397259</v>
      </c>
    </row>
    <row r="15" spans="1:12" ht="45" x14ac:dyDescent="0.25">
      <c r="A15" s="5" t="s">
        <v>15</v>
      </c>
      <c r="B15" s="6" t="s">
        <v>52</v>
      </c>
      <c r="C15" s="6" t="s">
        <v>80</v>
      </c>
      <c r="D15" s="5" t="s">
        <v>107</v>
      </c>
      <c r="E15" s="5">
        <v>1</v>
      </c>
      <c r="F15" s="5">
        <f t="shared" si="0"/>
        <v>1.1000000000000001</v>
      </c>
      <c r="G15" s="14">
        <v>5.65</v>
      </c>
      <c r="H15" s="14">
        <f t="shared" si="1"/>
        <v>0.77397260273972612</v>
      </c>
      <c r="I15" s="14">
        <v>1.218</v>
      </c>
      <c r="J15" s="14">
        <f t="shared" si="2"/>
        <v>1.0369684931506851</v>
      </c>
      <c r="K15" s="14">
        <v>2.5347</v>
      </c>
      <c r="L15" s="14">
        <f t="shared" si="3"/>
        <v>2.1579671917808221</v>
      </c>
    </row>
    <row r="16" spans="1:12" ht="42.75" x14ac:dyDescent="0.25">
      <c r="A16" s="3" t="s">
        <v>6</v>
      </c>
      <c r="B16" s="4" t="s">
        <v>43</v>
      </c>
      <c r="C16" s="4" t="s">
        <v>71</v>
      </c>
      <c r="D16" s="3" t="s">
        <v>98</v>
      </c>
      <c r="E16" s="3">
        <v>0</v>
      </c>
      <c r="F16" s="3">
        <f t="shared" si="0"/>
        <v>1</v>
      </c>
      <c r="G16" s="13">
        <v>7.5</v>
      </c>
      <c r="H16" s="13">
        <f t="shared" si="1"/>
        <v>1.0273972602739727</v>
      </c>
      <c r="I16" s="13">
        <v>0.95399999999999996</v>
      </c>
      <c r="J16" s="13">
        <f t="shared" si="2"/>
        <v>0.98013698630136992</v>
      </c>
      <c r="K16" s="13">
        <v>2.0586000000000002</v>
      </c>
      <c r="L16" s="13">
        <f t="shared" si="3"/>
        <v>2.1150000000000007</v>
      </c>
    </row>
    <row r="17" spans="1:12" ht="30" x14ac:dyDescent="0.25">
      <c r="A17" s="3" t="s">
        <v>28</v>
      </c>
      <c r="B17" s="4" t="s">
        <v>65</v>
      </c>
      <c r="C17" s="4" t="s">
        <v>93</v>
      </c>
      <c r="D17" s="3" t="s">
        <v>119</v>
      </c>
      <c r="E17" s="3">
        <v>0</v>
      </c>
      <c r="F17" s="3">
        <f t="shared" si="0"/>
        <v>1</v>
      </c>
      <c r="G17" s="13">
        <v>7.5</v>
      </c>
      <c r="H17" s="13">
        <f t="shared" si="1"/>
        <v>1.0273972602739727</v>
      </c>
      <c r="I17" s="13">
        <v>0.87</v>
      </c>
      <c r="J17" s="13">
        <f t="shared" si="2"/>
        <v>0.8938356164383563</v>
      </c>
      <c r="K17" s="13">
        <v>1.8360000000000001</v>
      </c>
      <c r="L17" s="13">
        <f t="shared" si="3"/>
        <v>1.886301369863014</v>
      </c>
    </row>
    <row r="18" spans="1:12" ht="42.75" x14ac:dyDescent="0.25">
      <c r="A18" s="3" t="s">
        <v>14</v>
      </c>
      <c r="B18" s="4" t="s">
        <v>51</v>
      </c>
      <c r="C18" s="4" t="s">
        <v>79</v>
      </c>
      <c r="D18" s="3" t="s">
        <v>106</v>
      </c>
      <c r="E18" s="3">
        <v>0</v>
      </c>
      <c r="F18" s="3">
        <f t="shared" si="0"/>
        <v>1</v>
      </c>
      <c r="G18" s="13">
        <v>9.68</v>
      </c>
      <c r="H18" s="13">
        <f t="shared" si="1"/>
        <v>1.3260273972602741</v>
      </c>
      <c r="I18" s="13">
        <v>0.64200000000000002</v>
      </c>
      <c r="J18" s="13">
        <f t="shared" si="2"/>
        <v>0.85130958904109599</v>
      </c>
      <c r="K18" s="13">
        <v>1.2855000000000001</v>
      </c>
      <c r="L18" s="13">
        <f t="shared" si="3"/>
        <v>1.7046082191780825</v>
      </c>
    </row>
    <row r="19" spans="1:12" ht="45" x14ac:dyDescent="0.25">
      <c r="A19" s="3" t="s">
        <v>2</v>
      </c>
      <c r="B19" s="4" t="s">
        <v>39</v>
      </c>
      <c r="C19" s="4" t="s">
        <v>67</v>
      </c>
      <c r="D19" s="3" t="s">
        <v>95</v>
      </c>
      <c r="E19" s="3">
        <v>0</v>
      </c>
      <c r="F19" s="3">
        <f t="shared" si="0"/>
        <v>1</v>
      </c>
      <c r="G19" s="13">
        <v>7.9</v>
      </c>
      <c r="H19" s="13">
        <f t="shared" si="1"/>
        <v>1.0821917808219179</v>
      </c>
      <c r="I19" s="13">
        <v>0.68899999999999995</v>
      </c>
      <c r="J19" s="13">
        <f t="shared" si="2"/>
        <v>0.74563013698630143</v>
      </c>
      <c r="K19" s="13">
        <v>1.401</v>
      </c>
      <c r="L19" s="13">
        <f t="shared" si="3"/>
        <v>1.516150684931507</v>
      </c>
    </row>
    <row r="20" spans="1:12" ht="28.5" x14ac:dyDescent="0.25">
      <c r="A20" s="5" t="s">
        <v>29</v>
      </c>
      <c r="B20" s="6" t="s">
        <v>66</v>
      </c>
      <c r="C20" s="8" t="s">
        <v>94</v>
      </c>
      <c r="D20" s="5" t="s">
        <v>120</v>
      </c>
      <c r="E20" s="5">
        <v>0</v>
      </c>
      <c r="F20" s="5">
        <f t="shared" si="0"/>
        <v>1</v>
      </c>
      <c r="G20" s="14">
        <v>9.27</v>
      </c>
      <c r="H20" s="14">
        <f t="shared" si="1"/>
        <v>1.2698630136986302</v>
      </c>
      <c r="I20" s="14">
        <v>0.58199999999999996</v>
      </c>
      <c r="J20" s="14">
        <f t="shared" si="2"/>
        <v>0.73906027397260277</v>
      </c>
      <c r="K20" s="14">
        <v>1.1922999999999999</v>
      </c>
      <c r="L20" s="14">
        <f t="shared" si="3"/>
        <v>1.5140576712328766</v>
      </c>
    </row>
    <row r="21" spans="1:12" ht="28.5" x14ac:dyDescent="0.25">
      <c r="A21" s="5" t="s">
        <v>5</v>
      </c>
      <c r="B21" s="6" t="s">
        <v>42</v>
      </c>
      <c r="C21" s="6" t="s">
        <v>70</v>
      </c>
      <c r="D21" s="5" t="s">
        <v>97</v>
      </c>
      <c r="E21" s="5">
        <v>0</v>
      </c>
      <c r="F21" s="5">
        <f t="shared" si="0"/>
        <v>1</v>
      </c>
      <c r="G21" s="14">
        <v>8.07</v>
      </c>
      <c r="H21" s="14">
        <f t="shared" si="1"/>
        <v>1.1054794520547946</v>
      </c>
      <c r="I21" s="14">
        <v>0.53</v>
      </c>
      <c r="J21" s="14">
        <f t="shared" si="2"/>
        <v>0.58590410958904116</v>
      </c>
      <c r="K21" s="14">
        <v>1.3029999999999999</v>
      </c>
      <c r="L21" s="14">
        <f t="shared" si="3"/>
        <v>1.4404397260273973</v>
      </c>
    </row>
    <row r="22" spans="1:12" ht="30" x14ac:dyDescent="0.25">
      <c r="A22" s="5" t="s">
        <v>9</v>
      </c>
      <c r="B22" s="6" t="s">
        <v>46</v>
      </c>
      <c r="C22" s="6" t="s">
        <v>74</v>
      </c>
      <c r="D22" s="5" t="s">
        <v>101</v>
      </c>
      <c r="E22" s="5">
        <v>0</v>
      </c>
      <c r="F22" s="5">
        <f t="shared" si="0"/>
        <v>1</v>
      </c>
      <c r="G22" s="14">
        <v>6</v>
      </c>
      <c r="H22" s="14">
        <f t="shared" si="1"/>
        <v>0.82191780821917815</v>
      </c>
      <c r="I22" s="14">
        <v>0.70499999999999996</v>
      </c>
      <c r="J22" s="14">
        <f t="shared" si="2"/>
        <v>0.57945205479452055</v>
      </c>
      <c r="K22" s="14">
        <v>1.504</v>
      </c>
      <c r="L22" s="14">
        <f t="shared" si="3"/>
        <v>1.236164383561644</v>
      </c>
    </row>
    <row r="23" spans="1:12" ht="28.5" x14ac:dyDescent="0.25">
      <c r="A23" s="5" t="s">
        <v>19</v>
      </c>
      <c r="B23" s="6" t="s">
        <v>56</v>
      </c>
      <c r="C23" s="6" t="s">
        <v>84</v>
      </c>
      <c r="D23" s="5" t="s">
        <v>110</v>
      </c>
      <c r="E23" s="5">
        <v>0</v>
      </c>
      <c r="F23" s="5">
        <f t="shared" si="0"/>
        <v>1</v>
      </c>
      <c r="G23" s="14">
        <v>9.41</v>
      </c>
      <c r="H23" s="14">
        <f t="shared" si="1"/>
        <v>1.289041095890411</v>
      </c>
      <c r="I23" s="14">
        <v>0.374</v>
      </c>
      <c r="J23" s="14">
        <f t="shared" si="2"/>
        <v>0.48210136986301372</v>
      </c>
      <c r="K23" s="14">
        <v>0.64</v>
      </c>
      <c r="L23" s="14">
        <f t="shared" si="3"/>
        <v>0.82498630136986306</v>
      </c>
    </row>
    <row r="24" spans="1:12" ht="30" x14ac:dyDescent="0.25">
      <c r="A24" s="3" t="s">
        <v>34</v>
      </c>
      <c r="B24" s="9" t="s">
        <v>35</v>
      </c>
      <c r="C24" s="4" t="s">
        <v>123</v>
      </c>
      <c r="D24" s="3" t="s">
        <v>136</v>
      </c>
      <c r="E24" s="3">
        <v>0</v>
      </c>
      <c r="F24" s="3">
        <f t="shared" si="0"/>
        <v>1</v>
      </c>
      <c r="G24" s="13">
        <v>7.5650000000000004</v>
      </c>
      <c r="H24" s="13">
        <f t="shared" si="1"/>
        <v>1.0363013698630137</v>
      </c>
      <c r="I24" s="13">
        <v>0.308</v>
      </c>
      <c r="J24" s="13">
        <f t="shared" si="2"/>
        <v>0.31918082191780822</v>
      </c>
      <c r="K24" s="13">
        <v>0.69299999999999995</v>
      </c>
      <c r="L24" s="13">
        <f t="shared" si="3"/>
        <v>0.7181568493150684</v>
      </c>
    </row>
    <row r="25" spans="1:12" ht="28.5" x14ac:dyDescent="0.25">
      <c r="A25" s="5" t="s">
        <v>21</v>
      </c>
      <c r="B25" s="6" t="s">
        <v>58</v>
      </c>
      <c r="C25" s="6" t="s">
        <v>86</v>
      </c>
      <c r="D25" s="5" t="s">
        <v>112</v>
      </c>
      <c r="E25" s="5">
        <v>1</v>
      </c>
      <c r="F25" s="5">
        <f t="shared" si="0"/>
        <v>1.1000000000000001</v>
      </c>
      <c r="G25" s="14">
        <v>9.1549999999999994</v>
      </c>
      <c r="H25" s="14">
        <f t="shared" si="1"/>
        <v>1.2541095890410958</v>
      </c>
      <c r="I25" s="14">
        <v>0.193</v>
      </c>
      <c r="J25" s="14">
        <f t="shared" si="2"/>
        <v>0.26624746575342467</v>
      </c>
      <c r="K25" s="14">
        <v>0.44569999999999999</v>
      </c>
      <c r="L25" s="14">
        <f t="shared" si="3"/>
        <v>0.61485230821917802</v>
      </c>
    </row>
    <row r="26" spans="1:12" ht="30" x14ac:dyDescent="0.25">
      <c r="A26" s="18" t="s">
        <v>131</v>
      </c>
      <c r="B26" s="6" t="s">
        <v>132</v>
      </c>
      <c r="C26" s="17" t="s">
        <v>133</v>
      </c>
      <c r="D26" s="5" t="s">
        <v>117</v>
      </c>
      <c r="E26" s="5">
        <v>0</v>
      </c>
      <c r="F26" s="5">
        <f t="shared" si="0"/>
        <v>1</v>
      </c>
      <c r="G26" s="14">
        <v>9.91</v>
      </c>
      <c r="H26" s="14">
        <f t="shared" si="1"/>
        <v>1.3575342465753426</v>
      </c>
      <c r="I26" s="14">
        <v>0.22600000000000001</v>
      </c>
      <c r="J26" s="14">
        <f t="shared" si="2"/>
        <v>0.30680273972602745</v>
      </c>
      <c r="K26" s="14">
        <v>0.42699999999999999</v>
      </c>
      <c r="L26" s="14">
        <f t="shared" si="3"/>
        <v>0.57966712328767123</v>
      </c>
    </row>
    <row r="27" spans="1:12" ht="45" x14ac:dyDescent="0.25">
      <c r="A27" s="5" t="s">
        <v>3</v>
      </c>
      <c r="B27" s="6" t="s">
        <v>40</v>
      </c>
      <c r="C27" s="6" t="s">
        <v>68</v>
      </c>
      <c r="D27" s="5" t="s">
        <v>96</v>
      </c>
      <c r="E27" s="5">
        <v>0</v>
      </c>
      <c r="F27" s="5">
        <f t="shared" si="0"/>
        <v>1</v>
      </c>
      <c r="G27" s="14">
        <v>4.9800000000000004</v>
      </c>
      <c r="H27" s="14">
        <f t="shared" si="1"/>
        <v>0.68219178082191789</v>
      </c>
      <c r="I27" s="14">
        <v>0.219</v>
      </c>
      <c r="J27" s="14">
        <f t="shared" si="2"/>
        <v>0.14940000000000001</v>
      </c>
      <c r="K27" s="14">
        <v>0.73640000000000005</v>
      </c>
      <c r="L27" s="14">
        <f t="shared" si="3"/>
        <v>0.50236602739726033</v>
      </c>
    </row>
    <row r="28" spans="1:12" ht="45" x14ac:dyDescent="0.25">
      <c r="A28" s="5" t="s">
        <v>27</v>
      </c>
      <c r="B28" s="6" t="s">
        <v>64</v>
      </c>
      <c r="C28" s="6" t="s">
        <v>92</v>
      </c>
      <c r="D28" s="5" t="s">
        <v>118</v>
      </c>
      <c r="E28" s="5">
        <v>0</v>
      </c>
      <c r="F28" s="5">
        <f t="shared" si="0"/>
        <v>1</v>
      </c>
      <c r="G28" s="14">
        <v>6.64</v>
      </c>
      <c r="H28" s="14">
        <f t="shared" si="1"/>
        <v>0.90958904109589034</v>
      </c>
      <c r="I28" s="14">
        <v>0.317</v>
      </c>
      <c r="J28" s="14">
        <f t="shared" si="2"/>
        <v>0.28833972602739721</v>
      </c>
      <c r="K28" s="14">
        <v>0.55130000000000001</v>
      </c>
      <c r="L28" s="14">
        <f t="shared" si="3"/>
        <v>0.50145643835616438</v>
      </c>
    </row>
    <row r="29" spans="1:12" ht="28.5" x14ac:dyDescent="0.25">
      <c r="A29" s="3" t="s">
        <v>4</v>
      </c>
      <c r="B29" s="4" t="s">
        <v>41</v>
      </c>
      <c r="C29" s="4" t="s">
        <v>69</v>
      </c>
      <c r="D29" s="3" t="s">
        <v>97</v>
      </c>
      <c r="E29" s="3">
        <v>0</v>
      </c>
      <c r="F29" s="3">
        <f t="shared" si="0"/>
        <v>1</v>
      </c>
      <c r="G29" s="13">
        <v>6.15</v>
      </c>
      <c r="H29" s="13">
        <f t="shared" si="1"/>
        <v>0.84246575342465757</v>
      </c>
      <c r="I29" s="13">
        <v>0.21</v>
      </c>
      <c r="J29" s="13">
        <f t="shared" si="2"/>
        <v>0.17691780821917807</v>
      </c>
      <c r="K29" s="13">
        <v>0.55400000000000005</v>
      </c>
      <c r="L29" s="13">
        <f t="shared" si="3"/>
        <v>0.46672602739726032</v>
      </c>
    </row>
    <row r="30" spans="1:12" ht="42.75" x14ac:dyDescent="0.25">
      <c r="A30" s="3" t="s">
        <v>26</v>
      </c>
      <c r="B30" s="4" t="s">
        <v>63</v>
      </c>
      <c r="C30" s="4" t="s">
        <v>91</v>
      </c>
      <c r="D30" s="3" t="s">
        <v>117</v>
      </c>
      <c r="E30" s="3">
        <v>0</v>
      </c>
      <c r="F30" s="3">
        <f t="shared" si="0"/>
        <v>1</v>
      </c>
      <c r="G30" s="13">
        <v>7.42</v>
      </c>
      <c r="H30" s="13">
        <f t="shared" si="1"/>
        <v>1.0164383561643835</v>
      </c>
      <c r="I30" s="13">
        <v>0.14199999999999999</v>
      </c>
      <c r="J30" s="13">
        <f t="shared" si="2"/>
        <v>0.14433424657534244</v>
      </c>
      <c r="K30" s="13">
        <v>0.41620000000000001</v>
      </c>
      <c r="L30" s="13">
        <f t="shared" si="3"/>
        <v>0.42304164383561643</v>
      </c>
    </row>
    <row r="31" spans="1:12" ht="42.75" x14ac:dyDescent="0.25">
      <c r="A31" s="5" t="s">
        <v>17</v>
      </c>
      <c r="B31" s="6" t="s">
        <v>54</v>
      </c>
      <c r="C31" s="6" t="s">
        <v>82</v>
      </c>
      <c r="D31" s="5" t="s">
        <v>109</v>
      </c>
      <c r="E31" s="5">
        <v>0</v>
      </c>
      <c r="F31" s="5">
        <f t="shared" si="0"/>
        <v>1</v>
      </c>
      <c r="G31" s="14">
        <v>7.37</v>
      </c>
      <c r="H31" s="14">
        <f t="shared" si="1"/>
        <v>1.0095890410958905</v>
      </c>
      <c r="I31" s="14">
        <v>0.188</v>
      </c>
      <c r="J31" s="14">
        <f t="shared" si="2"/>
        <v>0.18980273972602743</v>
      </c>
      <c r="K31" s="14">
        <v>0.40550000000000003</v>
      </c>
      <c r="L31" s="14">
        <f t="shared" si="3"/>
        <v>0.40938835616438363</v>
      </c>
    </row>
    <row r="32" spans="1:12" ht="28.5" x14ac:dyDescent="0.25">
      <c r="A32" s="3" t="s">
        <v>22</v>
      </c>
      <c r="B32" s="4" t="s">
        <v>59</v>
      </c>
      <c r="C32" s="4" t="s">
        <v>87</v>
      </c>
      <c r="D32" s="3" t="s">
        <v>113</v>
      </c>
      <c r="E32" s="3">
        <v>0</v>
      </c>
      <c r="F32" s="3">
        <f t="shared" si="0"/>
        <v>1</v>
      </c>
      <c r="G32" s="13">
        <v>6.21</v>
      </c>
      <c r="H32" s="13">
        <f t="shared" si="1"/>
        <v>0.85068493150684932</v>
      </c>
      <c r="I32" s="13">
        <v>0.16200000000000001</v>
      </c>
      <c r="J32" s="13">
        <f t="shared" si="2"/>
        <v>0.1378109589041096</v>
      </c>
      <c r="K32" s="13">
        <v>0.39029999999999998</v>
      </c>
      <c r="L32" s="13">
        <f t="shared" si="3"/>
        <v>0.33202232876712329</v>
      </c>
    </row>
    <row r="33" spans="1:12" ht="42.75" x14ac:dyDescent="0.25">
      <c r="A33" s="5" t="s">
        <v>31</v>
      </c>
      <c r="B33" s="10" t="s">
        <v>37</v>
      </c>
      <c r="C33" s="6" t="s">
        <v>121</v>
      </c>
      <c r="D33" s="5" t="s">
        <v>136</v>
      </c>
      <c r="E33" s="5">
        <v>0</v>
      </c>
      <c r="F33" s="5">
        <f t="shared" si="0"/>
        <v>1</v>
      </c>
      <c r="G33" s="14">
        <v>7.37</v>
      </c>
      <c r="H33" s="14">
        <f t="shared" si="1"/>
        <v>1.0095890410958905</v>
      </c>
      <c r="I33" s="14">
        <v>0.21629999999999999</v>
      </c>
      <c r="J33" s="14">
        <f t="shared" si="2"/>
        <v>0.2183741095890411</v>
      </c>
      <c r="K33" s="14">
        <v>0.29930000000000001</v>
      </c>
      <c r="L33" s="14">
        <f t="shared" si="3"/>
        <v>0.30217000000000005</v>
      </c>
    </row>
    <row r="34" spans="1:12" ht="45" x14ac:dyDescent="0.25">
      <c r="A34" s="5" t="s">
        <v>33</v>
      </c>
      <c r="B34" s="10" t="s">
        <v>36</v>
      </c>
      <c r="C34" s="6" t="s">
        <v>122</v>
      </c>
      <c r="D34" s="5" t="s">
        <v>136</v>
      </c>
      <c r="E34" s="5">
        <v>0</v>
      </c>
      <c r="F34" s="5">
        <f t="shared" si="0"/>
        <v>1</v>
      </c>
      <c r="G34" s="14">
        <v>8.4600000000000009</v>
      </c>
      <c r="H34" s="14">
        <f t="shared" si="1"/>
        <v>1.1589041095890413</v>
      </c>
      <c r="I34" s="14">
        <v>9.8000000000000004E-2</v>
      </c>
      <c r="J34" s="14">
        <f t="shared" si="2"/>
        <v>0.11357260273972605</v>
      </c>
      <c r="K34" s="14">
        <v>0.17929999999999999</v>
      </c>
      <c r="L34" s="14">
        <f t="shared" si="3"/>
        <v>0.20779150684931511</v>
      </c>
    </row>
    <row r="35" spans="1:12" ht="30" x14ac:dyDescent="0.25">
      <c r="A35" s="3" t="s">
        <v>143</v>
      </c>
      <c r="B35" s="9" t="s">
        <v>152</v>
      </c>
      <c r="C35" s="9" t="s">
        <v>148</v>
      </c>
      <c r="D35" s="3" t="s">
        <v>136</v>
      </c>
      <c r="E35" s="3">
        <v>0</v>
      </c>
      <c r="F35" s="3">
        <f t="shared" si="0"/>
        <v>1</v>
      </c>
      <c r="G35" s="3">
        <v>7.11</v>
      </c>
      <c r="H35" s="13">
        <f t="shared" si="1"/>
        <v>0.97397260273972608</v>
      </c>
      <c r="I35" s="13">
        <v>0.20599999999999999</v>
      </c>
      <c r="J35" s="13">
        <f t="shared" si="2"/>
        <v>0.20063835616438355</v>
      </c>
      <c r="K35" s="13">
        <v>0.15090000000000001</v>
      </c>
      <c r="L35" s="13">
        <f t="shared" si="3"/>
        <v>0.14697246575342468</v>
      </c>
    </row>
    <row r="36" spans="1:12" ht="30" x14ac:dyDescent="0.25">
      <c r="A36" s="5" t="s">
        <v>142</v>
      </c>
      <c r="B36" s="10" t="s">
        <v>147</v>
      </c>
      <c r="C36" s="10" t="s">
        <v>146</v>
      </c>
      <c r="D36" s="5" t="s">
        <v>136</v>
      </c>
      <c r="E36" s="5">
        <v>0</v>
      </c>
      <c r="F36" s="5">
        <f t="shared" si="0"/>
        <v>1</v>
      </c>
      <c r="G36" s="14">
        <v>7.28</v>
      </c>
      <c r="H36" s="14">
        <f t="shared" si="1"/>
        <v>0.99726027397260275</v>
      </c>
      <c r="I36" s="14">
        <v>0.1293</v>
      </c>
      <c r="J36" s="14">
        <f t="shared" si="2"/>
        <v>0.12894575342465753</v>
      </c>
      <c r="K36" s="14">
        <v>0.1457</v>
      </c>
      <c r="L36" s="14">
        <f t="shared" si="3"/>
        <v>0.14530082191780821</v>
      </c>
    </row>
    <row r="37" spans="1:12" ht="42.75" x14ac:dyDescent="0.25">
      <c r="A37" s="3" t="s">
        <v>18</v>
      </c>
      <c r="B37" s="4" t="s">
        <v>55</v>
      </c>
      <c r="C37" s="4" t="s">
        <v>83</v>
      </c>
      <c r="D37" s="3" t="s">
        <v>109</v>
      </c>
      <c r="E37" s="3">
        <v>0</v>
      </c>
      <c r="F37" s="3">
        <f t="shared" si="0"/>
        <v>1</v>
      </c>
      <c r="G37" s="13">
        <v>7.585</v>
      </c>
      <c r="H37" s="13">
        <f t="shared" si="1"/>
        <v>1.039041095890411</v>
      </c>
      <c r="I37" s="13">
        <v>5.5E-2</v>
      </c>
      <c r="J37" s="13">
        <f t="shared" si="2"/>
        <v>5.7147260273972607E-2</v>
      </c>
      <c r="K37" s="13">
        <v>0.1298</v>
      </c>
      <c r="L37" s="13">
        <f t="shared" si="3"/>
        <v>0.13486753424657535</v>
      </c>
    </row>
    <row r="38" spans="1:12" ht="28.5" x14ac:dyDescent="0.25">
      <c r="A38" s="5" t="s">
        <v>23</v>
      </c>
      <c r="B38" s="6" t="s">
        <v>60</v>
      </c>
      <c r="C38" s="6" t="s">
        <v>88</v>
      </c>
      <c r="D38" s="5" t="s">
        <v>114</v>
      </c>
      <c r="E38" s="5">
        <v>0</v>
      </c>
      <c r="F38" s="5">
        <f t="shared" si="0"/>
        <v>1</v>
      </c>
      <c r="G38" s="14">
        <v>7.89</v>
      </c>
      <c r="H38" s="14">
        <f t="shared" si="1"/>
        <v>1.0808219178082192</v>
      </c>
      <c r="I38" s="14">
        <v>3.6999999999999998E-2</v>
      </c>
      <c r="J38" s="14">
        <f t="shared" si="2"/>
        <v>3.9990410958904113E-2</v>
      </c>
      <c r="K38" s="14">
        <v>9.0999999999999998E-2</v>
      </c>
      <c r="L38" s="14">
        <f t="shared" si="3"/>
        <v>9.8354794520547947E-2</v>
      </c>
    </row>
    <row r="39" spans="1:12" ht="30" x14ac:dyDescent="0.25">
      <c r="A39" s="3" t="s">
        <v>141</v>
      </c>
      <c r="B39" s="9" t="s">
        <v>144</v>
      </c>
      <c r="C39" s="9" t="s">
        <v>145</v>
      </c>
      <c r="D39" s="3" t="s">
        <v>136</v>
      </c>
      <c r="E39" s="3">
        <v>0</v>
      </c>
      <c r="F39" s="3">
        <f t="shared" si="0"/>
        <v>1</v>
      </c>
      <c r="G39" s="3">
        <v>7.44</v>
      </c>
      <c r="H39" s="13">
        <f t="shared" si="1"/>
        <v>1.0191780821917809</v>
      </c>
      <c r="I39" s="19">
        <v>7.4999999999999997E-3</v>
      </c>
      <c r="J39" s="19">
        <f t="shared" si="2"/>
        <v>7.643835616438356E-3</v>
      </c>
      <c r="K39" s="19">
        <v>9.4999999999999998E-3</v>
      </c>
      <c r="L39" s="19">
        <f t="shared" si="3"/>
        <v>9.6821917808219173E-3</v>
      </c>
    </row>
  </sheetData>
  <autoFilter ref="A3:L3" xr:uid="{69FA2D01-8D8A-469B-BC77-5C0AC2FA2CEC}">
    <sortState xmlns:xlrd2="http://schemas.microsoft.com/office/spreadsheetml/2017/richdata2" ref="A4:L39">
      <sortCondition descending="1" ref="L3"/>
    </sortState>
  </autoFilter>
  <mergeCells count="2">
    <mergeCell ref="I2:J2"/>
    <mergeCell ref="K2:L2"/>
  </mergeCells>
  <hyperlinks>
    <hyperlink ref="B34" r:id="rId1" display="https://www.google.com/maps/@51.4797162,0.1540403,3a,75y,162.07h,74.1t/data=!3m6!1e1!3m4!1sHRLHzmxfaVOvVHocR-aSww!2e0!7i16384!8i8192" xr:uid="{420A1175-D92B-4FE6-929D-394A9D77F8D8}"/>
    <hyperlink ref="B24" r:id="rId2" display="https://www.google.com/maps/@51.4413912,0.0956756,3a,75y,215.83h,74.95t/data=!3m6!1e1!3m4!1sC2VmPN-tPJYDXOunJ0bggQ!2e0!7i16384!8i8192" xr:uid="{A00590F0-582E-4FD8-A9A9-649A45B5E32C}"/>
    <hyperlink ref="B33" r:id="rId3" display="https://www.google.com/maps/@51.430483,0.0834837,3a,75y,90.63h,82.92t/data=!3m6!1e1!3m4!1s6pc3cJDQJbZwr_Gb4p01jg!2e0!7i16384!8i8192" xr:uid="{67C1931C-3DCA-42CA-BCFE-AD2FC264F37D}"/>
    <hyperlink ref="B20" r:id="rId4" display="https://www.google.nl/maps/@51.4374054,0.1150232,3a,75y,223.14h,71.36t/data=!3m6!1e1!3m4!1sKCaobcf5I52nG3t7FUiBww!2e0!7i16384!8i8192" xr:uid="{95AE45DC-D1ED-4384-B3D1-23A86931C622}"/>
    <hyperlink ref="B17" r:id="rId5" display="Manor Road j/w Church Hill" xr:uid="{E5ED3E0B-0F8E-46FC-9856-8270DA266316}"/>
    <hyperlink ref="B28" r:id="rId6" display="Abbey Road j/w St Augustine's Road" xr:uid="{25855DF0-5073-4DB3-B5CC-74AB1FF86552}"/>
    <hyperlink ref="B30" r:id="rId7" xr:uid="{3FF92860-E48E-4DE3-8023-8C11A508D0F2}"/>
    <hyperlink ref="B13" r:id="rId8" display="Woolwich Road j/w Pelham Road" xr:uid="{30FA9C52-5E66-4521-A593-B8C4CE103E38}"/>
    <hyperlink ref="B8" r:id="rId9" display="Brook Street outside Northumberland Heath School" xr:uid="{7B68B6EA-D41E-468D-9384-53997D59DFAD}"/>
    <hyperlink ref="B38" r:id="rId10" display="Longlands Road j/w Woodside Road" xr:uid="{1F7B56B7-0488-4940-BFB1-4D1A81AC66FE}"/>
    <hyperlink ref="B32" r:id="rId11" display="Dorchester Avenue j/w Montpelier Ave" xr:uid="{B582E231-9227-4074-B691-01DD98D59DBD}"/>
    <hyperlink ref="B25" r:id="rId12" display="Hook Lane j/w Faraday Road" xr:uid="{92F46208-F592-4870-AA8F-9021202CF24D}"/>
    <hyperlink ref="B11" r:id="rId13" display="Slade Green Road outside schools" xr:uid="{2B23E6EC-E0B4-4FC2-82CD-3551B714DF1D}"/>
    <hyperlink ref="B19" r:id="rId14" xr:uid="{E2B43ABF-CE49-4046-81FC-C91BFB5CB361}"/>
    <hyperlink ref="B27" r:id="rId15" xr:uid="{F516C13C-0852-4438-BC47-E85F9BB445FC}"/>
    <hyperlink ref="B29" r:id="rId16" xr:uid="{78265D66-E8FE-4EA1-9724-E725390F33ED}"/>
    <hyperlink ref="B21" r:id="rId17" xr:uid="{33630C87-C193-45CD-8E11-E76652378315}"/>
    <hyperlink ref="B16" r:id="rId18" xr:uid="{BBB360D9-D0B2-4931-BD7B-77884C75D02B}"/>
    <hyperlink ref="B14" r:id="rId19" xr:uid="{BCBAE36D-1D79-47E7-AC04-973097D40400}"/>
    <hyperlink ref="B10" r:id="rId20" xr:uid="{5A2663B9-D664-4331-9E89-2A7C0545CCE8}"/>
    <hyperlink ref="B22" r:id="rId21" xr:uid="{42F84C51-7845-4D08-90C7-5F0D9ABD4B48}"/>
    <hyperlink ref="B5" r:id="rId22" xr:uid="{E39FA67B-E696-4092-85D5-BB76F0EDEB02}"/>
    <hyperlink ref="B6" r:id="rId23" xr:uid="{804174FF-6229-4F6B-9A35-5D5AFCB857D8}"/>
    <hyperlink ref="B12" r:id="rId24" xr:uid="{E5E5C097-1589-4030-8024-B80D62ADC7E9}"/>
    <hyperlink ref="B7" r:id="rId25" xr:uid="{DDFCDCA2-FEBF-4989-8FDF-6E2A04D1FF2C}"/>
    <hyperlink ref="B18" r:id="rId26" display="Lower Road west of j/w Mitchell Close" xr:uid="{37647D3F-EBEE-43F7-AB8F-0BE3762506A3}"/>
    <hyperlink ref="B15" r:id="rId27" xr:uid="{27BF4FF4-9DBD-4C07-9F4B-45F2A8405988}"/>
    <hyperlink ref="B9" r:id="rId28" xr:uid="{05D0B05A-7FFD-4B9E-842A-861BB3FB12E0}"/>
    <hyperlink ref="B31" r:id="rId29" xr:uid="{B4D38650-F4BC-4F46-86CB-82992E0D08DB}"/>
    <hyperlink ref="B37" r:id="rId30" xr:uid="{684C56E2-1458-4DFF-AA3D-F49737AD64AD}"/>
    <hyperlink ref="B23" r:id="rId31" xr:uid="{80ED0FD7-346A-4B1B-8B19-6F6077BCF981}"/>
    <hyperlink ref="C27" r:id="rId32" display="ATC 2 ALBION ROAD" xr:uid="{CA058805-0F6F-493C-9286-AD54BBEC419B}"/>
    <hyperlink ref="C29" r:id="rId33" xr:uid="{5BCAD90E-F704-40E5-A51B-F0BDF4A78149}"/>
    <hyperlink ref="C21" r:id="rId34" xr:uid="{2E7EA7C3-2A68-4F2B-96D6-F3BA21886062}"/>
    <hyperlink ref="C16" r:id="rId35" xr:uid="{B5624B19-94C8-4792-8BA8-7C3DFE22F5E6}"/>
    <hyperlink ref="C14" r:id="rId36" display="ATC 6 CHURCH ROAD NORTH 1" xr:uid="{F1B8AC9C-185F-4610-A8D5-C025E7A74189}"/>
    <hyperlink ref="C10" r:id="rId37" display="ATC 7 CHURCH ROAD NORTH 2" xr:uid="{AB829A63-2875-49F3-A73D-02190AD11B58}"/>
    <hyperlink ref="C22" r:id="rId38" display="ATC 8 HUDSON ROAD" xr:uid="{87E5AED0-EB08-4EFE-923D-3BA37493E14B}"/>
    <hyperlink ref="C6" r:id="rId39" display="ATC 10 CLOUDESLEY ROAD" xr:uid="{84246CE0-B7C5-433B-9E18-AF4F5F4D126F}"/>
    <hyperlink ref="C12" r:id="rId40" display="ATC 11 DULWICH ROAD" xr:uid="{C26ACF4A-D360-4864-9F3C-FDBE33B8E109}"/>
    <hyperlink ref="C7" r:id="rId41" display="ATC 12 CRANBROOK ROAD" xr:uid="{6CB8D9DA-1C26-4480-85E9-6EF0C3C6289B}"/>
    <hyperlink ref="C18" r:id="rId42" xr:uid="{83C9BFC0-2A9C-4FCC-B885-816C898FFFA4}"/>
    <hyperlink ref="C15" r:id="rId43" display="ATC 14 BEDONWELL ROAD" xr:uid="{E0F5A72F-062A-4FFC-B013-D00AE57C2CED}"/>
    <hyperlink ref="C9" r:id="rId44" display="ATC 15 IGHTHAM ROAD" xr:uid="{A2C470C5-EBA0-41EA-AA2B-3B8321AD7B70}"/>
    <hyperlink ref="C31" r:id="rId45" display="PV16 DAYS LANE NEAR J/W FEN GROVE" xr:uid="{5C0F8202-C723-4ACE-88BC-93C64C842B73}"/>
    <hyperlink ref="C37" r:id="rId46" display="ATC 17 BROOK STREET" xr:uid="{9F2EB894-5A5E-493B-A45B-A81BB8A49B43}"/>
    <hyperlink ref="C23" r:id="rId47" display="ATC 18 HORSA ROAD" xr:uid="{8CE319DB-578F-450C-9CEF-0EED77FB7DFE}"/>
    <hyperlink ref="C11" r:id="rId48" display="ATC 19  ETHELBERT ROAD" xr:uid="{2593EF36-2EE5-4AFE-8995-976E40671A7B}"/>
    <hyperlink ref="C25" r:id="rId49" display="ATC 20 BEXLEY ROAD" xr:uid="{4F090D55-D8F0-465E-A4CB-848C08722019}"/>
    <hyperlink ref="C32" r:id="rId50" display="ATC 21 AVENUE ROAD WEST" xr:uid="{7DAD64DC-CE88-4CD3-AC99-AF02E303647F}"/>
    <hyperlink ref="C38" r:id="rId51" display="ATC 22 AVENUE ROAD EAST" xr:uid="{791B6790-BD04-4612-B257-312BF24F5D2F}"/>
    <hyperlink ref="C8" r:id="rId52" display="ATC 23 QUEENS STREET" xr:uid="{12666E16-E7CF-4303-8E2D-84BA18DEC127}"/>
    <hyperlink ref="C13" r:id="rId53" display="ATC 24 ERITH HIGH STREET" xr:uid="{2412E3E8-E67C-4F91-BF22-2C20E19386F1}"/>
    <hyperlink ref="C30" r:id="rId54" display="ATC 25 WHARFSIDE CLOSE" xr:uid="{4B0427F3-9F53-49C2-8F0A-C6058193A0CB}"/>
    <hyperlink ref="C28" r:id="rId55" display="ATC 26 ROYAL OAK ROAD" xr:uid="{3EA30570-5F52-4BF2-BA4C-B2D9C14C8C48}"/>
    <hyperlink ref="C17" r:id="rId56" display="ATC 27 OAKLAND ROAD" xr:uid="{2F4688C9-A860-4EC9-9DF3-166DEA46486C}"/>
    <hyperlink ref="C19" r:id="rId57" display="ATC 1 TOWNLEY ROAD" xr:uid="{A86DCC84-3AB0-4357-A209-EE923E1E21B9}"/>
    <hyperlink ref="C5" r:id="rId58" display="ATC 9 LONG LANE" xr:uid="{A0B48197-081D-4CFE-9B05-0E2E8031F5E4}"/>
    <hyperlink ref="C20" r:id="rId59" display="https://www.google.nl/maps/search/hurst+road/@51.437403,0.1147856,93m/data=!3m1!1e3" xr:uid="{925344A5-7343-46E7-A226-C0AF48F87223}"/>
    <hyperlink ref="C24" r:id="rId60" display="https://www.google.com/maps/@51.4413905,0.0955439,145m/data=!3m1!1e3" xr:uid="{F2308718-024E-4AED-9550-C8660BDD7908}"/>
    <hyperlink ref="C34" r:id="rId61" display="https://www.google.com/maps/search/brook+street/@51.4797292,0.153437,260m/data=!3m1!1e3" xr:uid="{67B0B9FC-A460-4A02-B0D8-7594E2F848F8}"/>
    <hyperlink ref="C33" r:id="rId62" display="https://www.google.com/maps/place/Marechal+Niel+Parade/@51.4305274,0.08321,170m/data=!3m1!1e3!4m6!3m5!1s0x47d8abfd66d86a23:0x53447b4568a063c1!8m2!3d51.430534!4d0.083642!16s%2Fg%2F1q67qvvzw" xr:uid="{AF488D4E-CFFB-449A-926E-8C786FB4FC65}"/>
    <hyperlink ref="B26" r:id="rId63" xr:uid="{9C68F831-6B90-449C-BE01-5D1189A0A10D}"/>
    <hyperlink ref="C26" r:id="rId64" xr:uid="{B53C6922-039B-44D2-B269-76C4909F3DA5}"/>
    <hyperlink ref="B4" r:id="rId65" display="Yarton way east of j/w Alsike Road" xr:uid="{799E2334-BC01-469F-9062-6F0C082A38E9}"/>
    <hyperlink ref="C4" r:id="rId66" xr:uid="{C9BC2ADD-0CC9-4D86-A976-C15B73E10E4B}"/>
    <hyperlink ref="C39" r:id="rId67" display="PV 5 (N) " xr:uid="{5FA8B9D9-A973-42FB-BE40-3D3C4F39A235}"/>
    <hyperlink ref="B39" r:id="rId68" display="Selborne Road near j/w Roctary Lane" xr:uid="{4E119787-AC9B-4394-88E0-EB4E0630F64F}"/>
    <hyperlink ref="C36" r:id="rId69" xr:uid="{F5FDA6B4-CEC3-46C2-92D4-8175883DE493}"/>
    <hyperlink ref="C35" r:id="rId70" xr:uid="{445A6B4B-1313-405C-8D0A-06B0107CF862}"/>
    <hyperlink ref="B36" r:id="rId71" xr:uid="{6A6358B2-E780-4F27-896D-AFEEE995A211}"/>
    <hyperlink ref="B35" r:id="rId72" display="Knoll Road near rounabout with Rectory Lane" xr:uid="{AFB38AA6-62A4-421F-BA05-8B613819AEE7}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332F-75CF-4D01-9EA2-E47E0292B945}">
  <dimension ref="A1:L39"/>
  <sheetViews>
    <sheetView workbookViewId="0">
      <selection activeCell="F33" sqref="F33"/>
    </sheetView>
  </sheetViews>
  <sheetFormatPr defaultRowHeight="15" x14ac:dyDescent="0.25"/>
  <cols>
    <col min="2" max="2" width="28.7109375" style="1" customWidth="1"/>
    <col min="3" max="4" width="24.140625" customWidth="1"/>
    <col min="5" max="5" width="10.7109375" customWidth="1"/>
    <col min="7" max="7" width="10.85546875" customWidth="1"/>
    <col min="8" max="8" width="12.5703125" bestFit="1" customWidth="1"/>
    <col min="9" max="9" width="10.28515625" customWidth="1"/>
    <col min="10" max="10" width="9.28515625" bestFit="1" customWidth="1"/>
    <col min="11" max="11" width="9.140625" hidden="1" customWidth="1"/>
    <col min="12" max="12" width="9.28515625" hidden="1" customWidth="1"/>
  </cols>
  <sheetData>
    <row r="1" spans="1:12" ht="18.75" x14ac:dyDescent="0.3">
      <c r="A1" s="11" t="s">
        <v>150</v>
      </c>
      <c r="B1" s="16"/>
      <c r="C1" s="11"/>
      <c r="D1" s="11"/>
      <c r="E1" s="12"/>
      <c r="F1" s="12"/>
    </row>
    <row r="2" spans="1:12" ht="32.25" customHeight="1" x14ac:dyDescent="0.25">
      <c r="I2" s="20" t="s">
        <v>137</v>
      </c>
      <c r="J2" s="20"/>
      <c r="K2" s="20" t="s">
        <v>138</v>
      </c>
      <c r="L2" s="20"/>
    </row>
    <row r="3" spans="1:12" s="1" customFormat="1" ht="47.25" x14ac:dyDescent="0.25">
      <c r="A3" s="2" t="s">
        <v>1</v>
      </c>
      <c r="B3" s="2" t="s">
        <v>126</v>
      </c>
      <c r="C3" s="2" t="s">
        <v>38</v>
      </c>
      <c r="D3" s="2" t="s">
        <v>125</v>
      </c>
      <c r="E3" s="2" t="s">
        <v>124</v>
      </c>
      <c r="F3" s="2" t="s">
        <v>127</v>
      </c>
      <c r="G3" s="2" t="s">
        <v>128</v>
      </c>
      <c r="H3" s="2" t="s">
        <v>129</v>
      </c>
      <c r="I3" s="2" t="s">
        <v>139</v>
      </c>
      <c r="J3" s="2" t="s">
        <v>140</v>
      </c>
      <c r="K3" s="2" t="s">
        <v>30</v>
      </c>
      <c r="L3" s="2" t="s">
        <v>0</v>
      </c>
    </row>
    <row r="4" spans="1:12" ht="45" x14ac:dyDescent="0.25">
      <c r="A4" s="3" t="s">
        <v>32</v>
      </c>
      <c r="B4" s="9" t="s">
        <v>134</v>
      </c>
      <c r="C4" s="4" t="s">
        <v>135</v>
      </c>
      <c r="D4" s="3" t="s">
        <v>136</v>
      </c>
      <c r="E4" s="3">
        <v>2</v>
      </c>
      <c r="F4" s="3">
        <f t="shared" ref="F4:F39" si="0">1+(E4/10)</f>
        <v>1.2</v>
      </c>
      <c r="G4" s="13">
        <v>11.88</v>
      </c>
      <c r="H4" s="13">
        <f t="shared" ref="H4:H39" si="1">G4/7.3</f>
        <v>1.6273972602739728</v>
      </c>
      <c r="I4" s="13">
        <v>3.9350000000000001</v>
      </c>
      <c r="J4" s="13">
        <f t="shared" ref="J4:J39" si="2">(F4*H4*I4)</f>
        <v>7.6845698630136994</v>
      </c>
      <c r="K4" s="13">
        <v>7.0281000000000002</v>
      </c>
      <c r="L4" s="13">
        <f t="shared" ref="L4:L39" si="3">(F4*H4*K4)</f>
        <v>13.72501282191781</v>
      </c>
    </row>
    <row r="5" spans="1:12" ht="28.5" x14ac:dyDescent="0.25">
      <c r="A5" s="5" t="s">
        <v>13</v>
      </c>
      <c r="B5" s="6" t="s">
        <v>50</v>
      </c>
      <c r="C5" s="6" t="s">
        <v>78</v>
      </c>
      <c r="D5" s="5" t="s">
        <v>105</v>
      </c>
      <c r="E5" s="5">
        <v>0</v>
      </c>
      <c r="F5" s="5">
        <f t="shared" si="0"/>
        <v>1</v>
      </c>
      <c r="G5" s="14">
        <v>8.4700000000000006</v>
      </c>
      <c r="H5" s="14">
        <f t="shared" si="1"/>
        <v>1.1602739726027398</v>
      </c>
      <c r="I5" s="14">
        <v>2.3119999999999998</v>
      </c>
      <c r="J5" s="14">
        <f t="shared" si="2"/>
        <v>2.682553424657534</v>
      </c>
      <c r="K5" s="14">
        <v>4.0673000000000004</v>
      </c>
      <c r="L5" s="14">
        <f t="shared" si="3"/>
        <v>4.7191823287671237</v>
      </c>
    </row>
    <row r="6" spans="1:12" ht="30" x14ac:dyDescent="0.25">
      <c r="A6" s="3" t="s">
        <v>10</v>
      </c>
      <c r="B6" s="4" t="s">
        <v>47</v>
      </c>
      <c r="C6" s="7" t="s">
        <v>75</v>
      </c>
      <c r="D6" s="3" t="s">
        <v>102</v>
      </c>
      <c r="E6" s="3">
        <v>0</v>
      </c>
      <c r="F6" s="3">
        <f t="shared" si="0"/>
        <v>1</v>
      </c>
      <c r="G6" s="13">
        <v>7.7050000000000001</v>
      </c>
      <c r="H6" s="13">
        <f t="shared" si="1"/>
        <v>1.0554794520547945</v>
      </c>
      <c r="I6" s="13">
        <v>2.1760000000000002</v>
      </c>
      <c r="J6" s="13">
        <f t="shared" si="2"/>
        <v>2.2967232876712331</v>
      </c>
      <c r="K6" s="13">
        <v>5.8339999999999996</v>
      </c>
      <c r="L6" s="13">
        <f t="shared" si="3"/>
        <v>6.1576671232876707</v>
      </c>
    </row>
    <row r="7" spans="1:12" ht="30" x14ac:dyDescent="0.25">
      <c r="A7" s="5" t="s">
        <v>11</v>
      </c>
      <c r="B7" s="6" t="s">
        <v>48</v>
      </c>
      <c r="C7" s="6" t="s">
        <v>76</v>
      </c>
      <c r="D7" s="5" t="s">
        <v>103</v>
      </c>
      <c r="E7" s="5">
        <v>0</v>
      </c>
      <c r="F7" s="5">
        <f t="shared" si="0"/>
        <v>1</v>
      </c>
      <c r="G7" s="14">
        <v>7.18</v>
      </c>
      <c r="H7" s="14">
        <f t="shared" si="1"/>
        <v>0.98356164383561639</v>
      </c>
      <c r="I7" s="14">
        <v>1.9690000000000001</v>
      </c>
      <c r="J7" s="14">
        <f t="shared" si="2"/>
        <v>1.9366328767123289</v>
      </c>
      <c r="K7" s="14">
        <v>4.8630000000000004</v>
      </c>
      <c r="L7" s="14">
        <f t="shared" si="3"/>
        <v>4.7830602739726027</v>
      </c>
    </row>
    <row r="8" spans="1:12" ht="57" x14ac:dyDescent="0.25">
      <c r="A8" s="3" t="s">
        <v>24</v>
      </c>
      <c r="B8" s="4" t="s">
        <v>61</v>
      </c>
      <c r="C8" s="4" t="s">
        <v>89</v>
      </c>
      <c r="D8" s="3" t="s">
        <v>115</v>
      </c>
      <c r="E8" s="3">
        <v>0</v>
      </c>
      <c r="F8" s="3">
        <f t="shared" si="0"/>
        <v>1</v>
      </c>
      <c r="G8" s="13">
        <v>7.32</v>
      </c>
      <c r="H8" s="13">
        <f t="shared" si="1"/>
        <v>1.0027397260273974</v>
      </c>
      <c r="I8" s="13">
        <v>1.5529999999999999</v>
      </c>
      <c r="J8" s="13">
        <f t="shared" si="2"/>
        <v>1.5572547945205479</v>
      </c>
      <c r="K8" s="13">
        <v>3.85</v>
      </c>
      <c r="L8" s="13">
        <f t="shared" si="3"/>
        <v>3.8605479452054801</v>
      </c>
    </row>
    <row r="9" spans="1:12" ht="60" x14ac:dyDescent="0.25">
      <c r="A9" s="3" t="s">
        <v>20</v>
      </c>
      <c r="B9" s="4" t="s">
        <v>57</v>
      </c>
      <c r="C9" s="4" t="s">
        <v>85</v>
      </c>
      <c r="D9" s="3" t="s">
        <v>111</v>
      </c>
      <c r="E9" s="3">
        <v>0</v>
      </c>
      <c r="F9" s="3">
        <f t="shared" si="0"/>
        <v>1</v>
      </c>
      <c r="G9" s="13">
        <v>6.92</v>
      </c>
      <c r="H9" s="13">
        <f t="shared" si="1"/>
        <v>0.94794520547945205</v>
      </c>
      <c r="I9" s="13">
        <v>1.127</v>
      </c>
      <c r="J9" s="13">
        <f t="shared" si="2"/>
        <v>1.0683342465753425</v>
      </c>
      <c r="K9" s="13">
        <v>2.456</v>
      </c>
      <c r="L9" s="13">
        <f t="shared" si="3"/>
        <v>2.3281534246575344</v>
      </c>
    </row>
    <row r="10" spans="1:12" ht="28.5" x14ac:dyDescent="0.25">
      <c r="A10" s="3" t="s">
        <v>16</v>
      </c>
      <c r="B10" s="4" t="s">
        <v>53</v>
      </c>
      <c r="C10" s="4" t="s">
        <v>81</v>
      </c>
      <c r="D10" s="3" t="s">
        <v>108</v>
      </c>
      <c r="E10" s="3">
        <v>0</v>
      </c>
      <c r="F10" s="3">
        <f t="shared" si="0"/>
        <v>1</v>
      </c>
      <c r="G10" s="13">
        <v>6.2350000000000003</v>
      </c>
      <c r="H10" s="13">
        <f t="shared" si="1"/>
        <v>0.85410958904109591</v>
      </c>
      <c r="I10" s="13">
        <v>1.234</v>
      </c>
      <c r="J10" s="13">
        <f t="shared" si="2"/>
        <v>1.0539712328767123</v>
      </c>
      <c r="K10" s="13">
        <v>3.9037999999999999</v>
      </c>
      <c r="L10" s="13">
        <f t="shared" si="3"/>
        <v>3.3342730136986303</v>
      </c>
    </row>
    <row r="11" spans="1:12" ht="45" x14ac:dyDescent="0.25">
      <c r="A11" s="5" t="s">
        <v>15</v>
      </c>
      <c r="B11" s="6" t="s">
        <v>52</v>
      </c>
      <c r="C11" s="6" t="s">
        <v>80</v>
      </c>
      <c r="D11" s="5" t="s">
        <v>107</v>
      </c>
      <c r="E11" s="5">
        <v>1</v>
      </c>
      <c r="F11" s="5">
        <f t="shared" si="0"/>
        <v>1.1000000000000001</v>
      </c>
      <c r="G11" s="14">
        <v>5.65</v>
      </c>
      <c r="H11" s="14">
        <f t="shared" si="1"/>
        <v>0.77397260273972612</v>
      </c>
      <c r="I11" s="14">
        <v>1.218</v>
      </c>
      <c r="J11" s="14">
        <f t="shared" si="2"/>
        <v>1.0369684931506851</v>
      </c>
      <c r="K11" s="14">
        <v>2.5347</v>
      </c>
      <c r="L11" s="14">
        <f t="shared" si="3"/>
        <v>2.1579671917808221</v>
      </c>
    </row>
    <row r="12" spans="1:12" ht="42.75" x14ac:dyDescent="0.25">
      <c r="A12" s="3" t="s">
        <v>6</v>
      </c>
      <c r="B12" s="4" t="s">
        <v>43</v>
      </c>
      <c r="C12" s="4" t="s">
        <v>71</v>
      </c>
      <c r="D12" s="3" t="s">
        <v>98</v>
      </c>
      <c r="E12" s="3">
        <v>0</v>
      </c>
      <c r="F12" s="3">
        <f t="shared" si="0"/>
        <v>1</v>
      </c>
      <c r="G12" s="13">
        <v>7.5</v>
      </c>
      <c r="H12" s="13">
        <f t="shared" si="1"/>
        <v>1.0273972602739727</v>
      </c>
      <c r="I12" s="13">
        <v>0.95399999999999996</v>
      </c>
      <c r="J12" s="13">
        <f t="shared" si="2"/>
        <v>0.98013698630136992</v>
      </c>
      <c r="K12" s="13">
        <v>2.0586000000000002</v>
      </c>
      <c r="L12" s="13">
        <f t="shared" si="3"/>
        <v>2.1150000000000007</v>
      </c>
    </row>
    <row r="13" spans="1:12" ht="30" x14ac:dyDescent="0.25">
      <c r="A13" s="3" t="s">
        <v>28</v>
      </c>
      <c r="B13" s="4" t="s">
        <v>65</v>
      </c>
      <c r="C13" s="4" t="s">
        <v>93</v>
      </c>
      <c r="D13" s="3" t="s">
        <v>119</v>
      </c>
      <c r="E13" s="3">
        <v>0</v>
      </c>
      <c r="F13" s="3">
        <f t="shared" si="0"/>
        <v>1</v>
      </c>
      <c r="G13" s="13">
        <v>7.5</v>
      </c>
      <c r="H13" s="13">
        <f t="shared" si="1"/>
        <v>1.0273972602739727</v>
      </c>
      <c r="I13" s="13">
        <v>0.87</v>
      </c>
      <c r="J13" s="13">
        <f t="shared" si="2"/>
        <v>0.8938356164383563</v>
      </c>
      <c r="K13" s="13">
        <v>1.8360000000000001</v>
      </c>
      <c r="L13" s="13">
        <f t="shared" si="3"/>
        <v>1.886301369863014</v>
      </c>
    </row>
    <row r="14" spans="1:12" ht="42.75" x14ac:dyDescent="0.25">
      <c r="A14" s="5" t="s">
        <v>7</v>
      </c>
      <c r="B14" s="6" t="s">
        <v>44</v>
      </c>
      <c r="C14" s="6" t="s">
        <v>72</v>
      </c>
      <c r="D14" s="5" t="s">
        <v>99</v>
      </c>
      <c r="E14" s="5">
        <v>0</v>
      </c>
      <c r="F14" s="5">
        <f t="shared" si="0"/>
        <v>1</v>
      </c>
      <c r="G14" s="14">
        <v>7.25</v>
      </c>
      <c r="H14" s="14">
        <f t="shared" si="1"/>
        <v>0.99315068493150682</v>
      </c>
      <c r="I14" s="14">
        <v>0.86399999999999999</v>
      </c>
      <c r="J14" s="14">
        <f t="shared" si="2"/>
        <v>0.8580821917808219</v>
      </c>
      <c r="K14" s="14">
        <v>2.2450999999999999</v>
      </c>
      <c r="L14" s="14">
        <f t="shared" si="3"/>
        <v>2.2297226027397259</v>
      </c>
    </row>
    <row r="15" spans="1:12" ht="42.75" x14ac:dyDescent="0.25">
      <c r="A15" s="3" t="s">
        <v>14</v>
      </c>
      <c r="B15" s="4" t="s">
        <v>51</v>
      </c>
      <c r="C15" s="4" t="s">
        <v>79</v>
      </c>
      <c r="D15" s="3" t="s">
        <v>106</v>
      </c>
      <c r="E15" s="3">
        <v>0</v>
      </c>
      <c r="F15" s="3">
        <f t="shared" si="0"/>
        <v>1</v>
      </c>
      <c r="G15" s="13">
        <v>9.68</v>
      </c>
      <c r="H15" s="13">
        <f t="shared" si="1"/>
        <v>1.3260273972602741</v>
      </c>
      <c r="I15" s="13">
        <v>0.64200000000000002</v>
      </c>
      <c r="J15" s="13">
        <f t="shared" si="2"/>
        <v>0.85130958904109599</v>
      </c>
      <c r="K15" s="13">
        <v>1.2855000000000001</v>
      </c>
      <c r="L15" s="13">
        <f t="shared" si="3"/>
        <v>1.7046082191780825</v>
      </c>
    </row>
    <row r="16" spans="1:12" ht="28.5" x14ac:dyDescent="0.25">
      <c r="A16" s="18" t="s">
        <v>25</v>
      </c>
      <c r="B16" s="6" t="s">
        <v>62</v>
      </c>
      <c r="C16" s="6" t="s">
        <v>90</v>
      </c>
      <c r="D16" s="5" t="s">
        <v>116</v>
      </c>
      <c r="E16" s="5">
        <v>0</v>
      </c>
      <c r="F16" s="5">
        <f t="shared" si="0"/>
        <v>1</v>
      </c>
      <c r="G16" s="14">
        <v>6.23</v>
      </c>
      <c r="H16" s="15">
        <f t="shared" si="1"/>
        <v>0.85342465753424668</v>
      </c>
      <c r="I16" s="15">
        <v>0.92900000000000005</v>
      </c>
      <c r="J16" s="15">
        <f t="shared" si="2"/>
        <v>0.79283150684931525</v>
      </c>
      <c r="K16" s="15">
        <v>2.677</v>
      </c>
      <c r="L16" s="15">
        <f t="shared" si="3"/>
        <v>2.2846178082191786</v>
      </c>
    </row>
    <row r="17" spans="1:12" ht="45" x14ac:dyDescent="0.25">
      <c r="A17" s="3" t="s">
        <v>2</v>
      </c>
      <c r="B17" s="4" t="s">
        <v>39</v>
      </c>
      <c r="C17" s="4" t="s">
        <v>67</v>
      </c>
      <c r="D17" s="3" t="s">
        <v>95</v>
      </c>
      <c r="E17" s="3">
        <v>0</v>
      </c>
      <c r="F17" s="3">
        <f t="shared" si="0"/>
        <v>1</v>
      </c>
      <c r="G17" s="13">
        <v>7.9</v>
      </c>
      <c r="H17" s="13">
        <f t="shared" si="1"/>
        <v>1.0821917808219179</v>
      </c>
      <c r="I17" s="13">
        <v>0.68899999999999995</v>
      </c>
      <c r="J17" s="13">
        <f t="shared" si="2"/>
        <v>0.74563013698630143</v>
      </c>
      <c r="K17" s="13">
        <v>1.401</v>
      </c>
      <c r="L17" s="13">
        <f t="shared" si="3"/>
        <v>1.516150684931507</v>
      </c>
    </row>
    <row r="18" spans="1:12" ht="28.5" x14ac:dyDescent="0.25">
      <c r="A18" s="3" t="s">
        <v>12</v>
      </c>
      <c r="B18" s="4" t="s">
        <v>49</v>
      </c>
      <c r="C18" s="4" t="s">
        <v>77</v>
      </c>
      <c r="D18" s="3" t="s">
        <v>104</v>
      </c>
      <c r="E18" s="3">
        <v>0</v>
      </c>
      <c r="F18" s="3">
        <f t="shared" si="0"/>
        <v>1</v>
      </c>
      <c r="G18" s="13">
        <v>6.25</v>
      </c>
      <c r="H18" s="13">
        <f t="shared" si="1"/>
        <v>0.85616438356164382</v>
      </c>
      <c r="I18" s="13">
        <v>0.86499999999999999</v>
      </c>
      <c r="J18" s="13">
        <f t="shared" si="2"/>
        <v>0.74058219178082185</v>
      </c>
      <c r="K18" s="13">
        <v>2.7027000000000001</v>
      </c>
      <c r="L18" s="13">
        <f t="shared" si="3"/>
        <v>2.3139554794520549</v>
      </c>
    </row>
    <row r="19" spans="1:12" ht="28.5" x14ac:dyDescent="0.25">
      <c r="A19" s="5" t="s">
        <v>29</v>
      </c>
      <c r="B19" s="6" t="s">
        <v>66</v>
      </c>
      <c r="C19" s="8" t="s">
        <v>94</v>
      </c>
      <c r="D19" s="5" t="s">
        <v>120</v>
      </c>
      <c r="E19" s="5">
        <v>0</v>
      </c>
      <c r="F19" s="5">
        <f t="shared" si="0"/>
        <v>1</v>
      </c>
      <c r="G19" s="14">
        <v>9.27</v>
      </c>
      <c r="H19" s="14">
        <f t="shared" si="1"/>
        <v>1.2698630136986302</v>
      </c>
      <c r="I19" s="14">
        <v>0.58199999999999996</v>
      </c>
      <c r="J19" s="14">
        <f t="shared" si="2"/>
        <v>0.73906027397260277</v>
      </c>
      <c r="K19" s="14">
        <v>1.1922999999999999</v>
      </c>
      <c r="L19" s="14">
        <f t="shared" si="3"/>
        <v>1.5140576712328766</v>
      </c>
    </row>
    <row r="20" spans="1:12" ht="30" x14ac:dyDescent="0.25">
      <c r="A20" s="3" t="s">
        <v>8</v>
      </c>
      <c r="B20" s="4" t="s">
        <v>45</v>
      </c>
      <c r="C20" s="4" t="s">
        <v>73</v>
      </c>
      <c r="D20" s="3" t="s">
        <v>100</v>
      </c>
      <c r="E20" s="3">
        <v>0</v>
      </c>
      <c r="F20" s="3">
        <f t="shared" si="0"/>
        <v>1</v>
      </c>
      <c r="G20" s="13">
        <v>7.49</v>
      </c>
      <c r="H20" s="13">
        <f t="shared" si="1"/>
        <v>1.026027397260274</v>
      </c>
      <c r="I20" s="13">
        <v>0.71599999999999997</v>
      </c>
      <c r="J20" s="13">
        <f t="shared" si="2"/>
        <v>0.73463561643835618</v>
      </c>
      <c r="K20" s="13">
        <v>2.33</v>
      </c>
      <c r="L20" s="13">
        <f t="shared" si="3"/>
        <v>2.3906438356164386</v>
      </c>
    </row>
    <row r="21" spans="1:12" ht="28.5" x14ac:dyDescent="0.25">
      <c r="A21" s="5" t="s">
        <v>5</v>
      </c>
      <c r="B21" s="6" t="s">
        <v>42</v>
      </c>
      <c r="C21" s="6" t="s">
        <v>70</v>
      </c>
      <c r="D21" s="5" t="s">
        <v>97</v>
      </c>
      <c r="E21" s="5">
        <v>0</v>
      </c>
      <c r="F21" s="5">
        <f t="shared" si="0"/>
        <v>1</v>
      </c>
      <c r="G21" s="14">
        <v>8.07</v>
      </c>
      <c r="H21" s="14">
        <f t="shared" si="1"/>
        <v>1.1054794520547946</v>
      </c>
      <c r="I21" s="14">
        <v>0.53</v>
      </c>
      <c r="J21" s="14">
        <f t="shared" si="2"/>
        <v>0.58590410958904116</v>
      </c>
      <c r="K21" s="14">
        <v>1.3029999999999999</v>
      </c>
      <c r="L21" s="14">
        <f t="shared" si="3"/>
        <v>1.4404397260273973</v>
      </c>
    </row>
    <row r="22" spans="1:12" ht="30" x14ac:dyDescent="0.25">
      <c r="A22" s="5" t="s">
        <v>9</v>
      </c>
      <c r="B22" s="6" t="s">
        <v>46</v>
      </c>
      <c r="C22" s="6" t="s">
        <v>74</v>
      </c>
      <c r="D22" s="5" t="s">
        <v>101</v>
      </c>
      <c r="E22" s="5">
        <v>0</v>
      </c>
      <c r="F22" s="5">
        <f t="shared" si="0"/>
        <v>1</v>
      </c>
      <c r="G22" s="14">
        <v>6</v>
      </c>
      <c r="H22" s="14">
        <f t="shared" si="1"/>
        <v>0.82191780821917815</v>
      </c>
      <c r="I22" s="14">
        <v>0.70499999999999996</v>
      </c>
      <c r="J22" s="14">
        <f t="shared" si="2"/>
        <v>0.57945205479452055</v>
      </c>
      <c r="K22" s="14">
        <v>1.504</v>
      </c>
      <c r="L22" s="14">
        <f t="shared" si="3"/>
        <v>1.236164383561644</v>
      </c>
    </row>
    <row r="23" spans="1:12" ht="28.5" x14ac:dyDescent="0.25">
      <c r="A23" s="5" t="s">
        <v>19</v>
      </c>
      <c r="B23" s="6" t="s">
        <v>56</v>
      </c>
      <c r="C23" s="6" t="s">
        <v>84</v>
      </c>
      <c r="D23" s="5" t="s">
        <v>110</v>
      </c>
      <c r="E23" s="5">
        <v>0</v>
      </c>
      <c r="F23" s="5">
        <f t="shared" si="0"/>
        <v>1</v>
      </c>
      <c r="G23" s="14">
        <v>9.41</v>
      </c>
      <c r="H23" s="14">
        <f t="shared" si="1"/>
        <v>1.289041095890411</v>
      </c>
      <c r="I23" s="14">
        <v>0.374</v>
      </c>
      <c r="J23" s="14">
        <f t="shared" si="2"/>
        <v>0.48210136986301372</v>
      </c>
      <c r="K23" s="14">
        <v>0.64</v>
      </c>
      <c r="L23" s="14">
        <f t="shared" si="3"/>
        <v>0.82498630136986306</v>
      </c>
    </row>
    <row r="24" spans="1:12" ht="30" x14ac:dyDescent="0.25">
      <c r="A24" s="3" t="s">
        <v>34</v>
      </c>
      <c r="B24" s="9" t="s">
        <v>35</v>
      </c>
      <c r="C24" s="4" t="s">
        <v>123</v>
      </c>
      <c r="D24" s="3" t="s">
        <v>136</v>
      </c>
      <c r="E24" s="3">
        <v>0</v>
      </c>
      <c r="F24" s="3">
        <f t="shared" si="0"/>
        <v>1</v>
      </c>
      <c r="G24" s="13">
        <v>7.5650000000000004</v>
      </c>
      <c r="H24" s="13">
        <f t="shared" si="1"/>
        <v>1.0363013698630137</v>
      </c>
      <c r="I24" s="13">
        <v>0.308</v>
      </c>
      <c r="J24" s="13">
        <f t="shared" si="2"/>
        <v>0.31918082191780822</v>
      </c>
      <c r="K24" s="13">
        <v>0.69299999999999995</v>
      </c>
      <c r="L24" s="13">
        <f t="shared" si="3"/>
        <v>0.7181568493150684</v>
      </c>
    </row>
    <row r="25" spans="1:12" ht="30" x14ac:dyDescent="0.25">
      <c r="A25" s="18" t="s">
        <v>131</v>
      </c>
      <c r="B25" s="6" t="s">
        <v>132</v>
      </c>
      <c r="C25" s="17" t="s">
        <v>133</v>
      </c>
      <c r="D25" s="5" t="s">
        <v>117</v>
      </c>
      <c r="E25" s="5">
        <v>0</v>
      </c>
      <c r="F25" s="5">
        <f t="shared" si="0"/>
        <v>1</v>
      </c>
      <c r="G25" s="14">
        <v>9.91</v>
      </c>
      <c r="H25" s="14">
        <f t="shared" si="1"/>
        <v>1.3575342465753426</v>
      </c>
      <c r="I25" s="14">
        <v>0.22600000000000001</v>
      </c>
      <c r="J25" s="14">
        <f t="shared" si="2"/>
        <v>0.30680273972602745</v>
      </c>
      <c r="K25" s="14">
        <v>0.42699999999999999</v>
      </c>
      <c r="L25" s="14">
        <f t="shared" si="3"/>
        <v>0.57966712328767123</v>
      </c>
    </row>
    <row r="26" spans="1:12" ht="45" x14ac:dyDescent="0.25">
      <c r="A26" s="5" t="s">
        <v>27</v>
      </c>
      <c r="B26" s="6" t="s">
        <v>64</v>
      </c>
      <c r="C26" s="6" t="s">
        <v>92</v>
      </c>
      <c r="D26" s="5" t="s">
        <v>118</v>
      </c>
      <c r="E26" s="5">
        <v>0</v>
      </c>
      <c r="F26" s="5">
        <f t="shared" si="0"/>
        <v>1</v>
      </c>
      <c r="G26" s="14">
        <v>6.64</v>
      </c>
      <c r="H26" s="14">
        <f t="shared" si="1"/>
        <v>0.90958904109589034</v>
      </c>
      <c r="I26" s="14">
        <v>0.317</v>
      </c>
      <c r="J26" s="14">
        <f t="shared" si="2"/>
        <v>0.28833972602739721</v>
      </c>
      <c r="K26" s="14">
        <v>0.55130000000000001</v>
      </c>
      <c r="L26" s="14">
        <f t="shared" si="3"/>
        <v>0.50145643835616438</v>
      </c>
    </row>
    <row r="27" spans="1:12" ht="28.5" x14ac:dyDescent="0.25">
      <c r="A27" s="5" t="s">
        <v>21</v>
      </c>
      <c r="B27" s="6" t="s">
        <v>58</v>
      </c>
      <c r="C27" s="6" t="s">
        <v>86</v>
      </c>
      <c r="D27" s="5" t="s">
        <v>112</v>
      </c>
      <c r="E27" s="5">
        <v>1</v>
      </c>
      <c r="F27" s="5">
        <f t="shared" si="0"/>
        <v>1.1000000000000001</v>
      </c>
      <c r="G27" s="14">
        <v>9.1549999999999994</v>
      </c>
      <c r="H27" s="14">
        <f t="shared" si="1"/>
        <v>1.2541095890410958</v>
      </c>
      <c r="I27" s="14">
        <v>0.193</v>
      </c>
      <c r="J27" s="14">
        <f t="shared" si="2"/>
        <v>0.26624746575342467</v>
      </c>
      <c r="K27" s="14">
        <v>0.44569999999999999</v>
      </c>
      <c r="L27" s="14">
        <f t="shared" si="3"/>
        <v>0.61485230821917802</v>
      </c>
    </row>
    <row r="28" spans="1:12" ht="42.75" x14ac:dyDescent="0.25">
      <c r="A28" s="5" t="s">
        <v>31</v>
      </c>
      <c r="B28" s="10" t="s">
        <v>37</v>
      </c>
      <c r="C28" s="6" t="s">
        <v>121</v>
      </c>
      <c r="D28" s="5" t="s">
        <v>136</v>
      </c>
      <c r="E28" s="5">
        <v>0</v>
      </c>
      <c r="F28" s="5">
        <f t="shared" si="0"/>
        <v>1</v>
      </c>
      <c r="G28" s="14">
        <v>7.37</v>
      </c>
      <c r="H28" s="14">
        <f t="shared" si="1"/>
        <v>1.0095890410958905</v>
      </c>
      <c r="I28" s="14">
        <v>0.21629999999999999</v>
      </c>
      <c r="J28" s="14">
        <f t="shared" si="2"/>
        <v>0.2183741095890411</v>
      </c>
      <c r="K28" s="14">
        <v>0.29930000000000001</v>
      </c>
      <c r="L28" s="14">
        <f t="shared" si="3"/>
        <v>0.30217000000000005</v>
      </c>
    </row>
    <row r="29" spans="1:12" ht="30" x14ac:dyDescent="0.25">
      <c r="A29" s="3" t="s">
        <v>143</v>
      </c>
      <c r="B29" s="9" t="s">
        <v>152</v>
      </c>
      <c r="C29" s="9" t="s">
        <v>148</v>
      </c>
      <c r="D29" s="3" t="s">
        <v>136</v>
      </c>
      <c r="E29" s="3">
        <v>0</v>
      </c>
      <c r="F29" s="3">
        <f t="shared" si="0"/>
        <v>1</v>
      </c>
      <c r="G29" s="3">
        <v>7.11</v>
      </c>
      <c r="H29" s="13">
        <f t="shared" si="1"/>
        <v>0.97397260273972608</v>
      </c>
      <c r="I29" s="13">
        <v>0.20599999999999999</v>
      </c>
      <c r="J29" s="13">
        <f t="shared" si="2"/>
        <v>0.20063835616438355</v>
      </c>
      <c r="K29" s="13">
        <v>0.15090000000000001</v>
      </c>
      <c r="L29" s="13">
        <f t="shared" si="3"/>
        <v>0.14697246575342468</v>
      </c>
    </row>
    <row r="30" spans="1:12" ht="42.75" x14ac:dyDescent="0.25">
      <c r="A30" s="5" t="s">
        <v>17</v>
      </c>
      <c r="B30" s="6" t="s">
        <v>54</v>
      </c>
      <c r="C30" s="6" t="s">
        <v>82</v>
      </c>
      <c r="D30" s="5" t="s">
        <v>109</v>
      </c>
      <c r="E30" s="5">
        <v>0</v>
      </c>
      <c r="F30" s="5">
        <f t="shared" si="0"/>
        <v>1</v>
      </c>
      <c r="G30" s="14">
        <v>7.37</v>
      </c>
      <c r="H30" s="14">
        <f t="shared" si="1"/>
        <v>1.0095890410958905</v>
      </c>
      <c r="I30" s="14">
        <v>0.188</v>
      </c>
      <c r="J30" s="14">
        <f t="shared" si="2"/>
        <v>0.18980273972602743</v>
      </c>
      <c r="K30" s="14">
        <v>0.40550000000000003</v>
      </c>
      <c r="L30" s="14">
        <f t="shared" si="3"/>
        <v>0.40938835616438363</v>
      </c>
    </row>
    <row r="31" spans="1:12" ht="28.5" x14ac:dyDescent="0.25">
      <c r="A31" s="3" t="s">
        <v>4</v>
      </c>
      <c r="B31" s="4" t="s">
        <v>41</v>
      </c>
      <c r="C31" s="4" t="s">
        <v>69</v>
      </c>
      <c r="D31" s="3" t="s">
        <v>97</v>
      </c>
      <c r="E31" s="3">
        <v>0</v>
      </c>
      <c r="F31" s="3">
        <f t="shared" si="0"/>
        <v>1</v>
      </c>
      <c r="G31" s="13">
        <v>6.15</v>
      </c>
      <c r="H31" s="13">
        <f t="shared" si="1"/>
        <v>0.84246575342465757</v>
      </c>
      <c r="I31" s="13">
        <v>0.21</v>
      </c>
      <c r="J31" s="13">
        <f t="shared" si="2"/>
        <v>0.17691780821917807</v>
      </c>
      <c r="K31" s="13">
        <v>0.55400000000000005</v>
      </c>
      <c r="L31" s="13">
        <f t="shared" si="3"/>
        <v>0.46672602739726032</v>
      </c>
    </row>
    <row r="32" spans="1:12" ht="45" x14ac:dyDescent="0.25">
      <c r="A32" s="5" t="s">
        <v>3</v>
      </c>
      <c r="B32" s="6" t="s">
        <v>40</v>
      </c>
      <c r="C32" s="6" t="s">
        <v>68</v>
      </c>
      <c r="D32" s="5" t="s">
        <v>96</v>
      </c>
      <c r="E32" s="5">
        <v>0</v>
      </c>
      <c r="F32" s="5">
        <f t="shared" si="0"/>
        <v>1</v>
      </c>
      <c r="G32" s="14">
        <v>4.9800000000000004</v>
      </c>
      <c r="H32" s="14">
        <f t="shared" si="1"/>
        <v>0.68219178082191789</v>
      </c>
      <c r="I32" s="14">
        <v>0.219</v>
      </c>
      <c r="J32" s="14">
        <f t="shared" si="2"/>
        <v>0.14940000000000001</v>
      </c>
      <c r="K32" s="14">
        <v>0.73640000000000005</v>
      </c>
      <c r="L32" s="14">
        <f t="shared" si="3"/>
        <v>0.50236602739726033</v>
      </c>
    </row>
    <row r="33" spans="1:12" ht="42.75" x14ac:dyDescent="0.25">
      <c r="A33" s="3" t="s">
        <v>26</v>
      </c>
      <c r="B33" s="4" t="s">
        <v>63</v>
      </c>
      <c r="C33" s="4" t="s">
        <v>91</v>
      </c>
      <c r="D33" s="3" t="s">
        <v>117</v>
      </c>
      <c r="E33" s="3">
        <v>0</v>
      </c>
      <c r="F33" s="3">
        <f t="shared" si="0"/>
        <v>1</v>
      </c>
      <c r="G33" s="13">
        <v>7.42</v>
      </c>
      <c r="H33" s="13">
        <f t="shared" si="1"/>
        <v>1.0164383561643835</v>
      </c>
      <c r="I33" s="13">
        <v>0.14199999999999999</v>
      </c>
      <c r="J33" s="13">
        <f t="shared" si="2"/>
        <v>0.14433424657534244</v>
      </c>
      <c r="K33" s="13">
        <v>0.41620000000000001</v>
      </c>
      <c r="L33" s="13">
        <f t="shared" si="3"/>
        <v>0.42304164383561643</v>
      </c>
    </row>
    <row r="34" spans="1:12" ht="28.5" x14ac:dyDescent="0.25">
      <c r="A34" s="3" t="s">
        <v>22</v>
      </c>
      <c r="B34" s="4" t="s">
        <v>59</v>
      </c>
      <c r="C34" s="4" t="s">
        <v>87</v>
      </c>
      <c r="D34" s="3" t="s">
        <v>113</v>
      </c>
      <c r="E34" s="3">
        <v>0</v>
      </c>
      <c r="F34" s="3">
        <f t="shared" si="0"/>
        <v>1</v>
      </c>
      <c r="G34" s="13">
        <v>6.21</v>
      </c>
      <c r="H34" s="13">
        <f t="shared" si="1"/>
        <v>0.85068493150684932</v>
      </c>
      <c r="I34" s="13">
        <v>0.16200000000000001</v>
      </c>
      <c r="J34" s="13">
        <f t="shared" si="2"/>
        <v>0.1378109589041096</v>
      </c>
      <c r="K34" s="13">
        <v>0.39029999999999998</v>
      </c>
      <c r="L34" s="13">
        <f t="shared" si="3"/>
        <v>0.33202232876712329</v>
      </c>
    </row>
    <row r="35" spans="1:12" ht="30" x14ac:dyDescent="0.25">
      <c r="A35" s="5" t="s">
        <v>142</v>
      </c>
      <c r="B35" s="10" t="s">
        <v>147</v>
      </c>
      <c r="C35" s="10" t="s">
        <v>146</v>
      </c>
      <c r="D35" s="5" t="s">
        <v>136</v>
      </c>
      <c r="E35" s="5">
        <v>0</v>
      </c>
      <c r="F35" s="5">
        <f t="shared" si="0"/>
        <v>1</v>
      </c>
      <c r="G35" s="14">
        <v>7.28</v>
      </c>
      <c r="H35" s="14">
        <f t="shared" si="1"/>
        <v>0.99726027397260275</v>
      </c>
      <c r="I35" s="14">
        <v>0.1293</v>
      </c>
      <c r="J35" s="14">
        <f t="shared" si="2"/>
        <v>0.12894575342465753</v>
      </c>
      <c r="K35" s="14">
        <v>0.1457</v>
      </c>
      <c r="L35" s="14">
        <f t="shared" si="3"/>
        <v>0.14530082191780821</v>
      </c>
    </row>
    <row r="36" spans="1:12" ht="45" x14ac:dyDescent="0.25">
      <c r="A36" s="5" t="s">
        <v>33</v>
      </c>
      <c r="B36" s="10" t="s">
        <v>36</v>
      </c>
      <c r="C36" s="6" t="s">
        <v>122</v>
      </c>
      <c r="D36" s="5" t="s">
        <v>136</v>
      </c>
      <c r="E36" s="5">
        <v>0</v>
      </c>
      <c r="F36" s="5">
        <f t="shared" si="0"/>
        <v>1</v>
      </c>
      <c r="G36" s="14">
        <v>8.4600000000000009</v>
      </c>
      <c r="H36" s="14">
        <f t="shared" si="1"/>
        <v>1.1589041095890413</v>
      </c>
      <c r="I36" s="14">
        <v>9.8000000000000004E-2</v>
      </c>
      <c r="J36" s="14">
        <f t="shared" si="2"/>
        <v>0.11357260273972605</v>
      </c>
      <c r="K36" s="14">
        <v>0.17929999999999999</v>
      </c>
      <c r="L36" s="14">
        <f t="shared" si="3"/>
        <v>0.20779150684931511</v>
      </c>
    </row>
    <row r="37" spans="1:12" ht="42.75" x14ac:dyDescent="0.25">
      <c r="A37" s="3" t="s">
        <v>18</v>
      </c>
      <c r="B37" s="4" t="s">
        <v>55</v>
      </c>
      <c r="C37" s="4" t="s">
        <v>83</v>
      </c>
      <c r="D37" s="3" t="s">
        <v>109</v>
      </c>
      <c r="E37" s="3">
        <v>0</v>
      </c>
      <c r="F37" s="3">
        <f t="shared" si="0"/>
        <v>1</v>
      </c>
      <c r="G37" s="13">
        <v>7.585</v>
      </c>
      <c r="H37" s="13">
        <f t="shared" si="1"/>
        <v>1.039041095890411</v>
      </c>
      <c r="I37" s="13">
        <v>5.5E-2</v>
      </c>
      <c r="J37" s="13">
        <f t="shared" si="2"/>
        <v>5.7147260273972607E-2</v>
      </c>
      <c r="K37" s="13">
        <v>0.1298</v>
      </c>
      <c r="L37" s="13">
        <f t="shared" si="3"/>
        <v>0.13486753424657535</v>
      </c>
    </row>
    <row r="38" spans="1:12" ht="28.5" x14ac:dyDescent="0.25">
      <c r="A38" s="5" t="s">
        <v>23</v>
      </c>
      <c r="B38" s="6" t="s">
        <v>60</v>
      </c>
      <c r="C38" s="6" t="s">
        <v>88</v>
      </c>
      <c r="D38" s="5" t="s">
        <v>114</v>
      </c>
      <c r="E38" s="5">
        <v>0</v>
      </c>
      <c r="F38" s="5">
        <f t="shared" si="0"/>
        <v>1</v>
      </c>
      <c r="G38" s="14">
        <v>7.89</v>
      </c>
      <c r="H38" s="14">
        <f t="shared" si="1"/>
        <v>1.0808219178082192</v>
      </c>
      <c r="I38" s="14">
        <v>3.6999999999999998E-2</v>
      </c>
      <c r="J38" s="14">
        <f t="shared" si="2"/>
        <v>3.9990410958904113E-2</v>
      </c>
      <c r="K38" s="14">
        <v>9.0999999999999998E-2</v>
      </c>
      <c r="L38" s="14">
        <f t="shared" si="3"/>
        <v>9.8354794520547947E-2</v>
      </c>
    </row>
    <row r="39" spans="1:12" ht="30" x14ac:dyDescent="0.25">
      <c r="A39" s="3" t="s">
        <v>141</v>
      </c>
      <c r="B39" s="9" t="s">
        <v>144</v>
      </c>
      <c r="C39" s="9" t="s">
        <v>145</v>
      </c>
      <c r="D39" s="3" t="s">
        <v>136</v>
      </c>
      <c r="E39" s="3">
        <v>0</v>
      </c>
      <c r="F39" s="3">
        <f t="shared" si="0"/>
        <v>1</v>
      </c>
      <c r="G39" s="3">
        <v>7.44</v>
      </c>
      <c r="H39" s="13">
        <f t="shared" si="1"/>
        <v>1.0191780821917809</v>
      </c>
      <c r="I39" s="19">
        <v>7.4999999999999997E-3</v>
      </c>
      <c r="J39" s="19">
        <f t="shared" si="2"/>
        <v>7.643835616438356E-3</v>
      </c>
      <c r="K39" s="19">
        <v>9.4999999999999998E-3</v>
      </c>
      <c r="L39" s="19">
        <f t="shared" si="3"/>
        <v>9.6821917808219173E-3</v>
      </c>
    </row>
  </sheetData>
  <autoFilter ref="A3:L3" xr:uid="{69FA2D01-8D8A-469B-BC77-5C0AC2FA2CEC}">
    <sortState xmlns:xlrd2="http://schemas.microsoft.com/office/spreadsheetml/2017/richdata2" ref="A4:L39">
      <sortCondition descending="1" ref="J3"/>
    </sortState>
  </autoFilter>
  <mergeCells count="2">
    <mergeCell ref="I2:J2"/>
    <mergeCell ref="K2:L2"/>
  </mergeCells>
  <hyperlinks>
    <hyperlink ref="B36" r:id="rId1" display="https://www.google.com/maps/@51.4797162,0.1540403,3a,75y,162.07h,74.1t/data=!3m6!1e1!3m4!1sHRLHzmxfaVOvVHocR-aSww!2e0!7i16384!8i8192" xr:uid="{F76B6221-AFA0-4A97-9E58-FBD900285A64}"/>
    <hyperlink ref="B24" r:id="rId2" display="https://www.google.com/maps/@51.4413912,0.0956756,3a,75y,215.83h,74.95t/data=!3m6!1e1!3m4!1sC2VmPN-tPJYDXOunJ0bggQ!2e0!7i16384!8i8192" xr:uid="{4729C912-C1BF-4576-B743-E7303672A8ED}"/>
    <hyperlink ref="B28" r:id="rId3" display="https://www.google.com/maps/@51.430483,0.0834837,3a,75y,90.63h,82.92t/data=!3m6!1e1!3m4!1s6pc3cJDQJbZwr_Gb4p01jg!2e0!7i16384!8i8192" xr:uid="{715580B5-D78B-45CA-9596-74371A5FDD7C}"/>
    <hyperlink ref="B19" r:id="rId4" display="https://www.google.nl/maps/@51.4374054,0.1150232,3a,75y,223.14h,71.36t/data=!3m6!1e1!3m4!1sKCaobcf5I52nG3t7FUiBww!2e0!7i16384!8i8192" xr:uid="{1BC0F8E8-A1B7-415C-ADDE-91A31B699434}"/>
    <hyperlink ref="B13" r:id="rId5" display="Manor Road j/w Church Hill" xr:uid="{9C5936CB-24B1-48C0-A340-0275E3EE8024}"/>
    <hyperlink ref="B26" r:id="rId6" display="Abbey Road j/w St Augustine's Road" xr:uid="{0061C69B-FB2B-46ED-A770-E8480875C201}"/>
    <hyperlink ref="B33" r:id="rId7" xr:uid="{2F56EB06-A64B-46D4-B0C1-F854316E3759}"/>
    <hyperlink ref="B16" r:id="rId8" display="Woolwich Road j/w Pelham Road" xr:uid="{299DE395-F9F1-4A6D-8682-CBA8A8A5EF3E}"/>
    <hyperlink ref="B8" r:id="rId9" display="Brook Street outside Northumberland Heath School" xr:uid="{858F1E52-ED0E-4733-9309-95FE63F6B1C9}"/>
    <hyperlink ref="B38" r:id="rId10" display="Longlands Road j/w Woodside Road" xr:uid="{70C8D0A9-4C27-4461-A46E-F611AF7B6BD6}"/>
    <hyperlink ref="B34" r:id="rId11" display="Dorchester Avenue j/w Montpelier Ave" xr:uid="{175EC583-5272-420D-A7DB-B20580D47B43}"/>
    <hyperlink ref="B27" r:id="rId12" display="Hook Lane j/w Faraday Road" xr:uid="{83E548DA-FBEF-4DFA-93A0-A44CDF6BECB3}"/>
    <hyperlink ref="B9" r:id="rId13" display="Slade Green Road outside schools" xr:uid="{F2B83F91-726F-4B47-8377-3189364881CF}"/>
    <hyperlink ref="B17" r:id="rId14" xr:uid="{729E01B4-174D-4F7B-9E54-0F90E3E77004}"/>
    <hyperlink ref="B32" r:id="rId15" xr:uid="{F82D8CD6-F934-45B7-9EC1-84F75692773C}"/>
    <hyperlink ref="B31" r:id="rId16" xr:uid="{A833468A-4B34-48B9-B98E-19400E2CFD54}"/>
    <hyperlink ref="B21" r:id="rId17" xr:uid="{FBEDDD3C-A4A2-4417-B04B-C73A7650B45E}"/>
    <hyperlink ref="B12" r:id="rId18" xr:uid="{52943D21-8B5B-4A31-93ED-AB78F5775A38}"/>
    <hyperlink ref="B14" r:id="rId19" xr:uid="{8C181190-4505-4827-9C48-ECF7511A837A}"/>
    <hyperlink ref="B20" r:id="rId20" xr:uid="{5C979308-D8EA-46D1-BD77-EA4641345C51}"/>
    <hyperlink ref="B22" r:id="rId21" xr:uid="{D33048D0-9D3F-4638-93CF-622902FBECF3}"/>
    <hyperlink ref="B6" r:id="rId22" xr:uid="{0E26136C-28B2-4D8D-9AC3-BEA0FED764E5}"/>
    <hyperlink ref="B7" r:id="rId23" xr:uid="{D7D5BE59-4C2B-4E93-92CE-025DDCC83E5B}"/>
    <hyperlink ref="B18" r:id="rId24" xr:uid="{F66DA96A-E905-44E5-BF2B-35F27A805D3A}"/>
    <hyperlink ref="B5" r:id="rId25" xr:uid="{41D7C56B-B09F-4AAA-B520-DFB67FF317D9}"/>
    <hyperlink ref="B15" r:id="rId26" display="Lower Road west of j/w Mitchell Close" xr:uid="{E6B768E1-B47D-4422-BACC-28BF47DE1C56}"/>
    <hyperlink ref="B11" r:id="rId27" xr:uid="{25201EC5-AA44-406B-BE30-BB179518191B}"/>
    <hyperlink ref="B10" r:id="rId28" xr:uid="{9244B1A9-6A44-4476-9F35-E19D433D4D82}"/>
    <hyperlink ref="B30" r:id="rId29" xr:uid="{1A299E03-1D20-4979-B5BD-0A6922A33B3A}"/>
    <hyperlink ref="B37" r:id="rId30" xr:uid="{4BD44463-6D3A-4EEB-B099-DDF164961821}"/>
    <hyperlink ref="B23" r:id="rId31" xr:uid="{71DAD501-5C46-4C51-B905-75471BDB3470}"/>
    <hyperlink ref="C32" r:id="rId32" display="ATC 2 ALBION ROAD" xr:uid="{0FA8BAB2-650B-4A09-B8A5-77567065E7C8}"/>
    <hyperlink ref="C31" r:id="rId33" xr:uid="{9378AE1E-139F-4B44-AAF1-288346E9A32D}"/>
    <hyperlink ref="C21" r:id="rId34" xr:uid="{4EFDE532-C06E-4342-B3EE-8DE2227A8EDB}"/>
    <hyperlink ref="C12" r:id="rId35" xr:uid="{DCB79DED-62F8-46DD-A789-B22C05FBE01F}"/>
    <hyperlink ref="C14" r:id="rId36" display="ATC 6 CHURCH ROAD NORTH 1" xr:uid="{5CB9321D-AD5B-4F53-AAF0-42EB44F06972}"/>
    <hyperlink ref="C20" r:id="rId37" display="ATC 7 CHURCH ROAD NORTH 2" xr:uid="{AFE5D17D-4DF9-40F7-A035-1992EBFB3CCE}"/>
    <hyperlink ref="C22" r:id="rId38" display="ATC 8 HUDSON ROAD" xr:uid="{CCF57581-A0A5-44CB-BEF9-A0A18066E7C8}"/>
    <hyperlink ref="C7" r:id="rId39" display="ATC 10 CLOUDESLEY ROAD" xr:uid="{E3A14987-D81E-4E40-800A-862275F04661}"/>
    <hyperlink ref="C18" r:id="rId40" display="ATC 11 DULWICH ROAD" xr:uid="{CCB6171F-F5C1-4E87-9BE5-783EAD8A2C68}"/>
    <hyperlink ref="C5" r:id="rId41" display="ATC 12 CRANBROOK ROAD" xr:uid="{69C13628-2950-4E36-9494-477F6189CBF8}"/>
    <hyperlink ref="C15" r:id="rId42" xr:uid="{7BDFA0B4-6BEE-4853-8747-7BC3BCF424CD}"/>
    <hyperlink ref="C11" r:id="rId43" display="ATC 14 BEDONWELL ROAD" xr:uid="{D6BEF228-5EF0-4AD7-AEB8-48FF1E95D78E}"/>
    <hyperlink ref="C10" r:id="rId44" display="ATC 15 IGHTHAM ROAD" xr:uid="{4DE7061A-970F-471B-A658-D0A1375A9F6E}"/>
    <hyperlink ref="C30" r:id="rId45" display="PV16 DAYS LANE NEAR J/W FEN GROVE" xr:uid="{17ACD7E8-546A-4746-A6FE-F2A9F65F035A}"/>
    <hyperlink ref="C37" r:id="rId46" display="ATC 17 BROOK STREET" xr:uid="{E9F7D7F6-80D9-4BF6-8207-D01F3B8CDFDF}"/>
    <hyperlink ref="C23" r:id="rId47" display="ATC 18 HORSA ROAD" xr:uid="{822D53B8-0B89-4FCD-AAA4-DFAFB9A07708}"/>
    <hyperlink ref="C9" r:id="rId48" display="ATC 19  ETHELBERT ROAD" xr:uid="{F805136E-349C-4178-AEEC-5F594B92A69A}"/>
    <hyperlink ref="C27" r:id="rId49" display="ATC 20 BEXLEY ROAD" xr:uid="{2BB672C2-BDEB-4798-AECC-A8A49C5BDED0}"/>
    <hyperlink ref="C34" r:id="rId50" display="ATC 21 AVENUE ROAD WEST" xr:uid="{BF43EBF9-1981-4C20-B2F0-8A8D2C29500D}"/>
    <hyperlink ref="C38" r:id="rId51" display="ATC 22 AVENUE ROAD EAST" xr:uid="{754A3A05-36E0-458D-8261-6E489B2B025E}"/>
    <hyperlink ref="C8" r:id="rId52" display="ATC 23 QUEENS STREET" xr:uid="{0C46D5FE-3DCA-409C-A0C4-BAAC373D300E}"/>
    <hyperlink ref="C16" r:id="rId53" display="ATC 24 ERITH HIGH STREET" xr:uid="{2CA73AB4-21B0-4ED7-B4D2-1DF082581EA4}"/>
    <hyperlink ref="C33" r:id="rId54" display="ATC 25 WHARFSIDE CLOSE" xr:uid="{044D401B-7194-410E-BD9F-F3311E368451}"/>
    <hyperlink ref="C26" r:id="rId55" display="ATC 26 ROYAL OAK ROAD" xr:uid="{A3610ABB-22B7-43A1-8A87-9A2B69EA75AE}"/>
    <hyperlink ref="C13" r:id="rId56" display="ATC 27 OAKLAND ROAD" xr:uid="{EBBF07E4-2EAC-4377-8BBA-EA91B9916F5B}"/>
    <hyperlink ref="C17" r:id="rId57" display="ATC 1 TOWNLEY ROAD" xr:uid="{03DDD430-A65B-4E60-86B2-741FCB03D15C}"/>
    <hyperlink ref="C6" r:id="rId58" display="ATC 9 LONG LANE" xr:uid="{1A1EB568-3BA3-4E04-A841-BC838B416A9B}"/>
    <hyperlink ref="C19" r:id="rId59" display="https://www.google.nl/maps/search/hurst+road/@51.437403,0.1147856,93m/data=!3m1!1e3" xr:uid="{BE34321F-39DD-494A-8BEA-B1BF2373542E}"/>
    <hyperlink ref="C24" r:id="rId60" display="https://www.google.com/maps/@51.4413905,0.0955439,145m/data=!3m1!1e3" xr:uid="{1CC3B27E-F983-4761-8AF8-E622FB0FE175}"/>
    <hyperlink ref="C36" r:id="rId61" display="https://www.google.com/maps/search/brook+street/@51.4797292,0.153437,260m/data=!3m1!1e3" xr:uid="{6403E38A-97DD-41F3-B7D1-58153C79D065}"/>
    <hyperlink ref="C28" r:id="rId62" display="https://www.google.com/maps/place/Marechal+Niel+Parade/@51.4305274,0.08321,170m/data=!3m1!1e3!4m6!3m5!1s0x47d8abfd66d86a23:0x53447b4568a063c1!8m2!3d51.430534!4d0.083642!16s%2Fg%2F1q67qvvzw" xr:uid="{85122120-DA0A-476E-A723-0352C16CE41D}"/>
    <hyperlink ref="B25" r:id="rId63" xr:uid="{FE9AEB6D-6781-4065-9778-188376506F4B}"/>
    <hyperlink ref="C25" r:id="rId64" xr:uid="{B5F3560C-3032-4F0B-9BE6-C64AB53F8001}"/>
    <hyperlink ref="B4" r:id="rId65" display="Yarton way east of j/w Alsike Road" xr:uid="{5091DD54-4D58-4EE6-A250-207DF874F2D0}"/>
    <hyperlink ref="C4" r:id="rId66" xr:uid="{8A09AB7A-B47F-4726-A33D-3D34D3647C62}"/>
    <hyperlink ref="C39" r:id="rId67" display="PV 5 (N) " xr:uid="{C289FF50-F72E-4C4D-BC59-FB199B6D3913}"/>
    <hyperlink ref="B39" r:id="rId68" display="Selborne Road near j/w Roctary Lane" xr:uid="{8541C03C-73BC-4D5F-B7A0-8AE96CCA9EFF}"/>
    <hyperlink ref="C35" r:id="rId69" xr:uid="{69DCBC0A-6117-4F8F-84BB-CA2A32C36880}"/>
    <hyperlink ref="C29" r:id="rId70" xr:uid="{14621546-A4D8-43F9-8E02-4E966A28F6B0}"/>
    <hyperlink ref="B35" r:id="rId71" xr:uid="{5D71E451-1B14-4BC0-A300-386F5F9C12D7}"/>
    <hyperlink ref="B29" r:id="rId72" display="Knoll Road near rounabout with Rectory Lane" xr:uid="{81CCE604-B4CF-47B6-A311-FCADE30DC812}"/>
  </hyperlinks>
  <pageMargins left="0.7" right="0.7" top="0.75" bottom="0.75" header="0.3" footer="0.3"/>
  <pageSetup paperSize="9" orientation="portrait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2D01-8D8A-469B-BC77-5C0AC2FA2CEC}">
  <dimension ref="A1:L39"/>
  <sheetViews>
    <sheetView workbookViewId="0">
      <selection activeCell="E45" sqref="E45"/>
    </sheetView>
  </sheetViews>
  <sheetFormatPr defaultRowHeight="15" x14ac:dyDescent="0.25"/>
  <cols>
    <col min="2" max="2" width="28.7109375" style="1" customWidth="1"/>
    <col min="3" max="4" width="24.140625" customWidth="1"/>
    <col min="5" max="5" width="10.7109375" customWidth="1"/>
    <col min="7" max="7" width="10.85546875" customWidth="1"/>
    <col min="8" max="8" width="12.5703125" bestFit="1" customWidth="1"/>
    <col min="10" max="10" width="9.28515625" bestFit="1" customWidth="1"/>
    <col min="11" max="11" width="10.28515625" customWidth="1"/>
    <col min="12" max="12" width="9.28515625" bestFit="1" customWidth="1"/>
  </cols>
  <sheetData>
    <row r="1" spans="1:12" ht="18.75" x14ac:dyDescent="0.3">
      <c r="A1" s="11" t="s">
        <v>149</v>
      </c>
      <c r="B1" s="16"/>
      <c r="C1" s="11"/>
      <c r="D1" s="11"/>
      <c r="E1" s="12"/>
      <c r="F1" s="12"/>
    </row>
    <row r="2" spans="1:12" ht="33.75" customHeight="1" x14ac:dyDescent="0.25">
      <c r="I2" s="20" t="s">
        <v>137</v>
      </c>
      <c r="J2" s="20"/>
      <c r="K2" s="20" t="s">
        <v>138</v>
      </c>
      <c r="L2" s="20"/>
    </row>
    <row r="3" spans="1:12" s="1" customFormat="1" ht="47.25" x14ac:dyDescent="0.25">
      <c r="A3" s="2" t="s">
        <v>1</v>
      </c>
      <c r="B3" s="2" t="s">
        <v>126</v>
      </c>
      <c r="C3" s="2" t="s">
        <v>38</v>
      </c>
      <c r="D3" s="2" t="s">
        <v>125</v>
      </c>
      <c r="E3" s="2" t="s">
        <v>124</v>
      </c>
      <c r="F3" s="2" t="s">
        <v>127</v>
      </c>
      <c r="G3" s="2" t="s">
        <v>128</v>
      </c>
      <c r="H3" s="2" t="s">
        <v>129</v>
      </c>
      <c r="I3" s="2" t="s">
        <v>130</v>
      </c>
      <c r="J3" s="2" t="s">
        <v>0</v>
      </c>
      <c r="K3" s="2" t="s">
        <v>139</v>
      </c>
      <c r="L3" s="2" t="s">
        <v>140</v>
      </c>
    </row>
    <row r="4" spans="1:12" ht="45" x14ac:dyDescent="0.25">
      <c r="A4" s="3" t="s">
        <v>2</v>
      </c>
      <c r="B4" s="4" t="s">
        <v>39</v>
      </c>
      <c r="C4" s="4" t="s">
        <v>67</v>
      </c>
      <c r="D4" s="3" t="s">
        <v>95</v>
      </c>
      <c r="E4" s="3">
        <v>0</v>
      </c>
      <c r="F4" s="3">
        <f t="shared" ref="F4:F32" si="0">1+(E4/10)</f>
        <v>1</v>
      </c>
      <c r="G4" s="13">
        <v>7.9</v>
      </c>
      <c r="H4" s="13">
        <f t="shared" ref="H4:H30" si="1">G4/7.3</f>
        <v>1.0821917808219179</v>
      </c>
      <c r="I4" s="13">
        <v>0.68899999999999995</v>
      </c>
      <c r="J4" s="13">
        <f t="shared" ref="J4:J30" si="2">(F4*H4*I4)</f>
        <v>0.74563013698630143</v>
      </c>
      <c r="K4" s="13">
        <v>1.401</v>
      </c>
      <c r="L4" s="13">
        <f t="shared" ref="L4:L30" si="3">(F4*H4*K4)</f>
        <v>1.516150684931507</v>
      </c>
    </row>
    <row r="5" spans="1:12" ht="45" x14ac:dyDescent="0.25">
      <c r="A5" s="5" t="s">
        <v>3</v>
      </c>
      <c r="B5" s="6" t="s">
        <v>40</v>
      </c>
      <c r="C5" s="6" t="s">
        <v>68</v>
      </c>
      <c r="D5" s="5" t="s">
        <v>96</v>
      </c>
      <c r="E5" s="5">
        <v>0</v>
      </c>
      <c r="F5" s="5">
        <f t="shared" si="0"/>
        <v>1</v>
      </c>
      <c r="G5" s="14">
        <v>4.9800000000000004</v>
      </c>
      <c r="H5" s="14">
        <f t="shared" si="1"/>
        <v>0.68219178082191789</v>
      </c>
      <c r="I5" s="14">
        <v>0.219</v>
      </c>
      <c r="J5" s="14">
        <f t="shared" si="2"/>
        <v>0.14940000000000001</v>
      </c>
      <c r="K5" s="14">
        <v>0.73640000000000005</v>
      </c>
      <c r="L5" s="14">
        <f t="shared" si="3"/>
        <v>0.50236602739726033</v>
      </c>
    </row>
    <row r="6" spans="1:12" ht="28.5" x14ac:dyDescent="0.25">
      <c r="A6" s="3" t="s">
        <v>4</v>
      </c>
      <c r="B6" s="4" t="s">
        <v>41</v>
      </c>
      <c r="C6" s="4" t="s">
        <v>69</v>
      </c>
      <c r="D6" s="3" t="s">
        <v>97</v>
      </c>
      <c r="E6" s="3">
        <v>0</v>
      </c>
      <c r="F6" s="3">
        <f t="shared" si="0"/>
        <v>1</v>
      </c>
      <c r="G6" s="13">
        <v>6.15</v>
      </c>
      <c r="H6" s="13">
        <f t="shared" si="1"/>
        <v>0.84246575342465757</v>
      </c>
      <c r="I6" s="13">
        <v>0.21</v>
      </c>
      <c r="J6" s="13">
        <f t="shared" si="2"/>
        <v>0.17691780821917807</v>
      </c>
      <c r="K6" s="13">
        <v>0.55400000000000005</v>
      </c>
      <c r="L6" s="13">
        <f t="shared" si="3"/>
        <v>0.46672602739726032</v>
      </c>
    </row>
    <row r="7" spans="1:12" ht="28.5" x14ac:dyDescent="0.25">
      <c r="A7" s="5" t="s">
        <v>5</v>
      </c>
      <c r="B7" s="6" t="s">
        <v>42</v>
      </c>
      <c r="C7" s="6" t="s">
        <v>70</v>
      </c>
      <c r="D7" s="5" t="s">
        <v>97</v>
      </c>
      <c r="E7" s="5">
        <v>0</v>
      </c>
      <c r="F7" s="5">
        <f t="shared" si="0"/>
        <v>1</v>
      </c>
      <c r="G7" s="14">
        <v>8.07</v>
      </c>
      <c r="H7" s="14">
        <f t="shared" si="1"/>
        <v>1.1054794520547946</v>
      </c>
      <c r="I7" s="14">
        <v>0.53</v>
      </c>
      <c r="J7" s="14">
        <f t="shared" si="2"/>
        <v>0.58590410958904116</v>
      </c>
      <c r="K7" s="14">
        <v>1.3029999999999999</v>
      </c>
      <c r="L7" s="14">
        <f t="shared" si="3"/>
        <v>1.4404397260273973</v>
      </c>
    </row>
    <row r="8" spans="1:12" ht="42.75" x14ac:dyDescent="0.25">
      <c r="A8" s="3" t="s">
        <v>6</v>
      </c>
      <c r="B8" s="4" t="s">
        <v>43</v>
      </c>
      <c r="C8" s="4" t="s">
        <v>71</v>
      </c>
      <c r="D8" s="3" t="s">
        <v>98</v>
      </c>
      <c r="E8" s="3">
        <v>0</v>
      </c>
      <c r="F8" s="3">
        <f t="shared" si="0"/>
        <v>1</v>
      </c>
      <c r="G8" s="13">
        <v>7.5</v>
      </c>
      <c r="H8" s="13">
        <f t="shared" si="1"/>
        <v>1.0273972602739727</v>
      </c>
      <c r="I8" s="13">
        <v>0.95399999999999996</v>
      </c>
      <c r="J8" s="13">
        <f t="shared" si="2"/>
        <v>0.98013698630136992</v>
      </c>
      <c r="K8" s="13">
        <v>2.0586000000000002</v>
      </c>
      <c r="L8" s="13">
        <f t="shared" si="3"/>
        <v>2.1150000000000007</v>
      </c>
    </row>
    <row r="9" spans="1:12" ht="42.75" x14ac:dyDescent="0.25">
      <c r="A9" s="5" t="s">
        <v>7</v>
      </c>
      <c r="B9" s="6" t="s">
        <v>44</v>
      </c>
      <c r="C9" s="6" t="s">
        <v>72</v>
      </c>
      <c r="D9" s="5" t="s">
        <v>99</v>
      </c>
      <c r="E9" s="5">
        <v>0</v>
      </c>
      <c r="F9" s="5">
        <f t="shared" si="0"/>
        <v>1</v>
      </c>
      <c r="G9" s="14">
        <v>7.25</v>
      </c>
      <c r="H9" s="14">
        <f t="shared" si="1"/>
        <v>0.99315068493150682</v>
      </c>
      <c r="I9" s="14">
        <v>0.86399999999999999</v>
      </c>
      <c r="J9" s="14">
        <f t="shared" si="2"/>
        <v>0.8580821917808219</v>
      </c>
      <c r="K9" s="14">
        <v>2.2450999999999999</v>
      </c>
      <c r="L9" s="14">
        <f t="shared" si="3"/>
        <v>2.2297226027397259</v>
      </c>
    </row>
    <row r="10" spans="1:12" ht="30" x14ac:dyDescent="0.25">
      <c r="A10" s="3" t="s">
        <v>8</v>
      </c>
      <c r="B10" s="4" t="s">
        <v>45</v>
      </c>
      <c r="C10" s="4" t="s">
        <v>73</v>
      </c>
      <c r="D10" s="3" t="s">
        <v>100</v>
      </c>
      <c r="E10" s="3">
        <v>0</v>
      </c>
      <c r="F10" s="3">
        <f t="shared" si="0"/>
        <v>1</v>
      </c>
      <c r="G10" s="13">
        <v>7.49</v>
      </c>
      <c r="H10" s="13">
        <f t="shared" si="1"/>
        <v>1.026027397260274</v>
      </c>
      <c r="I10" s="13">
        <v>0.71599999999999997</v>
      </c>
      <c r="J10" s="13">
        <f t="shared" si="2"/>
        <v>0.73463561643835618</v>
      </c>
      <c r="K10" s="13">
        <v>2.33</v>
      </c>
      <c r="L10" s="13">
        <f t="shared" si="3"/>
        <v>2.3906438356164386</v>
      </c>
    </row>
    <row r="11" spans="1:12" ht="30" x14ac:dyDescent="0.25">
      <c r="A11" s="5" t="s">
        <v>9</v>
      </c>
      <c r="B11" s="6" t="s">
        <v>46</v>
      </c>
      <c r="C11" s="6" t="s">
        <v>74</v>
      </c>
      <c r="D11" s="5" t="s">
        <v>101</v>
      </c>
      <c r="E11" s="5">
        <v>0</v>
      </c>
      <c r="F11" s="5">
        <f t="shared" si="0"/>
        <v>1</v>
      </c>
      <c r="G11" s="14">
        <v>6</v>
      </c>
      <c r="H11" s="14">
        <f t="shared" si="1"/>
        <v>0.82191780821917815</v>
      </c>
      <c r="I11" s="14">
        <v>0.70499999999999996</v>
      </c>
      <c r="J11" s="14">
        <f t="shared" si="2"/>
        <v>0.57945205479452055</v>
      </c>
      <c r="K11" s="14">
        <v>1.504</v>
      </c>
      <c r="L11" s="14">
        <f t="shared" si="3"/>
        <v>1.236164383561644</v>
      </c>
    </row>
    <row r="12" spans="1:12" ht="30" x14ac:dyDescent="0.25">
      <c r="A12" s="3" t="s">
        <v>10</v>
      </c>
      <c r="B12" s="4" t="s">
        <v>47</v>
      </c>
      <c r="C12" s="7" t="s">
        <v>75</v>
      </c>
      <c r="D12" s="3" t="s">
        <v>102</v>
      </c>
      <c r="E12" s="3">
        <v>0</v>
      </c>
      <c r="F12" s="3">
        <f t="shared" si="0"/>
        <v>1</v>
      </c>
      <c r="G12" s="13">
        <v>7.7050000000000001</v>
      </c>
      <c r="H12" s="13">
        <f t="shared" si="1"/>
        <v>1.0554794520547945</v>
      </c>
      <c r="I12" s="13">
        <v>2.1760000000000002</v>
      </c>
      <c r="J12" s="13">
        <f t="shared" si="2"/>
        <v>2.2967232876712331</v>
      </c>
      <c r="K12" s="13">
        <v>5.8339999999999996</v>
      </c>
      <c r="L12" s="13">
        <f t="shared" si="3"/>
        <v>6.1576671232876707</v>
      </c>
    </row>
    <row r="13" spans="1:12" ht="30" x14ac:dyDescent="0.25">
      <c r="A13" s="5" t="s">
        <v>11</v>
      </c>
      <c r="B13" s="6" t="s">
        <v>48</v>
      </c>
      <c r="C13" s="6" t="s">
        <v>76</v>
      </c>
      <c r="D13" s="5" t="s">
        <v>103</v>
      </c>
      <c r="E13" s="5">
        <v>0</v>
      </c>
      <c r="F13" s="5">
        <f t="shared" si="0"/>
        <v>1</v>
      </c>
      <c r="G13" s="14">
        <v>7.18</v>
      </c>
      <c r="H13" s="14">
        <f t="shared" si="1"/>
        <v>0.98356164383561639</v>
      </c>
      <c r="I13" s="14">
        <v>1.9690000000000001</v>
      </c>
      <c r="J13" s="14">
        <f t="shared" si="2"/>
        <v>1.9366328767123289</v>
      </c>
      <c r="K13" s="14">
        <v>4.8630000000000004</v>
      </c>
      <c r="L13" s="14">
        <f t="shared" si="3"/>
        <v>4.7830602739726027</v>
      </c>
    </row>
    <row r="14" spans="1:12" ht="28.5" x14ac:dyDescent="0.25">
      <c r="A14" s="3" t="s">
        <v>12</v>
      </c>
      <c r="B14" s="4" t="s">
        <v>49</v>
      </c>
      <c r="C14" s="4" t="s">
        <v>77</v>
      </c>
      <c r="D14" s="3" t="s">
        <v>104</v>
      </c>
      <c r="E14" s="3">
        <v>0</v>
      </c>
      <c r="F14" s="3">
        <f t="shared" si="0"/>
        <v>1</v>
      </c>
      <c r="G14" s="13">
        <v>6.25</v>
      </c>
      <c r="H14" s="13">
        <f t="shared" si="1"/>
        <v>0.85616438356164382</v>
      </c>
      <c r="I14" s="13">
        <v>0.86499999999999999</v>
      </c>
      <c r="J14" s="13">
        <f t="shared" si="2"/>
        <v>0.74058219178082185</v>
      </c>
      <c r="K14" s="13">
        <v>2.7027000000000001</v>
      </c>
      <c r="L14" s="13">
        <f t="shared" si="3"/>
        <v>2.3139554794520549</v>
      </c>
    </row>
    <row r="15" spans="1:12" ht="28.5" x14ac:dyDescent="0.25">
      <c r="A15" s="5" t="s">
        <v>13</v>
      </c>
      <c r="B15" s="6" t="s">
        <v>50</v>
      </c>
      <c r="C15" s="6" t="s">
        <v>78</v>
      </c>
      <c r="D15" s="5" t="s">
        <v>105</v>
      </c>
      <c r="E15" s="5">
        <v>0</v>
      </c>
      <c r="F15" s="5">
        <f t="shared" si="0"/>
        <v>1</v>
      </c>
      <c r="G15" s="14">
        <v>8.4700000000000006</v>
      </c>
      <c r="H15" s="14">
        <f t="shared" si="1"/>
        <v>1.1602739726027398</v>
      </c>
      <c r="I15" s="14">
        <v>2.3119999999999998</v>
      </c>
      <c r="J15" s="14">
        <f t="shared" si="2"/>
        <v>2.682553424657534</v>
      </c>
      <c r="K15" s="14">
        <v>4.0673000000000004</v>
      </c>
      <c r="L15" s="14">
        <f t="shared" si="3"/>
        <v>4.7191823287671237</v>
      </c>
    </row>
    <row r="16" spans="1:12" ht="42.75" x14ac:dyDescent="0.25">
      <c r="A16" s="3" t="s">
        <v>14</v>
      </c>
      <c r="B16" s="4" t="s">
        <v>51</v>
      </c>
      <c r="C16" s="4" t="s">
        <v>79</v>
      </c>
      <c r="D16" s="3" t="s">
        <v>106</v>
      </c>
      <c r="E16" s="3">
        <v>0</v>
      </c>
      <c r="F16" s="3">
        <f t="shared" si="0"/>
        <v>1</v>
      </c>
      <c r="G16" s="13">
        <v>9.68</v>
      </c>
      <c r="H16" s="13">
        <f t="shared" si="1"/>
        <v>1.3260273972602741</v>
      </c>
      <c r="I16" s="13">
        <v>0.64200000000000002</v>
      </c>
      <c r="J16" s="13">
        <f t="shared" si="2"/>
        <v>0.85130958904109599</v>
      </c>
      <c r="K16" s="13">
        <v>1.2855000000000001</v>
      </c>
      <c r="L16" s="13">
        <f t="shared" si="3"/>
        <v>1.7046082191780825</v>
      </c>
    </row>
    <row r="17" spans="1:12" ht="45" x14ac:dyDescent="0.25">
      <c r="A17" s="5" t="s">
        <v>15</v>
      </c>
      <c r="B17" s="6" t="s">
        <v>52</v>
      </c>
      <c r="C17" s="6" t="s">
        <v>80</v>
      </c>
      <c r="D17" s="5" t="s">
        <v>107</v>
      </c>
      <c r="E17" s="5">
        <v>1</v>
      </c>
      <c r="F17" s="5">
        <f t="shared" si="0"/>
        <v>1.1000000000000001</v>
      </c>
      <c r="G17" s="14">
        <v>5.65</v>
      </c>
      <c r="H17" s="14">
        <f t="shared" si="1"/>
        <v>0.77397260273972612</v>
      </c>
      <c r="I17" s="14">
        <v>1.218</v>
      </c>
      <c r="J17" s="14">
        <f t="shared" si="2"/>
        <v>1.0369684931506851</v>
      </c>
      <c r="K17" s="14">
        <v>2.5347</v>
      </c>
      <c r="L17" s="14">
        <f t="shared" si="3"/>
        <v>2.1579671917808221</v>
      </c>
    </row>
    <row r="18" spans="1:12" ht="28.5" x14ac:dyDescent="0.25">
      <c r="A18" s="3" t="s">
        <v>16</v>
      </c>
      <c r="B18" s="4" t="s">
        <v>53</v>
      </c>
      <c r="C18" s="4" t="s">
        <v>81</v>
      </c>
      <c r="D18" s="3" t="s">
        <v>108</v>
      </c>
      <c r="E18" s="3">
        <v>0</v>
      </c>
      <c r="F18" s="3">
        <f t="shared" si="0"/>
        <v>1</v>
      </c>
      <c r="G18" s="13">
        <v>6.2350000000000003</v>
      </c>
      <c r="H18" s="13">
        <f t="shared" si="1"/>
        <v>0.85410958904109591</v>
      </c>
      <c r="I18" s="13">
        <v>1.234</v>
      </c>
      <c r="J18" s="13">
        <f t="shared" si="2"/>
        <v>1.0539712328767123</v>
      </c>
      <c r="K18" s="13">
        <v>3.9037999999999999</v>
      </c>
      <c r="L18" s="13">
        <f t="shared" si="3"/>
        <v>3.3342730136986303</v>
      </c>
    </row>
    <row r="19" spans="1:12" ht="42.75" x14ac:dyDescent="0.25">
      <c r="A19" s="5" t="s">
        <v>17</v>
      </c>
      <c r="B19" s="6" t="s">
        <v>54</v>
      </c>
      <c r="C19" s="6" t="s">
        <v>82</v>
      </c>
      <c r="D19" s="5" t="s">
        <v>109</v>
      </c>
      <c r="E19" s="5">
        <v>0</v>
      </c>
      <c r="F19" s="5">
        <f t="shared" si="0"/>
        <v>1</v>
      </c>
      <c r="G19" s="14">
        <v>7.37</v>
      </c>
      <c r="H19" s="14">
        <f t="shared" si="1"/>
        <v>1.0095890410958905</v>
      </c>
      <c r="I19" s="14">
        <v>0.188</v>
      </c>
      <c r="J19" s="14">
        <f t="shared" si="2"/>
        <v>0.18980273972602743</v>
      </c>
      <c r="K19" s="14">
        <v>0.40550000000000003</v>
      </c>
      <c r="L19" s="14">
        <f t="shared" si="3"/>
        <v>0.40938835616438363</v>
      </c>
    </row>
    <row r="20" spans="1:12" ht="42.75" x14ac:dyDescent="0.25">
      <c r="A20" s="3" t="s">
        <v>18</v>
      </c>
      <c r="B20" s="4" t="s">
        <v>55</v>
      </c>
      <c r="C20" s="4" t="s">
        <v>83</v>
      </c>
      <c r="D20" s="3" t="s">
        <v>109</v>
      </c>
      <c r="E20" s="3">
        <v>0</v>
      </c>
      <c r="F20" s="3">
        <f t="shared" si="0"/>
        <v>1</v>
      </c>
      <c r="G20" s="13">
        <v>7.585</v>
      </c>
      <c r="H20" s="13">
        <f t="shared" si="1"/>
        <v>1.039041095890411</v>
      </c>
      <c r="I20" s="13">
        <v>5.5E-2</v>
      </c>
      <c r="J20" s="13">
        <f t="shared" si="2"/>
        <v>5.7147260273972607E-2</v>
      </c>
      <c r="K20" s="13">
        <v>0.1298</v>
      </c>
      <c r="L20" s="13">
        <f t="shared" si="3"/>
        <v>0.13486753424657535</v>
      </c>
    </row>
    <row r="21" spans="1:12" ht="28.5" x14ac:dyDescent="0.25">
      <c r="A21" s="5" t="s">
        <v>19</v>
      </c>
      <c r="B21" s="6" t="s">
        <v>56</v>
      </c>
      <c r="C21" s="6" t="s">
        <v>84</v>
      </c>
      <c r="D21" s="5" t="s">
        <v>110</v>
      </c>
      <c r="E21" s="5">
        <v>0</v>
      </c>
      <c r="F21" s="5">
        <f t="shared" si="0"/>
        <v>1</v>
      </c>
      <c r="G21" s="14">
        <v>9.41</v>
      </c>
      <c r="H21" s="14">
        <f t="shared" si="1"/>
        <v>1.289041095890411</v>
      </c>
      <c r="I21" s="14">
        <v>0.374</v>
      </c>
      <c r="J21" s="14">
        <f t="shared" si="2"/>
        <v>0.48210136986301372</v>
      </c>
      <c r="K21" s="14">
        <v>0.64</v>
      </c>
      <c r="L21" s="14">
        <f t="shared" si="3"/>
        <v>0.82498630136986306</v>
      </c>
    </row>
    <row r="22" spans="1:12" ht="60" x14ac:dyDescent="0.25">
      <c r="A22" s="3" t="s">
        <v>20</v>
      </c>
      <c r="B22" s="4" t="s">
        <v>57</v>
      </c>
      <c r="C22" s="4" t="s">
        <v>85</v>
      </c>
      <c r="D22" s="3" t="s">
        <v>111</v>
      </c>
      <c r="E22" s="3">
        <v>0</v>
      </c>
      <c r="F22" s="3">
        <f t="shared" si="0"/>
        <v>1</v>
      </c>
      <c r="G22" s="13">
        <v>6.92</v>
      </c>
      <c r="H22" s="13">
        <f t="shared" si="1"/>
        <v>0.94794520547945205</v>
      </c>
      <c r="I22" s="13">
        <v>1.127</v>
      </c>
      <c r="J22" s="13">
        <f t="shared" si="2"/>
        <v>1.0683342465753425</v>
      </c>
      <c r="K22" s="13">
        <v>2.456</v>
      </c>
      <c r="L22" s="13">
        <f t="shared" si="3"/>
        <v>2.3281534246575344</v>
      </c>
    </row>
    <row r="23" spans="1:12" ht="28.5" x14ac:dyDescent="0.25">
      <c r="A23" s="5" t="s">
        <v>21</v>
      </c>
      <c r="B23" s="6" t="s">
        <v>58</v>
      </c>
      <c r="C23" s="6" t="s">
        <v>86</v>
      </c>
      <c r="D23" s="5" t="s">
        <v>112</v>
      </c>
      <c r="E23" s="5">
        <v>1</v>
      </c>
      <c r="F23" s="5">
        <f t="shared" si="0"/>
        <v>1.1000000000000001</v>
      </c>
      <c r="G23" s="14">
        <v>9.1549999999999994</v>
      </c>
      <c r="H23" s="14">
        <f t="shared" si="1"/>
        <v>1.2541095890410958</v>
      </c>
      <c r="I23" s="14">
        <v>0.193</v>
      </c>
      <c r="J23" s="14">
        <f t="shared" si="2"/>
        <v>0.26624746575342467</v>
      </c>
      <c r="K23" s="14">
        <v>0.44569999999999999</v>
      </c>
      <c r="L23" s="14">
        <f t="shared" si="3"/>
        <v>0.61485230821917802</v>
      </c>
    </row>
    <row r="24" spans="1:12" ht="28.5" x14ac:dyDescent="0.25">
      <c r="A24" s="3" t="s">
        <v>22</v>
      </c>
      <c r="B24" s="4" t="s">
        <v>59</v>
      </c>
      <c r="C24" s="4" t="s">
        <v>87</v>
      </c>
      <c r="D24" s="3" t="s">
        <v>113</v>
      </c>
      <c r="E24" s="3">
        <v>0</v>
      </c>
      <c r="F24" s="3">
        <f t="shared" si="0"/>
        <v>1</v>
      </c>
      <c r="G24" s="13">
        <v>6.21</v>
      </c>
      <c r="H24" s="13">
        <f t="shared" si="1"/>
        <v>0.85068493150684932</v>
      </c>
      <c r="I24" s="13">
        <v>0.16200000000000001</v>
      </c>
      <c r="J24" s="13">
        <f t="shared" si="2"/>
        <v>0.1378109589041096</v>
      </c>
      <c r="K24" s="13">
        <v>0.39029999999999998</v>
      </c>
      <c r="L24" s="13">
        <f t="shared" si="3"/>
        <v>0.33202232876712329</v>
      </c>
    </row>
    <row r="25" spans="1:12" ht="28.5" x14ac:dyDescent="0.25">
      <c r="A25" s="5" t="s">
        <v>23</v>
      </c>
      <c r="B25" s="6" t="s">
        <v>60</v>
      </c>
      <c r="C25" s="6" t="s">
        <v>88</v>
      </c>
      <c r="D25" s="5" t="s">
        <v>114</v>
      </c>
      <c r="E25" s="5">
        <v>0</v>
      </c>
      <c r="F25" s="5">
        <f t="shared" si="0"/>
        <v>1</v>
      </c>
      <c r="G25" s="14">
        <v>7.89</v>
      </c>
      <c r="H25" s="14">
        <f t="shared" si="1"/>
        <v>1.0808219178082192</v>
      </c>
      <c r="I25" s="14">
        <v>3.6999999999999998E-2</v>
      </c>
      <c r="J25" s="14">
        <f t="shared" si="2"/>
        <v>3.9990410958904113E-2</v>
      </c>
      <c r="K25" s="14">
        <v>9.0999999999999998E-2</v>
      </c>
      <c r="L25" s="14">
        <f t="shared" si="3"/>
        <v>9.8354794520547947E-2</v>
      </c>
    </row>
    <row r="26" spans="1:12" ht="57" x14ac:dyDescent="0.25">
      <c r="A26" s="3" t="s">
        <v>24</v>
      </c>
      <c r="B26" s="4" t="s">
        <v>61</v>
      </c>
      <c r="C26" s="4" t="s">
        <v>89</v>
      </c>
      <c r="D26" s="3" t="s">
        <v>115</v>
      </c>
      <c r="E26" s="3">
        <v>0</v>
      </c>
      <c r="F26" s="3">
        <f t="shared" si="0"/>
        <v>1</v>
      </c>
      <c r="G26" s="13">
        <v>7.32</v>
      </c>
      <c r="H26" s="13">
        <f t="shared" si="1"/>
        <v>1.0027397260273974</v>
      </c>
      <c r="I26" s="13">
        <v>1.5529999999999999</v>
      </c>
      <c r="J26" s="13">
        <f t="shared" si="2"/>
        <v>1.5572547945205479</v>
      </c>
      <c r="K26" s="13">
        <v>3.85</v>
      </c>
      <c r="L26" s="13">
        <f t="shared" si="3"/>
        <v>3.8605479452054801</v>
      </c>
    </row>
    <row r="27" spans="1:12" ht="28.5" x14ac:dyDescent="0.25">
      <c r="A27" s="18" t="s">
        <v>25</v>
      </c>
      <c r="B27" s="6" t="s">
        <v>62</v>
      </c>
      <c r="C27" s="6" t="s">
        <v>90</v>
      </c>
      <c r="D27" s="5" t="s">
        <v>116</v>
      </c>
      <c r="E27" s="5">
        <v>0</v>
      </c>
      <c r="F27" s="5">
        <f t="shared" si="0"/>
        <v>1</v>
      </c>
      <c r="G27" s="14">
        <v>6.23</v>
      </c>
      <c r="H27" s="15">
        <f t="shared" si="1"/>
        <v>0.85342465753424668</v>
      </c>
      <c r="I27" s="15">
        <v>0.92900000000000005</v>
      </c>
      <c r="J27" s="15">
        <f t="shared" si="2"/>
        <v>0.79283150684931525</v>
      </c>
      <c r="K27" s="15">
        <v>2.677</v>
      </c>
      <c r="L27" s="15">
        <f t="shared" si="3"/>
        <v>2.2846178082191786</v>
      </c>
    </row>
    <row r="28" spans="1:12" ht="42.75" x14ac:dyDescent="0.25">
      <c r="A28" s="3" t="s">
        <v>26</v>
      </c>
      <c r="B28" s="4" t="s">
        <v>63</v>
      </c>
      <c r="C28" s="4" t="s">
        <v>91</v>
      </c>
      <c r="D28" s="3" t="s">
        <v>117</v>
      </c>
      <c r="E28" s="3">
        <v>0</v>
      </c>
      <c r="F28" s="3">
        <f t="shared" si="0"/>
        <v>1</v>
      </c>
      <c r="G28" s="13">
        <v>7.42</v>
      </c>
      <c r="H28" s="13">
        <f t="shared" si="1"/>
        <v>1.0164383561643835</v>
      </c>
      <c r="I28" s="13">
        <v>0.14199999999999999</v>
      </c>
      <c r="J28" s="13">
        <f t="shared" si="2"/>
        <v>0.14433424657534244</v>
      </c>
      <c r="K28" s="13">
        <v>0.41620000000000001</v>
      </c>
      <c r="L28" s="13">
        <f t="shared" si="3"/>
        <v>0.42304164383561643</v>
      </c>
    </row>
    <row r="29" spans="1:12" ht="45" x14ac:dyDescent="0.25">
      <c r="A29" s="5" t="s">
        <v>27</v>
      </c>
      <c r="B29" s="6" t="s">
        <v>64</v>
      </c>
      <c r="C29" s="6" t="s">
        <v>92</v>
      </c>
      <c r="D29" s="5" t="s">
        <v>118</v>
      </c>
      <c r="E29" s="5">
        <v>0</v>
      </c>
      <c r="F29" s="5">
        <f t="shared" si="0"/>
        <v>1</v>
      </c>
      <c r="G29" s="14">
        <v>6.64</v>
      </c>
      <c r="H29" s="14">
        <f t="shared" si="1"/>
        <v>0.90958904109589034</v>
      </c>
      <c r="I29" s="14">
        <v>0.317</v>
      </c>
      <c r="J29" s="14">
        <f t="shared" si="2"/>
        <v>0.28833972602739721</v>
      </c>
      <c r="K29" s="14">
        <v>0.55130000000000001</v>
      </c>
      <c r="L29" s="14">
        <f t="shared" si="3"/>
        <v>0.50145643835616438</v>
      </c>
    </row>
    <row r="30" spans="1:12" ht="30" x14ac:dyDescent="0.25">
      <c r="A30" s="3" t="s">
        <v>28</v>
      </c>
      <c r="B30" s="4" t="s">
        <v>65</v>
      </c>
      <c r="C30" s="4" t="s">
        <v>93</v>
      </c>
      <c r="D30" s="3" t="s">
        <v>119</v>
      </c>
      <c r="E30" s="3">
        <v>0</v>
      </c>
      <c r="F30" s="3">
        <f t="shared" si="0"/>
        <v>1</v>
      </c>
      <c r="G30" s="13">
        <v>7.5</v>
      </c>
      <c r="H30" s="13">
        <f t="shared" si="1"/>
        <v>1.0273972602739727</v>
      </c>
      <c r="I30" s="13">
        <v>0.87</v>
      </c>
      <c r="J30" s="13">
        <f t="shared" si="2"/>
        <v>0.8938356164383563</v>
      </c>
      <c r="K30" s="13">
        <v>1.8360000000000001</v>
      </c>
      <c r="L30" s="13">
        <f t="shared" si="3"/>
        <v>1.886301369863014</v>
      </c>
    </row>
    <row r="31" spans="1:12" ht="28.5" x14ac:dyDescent="0.25">
      <c r="A31" s="5" t="s">
        <v>29</v>
      </c>
      <c r="B31" s="6" t="s">
        <v>66</v>
      </c>
      <c r="C31" s="8" t="s">
        <v>94</v>
      </c>
      <c r="D31" s="5" t="s">
        <v>120</v>
      </c>
      <c r="E31" s="5">
        <v>0</v>
      </c>
      <c r="F31" s="5">
        <f t="shared" si="0"/>
        <v>1</v>
      </c>
      <c r="G31" s="14">
        <v>9.27</v>
      </c>
      <c r="H31" s="14">
        <f t="shared" ref="H31:H37" si="4">G31/7.3</f>
        <v>1.2698630136986302</v>
      </c>
      <c r="I31" s="14">
        <v>0.58199999999999996</v>
      </c>
      <c r="J31" s="14">
        <f t="shared" ref="J31:J37" si="5">(F31*H31*I31)</f>
        <v>0.73906027397260277</v>
      </c>
      <c r="K31" s="14">
        <v>1.1922999999999999</v>
      </c>
      <c r="L31" s="14">
        <f t="shared" ref="L31:L37" si="6">(F31*H31*K31)</f>
        <v>1.5140576712328766</v>
      </c>
    </row>
    <row r="32" spans="1:12" ht="30" x14ac:dyDescent="0.25">
      <c r="A32" s="18" t="s">
        <v>131</v>
      </c>
      <c r="B32" s="6" t="s">
        <v>132</v>
      </c>
      <c r="C32" s="17" t="s">
        <v>133</v>
      </c>
      <c r="D32" s="5" t="s">
        <v>117</v>
      </c>
      <c r="E32" s="5">
        <v>0</v>
      </c>
      <c r="F32" s="5">
        <f t="shared" si="0"/>
        <v>1</v>
      </c>
      <c r="G32" s="14">
        <v>9.91</v>
      </c>
      <c r="H32" s="14">
        <f t="shared" si="4"/>
        <v>1.3575342465753426</v>
      </c>
      <c r="I32" s="14">
        <v>0.22600000000000001</v>
      </c>
      <c r="J32" s="14">
        <f t="shared" si="5"/>
        <v>0.30680273972602745</v>
      </c>
      <c r="K32" s="14">
        <v>0.42699999999999999</v>
      </c>
      <c r="L32" s="14">
        <f t="shared" si="6"/>
        <v>0.57966712328767123</v>
      </c>
    </row>
    <row r="33" spans="1:12" ht="30" x14ac:dyDescent="0.25">
      <c r="A33" s="3" t="s">
        <v>34</v>
      </c>
      <c r="B33" s="9" t="s">
        <v>35</v>
      </c>
      <c r="C33" s="4" t="s">
        <v>123</v>
      </c>
      <c r="D33" s="3" t="s">
        <v>136</v>
      </c>
      <c r="E33" s="3">
        <v>0</v>
      </c>
      <c r="F33" s="3">
        <f t="shared" ref="F33:F39" si="7">1+(E33/10)</f>
        <v>1</v>
      </c>
      <c r="G33" s="13">
        <v>7.5650000000000004</v>
      </c>
      <c r="H33" s="13">
        <f t="shared" si="4"/>
        <v>1.0363013698630137</v>
      </c>
      <c r="I33" s="13">
        <v>0.308</v>
      </c>
      <c r="J33" s="13">
        <f t="shared" si="5"/>
        <v>0.31918082191780822</v>
      </c>
      <c r="K33" s="13">
        <v>0.69299999999999995</v>
      </c>
      <c r="L33" s="13">
        <f t="shared" si="6"/>
        <v>0.7181568493150684</v>
      </c>
    </row>
    <row r="34" spans="1:12" ht="45" x14ac:dyDescent="0.25">
      <c r="A34" s="5" t="s">
        <v>33</v>
      </c>
      <c r="B34" s="10" t="s">
        <v>36</v>
      </c>
      <c r="C34" s="6" t="s">
        <v>122</v>
      </c>
      <c r="D34" s="5" t="s">
        <v>136</v>
      </c>
      <c r="E34" s="5">
        <v>0</v>
      </c>
      <c r="F34" s="5">
        <f t="shared" si="7"/>
        <v>1</v>
      </c>
      <c r="G34" s="14">
        <v>8.4600000000000009</v>
      </c>
      <c r="H34" s="14">
        <f t="shared" si="4"/>
        <v>1.1589041095890413</v>
      </c>
      <c r="I34" s="14">
        <v>9.8000000000000004E-2</v>
      </c>
      <c r="J34" s="14">
        <f t="shared" si="5"/>
        <v>0.11357260273972605</v>
      </c>
      <c r="K34" s="14">
        <v>0.17929999999999999</v>
      </c>
      <c r="L34" s="14">
        <f t="shared" si="6"/>
        <v>0.20779150684931511</v>
      </c>
    </row>
    <row r="35" spans="1:12" ht="45" x14ac:dyDescent="0.25">
      <c r="A35" s="3" t="s">
        <v>32</v>
      </c>
      <c r="B35" s="9" t="s">
        <v>134</v>
      </c>
      <c r="C35" s="4" t="s">
        <v>135</v>
      </c>
      <c r="D35" s="3" t="s">
        <v>136</v>
      </c>
      <c r="E35" s="3">
        <v>2</v>
      </c>
      <c r="F35" s="3">
        <f t="shared" si="7"/>
        <v>1.2</v>
      </c>
      <c r="G35" s="13">
        <v>11.88</v>
      </c>
      <c r="H35" s="13">
        <f t="shared" si="4"/>
        <v>1.6273972602739728</v>
      </c>
      <c r="I35" s="13">
        <v>3.9350000000000001</v>
      </c>
      <c r="J35" s="13">
        <f t="shared" si="5"/>
        <v>7.6845698630136994</v>
      </c>
      <c r="K35" s="13">
        <v>7.0281000000000002</v>
      </c>
      <c r="L35" s="13">
        <f t="shared" si="6"/>
        <v>13.72501282191781</v>
      </c>
    </row>
    <row r="36" spans="1:12" ht="42.75" x14ac:dyDescent="0.25">
      <c r="A36" s="5" t="s">
        <v>31</v>
      </c>
      <c r="B36" s="10" t="s">
        <v>37</v>
      </c>
      <c r="C36" s="6" t="s">
        <v>121</v>
      </c>
      <c r="D36" s="5" t="s">
        <v>136</v>
      </c>
      <c r="E36" s="5">
        <v>0</v>
      </c>
      <c r="F36" s="5">
        <f t="shared" si="7"/>
        <v>1</v>
      </c>
      <c r="G36" s="14">
        <v>7.37</v>
      </c>
      <c r="H36" s="14">
        <f t="shared" si="4"/>
        <v>1.0095890410958905</v>
      </c>
      <c r="I36" s="14">
        <v>0.21629999999999999</v>
      </c>
      <c r="J36" s="14">
        <f t="shared" si="5"/>
        <v>0.2183741095890411</v>
      </c>
      <c r="K36" s="14">
        <v>0.29930000000000001</v>
      </c>
      <c r="L36" s="14">
        <f t="shared" si="6"/>
        <v>0.30217000000000005</v>
      </c>
    </row>
    <row r="37" spans="1:12" ht="30" x14ac:dyDescent="0.25">
      <c r="A37" s="3" t="s">
        <v>141</v>
      </c>
      <c r="B37" s="9" t="s">
        <v>144</v>
      </c>
      <c r="C37" s="9" t="s">
        <v>145</v>
      </c>
      <c r="D37" s="3" t="s">
        <v>136</v>
      </c>
      <c r="E37" s="3">
        <v>0</v>
      </c>
      <c r="F37" s="3">
        <f t="shared" si="7"/>
        <v>1</v>
      </c>
      <c r="G37" s="3">
        <v>7.44</v>
      </c>
      <c r="H37" s="13">
        <f t="shared" si="4"/>
        <v>1.0191780821917809</v>
      </c>
      <c r="I37" s="19">
        <v>7.4999999999999997E-3</v>
      </c>
      <c r="J37" s="19">
        <f t="shared" si="5"/>
        <v>7.643835616438356E-3</v>
      </c>
      <c r="K37" s="19">
        <v>9.4999999999999998E-3</v>
      </c>
      <c r="L37" s="19">
        <f t="shared" si="6"/>
        <v>9.6821917808219173E-3</v>
      </c>
    </row>
    <row r="38" spans="1:12" ht="30" x14ac:dyDescent="0.25">
      <c r="A38" s="5" t="s">
        <v>142</v>
      </c>
      <c r="B38" s="10" t="s">
        <v>147</v>
      </c>
      <c r="C38" s="10" t="s">
        <v>146</v>
      </c>
      <c r="D38" s="5" t="s">
        <v>136</v>
      </c>
      <c r="E38" s="5">
        <v>0</v>
      </c>
      <c r="F38" s="5">
        <f t="shared" si="7"/>
        <v>1</v>
      </c>
      <c r="G38" s="14">
        <v>7.28</v>
      </c>
      <c r="H38" s="14">
        <f t="shared" ref="H38:H39" si="8">G38/7.3</f>
        <v>0.99726027397260275</v>
      </c>
      <c r="I38" s="14">
        <v>0.1293</v>
      </c>
      <c r="J38" s="14">
        <f t="shared" ref="J38:J39" si="9">(F38*H38*I38)</f>
        <v>0.12894575342465753</v>
      </c>
      <c r="K38" s="14">
        <v>0.1457</v>
      </c>
      <c r="L38" s="14">
        <f t="shared" ref="L38:L39" si="10">(F38*H38*K38)</f>
        <v>0.14530082191780821</v>
      </c>
    </row>
    <row r="39" spans="1:12" ht="30" x14ac:dyDescent="0.25">
      <c r="A39" s="3" t="s">
        <v>143</v>
      </c>
      <c r="B39" s="9" t="s">
        <v>152</v>
      </c>
      <c r="C39" s="9" t="s">
        <v>148</v>
      </c>
      <c r="D39" s="3" t="s">
        <v>136</v>
      </c>
      <c r="E39" s="3">
        <v>0</v>
      </c>
      <c r="F39" s="3">
        <f t="shared" si="7"/>
        <v>1</v>
      </c>
      <c r="G39" s="3">
        <v>7.11</v>
      </c>
      <c r="H39" s="13">
        <f t="shared" si="8"/>
        <v>0.97397260273972608</v>
      </c>
      <c r="I39" s="13">
        <v>0.20599999999999999</v>
      </c>
      <c r="J39" s="13">
        <f t="shared" si="9"/>
        <v>0.20063835616438355</v>
      </c>
      <c r="K39" s="13">
        <v>0.15090000000000001</v>
      </c>
      <c r="L39" s="13">
        <f t="shared" si="10"/>
        <v>0.14697246575342468</v>
      </c>
    </row>
  </sheetData>
  <autoFilter ref="A3:L3" xr:uid="{69FA2D01-8D8A-469B-BC77-5C0AC2FA2CEC}"/>
  <mergeCells count="2">
    <mergeCell ref="I2:J2"/>
    <mergeCell ref="K2:L2"/>
  </mergeCells>
  <hyperlinks>
    <hyperlink ref="B34" r:id="rId1" display="https://www.google.com/maps/@51.4797162,0.1540403,3a,75y,162.07h,74.1t/data=!3m6!1e1!3m4!1sHRLHzmxfaVOvVHocR-aSww!2e0!7i16384!8i8192" xr:uid="{17D4B17A-6D58-41B4-93DC-7E250EF6A107}"/>
    <hyperlink ref="B33" r:id="rId2" display="https://www.google.com/maps/@51.4413912,0.0956756,3a,75y,215.83h,74.95t/data=!3m6!1e1!3m4!1sC2VmPN-tPJYDXOunJ0bggQ!2e0!7i16384!8i8192" xr:uid="{B139AD7D-63B1-4ECF-BC83-51974B08C185}"/>
    <hyperlink ref="B36" r:id="rId3" display="https://www.google.com/maps/@51.430483,0.0834837,3a,75y,90.63h,82.92t/data=!3m6!1e1!3m4!1s6pc3cJDQJbZwr_Gb4p01jg!2e0!7i16384!8i8192" xr:uid="{364E005B-B937-4300-AD1E-1CF61512FD7D}"/>
    <hyperlink ref="B31" r:id="rId4" display="https://www.google.nl/maps/@51.4374054,0.1150232,3a,75y,223.14h,71.36t/data=!3m6!1e1!3m4!1sKCaobcf5I52nG3t7FUiBww!2e0!7i16384!8i8192" xr:uid="{DDD9FF52-EE12-4737-A937-E4871F7477D9}"/>
    <hyperlink ref="B30" r:id="rId5" display="Manor Road j/w Church Hill" xr:uid="{6663DDFB-5B38-493F-83AF-040FAB8B6A80}"/>
    <hyperlink ref="B29" r:id="rId6" display="Abbey Road j/w St Augustine's Road" xr:uid="{7D26C7C2-CD97-4FDB-A259-DC6FBDE4C769}"/>
    <hyperlink ref="B28" r:id="rId7" xr:uid="{1E372855-93A6-4A7B-8710-926E9B43CAC0}"/>
    <hyperlink ref="B27" r:id="rId8" display="Woolwich Road j/w Pelham Road" xr:uid="{BB411484-895F-4FF9-AB7F-234D8D066206}"/>
    <hyperlink ref="B26" r:id="rId9" display="Brook Street outside Northumberland Heath School" xr:uid="{514ABCCF-F45C-43C5-8797-332FA5E5746C}"/>
    <hyperlink ref="B25" r:id="rId10" display="Longlands Road j/w Woodside Road" xr:uid="{A007B2BB-5F92-4974-A9F1-04E2BCBC029C}"/>
    <hyperlink ref="B24" r:id="rId11" display="Dorchester Avenue j/w Montpelier Ave" xr:uid="{434A7951-E4DF-4625-BD8A-E075F4E5D821}"/>
    <hyperlink ref="B23" r:id="rId12" display="Hook Lane j/w Faraday Road" xr:uid="{BAD4FF95-58EE-4471-9818-72ECDD963F19}"/>
    <hyperlink ref="B22" r:id="rId13" display="Slade Green Road outside schools" xr:uid="{5AAA9942-F0B2-4508-AAC3-F8B3845863E0}"/>
    <hyperlink ref="B4" r:id="rId14" xr:uid="{E813E92F-68CA-4503-A13C-51239CDF4F49}"/>
    <hyperlink ref="B5" r:id="rId15" xr:uid="{2591C012-9DE9-42F9-BC39-9DAA86F061DD}"/>
    <hyperlink ref="B6" r:id="rId16" xr:uid="{78E24E62-9DC5-4F89-B92D-0C53685DC7D7}"/>
    <hyperlink ref="B7" r:id="rId17" xr:uid="{6A9E8307-D177-4D15-B727-3EC0D7F03664}"/>
    <hyperlink ref="B8" r:id="rId18" xr:uid="{DFD7D5CF-2A94-4AD2-B1D5-E854CA211D83}"/>
    <hyperlink ref="B9" r:id="rId19" xr:uid="{97A51924-BB61-4A84-AC2F-08CF71116809}"/>
    <hyperlink ref="B10" r:id="rId20" xr:uid="{C5526D4F-21CA-4DB9-B1C6-FD3AAEFDEB4B}"/>
    <hyperlink ref="B11" r:id="rId21" xr:uid="{FD561B5C-CC47-4412-B5BC-EBB0C42BDB03}"/>
    <hyperlink ref="B12" r:id="rId22" xr:uid="{7DF00E2F-C78C-4FA5-912D-B4F2D1B62DC0}"/>
    <hyperlink ref="B13" r:id="rId23" xr:uid="{7B817AB6-CF14-4979-9039-3320BA9D12D8}"/>
    <hyperlink ref="B14" r:id="rId24" xr:uid="{107DA96F-82D6-450E-AA70-02E3B2281841}"/>
    <hyperlink ref="B15" r:id="rId25" xr:uid="{0CE416E2-8C79-49B9-A2E0-3F00DC3383CD}"/>
    <hyperlink ref="B16" r:id="rId26" display="Lower Road west of j/w Mitchell Close" xr:uid="{CA551C98-EF18-438A-9660-A4ACC1425D0E}"/>
    <hyperlink ref="B17" r:id="rId27" xr:uid="{688A9BB3-371C-4B5A-BA81-A8017D9F6966}"/>
    <hyperlink ref="B18" r:id="rId28" xr:uid="{8D7D555E-8AB6-4687-A440-92DB0F7CA131}"/>
    <hyperlink ref="B19" r:id="rId29" xr:uid="{20B02CD2-3826-466B-BF48-D3A79332AD3B}"/>
    <hyperlink ref="B20" r:id="rId30" xr:uid="{91C6F3F8-AD57-4265-A052-0C331EEA4301}"/>
    <hyperlink ref="B21" r:id="rId31" xr:uid="{16040858-9F53-4241-870B-6BF33A80310A}"/>
    <hyperlink ref="C5" r:id="rId32" display="ATC 2 ALBION ROAD" xr:uid="{4767E7A2-CC51-40C1-85E2-6E078699CBE1}"/>
    <hyperlink ref="C6" r:id="rId33" xr:uid="{ED3E3655-57C3-4B1E-B1BA-6CA6BC1B3BB2}"/>
    <hyperlink ref="C7" r:id="rId34" xr:uid="{D35009BE-44C3-4C0E-87E2-69CBABB59F95}"/>
    <hyperlink ref="C8" r:id="rId35" xr:uid="{E29F6B37-8D75-4687-8254-06B263C28517}"/>
    <hyperlink ref="C9" r:id="rId36" display="ATC 6 CHURCH ROAD NORTH 1" xr:uid="{662D6E30-5033-4AA7-BEC3-44DB1264837F}"/>
    <hyperlink ref="C10" r:id="rId37" display="ATC 7 CHURCH ROAD NORTH 2" xr:uid="{7D0F7172-555E-43A1-8E0D-B02F3DFD3A8A}"/>
    <hyperlink ref="C11" r:id="rId38" display="ATC 8 HUDSON ROAD" xr:uid="{15CDE4CD-B164-4896-832B-0B93C026A496}"/>
    <hyperlink ref="C13" r:id="rId39" display="ATC 10 CLOUDESLEY ROAD" xr:uid="{4520C8DB-22BD-4539-AF21-0494502A4937}"/>
    <hyperlink ref="C14" r:id="rId40" display="ATC 11 DULWICH ROAD" xr:uid="{170FF562-EE62-4A76-A803-B40AFA60F957}"/>
    <hyperlink ref="C15" r:id="rId41" display="ATC 12 CRANBROOK ROAD" xr:uid="{78F47E67-C398-41FC-BEB7-16A38768CBA6}"/>
    <hyperlink ref="C16" r:id="rId42" xr:uid="{422D1F25-64FA-4E13-8707-EA974CC07B99}"/>
    <hyperlink ref="C17" r:id="rId43" display="ATC 14 BEDONWELL ROAD" xr:uid="{11EF2638-701B-46D9-B6BF-B384DD9E3ACA}"/>
    <hyperlink ref="C18" r:id="rId44" display="ATC 15 IGHTHAM ROAD" xr:uid="{54656138-5866-4C44-97F6-30F058B924EE}"/>
    <hyperlink ref="C19" r:id="rId45" display="PV16 DAYS LANE NEAR J/W FEN GROVE" xr:uid="{3EAE8C46-5265-4C29-A6CA-96B46F96F0A6}"/>
    <hyperlink ref="C20" r:id="rId46" display="ATC 17 BROOK STREET" xr:uid="{88F7451D-CECC-40C2-98DA-D524975353B2}"/>
    <hyperlink ref="C21" r:id="rId47" display="ATC 18 HORSA ROAD" xr:uid="{509D0FE5-956C-4044-9E4E-DD139CAABF3E}"/>
    <hyperlink ref="C22" r:id="rId48" display="ATC 19  ETHELBERT ROAD" xr:uid="{33B43D01-E2D3-4F7A-8524-294B58DB212B}"/>
    <hyperlink ref="C23" r:id="rId49" display="ATC 20 BEXLEY ROAD" xr:uid="{B53AC822-283B-4F92-9F7F-26F8AA43E8CC}"/>
    <hyperlink ref="C24" r:id="rId50" display="ATC 21 AVENUE ROAD WEST" xr:uid="{8F2073C0-77DC-4385-8ED9-04C12D85727C}"/>
    <hyperlink ref="C25" r:id="rId51" display="ATC 22 AVENUE ROAD EAST" xr:uid="{CFD26C3E-0605-404E-9612-EF45DA6EFA4A}"/>
    <hyperlink ref="C26" r:id="rId52" display="ATC 23 QUEENS STREET" xr:uid="{D194FBC4-D11D-47E7-B9D8-B0289F440D0A}"/>
    <hyperlink ref="C27" r:id="rId53" display="ATC 24 ERITH HIGH STREET" xr:uid="{18C0CAEC-4962-4155-8526-3ED001E4EB05}"/>
    <hyperlink ref="C28" r:id="rId54" display="ATC 25 WHARFSIDE CLOSE" xr:uid="{DA286F67-CD3A-4F83-AE58-8F7F7CC3BE65}"/>
    <hyperlink ref="C29" r:id="rId55" display="ATC 26 ROYAL OAK ROAD" xr:uid="{A7F28473-C565-4507-ACBD-54E59180AF08}"/>
    <hyperlink ref="C30" r:id="rId56" display="ATC 27 OAKLAND ROAD" xr:uid="{90E455D8-7E4F-49AF-B123-24EC3EE0D584}"/>
    <hyperlink ref="C4" r:id="rId57" display="ATC 1 TOWNLEY ROAD" xr:uid="{4600C7CD-14CA-4E37-813F-59DF2EB97D63}"/>
    <hyperlink ref="C12" r:id="rId58" display="ATC 9 LONG LANE" xr:uid="{303543DD-D617-4B33-9D1D-6E84DF1AB295}"/>
    <hyperlink ref="C31" r:id="rId59" display="https://www.google.nl/maps/search/hurst+road/@51.437403,0.1147856,93m/data=!3m1!1e3" xr:uid="{40DD446E-AD6B-44C9-9D32-4290C998CBCA}"/>
    <hyperlink ref="C33" r:id="rId60" display="https://www.google.com/maps/@51.4413905,0.0955439,145m/data=!3m1!1e3" xr:uid="{7F6B15C7-9C04-49F7-8E9B-9F4C0A256E7C}"/>
    <hyperlink ref="C34" r:id="rId61" display="https://www.google.com/maps/search/brook+street/@51.4797292,0.153437,260m/data=!3m1!1e3" xr:uid="{B57B0D01-7A25-4719-8AAC-E3FCC24A8A6C}"/>
    <hyperlink ref="C36" r:id="rId62" display="https://www.google.com/maps/place/Marechal+Niel+Parade/@51.4305274,0.08321,170m/data=!3m1!1e3!4m6!3m5!1s0x47d8abfd66d86a23:0x53447b4568a063c1!8m2!3d51.430534!4d0.083642!16s%2Fg%2F1q67qvvzw" xr:uid="{4C2D121E-9680-4C3E-8C3B-FA6759DE7EDE}"/>
    <hyperlink ref="B32" r:id="rId63" xr:uid="{19B2ADA7-EA1A-45D6-B7CC-6657FE48FD0B}"/>
    <hyperlink ref="C32" r:id="rId64" xr:uid="{35E66330-9366-45DF-9579-ECE888AC9EA1}"/>
    <hyperlink ref="B35" r:id="rId65" display="Yarton way east of j/w Alsike Road" xr:uid="{64B19B41-8D58-404E-84F7-89FD2FC5DF4F}"/>
    <hyperlink ref="C35" r:id="rId66" xr:uid="{A30CD5D6-398D-4AC1-B4E0-638A63DC8675}"/>
    <hyperlink ref="C37" r:id="rId67" display="PV 5 (N) " xr:uid="{AE4CB4D9-D98A-48D5-A5C6-EF7F6B4FD9C3}"/>
    <hyperlink ref="B37" r:id="rId68" display="Selborne Road near j/w Roctary Lane" xr:uid="{5E1A54F4-EDCD-455A-A16B-ACE55FEE09AB}"/>
    <hyperlink ref="C38" r:id="rId69" xr:uid="{725DB53A-DCA8-4858-99DC-D26195A4687A}"/>
    <hyperlink ref="C39" r:id="rId70" xr:uid="{30E374CB-3F2E-4EC2-9B4C-787D06CDCB40}"/>
    <hyperlink ref="B38" r:id="rId71" xr:uid="{3A3F1C5F-A5F2-4242-B135-E6E1E1D663CF}"/>
    <hyperlink ref="B39" r:id="rId72" display="Knoll Road near rounabout with Rectory Lane" xr:uid="{40471685-1A2A-479B-A26F-7818C4949B85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 Ranked by Peak ADPV2</vt:lpstr>
      <vt:lpstr>Table 2 Ranked by Average ADPV2</vt:lpstr>
      <vt:lpstr>Table 3 No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Malaikah Khanom</dc:creator>
  <cp:lastModifiedBy>Yanjun Xu</cp:lastModifiedBy>
  <dcterms:created xsi:type="dcterms:W3CDTF">2023-04-11T09:40:41Z</dcterms:created>
  <dcterms:modified xsi:type="dcterms:W3CDTF">2023-06-29T16:49:22Z</dcterms:modified>
</cp:coreProperties>
</file>