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Override PartName="/xl/commentsmeta2"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1"/>
  <workbookPr/>
  <mc:AlternateContent xmlns:mc="http://schemas.openxmlformats.org/markup-compatibility/2006">
    <mc:Choice Requires="x15">
      <x15ac:absPath xmlns:x15ac="http://schemas.microsoft.com/office/spreadsheetml/2010/11/ac" url="/Users/dimitrisdoumanas/Desktop/PAPER 2st SEMESTER/EXPERIMENTS/LEVEL 1/"/>
    </mc:Choice>
  </mc:AlternateContent>
  <xr:revisionPtr revIDLastSave="0" documentId="13_ncr:1_{303EE56D-53DC-5349-809E-CEF01B7DFB52}" xr6:coauthVersionLast="47" xr6:coauthVersionMax="47" xr10:uidLastSave="{00000000-0000-0000-0000-000000000000}"/>
  <bookViews>
    <workbookView xWindow="0" yWindow="0" windowWidth="28800" windowHeight="18000" firstSheet="1" activeTab="6" xr2:uid="{00000000-000D-0000-FFFF-FFFF00000000}"/>
  </bookViews>
  <sheets>
    <sheet name="Exp-3" sheetId="3" r:id="rId1"/>
    <sheet name="LEVEL1-LLM-B-evaluation metrics" sheetId="4" r:id="rId2"/>
    <sheet name="XHCOME 3.5" sheetId="5" r:id="rId3"/>
    <sheet name="XHCOME GEMINI" sheetId="6" r:id="rId4"/>
    <sheet name="XHCOME 4" sheetId="7" r:id="rId5"/>
    <sheet name="XHCOME CLAUDE" sheetId="11" r:id="rId6"/>
    <sheet name="DIFFERENCE PERCENTAGE" sheetId="8" r:id="rId7"/>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2">
      <go:sheetsCustomData xmlns:go="http://customooxmlschemas.google.com/" r:id="rId11" roundtripDataChecksum="jc7dIjnt5izueZ89tlDWc3bDm2tZQ5pnCxAisejENIc="/>
    </ext>
  </extLst>
</workbook>
</file>

<file path=xl/calcChain.xml><?xml version="1.0" encoding="utf-8"?>
<calcChain xmlns="http://schemas.openxmlformats.org/spreadsheetml/2006/main">
  <c r="J16" i="11" l="1"/>
  <c r="J15" i="11"/>
  <c r="F27" i="8" l="1"/>
  <c r="I16" i="11"/>
  <c r="H16" i="11"/>
  <c r="G16" i="11"/>
  <c r="F16" i="11"/>
  <c r="I8" i="11"/>
  <c r="H8" i="11"/>
  <c r="G8" i="11"/>
  <c r="F8" i="11"/>
  <c r="F15" i="11"/>
  <c r="F14" i="11"/>
  <c r="G15" i="11"/>
  <c r="H15" i="11"/>
  <c r="G14" i="11"/>
  <c r="H14" i="11"/>
  <c r="F7" i="11"/>
  <c r="F6" i="11"/>
  <c r="G7" i="11"/>
  <c r="H7" i="11"/>
  <c r="G6" i="11"/>
  <c r="H6" i="11"/>
  <c r="I29" i="4"/>
  <c r="H29" i="4"/>
  <c r="G29" i="4"/>
  <c r="F29" i="4"/>
  <c r="F13" i="4"/>
  <c r="G28" i="4"/>
  <c r="F28" i="4"/>
  <c r="H28" i="4" s="1"/>
  <c r="I9" i="4"/>
  <c r="I12" i="4"/>
  <c r="H9" i="4"/>
  <c r="H12" i="4"/>
  <c r="H13" i="4"/>
  <c r="G9" i="4"/>
  <c r="G12" i="4"/>
  <c r="G13" i="4"/>
  <c r="F12" i="4"/>
  <c r="F9" i="4"/>
  <c r="F21" i="4"/>
  <c r="H21" i="4" s="1"/>
  <c r="E21" i="4"/>
  <c r="G21" i="4" s="1"/>
  <c r="I21" i="4" s="1"/>
  <c r="H20" i="4"/>
  <c r="I20" i="4" s="1"/>
  <c r="G20" i="4"/>
  <c r="F20" i="4"/>
  <c r="E20" i="4"/>
  <c r="G5" i="4"/>
  <c r="F5" i="4"/>
  <c r="H5" i="4" s="1"/>
  <c r="G4" i="4"/>
  <c r="F4" i="4"/>
  <c r="H4" i="4" s="1"/>
  <c r="E27" i="4"/>
  <c r="E26" i="4"/>
  <c r="I13" i="7"/>
  <c r="F5" i="6"/>
  <c r="H5" i="6" s="1"/>
  <c r="F4" i="6"/>
  <c r="H4" i="6" s="1"/>
  <c r="J49" i="8"/>
  <c r="G48" i="8"/>
  <c r="F48" i="8"/>
  <c r="J48" i="8" s="1"/>
  <c r="G47" i="8"/>
  <c r="F47" i="8"/>
  <c r="J47" i="8" s="1"/>
  <c r="J46" i="8"/>
  <c r="G45" i="8"/>
  <c r="F45" i="8"/>
  <c r="J45" i="8" s="1"/>
  <c r="G44" i="8"/>
  <c r="F44" i="8"/>
  <c r="J44" i="8" s="1"/>
  <c r="G43" i="8"/>
  <c r="F43" i="8"/>
  <c r="G42" i="8"/>
  <c r="F42" i="8"/>
  <c r="G41" i="8"/>
  <c r="F41" i="8"/>
  <c r="J41" i="8" s="1"/>
  <c r="G23" i="7"/>
  <c r="I23" i="7" s="1"/>
  <c r="H23" i="7"/>
  <c r="G15" i="7"/>
  <c r="I15" i="7" s="1"/>
  <c r="H15" i="7"/>
  <c r="F22" i="7"/>
  <c r="H22" i="7" s="1"/>
  <c r="E22" i="7"/>
  <c r="G22" i="7" s="1"/>
  <c r="I22" i="7" s="1"/>
  <c r="F21" i="7"/>
  <c r="H21" i="7" s="1"/>
  <c r="E21" i="7"/>
  <c r="G21" i="7" s="1"/>
  <c r="F14" i="7"/>
  <c r="H14" i="7" s="1"/>
  <c r="E14" i="7"/>
  <c r="G14" i="7" s="1"/>
  <c r="I14" i="7" s="1"/>
  <c r="F13" i="7"/>
  <c r="H13" i="7" s="1"/>
  <c r="E13" i="7"/>
  <c r="G13" i="7" s="1"/>
  <c r="G13" i="6"/>
  <c r="H13" i="6"/>
  <c r="G6" i="6"/>
  <c r="F6" i="6"/>
  <c r="H6" i="6" s="1"/>
  <c r="E6" i="6"/>
  <c r="F12" i="6"/>
  <c r="H12" i="6" s="1"/>
  <c r="E12" i="6"/>
  <c r="G12" i="6" s="1"/>
  <c r="I12" i="6" s="1"/>
  <c r="F11" i="6"/>
  <c r="H11" i="6" s="1"/>
  <c r="E11" i="6"/>
  <c r="G11" i="6" s="1"/>
  <c r="I11" i="6" s="1"/>
  <c r="G5" i="6"/>
  <c r="G4" i="6"/>
  <c r="F13" i="5"/>
  <c r="H13" i="5" s="1"/>
  <c r="E13" i="5"/>
  <c r="G13" i="5" s="1"/>
  <c r="F6" i="5"/>
  <c r="H6" i="5" s="1"/>
  <c r="E6" i="5"/>
  <c r="G6" i="5" s="1"/>
  <c r="F12" i="5"/>
  <c r="E12" i="5"/>
  <c r="F11" i="5"/>
  <c r="H11" i="5" s="1"/>
  <c r="E11" i="5"/>
  <c r="G11" i="5" s="1"/>
  <c r="F5" i="5"/>
  <c r="H5" i="5" s="1"/>
  <c r="E5" i="5"/>
  <c r="G5" i="5" s="1"/>
  <c r="F4" i="5"/>
  <c r="H4" i="5" s="1"/>
  <c r="G4" i="5"/>
  <c r="F25" i="4"/>
  <c r="H25" i="4" s="1"/>
  <c r="F24" i="4"/>
  <c r="H24" i="4" s="1"/>
  <c r="F23" i="4"/>
  <c r="H23" i="4" s="1"/>
  <c r="F22" i="4"/>
  <c r="H22" i="4" s="1"/>
  <c r="E22" i="4"/>
  <c r="G22" i="4" s="1"/>
  <c r="I22" i="4" s="1"/>
  <c r="E23" i="4"/>
  <c r="E24" i="4"/>
  <c r="G24" i="4" s="1"/>
  <c r="E25" i="4"/>
  <c r="G25" i="4" s="1"/>
  <c r="E9" i="4"/>
  <c r="F8" i="4"/>
  <c r="H8" i="4" s="1"/>
  <c r="I8" i="4" s="1"/>
  <c r="E8" i="4"/>
  <c r="F7" i="4"/>
  <c r="H7" i="4" s="1"/>
  <c r="G7" i="4"/>
  <c r="G8" i="4"/>
  <c r="F6" i="4"/>
  <c r="H6" i="4" s="1"/>
  <c r="G6" i="4"/>
  <c r="I6" i="4" s="1"/>
  <c r="I15" i="11" l="1"/>
  <c r="I14" i="11"/>
  <c r="I6" i="11"/>
  <c r="I7" i="11"/>
  <c r="I13" i="4"/>
  <c r="I28" i="4"/>
  <c r="I4" i="4"/>
  <c r="I5" i="4"/>
  <c r="I25" i="4"/>
  <c r="I24" i="4"/>
  <c r="I6" i="5"/>
  <c r="I13" i="5"/>
  <c r="I13" i="6"/>
  <c r="I5" i="5"/>
  <c r="I6" i="6"/>
  <c r="J43" i="8"/>
  <c r="I21" i="7"/>
  <c r="I4" i="6"/>
  <c r="I5" i="6"/>
  <c r="I11" i="5"/>
  <c r="I4" i="5"/>
  <c r="I7"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tc={BAA5C714-2345-9940-8F7A-3886880F2865}</author>
    <author>tc={DA5C0D95-3BEB-654D-87B0-720E07C36400}</author>
  </authors>
  <commentList>
    <comment ref="D4" authorId="0" shapeId="0" xr:uid="{00000000-0006-0000-0200-000009000000}">
      <text>
        <r>
          <rPr>
            <sz val="11"/>
            <color rgb="FF000000"/>
            <rFont val="Calibri"/>
            <family val="2"/>
          </rPr>
          <t xml:space="preserve">======
</t>
        </r>
        <r>
          <rPr>
            <sz val="11"/>
            <color rgb="FF000000"/>
            <rFont val="Calibri"/>
            <family val="2"/>
          </rPr>
          <t xml:space="preserve">ID#AAABEj7hzqk
</t>
        </r>
        <r>
          <rPr>
            <sz val="11"/>
            <color rgb="FF000000"/>
            <rFont val="Calibri"/>
            <family val="2"/>
          </rPr>
          <t xml:space="preserve">tc={80773136-CCD1-6946-9C99-44C78B06D2D5}    (2024-01-18 13:54:39)
</t>
        </r>
        <r>
          <rPr>
            <sz val="11"/>
            <color rgb="FF000000"/>
            <rFont val="Calibri"/>
            <family val="2"/>
          </rPr>
          <t xml:space="preserve">[Σχόλιο σε νήμα]
</t>
        </r>
        <r>
          <rPr>
            <sz val="11"/>
            <color rgb="FF000000"/>
            <rFont val="Calibri"/>
            <family val="2"/>
          </rPr>
          <t xml:space="preserve">
</t>
        </r>
        <r>
          <rPr>
            <sz val="11"/>
            <color rgb="FF000000"/>
            <rFont val="Calibri"/>
            <family val="2"/>
          </rPr>
          <t xml:space="preserve">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t>
        </r>
        <r>
          <rPr>
            <sz val="11"/>
            <color rgb="FF000000"/>
            <rFont val="Calibri"/>
            <family val="2"/>
          </rPr>
          <t xml:space="preserve">
</t>
        </r>
        <r>
          <rPr>
            <sz val="11"/>
            <color rgb="FF000000"/>
            <rFont val="Calibri"/>
            <family val="2"/>
          </rPr>
          <t xml:space="preserve">Σχόλιο:
</t>
        </r>
        <r>
          <rPr>
            <sz val="11"/>
            <color rgb="FF000000"/>
            <rFont val="Calibri"/>
            <family val="2"/>
          </rPr>
          <t xml:space="preserve">    This pitfall occurs if file extensions such as ".owl", ".rdf", ".ttl", ".n3" and ".rdfxml" are included in an ontology URI. This pitfall is related with the recommendations provided in [9].
</t>
        </r>
        <r>
          <rPr>
            <sz val="11"/>
            <color rgb="FF000000"/>
            <rFont val="Calibri"/>
            <family val="2"/>
          </rPr>
          <t xml:space="preserve">
</t>
        </r>
        <r>
          <rPr>
            <sz val="11"/>
            <color rgb="FF000000"/>
            <rFont val="Calibri"/>
            <family val="2"/>
          </rPr>
          <t>*This pitfall applies to the ontology in general instead of specific elements.</t>
        </r>
      </text>
    </comment>
    <comment ref="D5" authorId="0" shapeId="0" xr:uid="{00000000-0006-0000-0200-000002000000}">
      <text>
        <r>
          <rPr>
            <sz val="11"/>
            <color theme="1"/>
            <rFont val="Calibri"/>
            <family val="2"/>
            <scheme val="minor"/>
          </rPr>
          <t>======
ID#AAABEj7hzsE
tc={2D551987-0DAB-E141-B42A-0DEC8FA34336}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r>
      </text>
    </comment>
    <comment ref="D6" authorId="0" shapeId="0" xr:uid="{00000000-0006-0000-0200-00000A000000}">
      <text>
        <r>
          <rPr>
            <sz val="11"/>
            <color theme="1"/>
            <rFont val="Calibri"/>
            <family val="2"/>
            <scheme val="minor"/>
          </rPr>
          <t>======
ID#AAABEj7hzqU
tc={3DAF1DAF-D60E-F74C-9EDA-A20956648A59}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r>
      </text>
    </comment>
    <comment ref="D7" authorId="0" shapeId="0" xr:uid="{00000000-0006-0000-0200-000004000000}">
      <text>
        <r>
          <rPr>
            <sz val="11"/>
            <color theme="1"/>
            <rFont val="Calibri"/>
            <family val="2"/>
            <scheme val="minor"/>
          </rPr>
          <t>======
ID#AAABEj7hzrw
tc={3A6ABEF8-7A74-994D-A7EE-04D276CFA7EF}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r>
      </text>
    </comment>
    <comment ref="D8" authorId="0" shapeId="0" xr:uid="{00000000-0006-0000-0200-000003000000}">
      <text>
        <r>
          <rPr>
            <sz val="11"/>
            <color theme="1"/>
            <rFont val="Calibri"/>
            <family val="2"/>
            <scheme val="minor"/>
          </rPr>
          <t>======
ID#AAABEj7hzsA
tc={D8327B7A-334D-C245-A54B-5D5BE5E60A27}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r>
      </text>
    </comment>
    <comment ref="D9" authorId="0" shapeId="0" xr:uid="{00000000-0006-0000-0200-000008000000}">
      <text>
        <r>
          <rPr>
            <sz val="11"/>
            <color theme="1"/>
            <rFont val="Calibri"/>
            <family val="2"/>
            <scheme val="minor"/>
          </rPr>
          <t>======
ID#AAABEj7hzq8
tc={E4236658-CFE4-8145-98AE-42522264FFE1}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r>
      </text>
    </comment>
    <comment ref="D10" authorId="0" shapeId="0" xr:uid="{00000000-0006-0000-0200-000005000000}">
      <text>
        <r>
          <rPr>
            <sz val="11"/>
            <color rgb="FF000000"/>
            <rFont val="Calibri"/>
            <family val="2"/>
          </rPr>
          <t xml:space="preserve">======
</t>
        </r>
        <r>
          <rPr>
            <sz val="11"/>
            <color rgb="FF000000"/>
            <rFont val="Calibri"/>
            <family val="2"/>
          </rPr>
          <t xml:space="preserve">ID#AAABEj7hzrk
</t>
        </r>
        <r>
          <rPr>
            <sz val="11"/>
            <color rgb="FF000000"/>
            <rFont val="Calibri"/>
            <family val="2"/>
          </rPr>
          <t xml:space="preserve">tc={2A641804-1CD2-6E4E-97EC-210A20D98892}    (2024-01-18 13:54:39)
</t>
        </r>
        <r>
          <rPr>
            <sz val="11"/>
            <color rgb="FF000000"/>
            <rFont val="Calibri"/>
            <family val="2"/>
          </rPr>
          <t xml:space="preserve">[Σχόλιο σε νήμα]
</t>
        </r>
        <r>
          <rPr>
            <sz val="11"/>
            <color rgb="FF000000"/>
            <rFont val="Calibri"/>
            <family val="2"/>
          </rPr>
          <t xml:space="preserve">
</t>
        </r>
        <r>
          <rPr>
            <sz val="11"/>
            <color rgb="FF000000"/>
            <rFont val="Calibri"/>
            <family val="2"/>
          </rPr>
          <t xml:space="preserve">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t>
        </r>
        <r>
          <rPr>
            <sz val="11"/>
            <color rgb="FF000000"/>
            <rFont val="Calibri"/>
            <family val="2"/>
          </rPr>
          <t xml:space="preserve">
</t>
        </r>
        <r>
          <rPr>
            <sz val="11"/>
            <color rgb="FF000000"/>
            <rFont val="Calibri"/>
            <family val="2"/>
          </rPr>
          <t xml:space="preserve">Σχόλιο:
</t>
        </r>
        <r>
          <rPr>
            <sz val="11"/>
            <color rgb="FF000000"/>
            <rFont val="Calibri"/>
            <family val="2"/>
          </rPr>
          <t xml:space="preserve">    This pitfall occurs if file extensions such as ".owl", ".rdf", ".ttl", ".n3" and ".rdfxml" are included in an ontology URI. This pitfall is related with the recommendations provided in [9].
</t>
        </r>
        <r>
          <rPr>
            <sz val="11"/>
            <color rgb="FF000000"/>
            <rFont val="Calibri"/>
            <family val="2"/>
          </rPr>
          <t xml:space="preserve">
</t>
        </r>
        <r>
          <rPr>
            <sz val="11"/>
            <color rgb="FF000000"/>
            <rFont val="Calibri"/>
            <family val="2"/>
          </rPr>
          <t>*This pitfall applies to the ontology in general instead of specific elements.</t>
        </r>
      </text>
    </comment>
    <comment ref="H10" authorId="0" shapeId="0" xr:uid="{00000000-0006-0000-0200-000007000000}">
      <text>
        <r>
          <rPr>
            <sz val="11"/>
            <color theme="1"/>
            <rFont val="Calibri"/>
            <family val="2"/>
            <scheme val="minor"/>
          </rPr>
          <t>======
ID#AAABEj7hzrM
tc={F9C7DD7C-0690-1E4D-B80F-F857DD61912B}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org.xml.sax.SAXParseException; systemidQ file/Users/dimitrisdoumanas?desktop/Name File.ttl;lineNumberQ 1;columnnumberQ 1;Content is not allowed in prolog.</t>
        </r>
      </text>
    </comment>
    <comment ref="D11" authorId="0" shapeId="0" xr:uid="{00000000-0006-0000-0200-00000C000000}">
      <text>
        <r>
          <rPr>
            <sz val="11"/>
            <color rgb="FF000000"/>
            <rFont val="Calibri"/>
            <family val="2"/>
          </rPr>
          <t xml:space="preserve">======
</t>
        </r>
        <r>
          <rPr>
            <sz val="11"/>
            <color rgb="FF000000"/>
            <rFont val="Calibri"/>
            <family val="2"/>
          </rPr>
          <t xml:space="preserve">ID#AAABEj7hzqE
</t>
        </r>
        <r>
          <rPr>
            <sz val="11"/>
            <color rgb="FF000000"/>
            <rFont val="Calibri"/>
            <family val="2"/>
          </rPr>
          <t xml:space="preserve">tc={0C18DF79-68BF-7744-80D2-6952A4FADC9B}    (2024-01-18 13:54:39)
</t>
        </r>
        <r>
          <rPr>
            <sz val="11"/>
            <color rgb="FF000000"/>
            <rFont val="Calibri"/>
            <family val="2"/>
          </rPr>
          <t xml:space="preserve">[Σχόλιο σε νήμα]
</t>
        </r>
        <r>
          <rPr>
            <sz val="11"/>
            <color rgb="FF000000"/>
            <rFont val="Calibri"/>
            <family val="2"/>
          </rPr>
          <t xml:space="preserve">
</t>
        </r>
        <r>
          <rPr>
            <sz val="11"/>
            <color rgb="FF000000"/>
            <rFont val="Calibri"/>
            <family val="2"/>
          </rPr>
          <t xml:space="preserve">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t>
        </r>
        <r>
          <rPr>
            <sz val="11"/>
            <color rgb="FF000000"/>
            <rFont val="Calibri"/>
            <family val="2"/>
          </rPr>
          <t xml:space="preserve">
</t>
        </r>
        <r>
          <rPr>
            <sz val="11"/>
            <color rgb="FF000000"/>
            <rFont val="Calibri"/>
            <family val="2"/>
          </rPr>
          <t xml:space="preserve">Σχόλιο:
</t>
        </r>
        <r>
          <rPr>
            <sz val="11"/>
            <color rgb="FF000000"/>
            <rFont val="Calibri"/>
            <family val="2"/>
          </rPr>
          <t xml:space="preserve">    This pitfall occurs if file extensions such as ".owl", ".rdf", ".ttl", ".n3" and ".rdfxml" are included in an ontology URI. This pitfall is related with the recommendations provided in [9].
</t>
        </r>
        <r>
          <rPr>
            <sz val="11"/>
            <color rgb="FF000000"/>
            <rFont val="Calibri"/>
            <family val="2"/>
          </rPr>
          <t xml:space="preserve">
</t>
        </r>
        <r>
          <rPr>
            <sz val="11"/>
            <color rgb="FF000000"/>
            <rFont val="Calibri"/>
            <family val="2"/>
          </rPr>
          <t>*This pitfall applies to the ontology in general instead of specific elements.</t>
        </r>
      </text>
    </comment>
    <comment ref="H11" authorId="0" shapeId="0" xr:uid="{00000000-0006-0000-0200-000006000000}">
      <text>
        <r>
          <rPr>
            <sz val="11"/>
            <color theme="1"/>
            <rFont val="Calibri"/>
            <family val="2"/>
            <scheme val="minor"/>
          </rPr>
          <t>======
ID#AAABEj7hzrY
tc={A284FE49-2AB2-A44C-8BD5-B854B3B5B14C}    (2024-01-18 13:54:39)
[Σχόλιο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org.xml.sax.SAXParseException; systemidQ file/Users/dimitrisdoumanas?desktop/Name File.ttl;lineNumberQ 1;columnnumberQ 1;Content is not allowed in prolog.</t>
        </r>
      </text>
    </comment>
    <comment ref="D12" authorId="1" shapeId="0" xr:uid="{BAA5C714-2345-9940-8F7A-3886880F2865}">
      <text>
        <t xml:space="preserve">[Σχόλιο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
</t>
      </text>
    </comment>
    <comment ref="D13" authorId="2" shapeId="0" xr:uid="{DA5C0D95-3BEB-654D-87B0-720E07C36400}">
      <text>
        <t>[Σχόλιο σε νήμα]
Η έκδοση του Excel που χρησιμοποιείτε επιτρέπει την ανάγνωση αυτού του σχολίου σε νήμα, ωστόσο, οι αλλαγές που θα γίνουν θα καταργηθούν αν το αρχείο ανοιχτεί σε νεότερη έκδοση του Excel. Μάθετε περισσότερα: https://go.microsoft.com/fwlink/?linkid=870924
Σχόλιο:
    This pitfall occurs if file extensions such as ".owl", ".rdf", ".ttl", ".n3" and ".rdfxml" are included in an ontology URI. This pitfall is related with the recommendations provided in [9].
*This pitfall applies to the ontology in general instead of specific elements.</t>
      </text>
    </comment>
  </commentList>
  <extLst>
    <ext xmlns:r="http://schemas.openxmlformats.org/officeDocument/2006/relationships" uri="GoogleSheetsCustomDataVersion2">
      <go:sheetsCustomData xmlns:go="http://customooxmlschemas.google.com/" r:id="rId1" roundtripDataSignature="AMtx7mi5+GhVf/mgZVimsZ4y7wVWyPZyiQ=="/>
    </ext>
  </extLst>
</comments>
</file>

<file path=xl/sharedStrings.xml><?xml version="1.0" encoding="utf-8"?>
<sst xmlns="http://schemas.openxmlformats.org/spreadsheetml/2006/main" count="326" uniqueCount="103">
  <si>
    <t xml:space="preserve">Prompt: </t>
  </si>
  <si>
    <t>LLM</t>
  </si>
  <si>
    <t>Method</t>
  </si>
  <si>
    <t>LLM Response</t>
  </si>
  <si>
    <t>Evaluation</t>
  </si>
  <si>
    <t>Metrics</t>
  </si>
  <si>
    <t>Comparison with "Gold" Ontology</t>
  </si>
  <si>
    <t>Ontology</t>
  </si>
  <si>
    <t>OOPS Results</t>
  </si>
  <si>
    <t>Ontology Reusability</t>
  </si>
  <si>
    <t>Consistent (Pellet Reasoner)</t>
  </si>
  <si>
    <t>Syntactical errors</t>
  </si>
  <si>
    <t>Opened by Protege</t>
  </si>
  <si>
    <t>Axiom</t>
  </si>
  <si>
    <t>Classes</t>
  </si>
  <si>
    <t>Object Properties</t>
  </si>
  <si>
    <t>Data Properties</t>
  </si>
  <si>
    <t>Individuals</t>
  </si>
  <si>
    <t>Precision</t>
  </si>
  <si>
    <t>Recall</t>
  </si>
  <si>
    <t xml:space="preserve">F1 score </t>
  </si>
  <si>
    <t>ChatGPT4</t>
  </si>
  <si>
    <t>One-Shoot</t>
  </si>
  <si>
    <t>P36</t>
  </si>
  <si>
    <t>-</t>
  </si>
  <si>
    <t>YES</t>
  </si>
  <si>
    <t>NO</t>
  </si>
  <si>
    <t>Chain-of-thought prompts</t>
  </si>
  <si>
    <t>ChatGPT3.5</t>
  </si>
  <si>
    <t>LLama2</t>
  </si>
  <si>
    <t xml:space="preserve">ChatGPT4 </t>
  </si>
  <si>
    <t xml:space="preserve">sar, foaf, geo, ssn </t>
  </si>
  <si>
    <t>Gold</t>
  </si>
  <si>
    <t>GPT-3,5-One-shoot</t>
  </si>
  <si>
    <t>GPT-3,5-Chain-of-Thought</t>
  </si>
  <si>
    <t>GPT-4-One-shoot</t>
  </si>
  <si>
    <t>GPT-4-Chain-of-Thought</t>
  </si>
  <si>
    <t>Llama2-One-shoot</t>
  </si>
  <si>
    <t>Llama2-Chain-of-thought</t>
  </si>
  <si>
    <t>Number of Classes</t>
  </si>
  <si>
    <t>True Positive</t>
  </si>
  <si>
    <t>METRICS ON CLASSES</t>
  </si>
  <si>
    <t>METRICS ON OBJECT PROPERTIES</t>
  </si>
  <si>
    <t>False Positives</t>
  </si>
  <si>
    <t>True Positives</t>
  </si>
  <si>
    <t>False negatives</t>
  </si>
  <si>
    <t>PRECISION</t>
  </si>
  <si>
    <t>RECALL</t>
  </si>
  <si>
    <t>F-1 SCORE</t>
  </si>
  <si>
    <t>Number of Obj. properties</t>
  </si>
  <si>
    <t>XHCOME</t>
  </si>
  <si>
    <t>X-HCOME</t>
  </si>
  <si>
    <t xml:space="preserve">No of Prompts </t>
  </si>
  <si>
    <t>Results</t>
  </si>
  <si>
    <t>Logical axiom count</t>
  </si>
  <si>
    <t>Declaration axioms count</t>
  </si>
  <si>
    <t>Class count</t>
  </si>
  <si>
    <t>Object property count</t>
  </si>
  <si>
    <t>Data property count</t>
  </si>
  <si>
    <t>Individual count</t>
  </si>
  <si>
    <t>Annotation property count</t>
  </si>
  <si>
    <t>After fine-tuning + extra prompts for boosting the ontology</t>
  </si>
  <si>
    <t>1-11</t>
  </si>
  <si>
    <t>GPT-4</t>
  </si>
  <si>
    <t>GPT-3.5</t>
  </si>
  <si>
    <t>BARD (Powered by Gemini Pro)</t>
  </si>
  <si>
    <t>Llama 2</t>
  </si>
  <si>
    <t>GPT4-One-shoot</t>
  </si>
  <si>
    <t>GPT4-Chain-of-Thought</t>
  </si>
  <si>
    <t>METHOD</t>
  </si>
  <si>
    <t>GPT4-XHCOME</t>
  </si>
  <si>
    <t>GPT-3,5-XHCOME</t>
  </si>
  <si>
    <t>Llama2-One-Shoot</t>
  </si>
  <si>
    <t>Llama2-Chain-of-Thought</t>
  </si>
  <si>
    <t>Llama2-XHCOME</t>
  </si>
  <si>
    <t>Precision ↑from 10% to 17,33%, Recall ↑ from 167,86% to 275%,     F-1 Score ↑ from 127,35% to 228,94%.</t>
  </si>
  <si>
    <t>GPT-4-X-HCOME</t>
  </si>
  <si>
    <t>Precision ↓ 4,76%, Recall ↑ 344%,     F-1 Score ↑  222,95%.</t>
  </si>
  <si>
    <t>Precision ↑from 75% to 250%, Recall ↑ from 144,75% to 389,50%,     F-1 Score ↑ from 131,45% to 365,82%.</t>
  </si>
  <si>
    <t>Precision ↑ from 10,67% to 25,76%, Recall ↓ from 36% to ↑ 33,33%,     F-1 Score ↓ from 27,03 % to ↑ 28,5%.</t>
  </si>
  <si>
    <t>83%%</t>
  </si>
  <si>
    <t>6,25%%</t>
  </si>
  <si>
    <t>Precision ↑from 14,06% to 46%, Recall ↑ from 144,44% to 450%,     F-1 Score ↑ from 108,99% to 330,11%.</t>
  </si>
  <si>
    <t>Precision ↑from 78,72% to 100%, Recall ↑ from 213,64% to 590%,     F-1 Score ↑ from 165,18% to 430,36%.</t>
  </si>
  <si>
    <t xml:space="preserve">Claude </t>
  </si>
  <si>
    <t>Gemini</t>
  </si>
  <si>
    <t>Gemini-One-shoot</t>
  </si>
  <si>
    <t>Gemini-Chain-of-thought</t>
  </si>
  <si>
    <t>Act as an Ontology Engineer, I need to generate an ontology about Search and Rescue missions. The aim of the ontology is to represent knowledge related to Search and Rescue missions (e.g., mission, IoT entities, sensors, first responders, rescue teams, etc.) and the scope is wildfire in forests. You will reuse existing related ontologies, in the process, you should focus on modeling different aspects of SAR missions, such as environmental conditions, search techniques and equipment, rescue operation teams, and victim identification, data from heterogeneous sensors, etc. Give the output in ttl format.</t>
  </si>
  <si>
    <t>ONTOLOGY</t>
  </si>
  <si>
    <t>Claude-One-Shoot</t>
  </si>
  <si>
    <t>Claude-Chain-of-Thoughts</t>
  </si>
  <si>
    <t>GEMINI-One-shoot</t>
  </si>
  <si>
    <t>GEMINI-Chain-of-thought</t>
  </si>
  <si>
    <t>GEMINI-XHCOME</t>
  </si>
  <si>
    <t>sosa, ssn, geosparl</t>
  </si>
  <si>
    <t>Claude-One-shoot</t>
  </si>
  <si>
    <t>Claude-Chain-of-Thought</t>
  </si>
  <si>
    <t>GEMINI-Chain-of-Thought</t>
  </si>
  <si>
    <t>Claude-XHCOME</t>
  </si>
  <si>
    <t>Precision ↑2,6%, Recall ↑ from 30% to 50%,     F-1 Score ↑ from 21,9% to 34,7%.</t>
  </si>
  <si>
    <t>58,33%%</t>
  </si>
  <si>
    <t>Precision ↑ from 6,66% to 10,2%, Recall ↑ from 55,55% to 67,85%,     F-1 Score ↑ from 37 % to 109%.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</si>
</sst>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scheme val="minor"/>
    </font>
    <font>
      <b/>
      <sz val="11"/>
      <color theme="1"/>
      <name val="Calibri"/>
      <family val="2"/>
    </font>
    <font>
      <sz val="11"/>
      <color theme="1"/>
      <name val="Calibri"/>
      <family val="2"/>
    </font>
    <font>
      <b/>
      <sz val="12"/>
      <color theme="1"/>
      <name val="Calibri"/>
      <family val="2"/>
    </font>
    <font>
      <sz val="11"/>
      <name val="Calibri"/>
      <family val="2"/>
    </font>
    <font>
      <sz val="11"/>
      <color theme="1"/>
      <name val="Calibri"/>
      <family val="2"/>
      <scheme val="minor"/>
    </font>
    <font>
      <b/>
      <sz val="11"/>
      <color theme="1"/>
      <name val="Calibri"/>
      <family val="2"/>
      <scheme val="minor"/>
    </font>
    <font>
      <b/>
      <i/>
      <sz val="11"/>
      <color theme="1"/>
      <name val="Calibri"/>
      <family val="2"/>
      <scheme val="minor"/>
    </font>
    <font>
      <sz val="10.5"/>
      <color theme="1"/>
      <name val="Calibri"/>
      <family val="2"/>
      <scheme val="minor"/>
    </font>
    <font>
      <sz val="7.5"/>
      <color theme="1"/>
      <name val="Calibri"/>
      <family val="2"/>
      <scheme val="minor"/>
    </font>
    <font>
      <sz val="8"/>
      <color theme="1"/>
      <name val="Calibri"/>
      <family val="2"/>
      <scheme val="minor"/>
    </font>
    <font>
      <sz val="7.5"/>
      <color rgb="FF000000"/>
      <name val="Calibri"/>
      <family val="2"/>
      <scheme val="minor"/>
    </font>
    <font>
      <b/>
      <sz val="7.5"/>
      <color rgb="FF000000"/>
      <name val="Calibri"/>
      <family val="2"/>
      <scheme val="minor"/>
    </font>
    <font>
      <b/>
      <sz val="7.5"/>
      <color theme="1"/>
      <name val="Calibri"/>
      <family val="2"/>
      <scheme val="minor"/>
    </font>
    <font>
      <sz val="11"/>
      <color rgb="FF000000"/>
      <name val="Calibri"/>
      <family val="2"/>
    </font>
    <font>
      <u/>
      <sz val="11"/>
      <color theme="10"/>
      <name val="Calibri"/>
      <family val="2"/>
      <scheme val="minor"/>
    </font>
    <font>
      <sz val="8"/>
      <name val="Calibri"/>
      <family val="2"/>
      <scheme val="minor"/>
    </font>
    <font>
      <sz val="10"/>
      <color rgb="FF000000"/>
      <name val="Tahoma"/>
      <family val="2"/>
      <charset val="161"/>
    </font>
  </fonts>
  <fills count="8">
    <fill>
      <patternFill patternType="none"/>
    </fill>
    <fill>
      <patternFill patternType="gray125"/>
    </fill>
    <fill>
      <patternFill patternType="solid">
        <fgColor rgb="FFFFFF00"/>
        <bgColor rgb="FFFFFF00"/>
      </patternFill>
    </fill>
    <fill>
      <patternFill patternType="solid">
        <fgColor rgb="FFFF0000"/>
        <bgColor rgb="FFFF0000"/>
      </patternFill>
    </fill>
    <fill>
      <patternFill patternType="solid">
        <fgColor rgb="FF00B0F0"/>
        <bgColor rgb="FF00B0F0"/>
      </patternFill>
    </fill>
    <fill>
      <patternFill patternType="solid">
        <fgColor rgb="FFFFC000"/>
        <bgColor rgb="FFFFC000"/>
      </patternFill>
    </fill>
    <fill>
      <patternFill patternType="solid">
        <fgColor rgb="FF92D050"/>
        <bgColor rgb="FF92D050"/>
      </patternFill>
    </fill>
    <fill>
      <patternFill patternType="solid">
        <fgColor rgb="FF000000"/>
        <bgColor indexed="64"/>
      </patternFill>
    </fill>
  </fills>
  <borders count="11">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bottom/>
      <diagonal/>
    </border>
    <border>
      <left/>
      <right style="thin">
        <color indexed="64"/>
      </right>
      <top/>
      <bottom/>
      <diagonal/>
    </border>
  </borders>
  <cellStyleXfs count="2">
    <xf numFmtId="0" fontId="0" fillId="0" borderId="0"/>
    <xf numFmtId="0" fontId="15" fillId="0" borderId="0" applyNumberFormat="0" applyFill="0" applyBorder="0" applyAlignment="0" applyProtection="0"/>
  </cellStyleXfs>
  <cellXfs count="74">
    <xf numFmtId="0" fontId="0" fillId="0" borderId="0" xfId="0"/>
    <xf numFmtId="0" fontId="1" fillId="0" borderId="0" xfId="0" applyFont="1" applyAlignment="1">
      <alignment horizontal="center" vertical="center"/>
    </xf>
    <xf numFmtId="0" fontId="2" fillId="0" borderId="0" xfId="0" applyFont="1" applyAlignment="1">
      <alignment horizontal="center" vertical="center" wrapText="1"/>
    </xf>
    <xf numFmtId="0" fontId="3" fillId="4" borderId="2" xfId="0" applyFont="1" applyFill="1" applyBorder="1" applyAlignment="1">
      <alignment horizontal="center" vertical="center"/>
    </xf>
    <xf numFmtId="0" fontId="3" fillId="5" borderId="2" xfId="0" applyFont="1" applyFill="1" applyBorder="1" applyAlignment="1">
      <alignment horizontal="center" vertical="center" wrapText="1"/>
    </xf>
    <xf numFmtId="0" fontId="3" fillId="6" borderId="2" xfId="0" applyFont="1" applyFill="1" applyBorder="1" applyAlignment="1">
      <alignment horizontal="center" vertical="center"/>
    </xf>
    <xf numFmtId="0" fontId="3" fillId="6" borderId="2" xfId="0" applyFont="1" applyFill="1" applyBorder="1" applyAlignment="1">
      <alignment horizontal="center" vertical="center" wrapText="1"/>
    </xf>
    <xf numFmtId="0" fontId="2" fillId="0" borderId="0" xfId="0" applyFont="1" applyAlignment="1">
      <alignment horizontal="center" vertical="center"/>
    </xf>
    <xf numFmtId="0" fontId="2" fillId="0" borderId="0" xfId="0" applyFont="1" applyAlignment="1">
      <alignment horizontal="center"/>
    </xf>
    <xf numFmtId="0" fontId="2" fillId="0" borderId="0" xfId="0" applyFont="1" applyAlignment="1">
      <alignment wrapText="1"/>
    </xf>
    <xf numFmtId="0" fontId="0" fillId="0" borderId="7" xfId="0" applyBorder="1"/>
    <xf numFmtId="0" fontId="6" fillId="0" borderId="7" xfId="0" applyFont="1" applyBorder="1"/>
    <xf numFmtId="0" fontId="5" fillId="0" borderId="7" xfId="0" applyFont="1" applyBorder="1" applyAlignment="1">
      <alignment horizontal="center"/>
    </xf>
    <xf numFmtId="0" fontId="0" fillId="0" borderId="7" xfId="0" applyBorder="1" applyAlignment="1">
      <alignment horizontal="center"/>
    </xf>
    <xf numFmtId="0" fontId="5" fillId="0" borderId="7" xfId="0" applyFont="1" applyBorder="1" applyAlignment="1">
      <alignment vertical="center"/>
    </xf>
    <xf numFmtId="0" fontId="0" fillId="0" borderId="7" xfId="0" applyBorder="1" applyAlignment="1">
      <alignment vertical="center"/>
    </xf>
    <xf numFmtId="0" fontId="6" fillId="0" borderId="7" xfId="0" applyFont="1" applyBorder="1" applyAlignment="1">
      <alignment horizontal="center"/>
    </xf>
    <xf numFmtId="0" fontId="0" fillId="0" borderId="6" xfId="0" applyBorder="1"/>
    <xf numFmtId="0" fontId="0" fillId="0" borderId="7" xfId="0" applyBorder="1" applyAlignment="1">
      <alignment horizontal="center" vertical="center"/>
    </xf>
    <xf numFmtId="0" fontId="5" fillId="0" borderId="7" xfId="0" applyFont="1" applyBorder="1" applyAlignment="1">
      <alignment horizontal="center" vertical="center"/>
    </xf>
    <xf numFmtId="0" fontId="6" fillId="0" borderId="7" xfId="0" applyFont="1" applyBorder="1" applyAlignment="1">
      <alignment horizontal="center" vertical="center"/>
    </xf>
    <xf numFmtId="0" fontId="8" fillId="0" borderId="7" xfId="0" applyFont="1" applyBorder="1" applyAlignment="1">
      <alignment horizontal="center" vertical="center" wrapText="1"/>
    </xf>
    <xf numFmtId="0" fontId="9" fillId="0" borderId="7" xfId="0" applyFont="1" applyBorder="1" applyAlignment="1">
      <alignment horizontal="center" vertical="center" wrapText="1"/>
    </xf>
    <xf numFmtId="49" fontId="8" fillId="0" borderId="7" xfId="0" applyNumberFormat="1" applyFont="1" applyBorder="1" applyAlignment="1">
      <alignment horizontal="center" vertical="center" wrapText="1"/>
    </xf>
    <xf numFmtId="0" fontId="10" fillId="0" borderId="7" xfId="0" applyFont="1" applyBorder="1" applyAlignment="1">
      <alignment horizontal="center" vertical="center" wrapText="1"/>
    </xf>
    <xf numFmtId="0" fontId="12" fillId="0" borderId="7" xfId="0" applyFont="1" applyBorder="1" applyAlignment="1">
      <alignment vertical="center"/>
    </xf>
    <xf numFmtId="0" fontId="11" fillId="0" borderId="7" xfId="0" applyFont="1" applyBorder="1" applyAlignment="1">
      <alignment horizontal="center" vertical="center"/>
    </xf>
    <xf numFmtId="9" fontId="11" fillId="0" borderId="7" xfId="0" applyNumberFormat="1" applyFont="1" applyBorder="1" applyAlignment="1">
      <alignment horizontal="center" vertical="center"/>
    </xf>
    <xf numFmtId="0" fontId="12" fillId="0" borderId="7" xfId="0" applyFont="1" applyBorder="1" applyAlignment="1">
      <alignment horizontal="left" vertical="center"/>
    </xf>
    <xf numFmtId="10" fontId="11" fillId="0" borderId="7" xfId="0" applyNumberFormat="1" applyFont="1" applyBorder="1" applyAlignment="1">
      <alignment horizontal="center" vertical="center"/>
    </xf>
    <xf numFmtId="0" fontId="12" fillId="0" borderId="7" xfId="0" applyFont="1" applyBorder="1" applyAlignment="1">
      <alignment horizontal="center" vertical="center"/>
    </xf>
    <xf numFmtId="0" fontId="11" fillId="7" borderId="7" xfId="0" applyFont="1" applyFill="1" applyBorder="1" applyAlignment="1">
      <alignment horizontal="center" vertical="center"/>
    </xf>
    <xf numFmtId="0" fontId="11" fillId="7" borderId="7" xfId="0" applyFont="1" applyFill="1" applyBorder="1" applyAlignment="1">
      <alignment vertical="center"/>
    </xf>
    <xf numFmtId="0" fontId="9" fillId="0" borderId="7" xfId="0" applyFont="1" applyBorder="1" applyAlignment="1">
      <alignment horizontal="center" vertical="center"/>
    </xf>
    <xf numFmtId="0" fontId="9" fillId="0" borderId="7" xfId="0" applyFont="1" applyBorder="1"/>
    <xf numFmtId="0" fontId="13" fillId="0" borderId="7" xfId="0" applyFont="1" applyBorder="1"/>
    <xf numFmtId="0" fontId="13" fillId="0" borderId="7" xfId="0" applyFont="1" applyBorder="1" applyAlignment="1">
      <alignment horizontal="center"/>
    </xf>
    <xf numFmtId="0" fontId="9" fillId="0" borderId="7" xfId="0" applyFont="1" applyBorder="1" applyAlignment="1">
      <alignment vertical="center"/>
    </xf>
    <xf numFmtId="0" fontId="9" fillId="0" borderId="7" xfId="0" applyFont="1" applyBorder="1" applyAlignment="1">
      <alignment horizontal="center"/>
    </xf>
    <xf numFmtId="9" fontId="9" fillId="0" borderId="7" xfId="0" applyNumberFormat="1" applyFont="1" applyBorder="1" applyAlignment="1">
      <alignment horizontal="center" vertical="center"/>
    </xf>
    <xf numFmtId="10" fontId="9" fillId="0" borderId="7" xfId="0" applyNumberFormat="1" applyFont="1" applyBorder="1" applyAlignment="1">
      <alignment horizontal="center" vertical="center"/>
    </xf>
    <xf numFmtId="0" fontId="3" fillId="2" borderId="1" xfId="0" applyFont="1" applyFill="1" applyBorder="1" applyAlignment="1">
      <alignment horizontal="center" vertical="center"/>
    </xf>
    <xf numFmtId="0" fontId="4" fillId="0" borderId="6" xfId="0" applyFont="1" applyBorder="1"/>
    <xf numFmtId="0" fontId="3" fillId="3" borderId="1" xfId="0" applyFont="1" applyFill="1" applyBorder="1" applyAlignment="1">
      <alignment horizontal="center" vertical="center"/>
    </xf>
    <xf numFmtId="0" fontId="3" fillId="5" borderId="3" xfId="0" applyFont="1" applyFill="1" applyBorder="1" applyAlignment="1">
      <alignment horizontal="center" vertical="center"/>
    </xf>
    <xf numFmtId="0" fontId="4" fillId="0" borderId="4" xfId="0" applyFont="1" applyBorder="1"/>
    <xf numFmtId="0" fontId="4" fillId="0" borderId="5" xfId="0" applyFont="1" applyBorder="1"/>
    <xf numFmtId="0" fontId="3" fillId="6" borderId="3" xfId="0" applyFont="1" applyFill="1" applyBorder="1" applyAlignment="1">
      <alignment horizontal="center" vertical="center"/>
    </xf>
    <xf numFmtId="0" fontId="3" fillId="4" borderId="3" xfId="0" applyFont="1" applyFill="1" applyBorder="1" applyAlignment="1">
      <alignment horizontal="center" vertical="center"/>
    </xf>
    <xf numFmtId="0" fontId="7" fillId="0" borderId="8" xfId="0" applyFont="1" applyBorder="1" applyAlignment="1">
      <alignment horizontal="center"/>
    </xf>
    <xf numFmtId="0" fontId="7" fillId="0" borderId="6" xfId="0" applyFont="1" applyBorder="1" applyAlignment="1">
      <alignment horizontal="center"/>
    </xf>
    <xf numFmtId="0" fontId="6" fillId="0" borderId="7" xfId="0" applyFont="1" applyBorder="1" applyAlignment="1">
      <alignment horizontal="center" vertical="center" wrapText="1"/>
    </xf>
    <xf numFmtId="0" fontId="8" fillId="0" borderId="7" xfId="0" applyFont="1" applyBorder="1" applyAlignment="1">
      <alignment horizontal="center" vertical="center" wrapText="1"/>
    </xf>
    <xf numFmtId="0" fontId="6" fillId="0" borderId="7" xfId="0" applyFont="1" applyBorder="1" applyAlignment="1">
      <alignment horizontal="center" vertical="center"/>
    </xf>
    <xf numFmtId="0" fontId="10" fillId="0" borderId="9" xfId="0" applyFont="1" applyBorder="1" applyAlignment="1">
      <alignment horizontal="center" wrapText="1"/>
    </xf>
    <xf numFmtId="0" fontId="0" fillId="0" borderId="9" xfId="0" applyBorder="1" applyAlignment="1">
      <alignment horizontal="center"/>
    </xf>
    <xf numFmtId="0" fontId="10" fillId="0" borderId="9" xfId="0" applyFont="1" applyBorder="1" applyAlignment="1">
      <alignment horizontal="center" vertical="center" wrapText="1"/>
    </xf>
    <xf numFmtId="0" fontId="15" fillId="0" borderId="0" xfId="1" applyAlignment="1">
      <alignment horizontal="center" vertical="center" wrapText="1"/>
    </xf>
    <xf numFmtId="0" fontId="15" fillId="0" borderId="0" xfId="1" applyAlignment="1">
      <alignment horizontal="center" wrapText="1"/>
    </xf>
    <xf numFmtId="0" fontId="2" fillId="0" borderId="0" xfId="0" applyFont="1" applyAlignment="1">
      <alignment horizontal="center" wrapText="1"/>
    </xf>
    <xf numFmtId="0" fontId="15" fillId="0" borderId="0" xfId="1" applyAlignment="1">
      <alignment horizontal="center" vertical="center"/>
    </xf>
    <xf numFmtId="0" fontId="0" fillId="0" borderId="6" xfId="0" applyBorder="1" applyAlignment="1">
      <alignment horizontal="center"/>
    </xf>
    <xf numFmtId="0" fontId="0" fillId="0" borderId="10" xfId="0" applyBorder="1"/>
    <xf numFmtId="0" fontId="12" fillId="0" borderId="6" xfId="0" applyFont="1" applyBorder="1" applyAlignment="1">
      <alignment vertical="center"/>
    </xf>
    <xf numFmtId="0" fontId="9" fillId="0" borderId="6" xfId="0" applyFont="1" applyBorder="1" applyAlignment="1">
      <alignment horizontal="center" vertical="center"/>
    </xf>
    <xf numFmtId="0" fontId="10" fillId="0" borderId="7" xfId="0" applyFont="1" applyBorder="1" applyAlignment="1">
      <alignment horizontal="center"/>
    </xf>
    <xf numFmtId="0" fontId="10" fillId="0" borderId="7" xfId="0" applyFont="1" applyBorder="1" applyAlignment="1">
      <alignment horizontal="center" vertical="center"/>
    </xf>
    <xf numFmtId="0" fontId="11" fillId="0" borderId="6" xfId="0" applyFont="1" applyBorder="1" applyAlignment="1">
      <alignment horizontal="center" vertical="center"/>
    </xf>
    <xf numFmtId="9" fontId="11" fillId="0" borderId="6" xfId="0" applyNumberFormat="1" applyFont="1" applyBorder="1" applyAlignment="1">
      <alignment horizontal="center" vertical="center"/>
    </xf>
    <xf numFmtId="10" fontId="11" fillId="0" borderId="6" xfId="0" applyNumberFormat="1" applyFont="1" applyBorder="1" applyAlignment="1">
      <alignment horizontal="center" vertical="center"/>
    </xf>
    <xf numFmtId="0" fontId="12" fillId="0" borderId="6" xfId="0" applyFont="1" applyBorder="1" applyAlignment="1">
      <alignment horizontal="left" vertical="center"/>
    </xf>
    <xf numFmtId="0" fontId="0" fillId="0" borderId="6" xfId="0" applyBorder="1" applyAlignment="1">
      <alignment horizontal="center"/>
    </xf>
    <xf numFmtId="0" fontId="9" fillId="0" borderId="7" xfId="0" applyFont="1" applyFill="1" applyBorder="1" applyAlignment="1">
      <alignment horizontal="center" vertical="center"/>
    </xf>
    <xf numFmtId="0" fontId="9" fillId="0" borderId="9" xfId="0" applyFont="1" applyBorder="1" applyAlignment="1">
      <alignment horizontal="center" vertical="center" wrapText="1"/>
    </xf>
  </cellXfs>
  <cellStyles count="2">
    <cellStyle name="Κανονικό" xfId="0" builtinId="0"/>
    <cellStyle name="Υπερ-σύνδεση"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comments1.xml.rels><?xml version="1.0" encoding="UTF-8" standalone="yes"?>
<Relationships xmlns="http://schemas.openxmlformats.org/package/2006/relationships"><Relationship Id="rId1" Type="http://customschemas.google.com/relationships/workbookmetadata" Target="commentsmeta2"/></Relationships>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microsoft.com/office/2017/10/relationships/person" Target="persons/person.xml"/><Relationship Id="rId4" Type="http://schemas.openxmlformats.org/officeDocument/2006/relationships/worksheet" Target="worksheets/sheet4.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Dimitris Doumanas" id="{112B51F5-7D80-9648-9066-0824CD7AF09C}" userId="d4a5a5c3af46313d" providerId="Windows Live"/>
</personList>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D12" dT="2024-03-16T05:01:12.61" personId="{112B51F5-7D80-9648-9066-0824CD7AF09C}" id="{BAA5C714-2345-9940-8F7A-3886880F2865}">
    <text xml:space="preserve">This pitfall occurs if file extensions such as ".owl", ".rdf", ".ttl", ".n3" and ".rdfxml" are included in an ontology URI. This pitfall is related with the recommendations provided in [9].
*This pitfall applies to the ontology in general instead of specific elements.
</text>
  </threadedComment>
  <threadedComment ref="D13" dT="2024-03-16T05:01:33.90" personId="{112B51F5-7D80-9648-9066-0824CD7AF09C}" id="{DA5C0D95-3BEB-654D-87B0-720E07C36400}">
    <text>This pitfall occurs if file extensions such as ".owl", ".rdf", ".ttl", ".n3" and ".rdfxml" are included in an ontology URI. This pitfall is related with the recommendations provided in [9].
*This pitfall applies to the ontology in general instead of specific elements.</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github.com/dimitrisdoumanas19/EXPERIMENTS-No2/blob/main/LEVEL1/LLM-BASED/PROMPT3-LLAMA2-CHAIN-OF-THOUGHT.ttl" TargetMode="External"/><Relationship Id="rId13" Type="http://schemas.microsoft.com/office/2017/10/relationships/threadedComment" Target="../threadedComments/threadedComment1.xml"/><Relationship Id="rId3" Type="http://schemas.openxmlformats.org/officeDocument/2006/relationships/hyperlink" Target="https://github.com/dimitrisdoumanas19/EXPERIMENTS-No2/blob/main/LEVEL1/LLM-BASED/PROMPT3-GEMINI-CHAIN-OF-THOUGHTS.ttl" TargetMode="External"/><Relationship Id="rId7" Type="http://schemas.openxmlformats.org/officeDocument/2006/relationships/hyperlink" Target="https://github.com/dimitrisdoumanas19/EXPERIMENTS-No2/blob/main/LEVEL1/LLM-BASED/PROMPT3-GPT4-CHAIN-OF-THOUGHTS.ttl" TargetMode="External"/><Relationship Id="rId12" Type="http://schemas.openxmlformats.org/officeDocument/2006/relationships/comments" Target="../comments1.xml"/><Relationship Id="rId2" Type="http://schemas.openxmlformats.org/officeDocument/2006/relationships/hyperlink" Target="https://github.com/dimitrisdoumanas19/EXPERIMENTS-No2/blob/main/LEVEL1/LLM-BASED/PROMPT3-CLAUDE-ONE-SHOOT.ttl" TargetMode="External"/><Relationship Id="rId1" Type="http://schemas.openxmlformats.org/officeDocument/2006/relationships/hyperlink" Target="https://github.com/dimitrisdoumanas19/EXPERIMENTS-No2/blob/main/LEVEL1/LLM-BASED/PROMPT3-CLAUDE-CHAIN-OF-THOUGHTS.ttl" TargetMode="External"/><Relationship Id="rId6" Type="http://schemas.openxmlformats.org/officeDocument/2006/relationships/hyperlink" Target="https://github.com/dimitrisdoumanas19/EXPERIMENTS-No2/blob/main/LEVEL1/LLM-BASED/PROMPT3-GPT3%2C5-ONE-SHOOT.ttl" TargetMode="External"/><Relationship Id="rId11" Type="http://schemas.openxmlformats.org/officeDocument/2006/relationships/vmlDrawing" Target="../drawings/vmlDrawing1.vml"/><Relationship Id="rId5" Type="http://schemas.openxmlformats.org/officeDocument/2006/relationships/hyperlink" Target="https://github.com/dimitrisdoumanas19/EXPERIMENTS-No2/blob/main/LEVEL1/LLM-BASED/PROMPT3-GPT3%2C5-CHAIN-OF-THOUGHTS.ttl" TargetMode="External"/><Relationship Id="rId10" Type="http://schemas.openxmlformats.org/officeDocument/2006/relationships/hyperlink" Target="https://github.com/dimitrisdoumanas19/EXPERIMENTS-No2/blob/main/LEVEL1/LLM-BASED/PROMPT3-GPT4-ONE-SHOOT.ttl" TargetMode="External"/><Relationship Id="rId4" Type="http://schemas.openxmlformats.org/officeDocument/2006/relationships/hyperlink" Target="https://github.com/dimitrisdoumanas19/EXPERIMENTS-No2/blob/main/LEVEL1/LLM-BASED/PROMPT3-GEMINI-ONE-SHOOT.ttl" TargetMode="External"/><Relationship Id="rId9" Type="http://schemas.openxmlformats.org/officeDocument/2006/relationships/hyperlink" Target="https://github.com/dimitrisdoumanas19/EXPERIMENTS-No2/blob/main/LEVEL1/LLM-BASED/PROMPT3-LLAMA2-ONE-SHOOT.ttl"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1000"/>
  <sheetViews>
    <sheetView topLeftCell="D1" workbookViewId="0">
      <selection activeCell="I8" sqref="I8"/>
    </sheetView>
  </sheetViews>
  <sheetFormatPr baseColWidth="10" defaultColWidth="14.5" defaultRowHeight="15" customHeight="1" x14ac:dyDescent="0.2"/>
  <cols>
    <col min="1" max="1" width="15.33203125" customWidth="1"/>
    <col min="2" max="2" width="24.83203125" customWidth="1"/>
    <col min="3" max="3" width="67.5" customWidth="1"/>
    <col min="4" max="4" width="12.83203125" customWidth="1"/>
    <col min="5" max="5" width="17.83203125" customWidth="1"/>
    <col min="6" max="7" width="20.5" customWidth="1"/>
    <col min="8" max="8" width="15.1640625" customWidth="1"/>
    <col min="9" max="10" width="8.6640625" customWidth="1"/>
    <col min="11" max="11" width="12.6640625" customWidth="1"/>
    <col min="12" max="12" width="12.5" customWidth="1"/>
    <col min="13" max="13" width="11.5" customWidth="1"/>
    <col min="14" max="15" width="8.6640625" customWidth="1"/>
    <col min="16" max="16" width="17.1640625" customWidth="1"/>
    <col min="17" max="27" width="8.6640625" customWidth="1"/>
  </cols>
  <sheetData>
    <row r="1" spans="1:27" ht="128" x14ac:dyDescent="0.2">
      <c r="B1" s="1" t="s">
        <v>0</v>
      </c>
      <c r="C1" s="2" t="s">
        <v>88</v>
      </c>
    </row>
    <row r="2" spans="1:27" ht="16" x14ac:dyDescent="0.2">
      <c r="A2" s="41" t="s">
        <v>1</v>
      </c>
      <c r="B2" s="43" t="s">
        <v>2</v>
      </c>
      <c r="C2" s="3" t="s">
        <v>3</v>
      </c>
      <c r="D2" s="44" t="s">
        <v>4</v>
      </c>
      <c r="E2" s="45"/>
      <c r="F2" s="45"/>
      <c r="G2" s="45"/>
      <c r="H2" s="46"/>
      <c r="I2" s="47" t="s">
        <v>5</v>
      </c>
      <c r="J2" s="45"/>
      <c r="K2" s="45"/>
      <c r="L2" s="45"/>
      <c r="M2" s="46"/>
      <c r="N2" s="48" t="s">
        <v>6</v>
      </c>
      <c r="O2" s="45"/>
      <c r="P2" s="46"/>
    </row>
    <row r="3" spans="1:27" ht="34" x14ac:dyDescent="0.2">
      <c r="A3" s="42"/>
      <c r="B3" s="42"/>
      <c r="C3" s="3" t="s">
        <v>7</v>
      </c>
      <c r="D3" s="4" t="s">
        <v>8</v>
      </c>
      <c r="E3" s="4" t="s">
        <v>9</v>
      </c>
      <c r="F3" s="4" t="s">
        <v>10</v>
      </c>
      <c r="G3" s="4" t="s">
        <v>11</v>
      </c>
      <c r="H3" s="4" t="s">
        <v>12</v>
      </c>
      <c r="I3" s="5" t="s">
        <v>13</v>
      </c>
      <c r="J3" s="5" t="s">
        <v>14</v>
      </c>
      <c r="K3" s="6" t="s">
        <v>15</v>
      </c>
      <c r="L3" s="6" t="s">
        <v>16</v>
      </c>
      <c r="M3" s="5" t="s">
        <v>17</v>
      </c>
      <c r="N3" s="3" t="s">
        <v>18</v>
      </c>
      <c r="O3" s="3" t="s">
        <v>19</v>
      </c>
      <c r="P3" s="3" t="s">
        <v>20</v>
      </c>
    </row>
    <row r="4" spans="1:27" ht="16" x14ac:dyDescent="0.2">
      <c r="A4" s="7" t="s">
        <v>30</v>
      </c>
      <c r="B4" s="8" t="s">
        <v>22</v>
      </c>
      <c r="C4" s="60" t="s">
        <v>89</v>
      </c>
      <c r="D4" s="8" t="s">
        <v>23</v>
      </c>
      <c r="E4" s="2" t="s">
        <v>31</v>
      </c>
      <c r="F4" s="7" t="s">
        <v>25</v>
      </c>
      <c r="G4" s="7" t="s">
        <v>26</v>
      </c>
      <c r="H4" s="7" t="s">
        <v>25</v>
      </c>
      <c r="I4" s="7">
        <v>29</v>
      </c>
      <c r="J4" s="7">
        <v>8</v>
      </c>
      <c r="K4" s="7">
        <v>7</v>
      </c>
      <c r="L4" s="7">
        <v>0</v>
      </c>
      <c r="M4" s="7">
        <v>0</v>
      </c>
    </row>
    <row r="5" spans="1:27" x14ac:dyDescent="0.2">
      <c r="A5" s="7" t="s">
        <v>21</v>
      </c>
      <c r="B5" s="7" t="s">
        <v>27</v>
      </c>
      <c r="C5" s="60" t="s">
        <v>89</v>
      </c>
      <c r="D5" s="8" t="s">
        <v>23</v>
      </c>
      <c r="E5" s="7" t="s">
        <v>24</v>
      </c>
      <c r="F5" s="7" t="s">
        <v>25</v>
      </c>
      <c r="G5" s="7" t="s">
        <v>26</v>
      </c>
      <c r="H5" s="7" t="s">
        <v>25</v>
      </c>
      <c r="I5" s="7">
        <v>27</v>
      </c>
      <c r="J5" s="7">
        <v>5</v>
      </c>
      <c r="K5" s="7">
        <v>3</v>
      </c>
      <c r="L5" s="7">
        <v>2</v>
      </c>
      <c r="M5" s="7">
        <v>4</v>
      </c>
      <c r="N5" s="7"/>
      <c r="O5" s="7"/>
      <c r="P5" s="7"/>
      <c r="Q5" s="7"/>
      <c r="R5" s="7"/>
      <c r="S5" s="7"/>
      <c r="T5" s="7"/>
      <c r="U5" s="7"/>
      <c r="V5" s="7"/>
      <c r="W5" s="7"/>
      <c r="X5" s="7"/>
      <c r="Y5" s="7"/>
      <c r="Z5" s="7"/>
      <c r="AA5" s="7"/>
    </row>
    <row r="6" spans="1:27" x14ac:dyDescent="0.2">
      <c r="A6" s="8" t="s">
        <v>28</v>
      </c>
      <c r="B6" s="8" t="s">
        <v>22</v>
      </c>
      <c r="C6" s="60" t="s">
        <v>89</v>
      </c>
      <c r="D6" s="8" t="s">
        <v>23</v>
      </c>
      <c r="E6" s="8" t="s">
        <v>24</v>
      </c>
      <c r="F6" s="7" t="s">
        <v>25</v>
      </c>
      <c r="G6" s="7" t="s">
        <v>26</v>
      </c>
      <c r="H6" s="7" t="s">
        <v>25</v>
      </c>
      <c r="I6" s="7">
        <v>71</v>
      </c>
      <c r="J6" s="7">
        <v>6</v>
      </c>
      <c r="K6" s="7">
        <v>5</v>
      </c>
      <c r="L6" s="7">
        <v>1</v>
      </c>
      <c r="M6" s="7">
        <v>7</v>
      </c>
    </row>
    <row r="7" spans="1:27" x14ac:dyDescent="0.2">
      <c r="A7" s="8" t="s">
        <v>28</v>
      </c>
      <c r="B7" s="7" t="s">
        <v>27</v>
      </c>
      <c r="C7" s="60" t="s">
        <v>89</v>
      </c>
      <c r="D7" s="8" t="s">
        <v>23</v>
      </c>
      <c r="E7" s="7" t="s">
        <v>24</v>
      </c>
      <c r="F7" s="7" t="s">
        <v>25</v>
      </c>
      <c r="G7" s="7" t="s">
        <v>26</v>
      </c>
      <c r="H7" s="7" t="s">
        <v>25</v>
      </c>
      <c r="I7" s="8">
        <v>14</v>
      </c>
      <c r="J7" s="8">
        <v>14</v>
      </c>
      <c r="K7" s="8">
        <v>0</v>
      </c>
      <c r="L7" s="8">
        <v>0</v>
      </c>
      <c r="M7" s="8">
        <v>0</v>
      </c>
    </row>
    <row r="8" spans="1:27" x14ac:dyDescent="0.2">
      <c r="A8" s="7" t="s">
        <v>85</v>
      </c>
      <c r="B8" s="7" t="s">
        <v>22</v>
      </c>
      <c r="C8" s="60" t="s">
        <v>89</v>
      </c>
      <c r="D8" s="8" t="s">
        <v>23</v>
      </c>
      <c r="E8" s="7" t="s">
        <v>24</v>
      </c>
      <c r="F8" s="7" t="s">
        <v>25</v>
      </c>
      <c r="G8" s="7" t="s">
        <v>26</v>
      </c>
      <c r="H8" s="7" t="s">
        <v>25</v>
      </c>
      <c r="I8" s="7">
        <v>55</v>
      </c>
      <c r="J8" s="7">
        <v>19</v>
      </c>
      <c r="K8" s="7">
        <v>4</v>
      </c>
      <c r="L8" s="7">
        <v>4</v>
      </c>
      <c r="M8" s="7">
        <v>0</v>
      </c>
      <c r="N8" s="7"/>
      <c r="O8" s="7"/>
      <c r="P8" s="7"/>
      <c r="Q8" s="7"/>
      <c r="R8" s="7"/>
      <c r="S8" s="7"/>
      <c r="T8" s="7"/>
      <c r="U8" s="7"/>
      <c r="V8" s="7"/>
      <c r="W8" s="7"/>
      <c r="X8" s="7"/>
      <c r="Y8" s="7"/>
      <c r="Z8" s="7"/>
      <c r="AA8" s="7"/>
    </row>
    <row r="9" spans="1:27" ht="16" x14ac:dyDescent="0.2">
      <c r="A9" s="7" t="s">
        <v>85</v>
      </c>
      <c r="B9" s="7" t="s">
        <v>27</v>
      </c>
      <c r="C9" s="57" t="s">
        <v>89</v>
      </c>
      <c r="D9" s="8" t="s">
        <v>23</v>
      </c>
      <c r="E9" s="7" t="s">
        <v>24</v>
      </c>
      <c r="F9" s="7" t="s">
        <v>25</v>
      </c>
      <c r="G9" s="7" t="s">
        <v>26</v>
      </c>
      <c r="H9" s="7" t="s">
        <v>25</v>
      </c>
      <c r="I9" s="7">
        <v>74</v>
      </c>
      <c r="J9" s="7">
        <v>8</v>
      </c>
      <c r="K9" s="7">
        <v>4</v>
      </c>
      <c r="L9" s="7">
        <v>4</v>
      </c>
      <c r="M9" s="7">
        <v>6</v>
      </c>
      <c r="N9" s="7"/>
      <c r="O9" s="7"/>
      <c r="P9" s="7"/>
      <c r="Q9" s="7"/>
      <c r="R9" s="7"/>
      <c r="S9" s="7"/>
      <c r="T9" s="7"/>
      <c r="U9" s="7"/>
      <c r="V9" s="7"/>
      <c r="W9" s="7"/>
      <c r="X9" s="7"/>
      <c r="Y9" s="7"/>
      <c r="Z9" s="7"/>
      <c r="AA9" s="7"/>
    </row>
    <row r="10" spans="1:27" ht="16" x14ac:dyDescent="0.2">
      <c r="A10" s="7" t="s">
        <v>29</v>
      </c>
      <c r="B10" s="7" t="s">
        <v>22</v>
      </c>
      <c r="C10" s="58" t="s">
        <v>89</v>
      </c>
      <c r="D10" s="7" t="s">
        <v>23</v>
      </c>
      <c r="E10" s="7" t="s">
        <v>24</v>
      </c>
      <c r="F10" s="7" t="s">
        <v>24</v>
      </c>
      <c r="G10" s="7" t="s">
        <v>25</v>
      </c>
      <c r="H10" s="2" t="s">
        <v>26</v>
      </c>
      <c r="I10" s="7" t="s">
        <v>24</v>
      </c>
      <c r="J10" s="7" t="s">
        <v>24</v>
      </c>
      <c r="K10" s="7" t="s">
        <v>24</v>
      </c>
      <c r="L10" s="7" t="s">
        <v>24</v>
      </c>
      <c r="M10" s="7" t="s">
        <v>24</v>
      </c>
      <c r="N10" s="7"/>
      <c r="O10" s="7"/>
      <c r="P10" s="7"/>
      <c r="Q10" s="7"/>
      <c r="R10" s="7"/>
      <c r="S10" s="7"/>
      <c r="T10" s="7"/>
      <c r="U10" s="7"/>
      <c r="V10" s="7"/>
      <c r="W10" s="7"/>
      <c r="X10" s="7"/>
      <c r="Y10" s="7"/>
      <c r="Z10" s="7"/>
      <c r="AA10" s="7"/>
    </row>
    <row r="11" spans="1:27" ht="16" x14ac:dyDescent="0.2">
      <c r="A11" s="7" t="s">
        <v>29</v>
      </c>
      <c r="B11" s="7" t="s">
        <v>27</v>
      </c>
      <c r="C11" s="58" t="s">
        <v>89</v>
      </c>
      <c r="D11" s="7" t="s">
        <v>23</v>
      </c>
      <c r="E11" s="7" t="s">
        <v>24</v>
      </c>
      <c r="F11" s="7" t="s">
        <v>24</v>
      </c>
      <c r="G11" s="7" t="s">
        <v>25</v>
      </c>
      <c r="H11" s="2" t="s">
        <v>26</v>
      </c>
      <c r="I11" s="7" t="s">
        <v>24</v>
      </c>
      <c r="J11" s="7" t="s">
        <v>24</v>
      </c>
      <c r="K11" s="7" t="s">
        <v>24</v>
      </c>
      <c r="L11" s="7" t="s">
        <v>24</v>
      </c>
      <c r="M11" s="7" t="s">
        <v>24</v>
      </c>
      <c r="N11" s="7"/>
      <c r="O11" s="7"/>
      <c r="P11" s="7"/>
      <c r="Q11" s="7"/>
      <c r="R11" s="7"/>
      <c r="S11" s="7"/>
      <c r="T11" s="7"/>
      <c r="U11" s="7"/>
      <c r="V11" s="7"/>
      <c r="W11" s="7"/>
      <c r="X11" s="7"/>
      <c r="Y11" s="7"/>
      <c r="Z11" s="7"/>
      <c r="AA11" s="7"/>
    </row>
    <row r="12" spans="1:27" ht="16" x14ac:dyDescent="0.2">
      <c r="A12" s="7" t="s">
        <v>84</v>
      </c>
      <c r="B12" s="7" t="s">
        <v>22</v>
      </c>
      <c r="C12" s="58" t="s">
        <v>89</v>
      </c>
      <c r="D12" s="8" t="s">
        <v>23</v>
      </c>
      <c r="E12" s="7" t="s">
        <v>95</v>
      </c>
      <c r="F12" s="7" t="s">
        <v>25</v>
      </c>
      <c r="G12" s="7" t="s">
        <v>26</v>
      </c>
      <c r="H12" s="7" t="s">
        <v>25</v>
      </c>
      <c r="I12" s="7">
        <v>684</v>
      </c>
      <c r="J12" s="7">
        <v>33</v>
      </c>
      <c r="K12" s="7">
        <v>45</v>
      </c>
      <c r="L12" s="7">
        <v>13</v>
      </c>
      <c r="M12" s="7">
        <v>2</v>
      </c>
    </row>
    <row r="13" spans="1:27" ht="16" x14ac:dyDescent="0.2">
      <c r="A13" s="7" t="s">
        <v>84</v>
      </c>
      <c r="B13" s="7" t="s">
        <v>27</v>
      </c>
      <c r="C13" s="58" t="s">
        <v>89</v>
      </c>
      <c r="D13" s="7" t="s">
        <v>23</v>
      </c>
      <c r="E13" s="7" t="s">
        <v>24</v>
      </c>
      <c r="F13" s="7" t="s">
        <v>25</v>
      </c>
      <c r="G13" s="7" t="s">
        <v>26</v>
      </c>
      <c r="H13" s="7" t="s">
        <v>25</v>
      </c>
      <c r="I13" s="7">
        <v>69</v>
      </c>
      <c r="J13" s="7">
        <v>26</v>
      </c>
      <c r="K13" s="7">
        <v>14</v>
      </c>
      <c r="L13" s="7">
        <v>0</v>
      </c>
      <c r="M13" s="7">
        <v>0</v>
      </c>
    </row>
    <row r="14" spans="1:27" x14ac:dyDescent="0.2">
      <c r="C14" s="59"/>
    </row>
    <row r="15" spans="1:27" x14ac:dyDescent="0.2">
      <c r="C15" s="9"/>
    </row>
    <row r="16" spans="1:27" x14ac:dyDescent="0.2">
      <c r="C16" s="9"/>
    </row>
    <row r="17" spans="3:3" x14ac:dyDescent="0.2">
      <c r="C17" s="9"/>
    </row>
    <row r="18" spans="3:3" x14ac:dyDescent="0.2">
      <c r="C18" s="9"/>
    </row>
    <row r="21" spans="3:3" ht="15.75" customHeight="1" x14ac:dyDescent="0.2"/>
    <row r="22" spans="3:3" ht="15.75" customHeight="1" x14ac:dyDescent="0.2"/>
    <row r="23" spans="3:3" ht="15.75" customHeight="1" x14ac:dyDescent="0.2"/>
    <row r="24" spans="3:3" ht="15.75" customHeight="1" x14ac:dyDescent="0.2"/>
    <row r="25" spans="3:3" ht="15.75" customHeight="1" x14ac:dyDescent="0.2"/>
    <row r="26" spans="3:3" ht="15.75" customHeight="1" x14ac:dyDescent="0.2"/>
    <row r="27" spans="3:3" ht="15.75" customHeight="1" x14ac:dyDescent="0.2"/>
    <row r="28" spans="3:3" ht="15.75" customHeight="1" x14ac:dyDescent="0.2"/>
    <row r="29" spans="3:3" ht="15.75" customHeight="1" x14ac:dyDescent="0.2"/>
    <row r="30" spans="3:3" ht="15.75" customHeight="1" x14ac:dyDescent="0.2"/>
    <row r="31" spans="3:3" ht="15.75" customHeight="1" x14ac:dyDescent="0.2"/>
    <row r="32" spans="3:3"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mergeCells count="5">
    <mergeCell ref="A2:A3"/>
    <mergeCell ref="B2:B3"/>
    <mergeCell ref="D2:H2"/>
    <mergeCell ref="I2:M2"/>
    <mergeCell ref="N2:P2"/>
  </mergeCells>
  <phoneticPr fontId="16" type="noConversion"/>
  <hyperlinks>
    <hyperlink ref="C13" r:id="rId1" xr:uid="{9BDE1674-A2F1-6B4A-9F7D-B681A8ECC4B9}"/>
    <hyperlink ref="C12" r:id="rId2" xr:uid="{8870C489-4242-4D46-94E6-C8038974DEC6}"/>
    <hyperlink ref="C9" r:id="rId3" xr:uid="{B14CEB81-F57A-B541-BF65-C2F929687D3E}"/>
    <hyperlink ref="C8" r:id="rId4" xr:uid="{75361E1E-DD5C-0D45-BEC9-E195B7518945}"/>
    <hyperlink ref="C7" r:id="rId5" xr:uid="{36A078C2-E49F-B24D-88F7-F0EC2E42AD6B}"/>
    <hyperlink ref="C6" r:id="rId6" xr:uid="{1EF285AD-9E3C-EB44-A8E0-3226CF9022E9}"/>
    <hyperlink ref="C5" r:id="rId7" xr:uid="{AD8BCB92-D564-A641-867D-B451DB07CBA6}"/>
    <hyperlink ref="C11" r:id="rId8" xr:uid="{4CA7C1E0-6E39-F542-8C8A-88B78CBA3731}"/>
    <hyperlink ref="C10" r:id="rId9" xr:uid="{57CB0EDE-975C-2547-9C52-3F28798C0149}"/>
    <hyperlink ref="C4" r:id="rId10" xr:uid="{BBC926DB-D2E0-2B47-91F7-716F47A6DAFB}"/>
  </hyperlinks>
  <pageMargins left="0.7" right="0.7" top="0.75" bottom="0.75" header="0" footer="0"/>
  <pageSetup orientation="landscape"/>
  <legacyDrawing r:id="rId1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45A01F1-ECC1-BC4D-BC92-2A9F8DE09446}">
  <dimension ref="B1:I29"/>
  <sheetViews>
    <sheetView workbookViewId="0">
      <selection activeCell="C28" sqref="C28:I29"/>
    </sheetView>
  </sheetViews>
  <sheetFormatPr baseColWidth="10" defaultRowHeight="15" x14ac:dyDescent="0.2"/>
  <cols>
    <col min="2" max="2" width="21" bestFit="1" customWidth="1"/>
    <col min="3" max="3" width="21.6640625" bestFit="1" customWidth="1"/>
    <col min="4" max="4" width="11.5" bestFit="1" customWidth="1"/>
    <col min="5" max="5" width="11.83203125" bestFit="1" customWidth="1"/>
    <col min="6" max="6" width="12.1640625" bestFit="1" customWidth="1"/>
  </cols>
  <sheetData>
    <row r="1" spans="2:9" x14ac:dyDescent="0.2">
      <c r="B1" s="49" t="s">
        <v>41</v>
      </c>
      <c r="C1" s="49"/>
      <c r="D1" s="49"/>
      <c r="E1" s="49"/>
      <c r="F1" s="49"/>
      <c r="G1" s="50"/>
      <c r="H1" s="17"/>
      <c r="I1" s="17"/>
    </row>
    <row r="2" spans="2:9" x14ac:dyDescent="0.2">
      <c r="B2" s="10"/>
      <c r="C2" s="20" t="s">
        <v>39</v>
      </c>
      <c r="D2" s="11" t="s">
        <v>44</v>
      </c>
      <c r="E2" s="11" t="s">
        <v>43</v>
      </c>
      <c r="F2" s="11" t="s">
        <v>45</v>
      </c>
      <c r="G2" s="16" t="s">
        <v>46</v>
      </c>
      <c r="H2" s="16" t="s">
        <v>47</v>
      </c>
      <c r="I2" s="16" t="s">
        <v>48</v>
      </c>
    </row>
    <row r="3" spans="2:9" x14ac:dyDescent="0.2">
      <c r="B3" s="11" t="s">
        <v>32</v>
      </c>
      <c r="C3" s="12">
        <v>80</v>
      </c>
      <c r="D3" s="12"/>
      <c r="E3" s="13"/>
      <c r="F3" s="13"/>
      <c r="G3" s="13"/>
      <c r="H3" s="10"/>
      <c r="I3" s="10"/>
    </row>
    <row r="4" spans="2:9" x14ac:dyDescent="0.2">
      <c r="B4" s="11" t="s">
        <v>86</v>
      </c>
      <c r="C4" s="13">
        <v>19</v>
      </c>
      <c r="D4" s="13">
        <v>11</v>
      </c>
      <c r="E4" s="13">
        <v>8</v>
      </c>
      <c r="F4" s="13">
        <f>C3-D4</f>
        <v>69</v>
      </c>
      <c r="G4" s="13">
        <f>((D4)/(D4+E4))</f>
        <v>0.57894736842105265</v>
      </c>
      <c r="H4" s="13">
        <f>((D4)/(D4+F4))</f>
        <v>0.13750000000000001</v>
      </c>
      <c r="I4" s="13">
        <f>((2*(G4*H4))/(G4+H4))</f>
        <v>0.22222222222222227</v>
      </c>
    </row>
    <row r="5" spans="2:9" x14ac:dyDescent="0.2">
      <c r="B5" s="11" t="s">
        <v>87</v>
      </c>
      <c r="C5" s="13">
        <v>8</v>
      </c>
      <c r="D5" s="13">
        <v>6</v>
      </c>
      <c r="E5" s="13">
        <v>2</v>
      </c>
      <c r="F5" s="13">
        <f>C3-D5</f>
        <v>74</v>
      </c>
      <c r="G5" s="13">
        <f>((D5)/(D5+E5))</f>
        <v>0.75</v>
      </c>
      <c r="H5" s="13">
        <f>((D5)/(D5+F5))</f>
        <v>7.4999999999999997E-2</v>
      </c>
      <c r="I5" s="13">
        <f>((2*(G5*H5))/(G5+H5))</f>
        <v>0.13636363636363635</v>
      </c>
    </row>
    <row r="6" spans="2:9" x14ac:dyDescent="0.2">
      <c r="B6" s="11" t="s">
        <v>33</v>
      </c>
      <c r="C6" s="13">
        <v>6</v>
      </c>
      <c r="D6" s="13">
        <v>5</v>
      </c>
      <c r="E6" s="13">
        <v>1</v>
      </c>
      <c r="F6" s="13">
        <f>C3-D6</f>
        <v>75</v>
      </c>
      <c r="G6" s="13">
        <f t="shared" ref="G6:G13" si="0">((D6)/(D6+E6))</f>
        <v>0.83333333333333337</v>
      </c>
      <c r="H6" s="13">
        <f t="shared" ref="H6:H13" si="1">((D6)/(D6+F6))</f>
        <v>6.25E-2</v>
      </c>
      <c r="I6" s="13">
        <f t="shared" ref="I6:I13" si="2">((2*(G6*H6))/(G6+H6))</f>
        <v>0.11627906976744186</v>
      </c>
    </row>
    <row r="7" spans="2:9" x14ac:dyDescent="0.2">
      <c r="B7" s="11" t="s">
        <v>34</v>
      </c>
      <c r="C7" s="13">
        <v>14</v>
      </c>
      <c r="D7" s="13">
        <v>9</v>
      </c>
      <c r="E7" s="13">
        <v>5</v>
      </c>
      <c r="F7" s="13">
        <f>C3-D7</f>
        <v>71</v>
      </c>
      <c r="G7" s="13">
        <f t="shared" si="0"/>
        <v>0.6428571428571429</v>
      </c>
      <c r="H7" s="13">
        <f t="shared" si="1"/>
        <v>0.1125</v>
      </c>
      <c r="I7" s="13">
        <f t="shared" si="2"/>
        <v>0.19148936170212766</v>
      </c>
    </row>
    <row r="8" spans="2:9" x14ac:dyDescent="0.2">
      <c r="B8" s="11" t="s">
        <v>35</v>
      </c>
      <c r="C8" s="13">
        <v>8</v>
      </c>
      <c r="D8" s="13">
        <v>6</v>
      </c>
      <c r="E8" s="13">
        <f t="shared" ref="E8:E9" si="3">C8-D8</f>
        <v>2</v>
      </c>
      <c r="F8" s="13">
        <f>C3-D8</f>
        <v>74</v>
      </c>
      <c r="G8" s="13">
        <f t="shared" si="0"/>
        <v>0.75</v>
      </c>
      <c r="H8" s="13">
        <f t="shared" si="1"/>
        <v>7.4999999999999997E-2</v>
      </c>
      <c r="I8" s="13">
        <f t="shared" si="2"/>
        <v>0.13636363636363635</v>
      </c>
    </row>
    <row r="9" spans="2:9" x14ac:dyDescent="0.2">
      <c r="B9" s="11" t="s">
        <v>36</v>
      </c>
      <c r="C9" s="13">
        <v>5</v>
      </c>
      <c r="D9" s="13">
        <v>4</v>
      </c>
      <c r="E9" s="13">
        <f t="shared" si="3"/>
        <v>1</v>
      </c>
      <c r="F9" s="13">
        <f>C3-D9</f>
        <v>76</v>
      </c>
      <c r="G9" s="13">
        <f t="shared" si="0"/>
        <v>0.8</v>
      </c>
      <c r="H9" s="13">
        <f t="shared" si="1"/>
        <v>0.05</v>
      </c>
      <c r="I9" s="13">
        <f t="shared" si="2"/>
        <v>9.4117647058823542E-2</v>
      </c>
    </row>
    <row r="10" spans="2:9" x14ac:dyDescent="0.2">
      <c r="B10" s="11" t="s">
        <v>37</v>
      </c>
      <c r="C10" s="13">
        <v>0</v>
      </c>
      <c r="D10" s="13">
        <v>0</v>
      </c>
      <c r="E10" s="13">
        <v>0</v>
      </c>
      <c r="F10" s="13">
        <v>0</v>
      </c>
      <c r="G10" s="13">
        <v>0</v>
      </c>
      <c r="H10" s="13">
        <v>0</v>
      </c>
      <c r="I10" s="13">
        <v>0</v>
      </c>
    </row>
    <row r="11" spans="2:9" x14ac:dyDescent="0.2">
      <c r="B11" s="11" t="s">
        <v>38</v>
      </c>
      <c r="C11" s="13">
        <v>0</v>
      </c>
      <c r="D11" s="13">
        <v>0</v>
      </c>
      <c r="E11" s="13">
        <v>0</v>
      </c>
      <c r="F11" s="13">
        <v>0</v>
      </c>
      <c r="G11" s="13">
        <v>0</v>
      </c>
      <c r="H11" s="13">
        <v>0</v>
      </c>
      <c r="I11" s="13">
        <v>0</v>
      </c>
    </row>
    <row r="12" spans="2:9" x14ac:dyDescent="0.2">
      <c r="B12" s="11" t="s">
        <v>90</v>
      </c>
      <c r="C12" s="13">
        <v>33</v>
      </c>
      <c r="D12" s="13">
        <v>26</v>
      </c>
      <c r="E12" s="13">
        <v>7</v>
      </c>
      <c r="F12" s="13">
        <f>C3-D12</f>
        <v>54</v>
      </c>
      <c r="G12" s="13">
        <f t="shared" si="0"/>
        <v>0.78787878787878785</v>
      </c>
      <c r="H12" s="13">
        <f t="shared" si="1"/>
        <v>0.32500000000000001</v>
      </c>
      <c r="I12" s="13">
        <f t="shared" si="2"/>
        <v>0.46017699115044247</v>
      </c>
    </row>
    <row r="13" spans="2:9" x14ac:dyDescent="0.2">
      <c r="B13" s="11" t="s">
        <v>91</v>
      </c>
      <c r="C13" s="13">
        <v>26</v>
      </c>
      <c r="D13" s="13">
        <v>20</v>
      </c>
      <c r="E13" s="13">
        <v>6</v>
      </c>
      <c r="F13" s="13">
        <f>C3-D13</f>
        <v>60</v>
      </c>
      <c r="G13" s="13">
        <f t="shared" si="0"/>
        <v>0.76923076923076927</v>
      </c>
      <c r="H13" s="13">
        <f t="shared" si="1"/>
        <v>0.25</v>
      </c>
      <c r="I13" s="13">
        <f t="shared" si="2"/>
        <v>0.37735849056603776</v>
      </c>
    </row>
    <row r="17" spans="2:9" x14ac:dyDescent="0.2">
      <c r="B17" s="49" t="s">
        <v>42</v>
      </c>
      <c r="C17" s="49"/>
      <c r="D17" s="49"/>
      <c r="E17" s="49"/>
      <c r="F17" s="49"/>
      <c r="G17" s="49"/>
    </row>
    <row r="18" spans="2:9" x14ac:dyDescent="0.2">
      <c r="B18" s="10"/>
      <c r="C18" s="11" t="s">
        <v>49</v>
      </c>
      <c r="D18" s="11" t="s">
        <v>40</v>
      </c>
      <c r="E18" s="11" t="s">
        <v>43</v>
      </c>
      <c r="F18" s="11" t="s">
        <v>45</v>
      </c>
      <c r="G18" s="16" t="s">
        <v>46</v>
      </c>
      <c r="H18" s="16" t="s">
        <v>47</v>
      </c>
      <c r="I18" s="16" t="s">
        <v>48</v>
      </c>
    </row>
    <row r="19" spans="2:9" x14ac:dyDescent="0.2">
      <c r="B19" s="11" t="s">
        <v>32</v>
      </c>
      <c r="C19" s="19">
        <v>60</v>
      </c>
      <c r="D19" s="14"/>
      <c r="E19" s="15"/>
      <c r="F19" s="15"/>
      <c r="G19" s="15"/>
      <c r="H19" s="10"/>
      <c r="I19" s="10"/>
    </row>
    <row r="20" spans="2:9" x14ac:dyDescent="0.2">
      <c r="B20" s="11" t="s">
        <v>86</v>
      </c>
      <c r="C20" s="18">
        <v>4</v>
      </c>
      <c r="D20" s="18">
        <v>1</v>
      </c>
      <c r="E20" s="18">
        <f>C20-D20</f>
        <v>3</v>
      </c>
      <c r="F20" s="18">
        <f>C19-D20</f>
        <v>59</v>
      </c>
      <c r="G20" s="18">
        <f>((D20)/(D20+E20))</f>
        <v>0.25</v>
      </c>
      <c r="H20" s="18">
        <f>((D20)/(D20+F20))</f>
        <v>1.6666666666666666E-2</v>
      </c>
      <c r="I20" s="18">
        <f>((2*(G20*H20))/(G20+H20))</f>
        <v>3.125E-2</v>
      </c>
    </row>
    <row r="21" spans="2:9" x14ac:dyDescent="0.2">
      <c r="B21" s="11" t="s">
        <v>87</v>
      </c>
      <c r="C21" s="18">
        <v>4</v>
      </c>
      <c r="D21" s="18">
        <v>2</v>
      </c>
      <c r="E21" s="18">
        <f t="shared" ref="E21" si="4">C21-D21</f>
        <v>2</v>
      </c>
      <c r="F21" s="18">
        <f>C19-D21</f>
        <v>58</v>
      </c>
      <c r="G21" s="18">
        <f t="shared" ref="G21" si="5">((D21)/(D21+E21))</f>
        <v>0.5</v>
      </c>
      <c r="H21" s="18">
        <f t="shared" ref="H21" si="6">((D21)/(D21+F21))</f>
        <v>3.3333333333333333E-2</v>
      </c>
      <c r="I21" s="18">
        <f t="shared" ref="I21" si="7">((2*(G21*H21))/(G21+H21))</f>
        <v>6.25E-2</v>
      </c>
    </row>
    <row r="22" spans="2:9" x14ac:dyDescent="0.2">
      <c r="B22" s="11" t="s">
        <v>33</v>
      </c>
      <c r="C22" s="18">
        <v>5</v>
      </c>
      <c r="D22" s="18">
        <v>4</v>
      </c>
      <c r="E22" s="18">
        <f t="shared" ref="E22:E27" si="8">C22-D22</f>
        <v>1</v>
      </c>
      <c r="F22" s="18">
        <f>C19-D22</f>
        <v>56</v>
      </c>
      <c r="G22" s="18">
        <f t="shared" ref="G22:G29" si="9">((D22)/(D22+E22))</f>
        <v>0.8</v>
      </c>
      <c r="H22" s="18">
        <f t="shared" ref="H22:H29" si="10">((D22)/(D22+F22))</f>
        <v>6.6666666666666666E-2</v>
      </c>
      <c r="I22" s="18">
        <f t="shared" ref="I22:I29" si="11">((2*(G22*H22))/(G22+H22))</f>
        <v>0.12307692307692308</v>
      </c>
    </row>
    <row r="23" spans="2:9" x14ac:dyDescent="0.2">
      <c r="B23" s="11" t="s">
        <v>34</v>
      </c>
      <c r="C23" s="18">
        <v>0</v>
      </c>
      <c r="D23" s="18">
        <v>0</v>
      </c>
      <c r="E23" s="18">
        <f t="shared" si="8"/>
        <v>0</v>
      </c>
      <c r="F23" s="18">
        <f>C19-D23</f>
        <v>60</v>
      </c>
      <c r="G23" s="18">
        <v>0</v>
      </c>
      <c r="H23" s="18">
        <f t="shared" si="10"/>
        <v>0</v>
      </c>
      <c r="I23" s="18">
        <v>0</v>
      </c>
    </row>
    <row r="24" spans="2:9" x14ac:dyDescent="0.2">
      <c r="B24" s="11" t="s">
        <v>35</v>
      </c>
      <c r="C24" s="18">
        <v>7</v>
      </c>
      <c r="D24" s="18">
        <v>4</v>
      </c>
      <c r="E24" s="18">
        <f t="shared" si="8"/>
        <v>3</v>
      </c>
      <c r="F24" s="18">
        <f>C19-D24</f>
        <v>56</v>
      </c>
      <c r="G24" s="18">
        <f t="shared" si="9"/>
        <v>0.5714285714285714</v>
      </c>
      <c r="H24" s="18">
        <f t="shared" si="10"/>
        <v>6.6666666666666666E-2</v>
      </c>
      <c r="I24" s="18">
        <f t="shared" si="11"/>
        <v>0.11940298507462686</v>
      </c>
    </row>
    <row r="25" spans="2:9" x14ac:dyDescent="0.2">
      <c r="B25" s="11" t="s">
        <v>36</v>
      </c>
      <c r="C25" s="18">
        <v>3</v>
      </c>
      <c r="D25" s="18">
        <v>2</v>
      </c>
      <c r="E25" s="18">
        <f t="shared" si="8"/>
        <v>1</v>
      </c>
      <c r="F25" s="18">
        <f>C19-D25</f>
        <v>58</v>
      </c>
      <c r="G25" s="18">
        <f t="shared" si="9"/>
        <v>0.66666666666666663</v>
      </c>
      <c r="H25" s="18">
        <f t="shared" si="10"/>
        <v>3.3333333333333333E-2</v>
      </c>
      <c r="I25" s="18">
        <f t="shared" si="11"/>
        <v>6.3492063492063489E-2</v>
      </c>
    </row>
    <row r="26" spans="2:9" x14ac:dyDescent="0.2">
      <c r="B26" s="11" t="s">
        <v>37</v>
      </c>
      <c r="C26" s="18">
        <v>0</v>
      </c>
      <c r="D26" s="18">
        <v>0</v>
      </c>
      <c r="E26" s="18">
        <f t="shared" si="8"/>
        <v>0</v>
      </c>
      <c r="F26" s="18">
        <v>0</v>
      </c>
      <c r="G26" s="18">
        <v>0</v>
      </c>
      <c r="H26" s="18">
        <v>0</v>
      </c>
      <c r="I26" s="18">
        <v>0</v>
      </c>
    </row>
    <row r="27" spans="2:9" x14ac:dyDescent="0.2">
      <c r="B27" s="11" t="s">
        <v>38</v>
      </c>
      <c r="C27" s="18">
        <v>0</v>
      </c>
      <c r="D27" s="18">
        <v>0</v>
      </c>
      <c r="E27" s="18">
        <f t="shared" si="8"/>
        <v>0</v>
      </c>
      <c r="F27" s="18">
        <v>0</v>
      </c>
      <c r="G27" s="18">
        <v>0</v>
      </c>
      <c r="H27" s="18">
        <v>0</v>
      </c>
      <c r="I27" s="18">
        <v>0</v>
      </c>
    </row>
    <row r="28" spans="2:9" x14ac:dyDescent="0.2">
      <c r="B28" s="11" t="s">
        <v>90</v>
      </c>
      <c r="C28" s="13">
        <v>45</v>
      </c>
      <c r="D28" s="13">
        <v>28</v>
      </c>
      <c r="E28" s="13">
        <v>17</v>
      </c>
      <c r="F28" s="13">
        <f>C19-D28</f>
        <v>32</v>
      </c>
      <c r="G28" s="18">
        <f t="shared" si="9"/>
        <v>0.62222222222222223</v>
      </c>
      <c r="H28" s="18">
        <f t="shared" si="10"/>
        <v>0.46666666666666667</v>
      </c>
      <c r="I28" s="18">
        <f t="shared" si="11"/>
        <v>0.53333333333333333</v>
      </c>
    </row>
    <row r="29" spans="2:9" x14ac:dyDescent="0.2">
      <c r="B29" s="11" t="s">
        <v>91</v>
      </c>
      <c r="C29" s="13">
        <v>14</v>
      </c>
      <c r="D29" s="13">
        <v>9</v>
      </c>
      <c r="E29" s="13">
        <v>5</v>
      </c>
      <c r="F29" s="13">
        <f>C19-D29</f>
        <v>51</v>
      </c>
      <c r="G29" s="18">
        <f t="shared" si="9"/>
        <v>0.6428571428571429</v>
      </c>
      <c r="H29" s="18">
        <f t="shared" si="10"/>
        <v>0.15</v>
      </c>
      <c r="I29" s="18">
        <f t="shared" si="11"/>
        <v>0.24324324324324323</v>
      </c>
    </row>
  </sheetData>
  <mergeCells count="2">
    <mergeCell ref="B1:G1"/>
    <mergeCell ref="B17:G17"/>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FFEBB5-6598-F04F-B22A-C7FB4321A1DB}">
  <dimension ref="B2:I13"/>
  <sheetViews>
    <sheetView workbookViewId="0">
      <selection activeCell="A7" sqref="A7:XFD7"/>
    </sheetView>
  </sheetViews>
  <sheetFormatPr baseColWidth="10" defaultRowHeight="15" x14ac:dyDescent="0.2"/>
  <cols>
    <col min="2" max="2" width="21" customWidth="1"/>
    <col min="3" max="3" width="21.6640625" bestFit="1" customWidth="1"/>
  </cols>
  <sheetData>
    <row r="2" spans="2:9" x14ac:dyDescent="0.2">
      <c r="B2" s="10"/>
      <c r="C2" s="20" t="s">
        <v>39</v>
      </c>
      <c r="D2" s="11" t="s">
        <v>44</v>
      </c>
      <c r="E2" s="11" t="s">
        <v>43</v>
      </c>
      <c r="F2" s="11" t="s">
        <v>45</v>
      </c>
      <c r="G2" s="16" t="s">
        <v>46</v>
      </c>
      <c r="H2" s="16" t="s">
        <v>47</v>
      </c>
      <c r="I2" s="16" t="s">
        <v>48</v>
      </c>
    </row>
    <row r="3" spans="2:9" x14ac:dyDescent="0.2">
      <c r="B3" s="11" t="s">
        <v>32</v>
      </c>
      <c r="C3" s="12">
        <v>80</v>
      </c>
      <c r="D3" s="12"/>
      <c r="E3" s="13"/>
      <c r="F3" s="13"/>
      <c r="G3" s="13"/>
      <c r="H3" s="10"/>
      <c r="I3" s="10"/>
    </row>
    <row r="4" spans="2:9" x14ac:dyDescent="0.2">
      <c r="B4" s="11" t="s">
        <v>33</v>
      </c>
      <c r="C4" s="13">
        <v>6</v>
      </c>
      <c r="D4" s="18">
        <v>5</v>
      </c>
      <c r="E4" s="18">
        <v>1</v>
      </c>
      <c r="F4" s="18">
        <f>C3-D4</f>
        <v>75</v>
      </c>
      <c r="G4" s="18">
        <f t="shared" ref="G4:G6" si="0">((D4)/(D4+E4))</f>
        <v>0.83333333333333337</v>
      </c>
      <c r="H4" s="18">
        <f t="shared" ref="H4:H6" si="1">((D4)/(D4+F4))</f>
        <v>6.25E-2</v>
      </c>
      <c r="I4" s="18">
        <f t="shared" ref="I4:I6" si="2">((2*(G4*H4))/(G4+H4))</f>
        <v>0.11627906976744186</v>
      </c>
    </row>
    <row r="5" spans="2:9" x14ac:dyDescent="0.2">
      <c r="B5" s="11" t="s">
        <v>34</v>
      </c>
      <c r="C5" s="13">
        <v>14</v>
      </c>
      <c r="D5" s="18">
        <v>7</v>
      </c>
      <c r="E5" s="18">
        <f t="shared" ref="E5" si="3">C5-D5</f>
        <v>7</v>
      </c>
      <c r="F5" s="18">
        <f>C3-D5</f>
        <v>73</v>
      </c>
      <c r="G5" s="18">
        <f t="shared" si="0"/>
        <v>0.5</v>
      </c>
      <c r="H5" s="18">
        <f t="shared" si="1"/>
        <v>8.7499999999999994E-2</v>
      </c>
      <c r="I5" s="18">
        <f t="shared" si="2"/>
        <v>0.14893617021276595</v>
      </c>
    </row>
    <row r="6" spans="2:9" x14ac:dyDescent="0.2">
      <c r="B6" s="11" t="s">
        <v>50</v>
      </c>
      <c r="C6" s="13">
        <v>30</v>
      </c>
      <c r="D6" s="18">
        <v>22</v>
      </c>
      <c r="E6" s="18">
        <f>C6-D6</f>
        <v>8</v>
      </c>
      <c r="F6" s="18">
        <f>C3-D6</f>
        <v>58</v>
      </c>
      <c r="G6" s="18">
        <f t="shared" si="0"/>
        <v>0.73333333333333328</v>
      </c>
      <c r="H6" s="18">
        <f t="shared" si="1"/>
        <v>0.27500000000000002</v>
      </c>
      <c r="I6" s="18">
        <f t="shared" si="2"/>
        <v>0.4</v>
      </c>
    </row>
    <row r="8" spans="2:9" x14ac:dyDescent="0.2">
      <c r="B8" s="49" t="s">
        <v>42</v>
      </c>
      <c r="C8" s="49"/>
      <c r="D8" s="49"/>
      <c r="E8" s="49"/>
      <c r="F8" s="49"/>
      <c r="G8" s="49"/>
    </row>
    <row r="9" spans="2:9" x14ac:dyDescent="0.2">
      <c r="B9" s="10"/>
      <c r="C9" s="11" t="s">
        <v>49</v>
      </c>
      <c r="D9" s="11" t="s">
        <v>40</v>
      </c>
      <c r="E9" s="11" t="s">
        <v>43</v>
      </c>
      <c r="F9" s="11" t="s">
        <v>45</v>
      </c>
      <c r="G9" s="16" t="s">
        <v>46</v>
      </c>
      <c r="H9" s="16" t="s">
        <v>47</v>
      </c>
      <c r="I9" s="16" t="s">
        <v>48</v>
      </c>
    </row>
    <row r="10" spans="2:9" x14ac:dyDescent="0.2">
      <c r="B10" s="11" t="s">
        <v>32</v>
      </c>
      <c r="C10" s="19">
        <v>60</v>
      </c>
      <c r="D10" s="14"/>
      <c r="E10" s="15"/>
      <c r="F10" s="15"/>
      <c r="G10" s="15"/>
      <c r="H10" s="10"/>
      <c r="I10" s="10"/>
    </row>
    <row r="11" spans="2:9" x14ac:dyDescent="0.2">
      <c r="B11" s="11" t="s">
        <v>33</v>
      </c>
      <c r="C11" s="18">
        <v>5</v>
      </c>
      <c r="D11" s="18">
        <v>4</v>
      </c>
      <c r="E11" s="18">
        <f t="shared" ref="E11:E12" si="4">C11-D11</f>
        <v>1</v>
      </c>
      <c r="F11" s="18">
        <f>C10-D11</f>
        <v>56</v>
      </c>
      <c r="G11" s="18">
        <f t="shared" ref="G11:G13" si="5">((D11)/(D11+E11))</f>
        <v>0.8</v>
      </c>
      <c r="H11" s="18">
        <f t="shared" ref="H11:H13" si="6">((D11)/(D11+F11))</f>
        <v>6.6666666666666666E-2</v>
      </c>
      <c r="I11" s="18">
        <f t="shared" ref="I11:I13" si="7">((2*(G11*H11))/(G11+H11))</f>
        <v>0.12307692307692308</v>
      </c>
    </row>
    <row r="12" spans="2:9" x14ac:dyDescent="0.2">
      <c r="B12" s="11" t="s">
        <v>34</v>
      </c>
      <c r="C12" s="18">
        <v>0</v>
      </c>
      <c r="D12" s="18">
        <v>0</v>
      </c>
      <c r="E12" s="18">
        <f t="shared" si="4"/>
        <v>0</v>
      </c>
      <c r="F12" s="18">
        <f>C10-D12</f>
        <v>60</v>
      </c>
      <c r="G12" s="18">
        <v>0</v>
      </c>
      <c r="H12" s="18">
        <v>0</v>
      </c>
      <c r="I12" s="18">
        <v>0</v>
      </c>
    </row>
    <row r="13" spans="2:9" x14ac:dyDescent="0.2">
      <c r="B13" s="11" t="s">
        <v>50</v>
      </c>
      <c r="C13" s="18">
        <v>21</v>
      </c>
      <c r="D13" s="13">
        <v>16</v>
      </c>
      <c r="E13" s="13">
        <f>C13-D13</f>
        <v>5</v>
      </c>
      <c r="F13" s="13">
        <f>C10-D13</f>
        <v>44</v>
      </c>
      <c r="G13" s="18">
        <f t="shared" si="5"/>
        <v>0.76190476190476186</v>
      </c>
      <c r="H13" s="18">
        <f t="shared" si="6"/>
        <v>0.26666666666666666</v>
      </c>
      <c r="I13" s="18">
        <f t="shared" si="7"/>
        <v>0.39506172839506171</v>
      </c>
    </row>
  </sheetData>
  <mergeCells count="1">
    <mergeCell ref="B8:G8"/>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594850-81FE-6243-8292-8343F4C396EA}">
  <dimension ref="B2:I13"/>
  <sheetViews>
    <sheetView workbookViewId="0">
      <selection activeCell="C4" sqref="C4:F6"/>
    </sheetView>
  </sheetViews>
  <sheetFormatPr baseColWidth="10" defaultRowHeight="15" x14ac:dyDescent="0.2"/>
  <cols>
    <col min="2" max="2" width="21" bestFit="1" customWidth="1"/>
  </cols>
  <sheetData>
    <row r="2" spans="2:9" x14ac:dyDescent="0.2">
      <c r="B2" s="10"/>
      <c r="C2" s="20" t="s">
        <v>39</v>
      </c>
      <c r="D2" s="11" t="s">
        <v>44</v>
      </c>
      <c r="E2" s="11" t="s">
        <v>43</v>
      </c>
      <c r="F2" s="11" t="s">
        <v>45</v>
      </c>
      <c r="G2" s="16" t="s">
        <v>46</v>
      </c>
      <c r="H2" s="16" t="s">
        <v>47</v>
      </c>
      <c r="I2" s="16" t="s">
        <v>48</v>
      </c>
    </row>
    <row r="3" spans="2:9" x14ac:dyDescent="0.2">
      <c r="B3" s="11" t="s">
        <v>32</v>
      </c>
      <c r="C3" s="12">
        <v>80</v>
      </c>
      <c r="D3" s="12"/>
      <c r="E3" s="13"/>
      <c r="F3" s="13"/>
      <c r="G3" s="13"/>
      <c r="H3" s="10"/>
      <c r="I3" s="10"/>
    </row>
    <row r="4" spans="2:9" x14ac:dyDescent="0.2">
      <c r="B4" s="11" t="s">
        <v>92</v>
      </c>
      <c r="C4" s="13">
        <v>19</v>
      </c>
      <c r="D4" s="13">
        <v>11</v>
      </c>
      <c r="E4" s="13">
        <v>8</v>
      </c>
      <c r="F4" s="13">
        <f>C3-D4</f>
        <v>69</v>
      </c>
      <c r="G4" s="13">
        <f>((D4)/(D4+E4))</f>
        <v>0.57894736842105265</v>
      </c>
      <c r="H4" s="13">
        <f>((D4)/(D4+F4))</f>
        <v>0.13750000000000001</v>
      </c>
      <c r="I4" s="13">
        <f>((2*(G4*H4))/(G4+H4))</f>
        <v>0.22222222222222227</v>
      </c>
    </row>
    <row r="5" spans="2:9" x14ac:dyDescent="0.2">
      <c r="B5" s="11" t="s">
        <v>93</v>
      </c>
      <c r="C5" s="13">
        <v>8</v>
      </c>
      <c r="D5" s="13">
        <v>6</v>
      </c>
      <c r="E5" s="13">
        <v>2</v>
      </c>
      <c r="F5" s="13">
        <f>C3-D5</f>
        <v>74</v>
      </c>
      <c r="G5" s="13">
        <f>((D5)/(D5+E5))</f>
        <v>0.75</v>
      </c>
      <c r="H5" s="13">
        <f>((D5)/(D5+F5))</f>
        <v>7.4999999999999997E-2</v>
      </c>
      <c r="I5" s="13">
        <f>((2*(G5*H5))/(G5+H5))</f>
        <v>0.13636363636363635</v>
      </c>
    </row>
    <row r="6" spans="2:9" x14ac:dyDescent="0.2">
      <c r="B6" s="11" t="s">
        <v>94</v>
      </c>
      <c r="C6" s="13">
        <v>32</v>
      </c>
      <c r="D6" s="18">
        <v>27</v>
      </c>
      <c r="E6" s="18">
        <f>C6-D6</f>
        <v>5</v>
      </c>
      <c r="F6" s="18">
        <f>C3-D6</f>
        <v>53</v>
      </c>
      <c r="G6" s="13">
        <f>((D6)/(D6+E6))</f>
        <v>0.84375</v>
      </c>
      <c r="H6" s="13">
        <f>((D6)/(D6+F6))</f>
        <v>0.33750000000000002</v>
      </c>
      <c r="I6" s="13">
        <f>((2*(G6*H6))/(G6+H6))</f>
        <v>0.48214285714285721</v>
      </c>
    </row>
    <row r="8" spans="2:9" x14ac:dyDescent="0.2">
      <c r="B8" s="49" t="s">
        <v>42</v>
      </c>
      <c r="C8" s="49"/>
      <c r="D8" s="49"/>
      <c r="E8" s="49"/>
      <c r="F8" s="49"/>
      <c r="G8" s="49"/>
    </row>
    <row r="9" spans="2:9" x14ac:dyDescent="0.2">
      <c r="B9" s="10"/>
      <c r="C9" s="11" t="s">
        <v>49</v>
      </c>
      <c r="D9" s="11" t="s">
        <v>40</v>
      </c>
      <c r="E9" s="11" t="s">
        <v>43</v>
      </c>
      <c r="F9" s="11" t="s">
        <v>45</v>
      </c>
      <c r="G9" s="16" t="s">
        <v>46</v>
      </c>
      <c r="H9" s="16" t="s">
        <v>47</v>
      </c>
      <c r="I9" s="16" t="s">
        <v>48</v>
      </c>
    </row>
    <row r="10" spans="2:9" x14ac:dyDescent="0.2">
      <c r="B10" s="11" t="s">
        <v>32</v>
      </c>
      <c r="C10" s="19">
        <v>60</v>
      </c>
      <c r="D10" s="14"/>
      <c r="E10" s="15"/>
      <c r="F10" s="15"/>
      <c r="G10" s="15"/>
      <c r="H10" s="10"/>
      <c r="I10" s="10"/>
    </row>
    <row r="11" spans="2:9" x14ac:dyDescent="0.2">
      <c r="B11" s="11" t="s">
        <v>92</v>
      </c>
      <c r="C11" s="18">
        <v>4</v>
      </c>
      <c r="D11" s="18">
        <v>1</v>
      </c>
      <c r="E11" s="18">
        <f>C11-D11</f>
        <v>3</v>
      </c>
      <c r="F11" s="18">
        <f>C10-D11</f>
        <v>59</v>
      </c>
      <c r="G11" s="18">
        <f>((D11)/(D11+E11))</f>
        <v>0.25</v>
      </c>
      <c r="H11" s="18">
        <f>((D11)/(D11+F11))</f>
        <v>1.6666666666666666E-2</v>
      </c>
      <c r="I11" s="18">
        <f>((2*(G11*H11))/(G11+H11))</f>
        <v>3.125E-2</v>
      </c>
    </row>
    <row r="12" spans="2:9" x14ac:dyDescent="0.2">
      <c r="B12" s="11" t="s">
        <v>93</v>
      </c>
      <c r="C12" s="18">
        <v>4</v>
      </c>
      <c r="D12" s="18">
        <v>2</v>
      </c>
      <c r="E12" s="18">
        <f t="shared" ref="E12" si="0">C12-D12</f>
        <v>2</v>
      </c>
      <c r="F12" s="18">
        <f>C10-D12</f>
        <v>58</v>
      </c>
      <c r="G12" s="18">
        <f t="shared" ref="G12" si="1">((D12)/(D12+E12))</f>
        <v>0.5</v>
      </c>
      <c r="H12" s="18">
        <f t="shared" ref="H12" si="2">((D12)/(D12+F12))</f>
        <v>3.3333333333333333E-2</v>
      </c>
      <c r="I12" s="18">
        <f t="shared" ref="I12" si="3">((2*(G12*H12))/(G12+H12))</f>
        <v>6.25E-2</v>
      </c>
    </row>
    <row r="13" spans="2:9" x14ac:dyDescent="0.2">
      <c r="B13" s="11" t="s">
        <v>94</v>
      </c>
      <c r="C13" s="13">
        <v>16</v>
      </c>
      <c r="D13" s="13">
        <v>14</v>
      </c>
      <c r="E13" s="13">
        <v>2</v>
      </c>
      <c r="F13" s="13">
        <v>46</v>
      </c>
      <c r="G13" s="18">
        <f t="shared" ref="G13" si="4">((D13)/(D13+E13))</f>
        <v>0.875</v>
      </c>
      <c r="H13" s="18">
        <f t="shared" ref="H13" si="5">((D13)/(D13+F13))</f>
        <v>0.23333333333333334</v>
      </c>
      <c r="I13" s="18">
        <f t="shared" ref="I13" si="6">((2*(G13*H13))/(G13+H13))</f>
        <v>0.36842105263157893</v>
      </c>
    </row>
  </sheetData>
  <mergeCells count="1">
    <mergeCell ref="B8:G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4CC1DF-8716-F94C-9EB5-7BD31DCEF83A}">
  <dimension ref="B10:I23"/>
  <sheetViews>
    <sheetView topLeftCell="A8" workbookViewId="0">
      <selection activeCell="B9" sqref="B9:I23"/>
    </sheetView>
  </sheetViews>
  <sheetFormatPr baseColWidth="10" defaultRowHeight="15" x14ac:dyDescent="0.2"/>
  <cols>
    <col min="2" max="2" width="19.5" bestFit="1" customWidth="1"/>
  </cols>
  <sheetData>
    <row r="10" spans="2:9" x14ac:dyDescent="0.2">
      <c r="B10" s="49" t="s">
        <v>41</v>
      </c>
      <c r="C10" s="49"/>
      <c r="D10" s="49"/>
      <c r="E10" s="49"/>
      <c r="F10" s="49"/>
      <c r="G10" s="50"/>
      <c r="H10" s="17"/>
      <c r="I10" s="17"/>
    </row>
    <row r="11" spans="2:9" x14ac:dyDescent="0.2">
      <c r="B11" s="10"/>
      <c r="C11" s="20" t="s">
        <v>39</v>
      </c>
      <c r="D11" s="11" t="s">
        <v>44</v>
      </c>
      <c r="E11" s="11" t="s">
        <v>43</v>
      </c>
      <c r="F11" s="11" t="s">
        <v>45</v>
      </c>
      <c r="G11" s="16" t="s">
        <v>46</v>
      </c>
      <c r="H11" s="16" t="s">
        <v>47</v>
      </c>
      <c r="I11" s="16" t="s">
        <v>48</v>
      </c>
    </row>
    <row r="12" spans="2:9" x14ac:dyDescent="0.2">
      <c r="B12" s="11" t="s">
        <v>32</v>
      </c>
      <c r="C12" s="12">
        <v>80</v>
      </c>
      <c r="D12" s="12"/>
      <c r="E12" s="13"/>
      <c r="F12" s="13"/>
      <c r="G12" s="13"/>
      <c r="H12" s="10"/>
      <c r="I12" s="10"/>
    </row>
    <row r="13" spans="2:9" x14ac:dyDescent="0.2">
      <c r="B13" s="11" t="s">
        <v>35</v>
      </c>
      <c r="C13" s="13">
        <v>8</v>
      </c>
      <c r="D13" s="13">
        <v>6</v>
      </c>
      <c r="E13" s="13">
        <f t="shared" ref="E13:E14" si="0">C13-D13</f>
        <v>2</v>
      </c>
      <c r="F13" s="13">
        <f>C12-D13</f>
        <v>74</v>
      </c>
      <c r="G13" s="13">
        <f t="shared" ref="G13:G14" si="1">((D13)/(D13+E13))</f>
        <v>0.75</v>
      </c>
      <c r="H13" s="13">
        <f t="shared" ref="H13:H14" si="2">((D13)/(D13+F13))</f>
        <v>7.4999999999999997E-2</v>
      </c>
      <c r="I13" s="13">
        <f t="shared" ref="I13:I14" si="3">((2*(G13*H13))/(G13+H13))</f>
        <v>0.13636363636363635</v>
      </c>
    </row>
    <row r="14" spans="2:9" x14ac:dyDescent="0.2">
      <c r="B14" s="11" t="s">
        <v>36</v>
      </c>
      <c r="C14" s="13">
        <v>5</v>
      </c>
      <c r="D14" s="13">
        <v>4</v>
      </c>
      <c r="E14" s="13">
        <f t="shared" si="0"/>
        <v>1</v>
      </c>
      <c r="F14" s="13">
        <f>C12-D14</f>
        <v>76</v>
      </c>
      <c r="G14" s="13">
        <f t="shared" si="1"/>
        <v>0.8</v>
      </c>
      <c r="H14" s="13">
        <f t="shared" si="2"/>
        <v>0.05</v>
      </c>
      <c r="I14" s="13">
        <f t="shared" si="3"/>
        <v>9.4117647058823542E-2</v>
      </c>
    </row>
    <row r="15" spans="2:9" x14ac:dyDescent="0.2">
      <c r="B15" s="11" t="s">
        <v>51</v>
      </c>
      <c r="C15" s="13">
        <v>17</v>
      </c>
      <c r="D15" s="13">
        <v>15</v>
      </c>
      <c r="E15" s="13">
        <v>2</v>
      </c>
      <c r="F15" s="13">
        <v>65</v>
      </c>
      <c r="G15" s="13">
        <f t="shared" ref="G15" si="4">((D15)/(D15+E15))</f>
        <v>0.88235294117647056</v>
      </c>
      <c r="H15" s="13">
        <f t="shared" ref="H15" si="5">((D15)/(D15+F15))</f>
        <v>0.1875</v>
      </c>
      <c r="I15" s="13">
        <f t="shared" ref="I15" si="6">((2*(G15*H15))/(G15+H15))</f>
        <v>0.30927835051546393</v>
      </c>
    </row>
    <row r="18" spans="2:9" x14ac:dyDescent="0.2">
      <c r="B18" s="49" t="s">
        <v>42</v>
      </c>
      <c r="C18" s="49"/>
      <c r="D18" s="49"/>
      <c r="E18" s="49"/>
      <c r="F18" s="49"/>
      <c r="G18" s="49"/>
    </row>
    <row r="19" spans="2:9" x14ac:dyDescent="0.2">
      <c r="B19" s="10"/>
      <c r="C19" s="11" t="s">
        <v>49</v>
      </c>
      <c r="D19" s="11" t="s">
        <v>40</v>
      </c>
      <c r="E19" s="11" t="s">
        <v>43</v>
      </c>
      <c r="F19" s="11" t="s">
        <v>45</v>
      </c>
      <c r="G19" s="16" t="s">
        <v>46</v>
      </c>
      <c r="H19" s="16" t="s">
        <v>47</v>
      </c>
      <c r="I19" s="16" t="s">
        <v>48</v>
      </c>
    </row>
    <row r="20" spans="2:9" x14ac:dyDescent="0.2">
      <c r="B20" s="11" t="s">
        <v>32</v>
      </c>
      <c r="C20" s="19">
        <v>60</v>
      </c>
      <c r="D20" s="14"/>
      <c r="E20" s="15"/>
      <c r="F20" s="15"/>
      <c r="G20" s="15"/>
      <c r="H20" s="10"/>
      <c r="I20" s="10"/>
    </row>
    <row r="21" spans="2:9" x14ac:dyDescent="0.2">
      <c r="B21" s="11" t="s">
        <v>35</v>
      </c>
      <c r="C21" s="18">
        <v>7</v>
      </c>
      <c r="D21" s="18">
        <v>4</v>
      </c>
      <c r="E21" s="18">
        <f t="shared" ref="E21:E22" si="7">C21-D21</f>
        <v>3</v>
      </c>
      <c r="F21" s="18">
        <f>C20-D21</f>
        <v>56</v>
      </c>
      <c r="G21" s="18">
        <f t="shared" ref="G21:G22" si="8">((D21)/(D21+E21))</f>
        <v>0.5714285714285714</v>
      </c>
      <c r="H21" s="18">
        <f t="shared" ref="H21:H22" si="9">((D21)/(D21+F21))</f>
        <v>6.6666666666666666E-2</v>
      </c>
      <c r="I21" s="18">
        <f t="shared" ref="I21:I22" si="10">((2*(G21*H21))/(G21+H21))</f>
        <v>0.11940298507462686</v>
      </c>
    </row>
    <row r="22" spans="2:9" x14ac:dyDescent="0.2">
      <c r="B22" s="11" t="s">
        <v>36</v>
      </c>
      <c r="C22" s="18">
        <v>3</v>
      </c>
      <c r="D22" s="18">
        <v>2</v>
      </c>
      <c r="E22" s="18">
        <f t="shared" si="7"/>
        <v>1</v>
      </c>
      <c r="F22" s="18">
        <f>C20-D22</f>
        <v>58</v>
      </c>
      <c r="G22" s="18">
        <f t="shared" si="8"/>
        <v>0.66666666666666663</v>
      </c>
      <c r="H22" s="18">
        <f t="shared" si="9"/>
        <v>3.3333333333333333E-2</v>
      </c>
      <c r="I22" s="18">
        <f t="shared" si="10"/>
        <v>6.3492063492063489E-2</v>
      </c>
    </row>
    <row r="23" spans="2:9" x14ac:dyDescent="0.2">
      <c r="B23" s="11" t="s">
        <v>51</v>
      </c>
      <c r="C23" s="10">
        <v>12</v>
      </c>
      <c r="D23" s="10">
        <v>10</v>
      </c>
      <c r="E23" s="10">
        <v>2</v>
      </c>
      <c r="F23" s="10">
        <v>50</v>
      </c>
      <c r="G23" s="18">
        <f t="shared" ref="G23" si="11">((D23)/(D23+E23))</f>
        <v>0.83333333333333337</v>
      </c>
      <c r="H23" s="18">
        <f t="shared" ref="H23" si="12">((D23)/(D23+F23))</f>
        <v>0.16666666666666666</v>
      </c>
      <c r="I23" s="18">
        <f t="shared" ref="I23" si="13">((2*(G23*H23))/(G23+H23))</f>
        <v>0.27777777777777779</v>
      </c>
    </row>
  </sheetData>
  <mergeCells count="2">
    <mergeCell ref="B10:G10"/>
    <mergeCell ref="B18:G1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90CB2A-F232-5F48-8C10-AFF4A0E281F7}">
  <dimension ref="B3:J16"/>
  <sheetViews>
    <sheetView workbookViewId="0">
      <selection activeCell="J17" sqref="J17"/>
    </sheetView>
  </sheetViews>
  <sheetFormatPr baseColWidth="10" defaultRowHeight="15" x14ac:dyDescent="0.2"/>
  <cols>
    <col min="2" max="2" width="20.33203125" bestFit="1" customWidth="1"/>
  </cols>
  <sheetData>
    <row r="3" spans="2:10" x14ac:dyDescent="0.2">
      <c r="B3" s="49" t="s">
        <v>41</v>
      </c>
      <c r="C3" s="49"/>
      <c r="D3" s="49"/>
      <c r="E3" s="49"/>
      <c r="F3" s="49"/>
      <c r="G3" s="50"/>
      <c r="H3" s="17"/>
      <c r="I3" s="17"/>
    </row>
    <row r="4" spans="2:10" x14ac:dyDescent="0.2">
      <c r="B4" s="10"/>
      <c r="C4" s="20" t="s">
        <v>39</v>
      </c>
      <c r="D4" s="11" t="s">
        <v>44</v>
      </c>
      <c r="E4" s="11" t="s">
        <v>43</v>
      </c>
      <c r="F4" s="11" t="s">
        <v>45</v>
      </c>
      <c r="G4" s="16" t="s">
        <v>46</v>
      </c>
      <c r="H4" s="16" t="s">
        <v>47</v>
      </c>
      <c r="I4" s="16" t="s">
        <v>48</v>
      </c>
    </row>
    <row r="5" spans="2:10" x14ac:dyDescent="0.2">
      <c r="B5" s="11" t="s">
        <v>32</v>
      </c>
      <c r="C5" s="12">
        <v>80</v>
      </c>
      <c r="D5" s="12"/>
      <c r="E5" s="13"/>
      <c r="F5" s="13"/>
      <c r="G5" s="13"/>
      <c r="H5" s="10"/>
      <c r="I5" s="10"/>
    </row>
    <row r="6" spans="2:10" x14ac:dyDescent="0.2">
      <c r="B6" s="11" t="s">
        <v>96</v>
      </c>
      <c r="C6" s="13">
        <v>33</v>
      </c>
      <c r="D6" s="13">
        <v>26</v>
      </c>
      <c r="E6" s="13">
        <v>7</v>
      </c>
      <c r="F6" s="13">
        <f>C5-D6</f>
        <v>54</v>
      </c>
      <c r="G6" s="13">
        <f t="shared" ref="G6:G8" si="0">((D6)/(D6+E6))</f>
        <v>0.78787878787878785</v>
      </c>
      <c r="H6" s="13">
        <f t="shared" ref="H6:H8" si="1">((D6)/(D6+F6))</f>
        <v>0.32500000000000001</v>
      </c>
      <c r="I6" s="13">
        <f t="shared" ref="I6:I8" si="2">((2*(G6*H6))/(G6+H6))</f>
        <v>0.46017699115044247</v>
      </c>
    </row>
    <row r="7" spans="2:10" x14ac:dyDescent="0.2">
      <c r="B7" s="11" t="s">
        <v>97</v>
      </c>
      <c r="C7" s="13">
        <v>26</v>
      </c>
      <c r="D7" s="13">
        <v>20</v>
      </c>
      <c r="E7" s="13">
        <v>6</v>
      </c>
      <c r="F7" s="13">
        <f>C5-D7</f>
        <v>60</v>
      </c>
      <c r="G7" s="13">
        <f t="shared" si="0"/>
        <v>0.76923076923076927</v>
      </c>
      <c r="H7" s="13">
        <f t="shared" si="1"/>
        <v>0.25</v>
      </c>
      <c r="I7" s="13">
        <f t="shared" si="2"/>
        <v>0.37735849056603776</v>
      </c>
    </row>
    <row r="8" spans="2:10" x14ac:dyDescent="0.2">
      <c r="B8" s="11" t="s">
        <v>51</v>
      </c>
      <c r="C8" s="18">
        <v>38</v>
      </c>
      <c r="D8" s="18">
        <v>30</v>
      </c>
      <c r="E8" s="18">
        <v>8</v>
      </c>
      <c r="F8" s="18">
        <f>C5-D8</f>
        <v>50</v>
      </c>
      <c r="G8" s="13">
        <f t="shared" si="0"/>
        <v>0.78947368421052633</v>
      </c>
      <c r="H8" s="13">
        <f t="shared" si="1"/>
        <v>0.375</v>
      </c>
      <c r="I8" s="13">
        <f t="shared" si="2"/>
        <v>0.50847457627118642</v>
      </c>
    </row>
    <row r="11" spans="2:10" x14ac:dyDescent="0.2">
      <c r="B11" s="49" t="s">
        <v>42</v>
      </c>
      <c r="C11" s="49"/>
      <c r="D11" s="49"/>
      <c r="E11" s="49"/>
      <c r="F11" s="49"/>
      <c r="G11" s="49"/>
    </row>
    <row r="12" spans="2:10" x14ac:dyDescent="0.2">
      <c r="B12" s="10"/>
      <c r="C12" s="11" t="s">
        <v>49</v>
      </c>
      <c r="D12" s="11" t="s">
        <v>40</v>
      </c>
      <c r="E12" s="11" t="s">
        <v>43</v>
      </c>
      <c r="F12" s="11" t="s">
        <v>45</v>
      </c>
      <c r="G12" s="16" t="s">
        <v>46</v>
      </c>
      <c r="H12" s="16" t="s">
        <v>47</v>
      </c>
      <c r="I12" s="16" t="s">
        <v>48</v>
      </c>
    </row>
    <row r="13" spans="2:10" x14ac:dyDescent="0.2">
      <c r="B13" s="11" t="s">
        <v>32</v>
      </c>
      <c r="C13" s="19">
        <v>60</v>
      </c>
      <c r="D13" s="14"/>
      <c r="E13" s="15"/>
      <c r="F13" s="15"/>
      <c r="G13" s="15"/>
      <c r="H13" s="10"/>
      <c r="I13" s="10"/>
    </row>
    <row r="14" spans="2:10" x14ac:dyDescent="0.2">
      <c r="B14" s="11" t="s">
        <v>96</v>
      </c>
      <c r="C14" s="13">
        <v>45</v>
      </c>
      <c r="D14" s="13">
        <v>28</v>
      </c>
      <c r="E14" s="13">
        <v>17</v>
      </c>
      <c r="F14" s="13">
        <f>C13-D14</f>
        <v>32</v>
      </c>
      <c r="G14" s="18">
        <f t="shared" ref="G14:G16" si="3">((D14)/(D14+E14))</f>
        <v>0.62222222222222223</v>
      </c>
      <c r="H14" s="18">
        <f t="shared" ref="H14:H16" si="4">((D14)/(D14+F14))</f>
        <v>0.46666666666666667</v>
      </c>
      <c r="I14" s="18">
        <f t="shared" ref="I14:I16" si="5">((2*(G14*H14))/(G14+H14))</f>
        <v>0.53333333333333333</v>
      </c>
    </row>
    <row r="15" spans="2:10" x14ac:dyDescent="0.2">
      <c r="B15" s="11" t="s">
        <v>97</v>
      </c>
      <c r="C15" s="13">
        <v>14</v>
      </c>
      <c r="D15" s="13">
        <v>9</v>
      </c>
      <c r="E15" s="13">
        <v>5</v>
      </c>
      <c r="F15" s="13">
        <f>C13-D15</f>
        <v>51</v>
      </c>
      <c r="G15" s="18">
        <f t="shared" si="3"/>
        <v>0.6428571428571429</v>
      </c>
      <c r="H15" s="18">
        <f t="shared" si="4"/>
        <v>0.15</v>
      </c>
      <c r="I15" s="18">
        <f t="shared" si="5"/>
        <v>0.24324324324324323</v>
      </c>
      <c r="J15">
        <f>(I15-I16)/I15</f>
        <v>-0.37037037037037063</v>
      </c>
    </row>
    <row r="16" spans="2:10" x14ac:dyDescent="0.2">
      <c r="B16" s="11" t="s">
        <v>51</v>
      </c>
      <c r="C16" s="18">
        <v>24</v>
      </c>
      <c r="D16" s="18">
        <v>14</v>
      </c>
      <c r="E16" s="18">
        <v>10</v>
      </c>
      <c r="F16" s="18">
        <f>C13-D16</f>
        <v>46</v>
      </c>
      <c r="G16" s="18">
        <f t="shared" si="3"/>
        <v>0.58333333333333337</v>
      </c>
      <c r="H16" s="18">
        <f t="shared" si="4"/>
        <v>0.23333333333333334</v>
      </c>
      <c r="I16" s="18">
        <f t="shared" si="5"/>
        <v>0.33333333333333337</v>
      </c>
      <c r="J16">
        <f>(I15-I14)/I15</f>
        <v>-1.1925925925925929</v>
      </c>
    </row>
  </sheetData>
  <mergeCells count="2">
    <mergeCell ref="B3:G3"/>
    <mergeCell ref="B11:G1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42484B-D52B-1044-B1C3-25869B528549}">
  <dimension ref="B3:K60"/>
  <sheetViews>
    <sheetView tabSelected="1" topLeftCell="A19" workbookViewId="0">
      <selection activeCell="L49" sqref="L49"/>
    </sheetView>
  </sheetViews>
  <sheetFormatPr baseColWidth="10" defaultRowHeight="15" x14ac:dyDescent="0.2"/>
  <cols>
    <col min="3" max="3" width="14.6640625" customWidth="1"/>
    <col min="11" max="11" width="20.1640625" customWidth="1"/>
  </cols>
  <sheetData>
    <row r="3" spans="2:11" x14ac:dyDescent="0.2">
      <c r="B3" s="53" t="s">
        <v>1</v>
      </c>
      <c r="C3" s="52" t="s">
        <v>52</v>
      </c>
      <c r="D3" s="52" t="s">
        <v>53</v>
      </c>
      <c r="E3" s="52"/>
      <c r="F3" s="52"/>
      <c r="G3" s="52"/>
      <c r="H3" s="52"/>
      <c r="I3" s="52"/>
      <c r="J3" s="52"/>
      <c r="K3" s="52"/>
    </row>
    <row r="4" spans="2:11" ht="24" x14ac:dyDescent="0.2">
      <c r="B4" s="53"/>
      <c r="C4" s="52"/>
      <c r="D4" s="22" t="s">
        <v>13</v>
      </c>
      <c r="E4" s="22" t="s">
        <v>54</v>
      </c>
      <c r="F4" s="22" t="s">
        <v>55</v>
      </c>
      <c r="G4" s="22" t="s">
        <v>56</v>
      </c>
      <c r="H4" s="22" t="s">
        <v>57</v>
      </c>
      <c r="I4" s="22" t="s">
        <v>58</v>
      </c>
      <c r="J4" s="22" t="s">
        <v>59</v>
      </c>
      <c r="K4" s="22" t="s">
        <v>60</v>
      </c>
    </row>
    <row r="5" spans="2:11" ht="16" x14ac:dyDescent="0.2">
      <c r="B5" s="53" t="s">
        <v>63</v>
      </c>
      <c r="C5" s="23" t="s">
        <v>62</v>
      </c>
      <c r="D5" s="21">
        <v>50</v>
      </c>
      <c r="E5" s="21">
        <v>24</v>
      </c>
      <c r="F5" s="21">
        <v>24</v>
      </c>
      <c r="G5" s="21">
        <v>11</v>
      </c>
      <c r="H5" s="21">
        <v>8</v>
      </c>
      <c r="I5" s="21">
        <v>5</v>
      </c>
      <c r="J5" s="21">
        <v>4</v>
      </c>
      <c r="K5" s="21">
        <v>3</v>
      </c>
    </row>
    <row r="6" spans="2:11" ht="36" x14ac:dyDescent="0.2">
      <c r="B6" s="53"/>
      <c r="C6" s="24" t="s">
        <v>61</v>
      </c>
      <c r="D6" s="21">
        <v>99</v>
      </c>
      <c r="E6" s="21">
        <v>54</v>
      </c>
      <c r="F6" s="21">
        <v>39</v>
      </c>
      <c r="G6" s="21">
        <v>17</v>
      </c>
      <c r="H6" s="21">
        <v>12</v>
      </c>
      <c r="I6" s="21">
        <v>10</v>
      </c>
      <c r="J6" s="21">
        <v>14</v>
      </c>
      <c r="K6" s="21">
        <v>3</v>
      </c>
    </row>
    <row r="7" spans="2:11" ht="16" x14ac:dyDescent="0.2">
      <c r="B7" s="53" t="s">
        <v>64</v>
      </c>
      <c r="C7" s="23" t="s">
        <v>62</v>
      </c>
      <c r="D7" s="21">
        <v>81</v>
      </c>
      <c r="E7" s="21">
        <v>53</v>
      </c>
      <c r="F7" s="21">
        <v>28</v>
      </c>
      <c r="G7" s="21">
        <v>11</v>
      </c>
      <c r="H7" s="21">
        <v>11</v>
      </c>
      <c r="I7" s="21">
        <v>9</v>
      </c>
      <c r="J7" s="21">
        <v>7</v>
      </c>
      <c r="K7" s="21">
        <v>0</v>
      </c>
    </row>
    <row r="8" spans="2:11" ht="36" x14ac:dyDescent="0.2">
      <c r="B8" s="53"/>
      <c r="C8" s="24" t="s">
        <v>61</v>
      </c>
      <c r="D8" s="21">
        <v>655</v>
      </c>
      <c r="E8" s="21">
        <v>306</v>
      </c>
      <c r="F8" s="21">
        <v>59</v>
      </c>
      <c r="G8" s="21">
        <v>30</v>
      </c>
      <c r="H8" s="21">
        <v>21</v>
      </c>
      <c r="I8" s="21">
        <v>19</v>
      </c>
      <c r="J8" s="21">
        <v>102</v>
      </c>
      <c r="K8" s="21">
        <v>31</v>
      </c>
    </row>
    <row r="9" spans="2:11" ht="16" x14ac:dyDescent="0.2">
      <c r="B9" s="51" t="s">
        <v>65</v>
      </c>
      <c r="C9" s="23" t="s">
        <v>62</v>
      </c>
      <c r="D9" s="21">
        <v>86</v>
      </c>
      <c r="E9" s="21">
        <v>53</v>
      </c>
      <c r="F9" s="21">
        <v>32</v>
      </c>
      <c r="G9" s="21">
        <v>23</v>
      </c>
      <c r="H9" s="21">
        <v>8</v>
      </c>
      <c r="I9" s="21">
        <v>6</v>
      </c>
      <c r="J9" s="21">
        <v>10</v>
      </c>
      <c r="K9" s="21">
        <v>1</v>
      </c>
    </row>
    <row r="10" spans="2:11" ht="36" x14ac:dyDescent="0.2">
      <c r="B10" s="51"/>
      <c r="C10" s="24" t="s">
        <v>61</v>
      </c>
      <c r="D10" s="21">
        <v>169</v>
      </c>
      <c r="E10" s="21">
        <v>111</v>
      </c>
      <c r="F10" s="21">
        <v>58</v>
      </c>
      <c r="G10" s="21">
        <v>32</v>
      </c>
      <c r="H10" s="21">
        <v>16</v>
      </c>
      <c r="I10" s="21">
        <v>16</v>
      </c>
      <c r="J10" s="21">
        <v>18</v>
      </c>
      <c r="K10" s="21">
        <v>0</v>
      </c>
    </row>
    <row r="11" spans="2:11" ht="16" x14ac:dyDescent="0.2">
      <c r="B11" s="51" t="s">
        <v>66</v>
      </c>
      <c r="C11" s="23" t="s">
        <v>62</v>
      </c>
      <c r="D11" s="21">
        <v>0</v>
      </c>
      <c r="E11" s="21">
        <v>0</v>
      </c>
      <c r="F11" s="21">
        <v>0</v>
      </c>
      <c r="G11" s="21">
        <v>0</v>
      </c>
      <c r="H11" s="21">
        <v>0</v>
      </c>
      <c r="I11" s="21">
        <v>0</v>
      </c>
      <c r="J11" s="21">
        <v>0</v>
      </c>
      <c r="K11" s="21">
        <v>0</v>
      </c>
    </row>
    <row r="12" spans="2:11" ht="36" x14ac:dyDescent="0.2">
      <c r="B12" s="51"/>
      <c r="C12" s="24" t="s">
        <v>61</v>
      </c>
      <c r="D12" s="21">
        <v>0</v>
      </c>
      <c r="E12" s="21">
        <v>0</v>
      </c>
      <c r="F12" s="21">
        <v>0</v>
      </c>
      <c r="G12" s="21">
        <v>0</v>
      </c>
      <c r="H12" s="21">
        <v>0</v>
      </c>
      <c r="I12" s="21">
        <v>0</v>
      </c>
      <c r="J12" s="21">
        <v>0</v>
      </c>
      <c r="K12" s="21">
        <v>0</v>
      </c>
    </row>
    <row r="17" spans="3:11" x14ac:dyDescent="0.2">
      <c r="C17" s="26" t="s">
        <v>69</v>
      </c>
      <c r="D17" s="30" t="s">
        <v>39</v>
      </c>
      <c r="E17" s="30" t="s">
        <v>44</v>
      </c>
      <c r="F17" s="30" t="s">
        <v>43</v>
      </c>
      <c r="G17" s="30" t="s">
        <v>45</v>
      </c>
      <c r="H17" s="30" t="s">
        <v>46</v>
      </c>
      <c r="I17" s="30" t="s">
        <v>47</v>
      </c>
      <c r="J17" s="30" t="s">
        <v>48</v>
      </c>
    </row>
    <row r="18" spans="3:11" x14ac:dyDescent="0.2">
      <c r="C18" s="25" t="s">
        <v>32</v>
      </c>
      <c r="D18" s="26">
        <v>80</v>
      </c>
      <c r="E18" s="31"/>
      <c r="F18" s="31"/>
      <c r="G18" s="31"/>
      <c r="H18" s="31"/>
      <c r="I18" s="32"/>
      <c r="J18" s="32"/>
    </row>
    <row r="19" spans="3:11" x14ac:dyDescent="0.2">
      <c r="C19" s="25" t="s">
        <v>67</v>
      </c>
      <c r="D19" s="26">
        <v>8</v>
      </c>
      <c r="E19" s="26">
        <v>6</v>
      </c>
      <c r="F19" s="26">
        <v>2</v>
      </c>
      <c r="G19" s="26">
        <v>74</v>
      </c>
      <c r="H19" s="27">
        <v>0.75</v>
      </c>
      <c r="I19" s="29">
        <v>7.4999999999999997E-2</v>
      </c>
      <c r="J19" s="26">
        <v>0.13600000000000001</v>
      </c>
      <c r="K19" s="54" t="s">
        <v>75</v>
      </c>
    </row>
    <row r="20" spans="3:11" x14ac:dyDescent="0.2">
      <c r="C20" s="25" t="s">
        <v>68</v>
      </c>
      <c r="D20" s="26">
        <v>5</v>
      </c>
      <c r="E20" s="26">
        <v>4</v>
      </c>
      <c r="F20" s="26">
        <v>1</v>
      </c>
      <c r="G20" s="26">
        <v>76</v>
      </c>
      <c r="H20" s="27">
        <v>0.8</v>
      </c>
      <c r="I20" s="27">
        <v>0.05</v>
      </c>
      <c r="J20" s="26">
        <v>9.4E-2</v>
      </c>
      <c r="K20" s="54"/>
    </row>
    <row r="21" spans="3:11" x14ac:dyDescent="0.2">
      <c r="C21" s="28" t="s">
        <v>70</v>
      </c>
      <c r="D21" s="26">
        <v>17</v>
      </c>
      <c r="E21" s="26">
        <v>15</v>
      </c>
      <c r="F21" s="26">
        <v>2</v>
      </c>
      <c r="G21" s="26">
        <v>65</v>
      </c>
      <c r="H21" s="27">
        <v>0.88</v>
      </c>
      <c r="I21" s="29">
        <v>0.1875</v>
      </c>
      <c r="J21" s="26">
        <v>0.30919999999999997</v>
      </c>
      <c r="K21" s="54"/>
    </row>
    <row r="22" spans="3:11" x14ac:dyDescent="0.2">
      <c r="C22" s="25" t="s">
        <v>33</v>
      </c>
      <c r="D22" s="26">
        <v>6</v>
      </c>
      <c r="E22" s="26">
        <v>5</v>
      </c>
      <c r="F22" s="26">
        <v>1</v>
      </c>
      <c r="G22" s="26">
        <v>76</v>
      </c>
      <c r="H22" s="27" t="s">
        <v>80</v>
      </c>
      <c r="I22" s="27" t="s">
        <v>81</v>
      </c>
      <c r="J22" s="26">
        <v>0.1162</v>
      </c>
      <c r="K22" s="54" t="s">
        <v>82</v>
      </c>
    </row>
    <row r="23" spans="3:11" x14ac:dyDescent="0.2">
      <c r="C23" s="25" t="s">
        <v>34</v>
      </c>
      <c r="D23" s="26">
        <v>14</v>
      </c>
      <c r="E23" s="26">
        <v>9</v>
      </c>
      <c r="F23" s="26">
        <v>6</v>
      </c>
      <c r="G23" s="26">
        <v>71</v>
      </c>
      <c r="H23" s="27">
        <v>0.64</v>
      </c>
      <c r="I23" s="29">
        <v>0.1125</v>
      </c>
      <c r="J23" s="26">
        <v>0.19139999999999999</v>
      </c>
      <c r="K23" s="54"/>
    </row>
    <row r="24" spans="3:11" x14ac:dyDescent="0.2">
      <c r="C24" s="25" t="s">
        <v>71</v>
      </c>
      <c r="D24" s="26">
        <v>30</v>
      </c>
      <c r="E24" s="26">
        <v>22</v>
      </c>
      <c r="F24" s="26">
        <v>8</v>
      </c>
      <c r="G24" s="26">
        <v>58</v>
      </c>
      <c r="H24" s="27">
        <v>0.73</v>
      </c>
      <c r="I24" s="29">
        <v>0.27500000000000002</v>
      </c>
      <c r="J24" s="26">
        <v>0.4</v>
      </c>
      <c r="K24" s="54"/>
    </row>
    <row r="25" spans="3:11" x14ac:dyDescent="0.2">
      <c r="C25" s="25" t="s">
        <v>92</v>
      </c>
      <c r="D25" s="65">
        <v>19</v>
      </c>
      <c r="E25" s="65">
        <v>11</v>
      </c>
      <c r="F25" s="65">
        <v>8</v>
      </c>
      <c r="G25" s="65">
        <v>69</v>
      </c>
      <c r="H25" s="27">
        <v>0.56999999999999995</v>
      </c>
      <c r="I25" s="27">
        <v>0.13</v>
      </c>
      <c r="J25" s="26">
        <v>0.22220000000000001</v>
      </c>
      <c r="K25" s="54" t="s">
        <v>83</v>
      </c>
    </row>
    <row r="26" spans="3:11" x14ac:dyDescent="0.2">
      <c r="C26" s="25" t="s">
        <v>98</v>
      </c>
      <c r="D26" s="65">
        <v>8</v>
      </c>
      <c r="E26" s="65">
        <v>6</v>
      </c>
      <c r="F26" s="65">
        <v>2</v>
      </c>
      <c r="G26" s="65">
        <v>74</v>
      </c>
      <c r="H26" s="27">
        <v>0.75</v>
      </c>
      <c r="I26" s="27">
        <v>7.4999999999999997E-2</v>
      </c>
      <c r="J26" s="26">
        <v>0.1363</v>
      </c>
      <c r="K26" s="54"/>
    </row>
    <row r="27" spans="3:11" x14ac:dyDescent="0.2">
      <c r="C27" s="28" t="s">
        <v>94</v>
      </c>
      <c r="D27" s="65">
        <v>32</v>
      </c>
      <c r="E27" s="66">
        <v>27</v>
      </c>
      <c r="F27" s="66">
        <f>D27-E27</f>
        <v>5</v>
      </c>
      <c r="G27" s="66">
        <v>53</v>
      </c>
      <c r="H27" s="27">
        <v>0.84</v>
      </c>
      <c r="I27" s="29">
        <v>0.33750000000000002</v>
      </c>
      <c r="J27" s="26">
        <v>0.48209999999999997</v>
      </c>
      <c r="K27" s="54"/>
    </row>
    <row r="28" spans="3:11" x14ac:dyDescent="0.2">
      <c r="C28" s="25" t="s">
        <v>72</v>
      </c>
      <c r="D28" s="33">
        <v>0</v>
      </c>
      <c r="E28" s="33">
        <v>0</v>
      </c>
      <c r="F28" s="33">
        <v>0</v>
      </c>
      <c r="G28" s="33">
        <v>0</v>
      </c>
      <c r="H28" s="33">
        <v>0</v>
      </c>
      <c r="I28" s="33">
        <v>0</v>
      </c>
      <c r="J28" s="33">
        <v>0</v>
      </c>
      <c r="K28" s="55"/>
    </row>
    <row r="29" spans="3:11" x14ac:dyDescent="0.2">
      <c r="C29" s="25" t="s">
        <v>73</v>
      </c>
      <c r="D29" s="33">
        <v>0</v>
      </c>
      <c r="E29" s="33">
        <v>0</v>
      </c>
      <c r="F29" s="33">
        <v>0</v>
      </c>
      <c r="G29" s="33">
        <v>0</v>
      </c>
      <c r="H29" s="33">
        <v>0</v>
      </c>
      <c r="I29" s="33">
        <v>0</v>
      </c>
      <c r="J29" s="33">
        <v>0</v>
      </c>
      <c r="K29" s="71"/>
    </row>
    <row r="30" spans="3:11" x14ac:dyDescent="0.2">
      <c r="C30" s="25" t="s">
        <v>74</v>
      </c>
      <c r="D30" s="33">
        <v>0</v>
      </c>
      <c r="E30" s="33">
        <v>0</v>
      </c>
      <c r="F30" s="33">
        <v>0</v>
      </c>
      <c r="G30" s="33">
        <v>0</v>
      </c>
      <c r="H30" s="33">
        <v>0</v>
      </c>
      <c r="I30" s="33">
        <v>0</v>
      </c>
      <c r="J30" s="33">
        <v>0</v>
      </c>
      <c r="K30" s="71"/>
    </row>
    <row r="31" spans="3:11" x14ac:dyDescent="0.2">
      <c r="C31" s="25" t="s">
        <v>90</v>
      </c>
      <c r="D31" s="38">
        <v>33</v>
      </c>
      <c r="E31" s="38">
        <v>26</v>
      </c>
      <c r="F31" s="38">
        <v>7</v>
      </c>
      <c r="G31" s="33">
        <v>54</v>
      </c>
      <c r="H31" s="39">
        <v>0.78</v>
      </c>
      <c r="I31" s="40">
        <v>0.32500000000000001</v>
      </c>
      <c r="J31" s="33">
        <v>0.46010000000000001</v>
      </c>
      <c r="K31" s="54" t="s">
        <v>100</v>
      </c>
    </row>
    <row r="32" spans="3:11" x14ac:dyDescent="0.2">
      <c r="C32" s="25" t="s">
        <v>97</v>
      </c>
      <c r="D32" s="38">
        <v>26</v>
      </c>
      <c r="E32" s="38">
        <v>20</v>
      </c>
      <c r="F32" s="38">
        <v>6</v>
      </c>
      <c r="G32" s="33">
        <v>60</v>
      </c>
      <c r="H32" s="39">
        <v>0.76</v>
      </c>
      <c r="I32" s="39">
        <v>0.25</v>
      </c>
      <c r="J32" s="33">
        <v>0.37730000000000002</v>
      </c>
      <c r="K32" s="54"/>
    </row>
    <row r="33" spans="3:11" x14ac:dyDescent="0.2">
      <c r="C33" s="25" t="s">
        <v>99</v>
      </c>
      <c r="D33" s="33">
        <v>38</v>
      </c>
      <c r="E33" s="33">
        <v>30</v>
      </c>
      <c r="F33" s="33">
        <v>8</v>
      </c>
      <c r="G33" s="33">
        <v>50</v>
      </c>
      <c r="H33" s="39">
        <v>0.78</v>
      </c>
      <c r="I33" s="40">
        <v>0.375</v>
      </c>
      <c r="J33" s="33">
        <v>0.50839999999999996</v>
      </c>
      <c r="K33" s="54"/>
    </row>
    <row r="34" spans="3:11" x14ac:dyDescent="0.2">
      <c r="C34" s="63"/>
      <c r="D34" s="64"/>
      <c r="E34" s="64"/>
      <c r="F34" s="64"/>
      <c r="G34" s="64"/>
      <c r="H34" s="64"/>
      <c r="I34" s="64"/>
      <c r="J34" s="64"/>
      <c r="K34" s="61"/>
    </row>
    <row r="35" spans="3:11" x14ac:dyDescent="0.2">
      <c r="C35" s="63"/>
      <c r="D35" s="64"/>
      <c r="E35" s="64"/>
      <c r="F35" s="64"/>
      <c r="G35" s="64"/>
      <c r="H35" s="64"/>
      <c r="I35" s="64"/>
      <c r="J35" s="64"/>
      <c r="K35" s="61"/>
    </row>
    <row r="36" spans="3:11" x14ac:dyDescent="0.2">
      <c r="C36" s="63"/>
      <c r="D36" s="64"/>
      <c r="E36" s="64"/>
      <c r="F36" s="64"/>
      <c r="G36" s="64"/>
      <c r="H36" s="64"/>
      <c r="I36" s="64"/>
      <c r="J36" s="64"/>
      <c r="K36" s="61"/>
    </row>
    <row r="37" spans="3:11" x14ac:dyDescent="0.2">
      <c r="C37" s="63"/>
      <c r="D37" s="64"/>
      <c r="E37" s="64"/>
      <c r="F37" s="64"/>
      <c r="G37" s="64"/>
      <c r="H37" s="64"/>
      <c r="I37" s="64"/>
      <c r="J37" s="64"/>
      <c r="K37" s="61"/>
    </row>
    <row r="39" spans="3:11" x14ac:dyDescent="0.2">
      <c r="C39" s="33" t="s">
        <v>69</v>
      </c>
      <c r="D39" s="35" t="s">
        <v>49</v>
      </c>
      <c r="E39" s="35" t="s">
        <v>40</v>
      </c>
      <c r="F39" s="35" t="s">
        <v>43</v>
      </c>
      <c r="G39" s="35" t="s">
        <v>45</v>
      </c>
      <c r="H39" s="36" t="s">
        <v>46</v>
      </c>
      <c r="I39" s="36" t="s">
        <v>47</v>
      </c>
      <c r="J39" s="36" t="s">
        <v>48</v>
      </c>
    </row>
    <row r="40" spans="3:11" x14ac:dyDescent="0.2">
      <c r="C40" s="35" t="s">
        <v>32</v>
      </c>
      <c r="D40" s="33">
        <v>60</v>
      </c>
      <c r="E40" s="37"/>
      <c r="F40" s="37"/>
      <c r="G40" s="37"/>
      <c r="H40" s="37"/>
      <c r="I40" s="34"/>
      <c r="J40" s="34"/>
    </row>
    <row r="41" spans="3:11" x14ac:dyDescent="0.2">
      <c r="C41" s="35" t="s">
        <v>33</v>
      </c>
      <c r="D41" s="33">
        <v>5</v>
      </c>
      <c r="E41" s="33">
        <v>4</v>
      </c>
      <c r="F41" s="33">
        <f t="shared" ref="F41:F42" si="0">D41-E41</f>
        <v>1</v>
      </c>
      <c r="G41" s="33">
        <f>D40-E41</f>
        <v>56</v>
      </c>
      <c r="H41" s="39">
        <v>0.8</v>
      </c>
      <c r="I41" s="40">
        <v>6.6600000000000006E-2</v>
      </c>
      <c r="J41" s="33">
        <f t="shared" ref="J41:J43" si="1">((2*(H41*I41))/(H41+I41))</f>
        <v>0.12296330486960537</v>
      </c>
      <c r="K41" s="56" t="s">
        <v>77</v>
      </c>
    </row>
    <row r="42" spans="3:11" x14ac:dyDescent="0.2">
      <c r="C42" s="35" t="s">
        <v>34</v>
      </c>
      <c r="D42" s="33">
        <v>0</v>
      </c>
      <c r="E42" s="33">
        <v>0</v>
      </c>
      <c r="F42" s="33">
        <f t="shared" si="0"/>
        <v>0</v>
      </c>
      <c r="G42" s="33">
        <f>D40-E42</f>
        <v>60</v>
      </c>
      <c r="H42" s="33">
        <v>0</v>
      </c>
      <c r="I42" s="33">
        <v>0</v>
      </c>
      <c r="J42" s="33">
        <v>0</v>
      </c>
      <c r="K42" s="56"/>
    </row>
    <row r="43" spans="3:11" x14ac:dyDescent="0.2">
      <c r="C43" s="35" t="s">
        <v>71</v>
      </c>
      <c r="D43" s="33">
        <v>21</v>
      </c>
      <c r="E43" s="38">
        <v>16</v>
      </c>
      <c r="F43" s="38">
        <f>D43-E43</f>
        <v>5</v>
      </c>
      <c r="G43" s="38">
        <f>D40-E43</f>
        <v>44</v>
      </c>
      <c r="H43" s="40">
        <v>0.76190000000000002</v>
      </c>
      <c r="I43" s="40">
        <v>0.2666</v>
      </c>
      <c r="J43" s="33">
        <f t="shared" si="1"/>
        <v>0.39498792416140016</v>
      </c>
      <c r="K43" s="56"/>
    </row>
    <row r="44" spans="3:11" x14ac:dyDescent="0.2">
      <c r="C44" s="35" t="s">
        <v>92</v>
      </c>
      <c r="D44" s="33">
        <v>4</v>
      </c>
      <c r="E44" s="33">
        <v>1</v>
      </c>
      <c r="F44" s="33">
        <f>D44-E44</f>
        <v>3</v>
      </c>
      <c r="G44" s="33">
        <f>D43-E44</f>
        <v>20</v>
      </c>
      <c r="H44" s="39">
        <v>0.25</v>
      </c>
      <c r="I44" s="40">
        <v>4.7600000000000003E-2</v>
      </c>
      <c r="J44" s="33">
        <f>((2*(H44*I44))/(H44+I44))</f>
        <v>7.9973118279569905E-2</v>
      </c>
      <c r="K44" s="54" t="s">
        <v>78</v>
      </c>
    </row>
    <row r="45" spans="3:11" x14ac:dyDescent="0.2">
      <c r="C45" s="35" t="s">
        <v>93</v>
      </c>
      <c r="D45" s="33">
        <v>4</v>
      </c>
      <c r="E45" s="33">
        <v>2</v>
      </c>
      <c r="F45" s="33">
        <f t="shared" ref="F45" si="2">D45-E45</f>
        <v>2</v>
      </c>
      <c r="G45" s="33">
        <f>D43-E45</f>
        <v>19</v>
      </c>
      <c r="H45" s="39">
        <v>0.5</v>
      </c>
      <c r="I45" s="40">
        <v>9.5200000000000007E-2</v>
      </c>
      <c r="J45" s="33">
        <f t="shared" ref="J45:J49" si="3">((2*(H45*I45))/(H45+I45))</f>
        <v>0.15994623655913981</v>
      </c>
      <c r="K45" s="54"/>
    </row>
    <row r="46" spans="3:11" x14ac:dyDescent="0.2">
      <c r="C46" s="35" t="s">
        <v>94</v>
      </c>
      <c r="D46" s="38">
        <v>16</v>
      </c>
      <c r="E46" s="38">
        <v>14</v>
      </c>
      <c r="F46" s="38">
        <v>2</v>
      </c>
      <c r="G46" s="38">
        <v>46</v>
      </c>
      <c r="H46" s="40">
        <v>0.875</v>
      </c>
      <c r="I46" s="40">
        <v>0.23330000000000001</v>
      </c>
      <c r="J46" s="33">
        <f t="shared" si="3"/>
        <v>0.36837950013534237</v>
      </c>
      <c r="K46" s="54"/>
    </row>
    <row r="47" spans="3:11" x14ac:dyDescent="0.2">
      <c r="C47" s="35" t="s">
        <v>35</v>
      </c>
      <c r="D47" s="33">
        <v>7</v>
      </c>
      <c r="E47" s="33">
        <v>4</v>
      </c>
      <c r="F47" s="33">
        <f t="shared" ref="F47:F48" si="4">D47-E47</f>
        <v>3</v>
      </c>
      <c r="G47" s="33">
        <f>D46-E47</f>
        <v>12</v>
      </c>
      <c r="H47" s="40">
        <v>0.75139999999999996</v>
      </c>
      <c r="I47" s="39">
        <v>0.25</v>
      </c>
      <c r="J47" s="33">
        <f t="shared" si="3"/>
        <v>0.37517475534252048</v>
      </c>
      <c r="K47" s="54" t="s">
        <v>79</v>
      </c>
    </row>
    <row r="48" spans="3:11" x14ac:dyDescent="0.2">
      <c r="C48" s="35" t="s">
        <v>36</v>
      </c>
      <c r="D48" s="33">
        <v>3</v>
      </c>
      <c r="E48" s="33">
        <v>2</v>
      </c>
      <c r="F48" s="33">
        <f t="shared" si="4"/>
        <v>1</v>
      </c>
      <c r="G48" s="33">
        <f>D46-E48</f>
        <v>14</v>
      </c>
      <c r="H48" s="40">
        <v>0.66659999999999997</v>
      </c>
      <c r="I48" s="40">
        <v>0.125</v>
      </c>
      <c r="J48" s="33">
        <f t="shared" si="3"/>
        <v>0.21052299140980293</v>
      </c>
      <c r="K48" s="54"/>
    </row>
    <row r="49" spans="3:11" x14ac:dyDescent="0.2">
      <c r="C49" s="35" t="s">
        <v>76</v>
      </c>
      <c r="D49" s="33">
        <v>12</v>
      </c>
      <c r="E49" s="33">
        <v>10</v>
      </c>
      <c r="F49" s="33">
        <v>2</v>
      </c>
      <c r="G49" s="33">
        <v>50</v>
      </c>
      <c r="H49" s="40">
        <v>0.83330000000000004</v>
      </c>
      <c r="I49" s="40">
        <v>0.1666</v>
      </c>
      <c r="J49" s="33">
        <f t="shared" si="3"/>
        <v>0.27768332833283332</v>
      </c>
      <c r="K49" s="54"/>
    </row>
    <row r="50" spans="3:11" x14ac:dyDescent="0.2">
      <c r="C50" s="25" t="s">
        <v>72</v>
      </c>
      <c r="D50" s="33">
        <v>0</v>
      </c>
      <c r="E50" s="33">
        <v>0</v>
      </c>
      <c r="F50" s="33">
        <v>0</v>
      </c>
      <c r="G50" s="33">
        <v>0</v>
      </c>
      <c r="H50" s="33">
        <v>0</v>
      </c>
      <c r="I50" s="33">
        <v>0</v>
      </c>
      <c r="J50" s="33">
        <v>0</v>
      </c>
      <c r="K50" s="55"/>
    </row>
    <row r="51" spans="3:11" x14ac:dyDescent="0.2">
      <c r="C51" s="25" t="s">
        <v>73</v>
      </c>
      <c r="D51" s="33">
        <v>0</v>
      </c>
      <c r="E51" s="33">
        <v>0</v>
      </c>
      <c r="F51" s="33">
        <v>0</v>
      </c>
      <c r="G51" s="33">
        <v>0</v>
      </c>
      <c r="H51" s="33">
        <v>0</v>
      </c>
      <c r="I51" s="33">
        <v>0</v>
      </c>
      <c r="J51" s="33">
        <v>0</v>
      </c>
      <c r="K51" s="55"/>
    </row>
    <row r="52" spans="3:11" x14ac:dyDescent="0.2">
      <c r="C52" s="25" t="s">
        <v>74</v>
      </c>
      <c r="D52" s="33">
        <v>0</v>
      </c>
      <c r="E52" s="33">
        <v>0</v>
      </c>
      <c r="F52" s="33">
        <v>0</v>
      </c>
      <c r="G52" s="33">
        <v>0</v>
      </c>
      <c r="H52" s="33">
        <v>0</v>
      </c>
      <c r="I52" s="33">
        <v>0</v>
      </c>
      <c r="J52" s="33">
        <v>0</v>
      </c>
      <c r="K52" s="55"/>
    </row>
    <row r="53" spans="3:11" x14ac:dyDescent="0.2">
      <c r="C53" s="25" t="s">
        <v>90</v>
      </c>
      <c r="D53" s="38">
        <v>45</v>
      </c>
      <c r="E53" s="38">
        <v>28</v>
      </c>
      <c r="F53" s="38">
        <v>17</v>
      </c>
      <c r="G53" s="72">
        <v>32</v>
      </c>
      <c r="H53" s="40">
        <v>0.62219999999999998</v>
      </c>
      <c r="I53" s="40">
        <v>0.46660000000000001</v>
      </c>
      <c r="J53" s="40">
        <v>0.5333</v>
      </c>
      <c r="K53" s="73" t="s">
        <v>102</v>
      </c>
    </row>
    <row r="54" spans="3:11" x14ac:dyDescent="0.2">
      <c r="C54" s="25" t="s">
        <v>97</v>
      </c>
      <c r="D54" s="38">
        <v>14</v>
      </c>
      <c r="E54" s="38">
        <v>9</v>
      </c>
      <c r="F54" s="38">
        <v>5</v>
      </c>
      <c r="G54" s="38">
        <v>52</v>
      </c>
      <c r="H54" s="40">
        <v>0.64280000000000004</v>
      </c>
      <c r="I54" s="39">
        <v>0.15</v>
      </c>
      <c r="J54" s="40">
        <v>0.2432</v>
      </c>
      <c r="K54" s="73"/>
    </row>
    <row r="55" spans="3:11" x14ac:dyDescent="0.2">
      <c r="C55" s="25" t="s">
        <v>99</v>
      </c>
      <c r="D55" s="33">
        <v>24</v>
      </c>
      <c r="E55" s="33">
        <v>14</v>
      </c>
      <c r="F55" s="33">
        <v>10</v>
      </c>
      <c r="G55" s="26">
        <v>46</v>
      </c>
      <c r="H55" s="27" t="s">
        <v>101</v>
      </c>
      <c r="I55" s="29">
        <v>0.23330000000000001</v>
      </c>
      <c r="J55" s="26">
        <v>33.33</v>
      </c>
      <c r="K55" s="73"/>
    </row>
    <row r="56" spans="3:11" x14ac:dyDescent="0.2">
      <c r="C56" s="70"/>
      <c r="D56" s="67"/>
      <c r="E56" s="67"/>
      <c r="F56" s="67"/>
      <c r="G56" s="67"/>
      <c r="H56" s="68"/>
      <c r="I56" s="69"/>
      <c r="J56" s="67"/>
      <c r="K56" s="17"/>
    </row>
    <row r="57" spans="3:11" x14ac:dyDescent="0.2">
      <c r="C57" s="17"/>
      <c r="D57" s="17"/>
      <c r="E57" s="17"/>
      <c r="F57" s="17"/>
      <c r="G57" s="17"/>
      <c r="H57" s="17"/>
      <c r="I57" s="17"/>
      <c r="J57" s="17"/>
      <c r="K57" s="17"/>
    </row>
    <row r="58" spans="3:11" x14ac:dyDescent="0.2">
      <c r="C58" s="17"/>
      <c r="D58" s="17"/>
      <c r="E58" s="17"/>
      <c r="F58" s="17"/>
      <c r="G58" s="17"/>
      <c r="H58" s="17"/>
      <c r="I58" s="17"/>
      <c r="J58" s="62"/>
    </row>
    <row r="59" spans="3:11" x14ac:dyDescent="0.2">
      <c r="C59" s="17"/>
      <c r="D59" s="17"/>
      <c r="E59" s="17"/>
      <c r="F59" s="17"/>
      <c r="G59" s="17"/>
      <c r="H59" s="17"/>
      <c r="I59" s="17"/>
      <c r="J59" s="62"/>
    </row>
    <row r="60" spans="3:11" x14ac:dyDescent="0.2">
      <c r="C60" s="17"/>
      <c r="D60" s="17"/>
      <c r="E60" s="17"/>
      <c r="F60" s="17"/>
      <c r="G60" s="17"/>
      <c r="H60" s="17"/>
      <c r="I60" s="17"/>
      <c r="J60" s="62"/>
    </row>
  </sheetData>
  <mergeCells count="17">
    <mergeCell ref="K50:K52"/>
    <mergeCell ref="K53:K55"/>
    <mergeCell ref="K44:K46"/>
    <mergeCell ref="K47:K49"/>
    <mergeCell ref="B11:B12"/>
    <mergeCell ref="K19:K21"/>
    <mergeCell ref="K22:K24"/>
    <mergeCell ref="K25:K27"/>
    <mergeCell ref="K28:K30"/>
    <mergeCell ref="K41:K43"/>
    <mergeCell ref="K31:K33"/>
    <mergeCell ref="B9:B10"/>
    <mergeCell ref="C3:C4"/>
    <mergeCell ref="D3:K3"/>
    <mergeCell ref="B3:B4"/>
    <mergeCell ref="B5:B6"/>
    <mergeCell ref="B7:B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Φύλλα εργασίας</vt:lpstr>
      </vt:variant>
      <vt:variant>
        <vt:i4>7</vt:i4>
      </vt:variant>
    </vt:vector>
  </HeadingPairs>
  <TitlesOfParts>
    <vt:vector size="7" baseType="lpstr">
      <vt:lpstr>Exp-3</vt:lpstr>
      <vt:lpstr>LEVEL1-LLM-B-evaluation metrics</vt:lpstr>
      <vt:lpstr>XHCOME 3.5</vt:lpstr>
      <vt:lpstr>XHCOME GEMINI</vt:lpstr>
      <vt:lpstr>XHCOME 4</vt:lpstr>
      <vt:lpstr>XHCOME CLAUDE</vt:lpstr>
      <vt:lpstr>DIFFERENCE PERCENTAGE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Andreas Soularidis</dc:creator>
  <cp:lastModifiedBy>Dimitris Doumanas</cp:lastModifiedBy>
  <dcterms:created xsi:type="dcterms:W3CDTF">2015-06-05T18:19:34Z</dcterms:created>
  <dcterms:modified xsi:type="dcterms:W3CDTF">2024-03-16T14:38:16Z</dcterms:modified>
</cp:coreProperties>
</file>