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0490" windowHeight="8340" activeTab="1"/>
  </bookViews>
  <sheets>
    <sheet name="Latest" sheetId="2" r:id="rId1"/>
    <sheet name="Atomix" sheetId="4" r:id="rId2"/>
    <sheet name="TX Optim" sheetId="3" r:id="rId3"/>
    <sheet name="Old" sheetId="1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30" i="4" l="1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8" i="4"/>
  <c r="G49" i="4"/>
  <c r="G50" i="4"/>
  <c r="G51" i="4"/>
  <c r="G52" i="4"/>
  <c r="G53" i="4"/>
  <c r="G46" i="4"/>
  <c r="G47" i="4"/>
  <c r="G56" i="4"/>
  <c r="G57" i="4"/>
  <c r="G58" i="4"/>
  <c r="G59" i="4"/>
  <c r="G60" i="4"/>
  <c r="G61" i="4"/>
  <c r="G54" i="4"/>
  <c r="G55" i="4"/>
  <c r="G48" i="4"/>
  <c r="G37" i="4"/>
  <c r="G36" i="4"/>
  <c r="G43" i="4"/>
  <c r="G42" i="4"/>
  <c r="G41" i="4"/>
  <c r="G40" i="4"/>
  <c r="G39" i="4"/>
  <c r="G38" i="4"/>
  <c r="G29" i="4"/>
  <c r="G28" i="4"/>
  <c r="G35" i="4"/>
  <c r="G34" i="4"/>
  <c r="G33" i="4"/>
  <c r="G32" i="4"/>
  <c r="G31" i="4"/>
  <c r="G30" i="4"/>
  <c r="N41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4" i="2" l="1"/>
  <c r="N35" i="2"/>
  <c r="N36" i="2"/>
  <c r="N37" i="2"/>
  <c r="N38" i="2"/>
  <c r="N39" i="2"/>
  <c r="N40" i="2"/>
  <c r="N42" i="2"/>
  <c r="N43" i="2"/>
  <c r="N44" i="2"/>
  <c r="N45" i="2"/>
  <c r="N46" i="2"/>
  <c r="N47" i="2"/>
  <c r="N48" i="2"/>
  <c r="N49" i="2"/>
  <c r="N33" i="2"/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H39" i="2" l="1"/>
  <c r="L66" i="3"/>
  <c r="H66" i="3"/>
  <c r="N66" i="3" s="1"/>
  <c r="L65" i="3"/>
  <c r="O65" i="3" s="1"/>
  <c r="H65" i="3"/>
  <c r="N65" i="3" s="1"/>
  <c r="L64" i="3"/>
  <c r="H64" i="3"/>
  <c r="N64" i="3" s="1"/>
  <c r="L63" i="3"/>
  <c r="O63" i="3" s="1"/>
  <c r="H63" i="3"/>
  <c r="N63" i="3" s="1"/>
  <c r="L62" i="3"/>
  <c r="O62" i="3" s="1"/>
  <c r="H62" i="3"/>
  <c r="N62" i="3" s="1"/>
  <c r="L61" i="3"/>
  <c r="O61" i="3" s="1"/>
  <c r="H61" i="3"/>
  <c r="N61" i="3" s="1"/>
  <c r="N60" i="3"/>
  <c r="L60" i="3"/>
  <c r="H60" i="3"/>
  <c r="N59" i="3"/>
  <c r="L59" i="3"/>
  <c r="O59" i="3" s="1"/>
  <c r="H59" i="3"/>
  <c r="L58" i="3"/>
  <c r="H58" i="3"/>
  <c r="N58" i="3" s="1"/>
  <c r="L57" i="3"/>
  <c r="O57" i="3" s="1"/>
  <c r="H57" i="3"/>
  <c r="N57" i="3" s="1"/>
  <c r="L56" i="3"/>
  <c r="H56" i="3"/>
  <c r="N56" i="3" s="1"/>
  <c r="L55" i="3"/>
  <c r="O55" i="3" s="1"/>
  <c r="H55" i="3"/>
  <c r="N55" i="3" s="1"/>
  <c r="L54" i="3"/>
  <c r="O54" i="3" s="1"/>
  <c r="H54" i="3"/>
  <c r="N54" i="3" s="1"/>
  <c r="L53" i="3"/>
  <c r="O53" i="3" s="1"/>
  <c r="H53" i="3"/>
  <c r="N53" i="3" s="1"/>
  <c r="L52" i="3"/>
  <c r="H52" i="3"/>
  <c r="N52" i="3" s="1"/>
  <c r="L51" i="3"/>
  <c r="O51" i="3" s="1"/>
  <c r="H51" i="3"/>
  <c r="N51" i="3" s="1"/>
  <c r="L50" i="3"/>
  <c r="O50" i="3" s="1"/>
  <c r="H50" i="3"/>
  <c r="N50" i="3" s="1"/>
  <c r="L49" i="3"/>
  <c r="O49" i="3" s="1"/>
  <c r="H49" i="3"/>
  <c r="N49" i="3" s="1"/>
  <c r="R48" i="3"/>
  <c r="O48" i="3"/>
  <c r="L48" i="3"/>
  <c r="Q48" i="3" s="1"/>
  <c r="H48" i="3"/>
  <c r="P48" i="3" s="1"/>
  <c r="O47" i="3"/>
  <c r="L47" i="3"/>
  <c r="H47" i="3"/>
  <c r="N47" i="3" s="1"/>
  <c r="R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L42" i="3"/>
  <c r="O42" i="3" s="1"/>
  <c r="H42" i="3"/>
  <c r="P42" i="3" s="1"/>
  <c r="R41" i="3"/>
  <c r="L41" i="3"/>
  <c r="Q41" i="3" s="1"/>
  <c r="H41" i="3"/>
  <c r="P41" i="3" s="1"/>
  <c r="O40" i="3"/>
  <c r="L40" i="3"/>
  <c r="H40" i="3"/>
  <c r="N40" i="3" s="1"/>
  <c r="R39" i="3"/>
  <c r="L39" i="3"/>
  <c r="Q39" i="3" s="1"/>
  <c r="H39" i="3"/>
  <c r="P39" i="3" s="1"/>
  <c r="L38" i="3"/>
  <c r="T55" i="3" s="1"/>
  <c r="H38" i="3"/>
  <c r="N38" i="3" s="1"/>
  <c r="R37" i="3"/>
  <c r="L37" i="3"/>
  <c r="Q37" i="3" s="1"/>
  <c r="H37" i="3"/>
  <c r="P37" i="3" s="1"/>
  <c r="L36" i="3"/>
  <c r="O36" i="3" s="1"/>
  <c r="H36" i="3"/>
  <c r="N36" i="3" s="1"/>
  <c r="R35" i="3"/>
  <c r="L35" i="3"/>
  <c r="Q35" i="3" s="1"/>
  <c r="H35" i="3"/>
  <c r="P35" i="3" s="1"/>
  <c r="L34" i="3"/>
  <c r="H34" i="3"/>
  <c r="N34" i="3" s="1"/>
  <c r="R33" i="3"/>
  <c r="L33" i="3"/>
  <c r="Q33" i="3" s="1"/>
  <c r="H33" i="3"/>
  <c r="P33" i="3" s="1"/>
  <c r="R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L18" i="3"/>
  <c r="O18" i="3" s="1"/>
  <c r="H18" i="3"/>
  <c r="P18" i="3" s="1"/>
  <c r="R17" i="3"/>
  <c r="L17" i="3"/>
  <c r="Q17" i="3" s="1"/>
  <c r="H17" i="3"/>
  <c r="P17" i="3" s="1"/>
  <c r="R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L10" i="3"/>
  <c r="O10" i="3" s="1"/>
  <c r="H10" i="3"/>
  <c r="P10" i="3" s="1"/>
  <c r="R9" i="3"/>
  <c r="L9" i="3"/>
  <c r="Q9" i="3" s="1"/>
  <c r="H9" i="3"/>
  <c r="P9" i="3" s="1"/>
  <c r="R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L5" i="3"/>
  <c r="Q5" i="3" s="1"/>
  <c r="H5" i="3"/>
  <c r="P5" i="3" s="1"/>
  <c r="R4" i="3"/>
  <c r="L4" i="3"/>
  <c r="Q4" i="3" s="1"/>
  <c r="H4" i="3"/>
  <c r="P4" i="3" s="1"/>
  <c r="R3" i="3"/>
  <c r="L3" i="3"/>
  <c r="Q3" i="3" s="1"/>
  <c r="H3" i="3"/>
  <c r="P3" i="3" s="1"/>
  <c r="R2" i="3"/>
  <c r="L2" i="3"/>
  <c r="O2" i="3" s="1"/>
  <c r="H2" i="3"/>
  <c r="P2" i="3" s="1"/>
  <c r="O17" i="3" l="1"/>
  <c r="T51" i="3"/>
  <c r="O8" i="3"/>
  <c r="O21" i="3"/>
  <c r="O33" i="3"/>
  <c r="O34" i="3"/>
  <c r="T58" i="3"/>
  <c r="T64" i="3"/>
  <c r="O16" i="3"/>
  <c r="Q18" i="3"/>
  <c r="O35" i="3"/>
  <c r="N3" i="3"/>
  <c r="N4" i="3"/>
  <c r="N5" i="3"/>
  <c r="T57" i="3"/>
  <c r="O41" i="3"/>
  <c r="N46" i="3"/>
  <c r="N48" i="3"/>
  <c r="T60" i="3"/>
  <c r="T61" i="3"/>
  <c r="Q2" i="3"/>
  <c r="Q10" i="3"/>
  <c r="T65" i="3"/>
  <c r="O5" i="3"/>
  <c r="T52" i="3"/>
  <c r="T53" i="3"/>
  <c r="O58" i="3"/>
  <c r="T62" i="3"/>
  <c r="T54" i="3"/>
  <c r="O9" i="3"/>
  <c r="O13" i="3"/>
  <c r="N16" i="3"/>
  <c r="N24" i="3"/>
  <c r="N32" i="3"/>
  <c r="N33" i="3"/>
  <c r="N39" i="3"/>
  <c r="N41" i="3"/>
  <c r="T59" i="3"/>
  <c r="T50" i="3"/>
  <c r="T56" i="3"/>
  <c r="T66" i="3"/>
  <c r="O66" i="3"/>
  <c r="O6" i="3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34" i="2" s="1"/>
  <c r="H35" i="2"/>
  <c r="H36" i="2"/>
  <c r="J36" i="2" s="1"/>
  <c r="H37" i="2"/>
  <c r="H38" i="2"/>
  <c r="J38" i="2" s="1"/>
  <c r="H40" i="2"/>
  <c r="J40" i="2" s="1"/>
  <c r="H41" i="2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2" i="2"/>
  <c r="K50" i="2" l="1"/>
  <c r="J50" i="2"/>
  <c r="K63" i="2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<sst xmlns="http://schemas.openxmlformats.org/spreadsheetml/2006/main" count="415" uniqueCount="151">
  <si>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</si>
  <si>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</si>
  <si>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</si>
  <si>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</si>
  <si>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</si>
  <si>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</si>
  <si>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</si>
  <si>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</si>
  <si>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</si>
  <si>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</si>
  <si>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</si>
  <si>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</si>
  <si>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</si>
  <si>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</si>
  <si>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</si>
  <si>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</si>
  <si>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</si>
  <si>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</si>
  <si>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</si>
  <si>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</si>
  <si>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</si>
  <si>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</si>
  <si>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</si>
  <si>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</si>
  <si>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</si>
  <si>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</si>
  <si>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</si>
  <si>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</si>
  <si>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</si>
  <si>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</si>
  <si>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</si>
  <si>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</si>
  <si>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</si>
  <si>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</si>
  <si>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</si>
  <si>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</si>
  <si>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</si>
  <si>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</si>
  <si>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</si>
  <si>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</si>
  <si>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</si>
  <si>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</si>
  <si>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</si>
  <si>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</si>
  <si>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</si>
  <si>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</si>
  <si>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</si>
  <si>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</si>
  <si>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</si>
  <si>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</si>
  <si>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</si>
  <si>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</si>
  <si>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</si>
  <si>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</si>
  <si>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</si>
  <si>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</si>
  <si>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</si>
  <si>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</si>
  <si>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</si>
  <si>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</si>
  <si>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</si>
  <si>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</si>
  <si>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</si>
  <si>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</si>
  <si>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</si>
  <si>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</si>
  <si>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</si>
  <si>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</si>
  <si>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</si>
  <si>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</si>
  <si>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</si>
  <si>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</si>
  <si>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</si>
  <si>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</si>
  <si>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</si>
  <si>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</si>
  <si>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</si>
  <si>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</si>
  <si>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</si>
  <si>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</si>
  <si>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</si>
  <si>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</si>
  <si>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</si>
  <si>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</si>
  <si>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</si>
  <si>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</si>
  <si>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</si>
  <si>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</si>
  <si>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</si>
  <si>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</si>
  <si>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</si>
  <si>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</si>
  <si>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</si>
  <si>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</si>
  <si>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</si>
  <si>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</si>
  <si>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</si>
  <si>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</si>
  <si>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</si>
  <si>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</si>
  <si>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</si>
  <si>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</si>
  <si>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</si>
  <si>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</si>
  <si>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</si>
  <si>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</si>
  <si>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</si>
  <si>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</si>
  <si>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</si>
  <si>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</si>
  <si>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</si>
  <si>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</si>
  <si>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</si>
  <si>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</si>
  <si>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</si>
  <si>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</si>
  <si>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</si>
  <si>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</si>
  <si>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</si>
  <si>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</si>
  <si>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</si>
  <si>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</si>
  <si>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</si>
  <si>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</si>
  <si>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</si>
  <si>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</si>
  <si>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</si>
  <si>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</si>
  <si>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</si>
  <si>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</si>
  <si>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</si>
  <si>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</si>
  <si>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</si>
  <si>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</si>
  <si>
    <t>ratio</t>
  </si>
  <si>
    <t>new-c-lib, 21/8/2015</t>
  </si>
  <si>
    <t>BASELINE</t>
  </si>
  <si>
    <t>SC-SC-OPT</t>
  </si>
  <si>
    <t>Non-Atomix</t>
  </si>
  <si>
    <t>unsound ts_get() without memcopy()</t>
  </si>
  <si>
    <t>new API</t>
  </si>
  <si>
    <t>new API (no mitig copy)</t>
  </si>
  <si>
    <t>2 threads, multiple runs</t>
  </si>
  <si>
    <t>2 threads, avg</t>
  </si>
  <si>
    <t>2Th/1Th</t>
  </si>
  <si>
    <t>RX</t>
  </si>
  <si>
    <t>1-thread</t>
  </si>
  <si>
    <t>2-thread-optimal</t>
  </si>
  <si>
    <t>2-thread-old</t>
  </si>
  <si>
    <t>TX</t>
  </si>
  <si>
    <t>Eyal's 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</si>
</sst>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161925</xdr:rowOff>
    </xdr:from>
    <xdr:ext cx="5438775" cy="436786"/>
    <xdr:sp macro="" textlink="">
      <xdr:nvSpPr>
        <xdr:cNvPr id="2" name="TextBox 1"/>
        <xdr:cNvSpPr txBox="1"/>
      </xdr:nvSpPr>
      <xdr:spPr>
        <a:xfrm>
          <a:off x="0" y="3781425"/>
          <a:ext cx="54387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Use: </a:t>
          </a:r>
          <a:r>
            <a:rPr lang="en-GB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awk -f process.awk perf-sc-sl-opt.txt | sort --reverse | awk -F ' ' '{print $2}'</a:t>
          </a:r>
        </a:p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8" workbookViewId="0">
      <pane xSplit="1" topLeftCell="E1" activePane="topRight" state="frozen"/>
      <selection activeCell="A4" sqref="A4"/>
      <selection pane="topRight" activeCell="N53" sqref="N5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4.140625" customWidth="1"/>
    <col min="13" max="13" width="19.425781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  <c r="M1" s="16" t="s">
        <v>135</v>
      </c>
      <c r="N1" s="16" t="s">
        <v>134</v>
      </c>
      <c r="O1" s="16"/>
      <c r="P1" s="16"/>
    </row>
    <row r="2" spans="1:16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  <c r="M2">
        <v>1539.4</v>
      </c>
      <c r="N2">
        <f t="shared" ref="N2:N32" si="2">$M2/$G2</f>
        <v>0.89114011982980701</v>
      </c>
    </row>
    <row r="3" spans="1:16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3">AVERAGE($E3, $F3, $G3)</f>
        <v>1852.2666666666667</v>
      </c>
      <c r="I3" s="15">
        <f t="shared" si="0"/>
        <v>3.4542713724027538</v>
      </c>
      <c r="J3" s="24">
        <f t="shared" si="1"/>
        <v>0.71543710570361785</v>
      </c>
      <c r="M3">
        <v>1390.86</v>
      </c>
      <c r="N3">
        <f t="shared" si="2"/>
        <v>0.75275614415838144</v>
      </c>
    </row>
    <row r="4" spans="1:16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3"/>
        <v>1388.9366666666667</v>
      </c>
      <c r="I4" s="15">
        <f t="shared" si="0"/>
        <v>1.8029638841256221</v>
      </c>
      <c r="J4" s="24">
        <f t="shared" si="1"/>
        <v>0.37316944295181803</v>
      </c>
      <c r="M4">
        <v>1160.8800000000001</v>
      </c>
      <c r="N4">
        <f t="shared" si="2"/>
        <v>0.83979339381049534</v>
      </c>
    </row>
    <row r="5" spans="1:16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3"/>
        <v>187.86666666666667</v>
      </c>
      <c r="I5" s="15">
        <f t="shared" si="0"/>
        <v>1.0990532463607023</v>
      </c>
      <c r="J5" s="24">
        <f t="shared" si="1"/>
        <v>0.90756843800322062</v>
      </c>
      <c r="M5">
        <v>210.202</v>
      </c>
      <c r="N5">
        <f t="shared" si="2"/>
        <v>1.1158166298624088</v>
      </c>
    </row>
    <row r="6" spans="1:16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3"/>
        <v>6808.0099999999993</v>
      </c>
      <c r="I6" s="15">
        <f t="shared" si="0"/>
        <v>31.967591070875159</v>
      </c>
      <c r="J6" s="24">
        <f t="shared" si="1"/>
        <v>3.3603208292201381</v>
      </c>
      <c r="M6">
        <v>5207.76</v>
      </c>
      <c r="N6">
        <f t="shared" si="2"/>
        <v>0.75930696923702756</v>
      </c>
    </row>
    <row r="7" spans="1:16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3"/>
        <v>4566.07</v>
      </c>
      <c r="I7" s="15">
        <f t="shared" si="0"/>
        <v>18.924518605094537</v>
      </c>
      <c r="J7" s="24">
        <f t="shared" si="1"/>
        <v>3.2087631763879125</v>
      </c>
      <c r="M7">
        <v>2983.24</v>
      </c>
      <c r="N7">
        <f t="shared" si="2"/>
        <v>0.66224906819750873</v>
      </c>
    </row>
    <row r="8" spans="1:16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3"/>
        <v>3516.1766666666663</v>
      </c>
      <c r="I8" s="15">
        <f t="shared" si="0"/>
        <v>11.46955848550285</v>
      </c>
      <c r="J8" s="24">
        <f t="shared" si="1"/>
        <v>0.71934874522640468</v>
      </c>
      <c r="M8">
        <v>6841.68</v>
      </c>
      <c r="N8">
        <f t="shared" si="2"/>
        <v>1.8455512635145344</v>
      </c>
    </row>
    <row r="9" spans="1:16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3"/>
        <v>4464.1133333333337</v>
      </c>
      <c r="I9" s="15">
        <f t="shared" si="0"/>
        <v>17.864242142907642</v>
      </c>
      <c r="J9" s="24">
        <f t="shared" si="1"/>
        <v>1.1732229522558038</v>
      </c>
      <c r="M9">
        <v>6274.98</v>
      </c>
      <c r="N9">
        <f t="shared" si="2"/>
        <v>1.4053643656691346</v>
      </c>
    </row>
    <row r="10" spans="1:16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3"/>
        <v>3005.78</v>
      </c>
      <c r="I10" s="15">
        <f t="shared" si="0"/>
        <v>1.2118419248973931</v>
      </c>
      <c r="J10" s="24">
        <f t="shared" si="1"/>
        <v>3.9601844532279316</v>
      </c>
      <c r="M10">
        <v>5273.54</v>
      </c>
      <c r="N10">
        <f t="shared" si="2"/>
        <v>1.7696027274527106</v>
      </c>
    </row>
    <row r="11" spans="1:16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3"/>
        <v>2097.893333333333</v>
      </c>
      <c r="I11" s="15">
        <f t="shared" si="0"/>
        <v>2.3051645049614464</v>
      </c>
      <c r="J11" s="24">
        <f t="shared" si="1"/>
        <v>0.71771923822556727</v>
      </c>
      <c r="M11">
        <v>2092.4899999999998</v>
      </c>
      <c r="N11">
        <f t="shared" si="2"/>
        <v>0.98495147002061689</v>
      </c>
    </row>
    <row r="12" spans="1:16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3"/>
        <v>3174.0866666666666</v>
      </c>
      <c r="I12" s="15">
        <f t="shared" si="0"/>
        <v>2.3013635726473418</v>
      </c>
      <c r="J12" s="24">
        <f t="shared" si="1"/>
        <v>1.1352241297091081</v>
      </c>
      <c r="M12">
        <v>2983.24</v>
      </c>
      <c r="N12">
        <f t="shared" si="2"/>
        <v>0.95436194376019701</v>
      </c>
    </row>
    <row r="13" spans="1:16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3"/>
        <v>2276.5666666666666</v>
      </c>
      <c r="I13" s="15">
        <f t="shared" si="0"/>
        <v>2.3872766199152355</v>
      </c>
      <c r="J13" s="24">
        <f t="shared" si="1"/>
        <v>0.79322880371660853</v>
      </c>
      <c r="M13">
        <v>2093.16</v>
      </c>
      <c r="N13">
        <f t="shared" si="2"/>
        <v>0.92783971275959132</v>
      </c>
    </row>
    <row r="14" spans="1:16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3"/>
        <v>2261.5166666666664</v>
      </c>
      <c r="I14" s="15">
        <f t="shared" si="0"/>
        <v>3.03628976136357</v>
      </c>
      <c r="J14" s="24">
        <f t="shared" si="1"/>
        <v>0.59702129531854975</v>
      </c>
      <c r="M14">
        <v>2095.7199999999998</v>
      </c>
      <c r="N14">
        <f t="shared" si="2"/>
        <v>0.93177068976249122</v>
      </c>
    </row>
    <row r="15" spans="1:16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3"/>
        <v>1769.9766666666667</v>
      </c>
      <c r="I15" s="15">
        <f t="shared" si="0"/>
        <v>1.7236115168630504</v>
      </c>
      <c r="J15" s="24">
        <f t="shared" si="1"/>
        <v>0.46812395309882748</v>
      </c>
      <c r="M15">
        <v>1405.36</v>
      </c>
      <c r="N15">
        <f t="shared" si="2"/>
        <v>0.7737147513185566</v>
      </c>
    </row>
    <row r="16" spans="1:16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3"/>
        <v>145.25666666666666</v>
      </c>
      <c r="I16" s="15">
        <f t="shared" si="0"/>
        <v>1.0638084915240995</v>
      </c>
      <c r="J16" s="24">
        <f t="shared" si="1"/>
        <v>0.75262521588946452</v>
      </c>
      <c r="M16">
        <v>188.94499999999999</v>
      </c>
      <c r="N16">
        <f t="shared" si="2"/>
        <v>1.3003964266541865</v>
      </c>
    </row>
    <row r="17" spans="1:14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3"/>
        <v>1189.9633333333334</v>
      </c>
      <c r="I17" s="15">
        <f t="shared" si="0"/>
        <v>0.87281666862261875</v>
      </c>
      <c r="J17" s="24">
        <f t="shared" si="1"/>
        <v>0.70831150793650799</v>
      </c>
      <c r="M17">
        <v>1074.69</v>
      </c>
      <c r="N17">
        <f t="shared" si="2"/>
        <v>0.90551300523242595</v>
      </c>
    </row>
    <row r="18" spans="1:14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3"/>
        <v>2332.1533333333332</v>
      </c>
      <c r="I18" s="15">
        <f t="shared" si="0"/>
        <v>0.65076326647543148</v>
      </c>
      <c r="J18" s="24">
        <f t="shared" si="1"/>
        <v>0.48840907504363001</v>
      </c>
      <c r="M18">
        <v>7647.01</v>
      </c>
      <c r="N18">
        <f t="shared" si="2"/>
        <v>2.7667662850774999</v>
      </c>
    </row>
    <row r="19" spans="1:14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3"/>
        <v>1683.6899999999998</v>
      </c>
      <c r="I19" s="15">
        <f t="shared" si="0"/>
        <v>0.73378426082901493</v>
      </c>
      <c r="J19" s="24">
        <f t="shared" si="1"/>
        <v>0.57209989806320072</v>
      </c>
      <c r="M19">
        <v>1934.91</v>
      </c>
      <c r="N19">
        <f t="shared" si="2"/>
        <v>1.0730423691215616</v>
      </c>
    </row>
    <row r="20" spans="1:14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3"/>
        <v>1687.3133333333333</v>
      </c>
      <c r="I20" s="15">
        <f t="shared" si="0"/>
        <v>0.71346379360891232</v>
      </c>
      <c r="J20" s="24">
        <f t="shared" si="1"/>
        <v>0.50945450885668275</v>
      </c>
      <c r="M20">
        <v>2784.89</v>
      </c>
      <c r="N20">
        <f t="shared" si="2"/>
        <v>1.5356183796242686</v>
      </c>
    </row>
    <row r="21" spans="1:14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3"/>
        <v>1790.4899999999998</v>
      </c>
      <c r="I21" s="15">
        <f t="shared" si="0"/>
        <v>0.68387863139480698</v>
      </c>
      <c r="J21" s="24">
        <f t="shared" si="1"/>
        <v>0.53209212481426438</v>
      </c>
      <c r="M21">
        <v>2895.61</v>
      </c>
      <c r="N21">
        <f t="shared" si="2"/>
        <v>1.633989989334748</v>
      </c>
    </row>
    <row r="22" spans="1:14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3"/>
        <v>1942.28</v>
      </c>
      <c r="I22" s="15">
        <f t="shared" si="0"/>
        <v>0.81478653740472107</v>
      </c>
      <c r="J22" s="24">
        <f t="shared" si="1"/>
        <v>0.6223261775072092</v>
      </c>
      <c r="M22">
        <v>2426.12</v>
      </c>
      <c r="N22">
        <f t="shared" si="2"/>
        <v>0.95438756603870067</v>
      </c>
    </row>
    <row r="23" spans="1:14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3"/>
        <v>1486.1966666666667</v>
      </c>
      <c r="I23" s="15">
        <f t="shared" si="0"/>
        <v>0.85962974102694611</v>
      </c>
      <c r="J23" s="24">
        <f t="shared" si="1"/>
        <v>1.7161624326404927</v>
      </c>
      <c r="M23">
        <v>1877.48</v>
      </c>
      <c r="N23">
        <f t="shared" si="2"/>
        <v>1.3224763501377079</v>
      </c>
    </row>
    <row r="24" spans="1:14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3"/>
        <v>586.67766666666671</v>
      </c>
      <c r="I24" s="15">
        <f t="shared" si="0"/>
        <v>0.90092609370888976</v>
      </c>
      <c r="J24" s="24">
        <f t="shared" si="1"/>
        <v>0.92682095839915757</v>
      </c>
      <c r="M24">
        <v>296.27499999999998</v>
      </c>
      <c r="N24">
        <f t="shared" si="2"/>
        <v>0.50408251113141445</v>
      </c>
    </row>
    <row r="25" spans="1:14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3"/>
        <v>447.42533333333336</v>
      </c>
      <c r="I25" s="15">
        <f t="shared" si="0"/>
        <v>0.9821349653030822</v>
      </c>
      <c r="J25" s="24">
        <f t="shared" si="1"/>
        <v>0.8571366538952746</v>
      </c>
      <c r="M25">
        <v>183.07900000000001</v>
      </c>
      <c r="N25">
        <f t="shared" si="2"/>
        <v>0.39743364311097507</v>
      </c>
    </row>
    <row r="26" spans="1:14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3"/>
        <v>936.36700000000008</v>
      </c>
      <c r="I26" s="15">
        <f t="shared" si="0"/>
        <v>0.94618939207917396</v>
      </c>
      <c r="J26" s="24">
        <f t="shared" si="1"/>
        <v>1.2304428383705652</v>
      </c>
      <c r="M26">
        <v>651.85599999999999</v>
      </c>
      <c r="N26">
        <f t="shared" si="2"/>
        <v>0.59897270029128269</v>
      </c>
    </row>
    <row r="27" spans="1:14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3"/>
        <v>2974.6033333333339</v>
      </c>
      <c r="I27" s="15">
        <f t="shared" si="0"/>
        <v>0.72166880163551561</v>
      </c>
      <c r="J27" s="24">
        <f t="shared" si="1"/>
        <v>2.6115920398009957</v>
      </c>
      <c r="M27">
        <v>5048.72</v>
      </c>
      <c r="N27">
        <f t="shared" si="2"/>
        <v>1.4991151493556625</v>
      </c>
    </row>
    <row r="28" spans="1:14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3"/>
        <v>443.60399999999998</v>
      </c>
      <c r="I28" s="15">
        <f t="shared" si="0"/>
        <v>1.1475326717920593</v>
      </c>
      <c r="J28" s="24">
        <f t="shared" si="1"/>
        <v>0.95398709677419347</v>
      </c>
      <c r="M28">
        <v>495.09399999999999</v>
      </c>
      <c r="N28">
        <f t="shared" si="2"/>
        <v>1.1561673905936201</v>
      </c>
    </row>
    <row r="29" spans="1:14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3"/>
        <v>223.14566666666667</v>
      </c>
      <c r="I29" s="15">
        <f t="shared" si="0"/>
        <v>1.0500923132910747</v>
      </c>
      <c r="J29" s="24">
        <f t="shared" si="1"/>
        <v>0.61303754578754577</v>
      </c>
      <c r="M29">
        <v>315.16399999999999</v>
      </c>
      <c r="N29">
        <f t="shared" si="2"/>
        <v>1.4104074180151798</v>
      </c>
    </row>
    <row r="30" spans="1:14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3"/>
        <v>326.78966666666673</v>
      </c>
      <c r="I30" s="15">
        <f t="shared" si="0"/>
        <v>1.2241880943818431</v>
      </c>
      <c r="J30" s="24">
        <f t="shared" si="1"/>
        <v>0.7512406130268201</v>
      </c>
      <c r="M30">
        <v>311.40899999999999</v>
      </c>
      <c r="N30">
        <f t="shared" si="2"/>
        <v>0.95516615239275393</v>
      </c>
    </row>
    <row r="31" spans="1:14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3"/>
        <v>1362.6033333333332</v>
      </c>
      <c r="I31" s="15">
        <f t="shared" si="0"/>
        <v>0.81916756843413074</v>
      </c>
      <c r="J31" s="24">
        <f t="shared" si="1"/>
        <v>2.1158436853002067</v>
      </c>
      <c r="M31">
        <v>397.548</v>
      </c>
      <c r="N31">
        <f t="shared" si="2"/>
        <v>0.32509424550442811</v>
      </c>
    </row>
    <row r="32" spans="1:14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3"/>
        <v>130.75766666666667</v>
      </c>
      <c r="I32" s="15">
        <f t="shared" si="0"/>
        <v>1.179335702388898</v>
      </c>
      <c r="J32" s="24">
        <f t="shared" si="1"/>
        <v>0.7924707070707071</v>
      </c>
      <c r="M32">
        <v>115.545</v>
      </c>
      <c r="N32">
        <f t="shared" si="2"/>
        <v>0.88578240471006719</v>
      </c>
    </row>
    <row r="33" spans="1:14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3"/>
        <v>132.18633333333332</v>
      </c>
      <c r="I33" s="15">
        <f t="shared" si="0"/>
        <v>1.1139078725980107</v>
      </c>
      <c r="J33" s="24">
        <f t="shared" si="1"/>
        <v>0.84195116772823775</v>
      </c>
      <c r="M33">
        <v>144.15299999999999</v>
      </c>
      <c r="N33">
        <f t="shared" ref="N33:N49" si="4">$M33/$G33</f>
        <v>1.1155108105180072</v>
      </c>
    </row>
    <row r="34" spans="1:14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3"/>
        <v>122.28800000000001</v>
      </c>
      <c r="I34" s="15">
        <f t="shared" ref="I34:I66" si="5">$H34/$D34</f>
        <v>1.1471992645196396</v>
      </c>
      <c r="J34" s="24">
        <f t="shared" si="1"/>
        <v>0.86729078014184402</v>
      </c>
      <c r="M34">
        <v>128.56</v>
      </c>
      <c r="N34">
        <f t="shared" si="4"/>
        <v>1.0199127330424436</v>
      </c>
    </row>
    <row r="35" spans="1:14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3"/>
        <v>99.559833333333316</v>
      </c>
      <c r="I35" s="15">
        <f t="shared" si="5"/>
        <v>1.1684713296058611</v>
      </c>
      <c r="J35" s="24">
        <f t="shared" ref="J35:J42" si="6">$H35/$C35</f>
        <v>0.8969354354354353</v>
      </c>
      <c r="M35">
        <v>103.568</v>
      </c>
      <c r="N35">
        <f t="shared" si="4"/>
        <v>1.0324690213436212</v>
      </c>
    </row>
    <row r="36" spans="1:14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3"/>
        <v>89.668099999999995</v>
      </c>
      <c r="I36" s="15">
        <f t="shared" si="5"/>
        <v>1.2779058830236003</v>
      </c>
      <c r="J36" s="24">
        <f t="shared" si="6"/>
        <v>0.90573838383838379</v>
      </c>
      <c r="M36">
        <v>86.337100000000007</v>
      </c>
      <c r="N36">
        <f t="shared" si="4"/>
        <v>0.94882607128413432</v>
      </c>
    </row>
    <row r="37" spans="1:14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3"/>
        <v>66.846133333333327</v>
      </c>
      <c r="I37" s="15">
        <f t="shared" si="5"/>
        <v>1.2077970807623624</v>
      </c>
      <c r="J37" s="24">
        <f t="shared" si="6"/>
        <v>0.96878454106280187</v>
      </c>
      <c r="M37">
        <v>68.238</v>
      </c>
      <c r="N37">
        <f t="shared" si="4"/>
        <v>0.99806056989407732</v>
      </c>
    </row>
    <row r="38" spans="1:14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3"/>
        <v>58.86343333333334</v>
      </c>
      <c r="I38" s="15">
        <f t="shared" si="5"/>
        <v>1.3473716416862755</v>
      </c>
      <c r="J38" s="24">
        <f t="shared" si="6"/>
        <v>0.98105722222222236</v>
      </c>
      <c r="M38">
        <v>57.339500000000001</v>
      </c>
      <c r="N38">
        <f t="shared" si="4"/>
        <v>0.96892288766547363</v>
      </c>
    </row>
    <row r="39" spans="1:14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5"/>
        <v>1.5903185904784889</v>
      </c>
      <c r="J39" s="24">
        <f t="shared" si="6"/>
        <v>1.1459282608695651</v>
      </c>
      <c r="M39">
        <v>53.083500000000001</v>
      </c>
      <c r="N39">
        <f t="shared" si="4"/>
        <v>1.008193405391238</v>
      </c>
    </row>
    <row r="40" spans="1:14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3"/>
        <v>55.797166666666669</v>
      </c>
      <c r="I40" s="15">
        <f t="shared" si="5"/>
        <v>1.7710518826052504</v>
      </c>
      <c r="J40" s="24">
        <f t="shared" si="6"/>
        <v>1.2399370370370371</v>
      </c>
      <c r="M40">
        <v>55.146500000000003</v>
      </c>
      <c r="N40">
        <f t="shared" si="4"/>
        <v>0.9850421281832813</v>
      </c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3"/>
        <v>259.80500000000001</v>
      </c>
      <c r="I41" s="15">
        <f t="shared" si="5"/>
        <v>1.0520976755487164</v>
      </c>
      <c r="J41" s="24">
        <f t="shared" si="6"/>
        <v>0.89897923875432528</v>
      </c>
      <c r="M41">
        <v>245.54300000000001</v>
      </c>
      <c r="N41">
        <f t="shared" si="4"/>
        <v>0.94485040885040883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3"/>
        <v>56.271433333333334</v>
      </c>
      <c r="I42" s="15">
        <f t="shared" si="5"/>
        <v>1.5623359015293492</v>
      </c>
      <c r="J42" s="24">
        <f t="shared" si="6"/>
        <v>1.0420635802469136</v>
      </c>
      <c r="M42">
        <v>65.837800000000001</v>
      </c>
      <c r="N42">
        <f t="shared" si="4"/>
        <v>1.1695993490955021</v>
      </c>
    </row>
    <row r="43" spans="1:14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3"/>
        <v>78.3018</v>
      </c>
      <c r="I43" s="15">
        <f t="shared" si="5"/>
        <v>1.6966693607625518</v>
      </c>
      <c r="J43" s="24">
        <f t="shared" ref="J43:J66" si="7">$H43/$C43</f>
        <v>1.0169064935064935</v>
      </c>
      <c r="M43">
        <v>90.422499999999999</v>
      </c>
      <c r="N43">
        <f t="shared" si="4"/>
        <v>1.1487137987938965</v>
      </c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3"/>
        <v>102.73433333333332</v>
      </c>
      <c r="I44" s="15">
        <f t="shared" si="5"/>
        <v>2.3009066917509338</v>
      </c>
      <c r="J44" s="24">
        <f t="shared" si="7"/>
        <v>1.0483095238095237</v>
      </c>
      <c r="M44">
        <v>123.629</v>
      </c>
      <c r="N44">
        <f t="shared" si="4"/>
        <v>1.2030731503196739</v>
      </c>
    </row>
    <row r="45" spans="1:14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3"/>
        <v>134.68733333333333</v>
      </c>
      <c r="I45" s="15">
        <f t="shared" si="5"/>
        <v>2.4323779287145708</v>
      </c>
      <c r="J45" s="24">
        <f t="shared" si="7"/>
        <v>0.98311922141119212</v>
      </c>
      <c r="M45">
        <v>157.97</v>
      </c>
      <c r="N45">
        <f t="shared" si="4"/>
        <v>1.1706337443680341</v>
      </c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3"/>
        <v>184.19333333333336</v>
      </c>
      <c r="I46" s="15">
        <f t="shared" si="5"/>
        <v>3.3968780294689531</v>
      </c>
      <c r="J46" s="24">
        <f t="shared" si="7"/>
        <v>1.2702988505747128</v>
      </c>
      <c r="M46">
        <v>208.244</v>
      </c>
      <c r="N46">
        <f t="shared" si="4"/>
        <v>1.1323578190676606</v>
      </c>
    </row>
    <row r="47" spans="1:14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3"/>
        <v>215.55499999999998</v>
      </c>
      <c r="I47" s="15">
        <f t="shared" si="5"/>
        <v>3.3467427655828366</v>
      </c>
      <c r="J47" s="24">
        <f t="shared" si="7"/>
        <v>1.0777749999999999</v>
      </c>
      <c r="M47">
        <v>240.614</v>
      </c>
      <c r="N47">
        <f t="shared" si="4"/>
        <v>1.1081053698074976</v>
      </c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3"/>
        <v>231.59933333333333</v>
      </c>
      <c r="I48" s="15">
        <f t="shared" si="5"/>
        <v>4.1643097013471717</v>
      </c>
      <c r="J48" s="24">
        <f t="shared" si="7"/>
        <v>1.0025945165945167</v>
      </c>
      <c r="K48" s="18"/>
      <c r="M48">
        <v>233.05799999999999</v>
      </c>
      <c r="N48">
        <f t="shared" si="4"/>
        <v>1.0065647971391305</v>
      </c>
    </row>
    <row r="49" spans="1:14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3"/>
        <v>202.96966666666665</v>
      </c>
      <c r="I49" s="15">
        <f t="shared" si="5"/>
        <v>3.4492312276283354</v>
      </c>
      <c r="J49" s="24">
        <f t="shared" si="7"/>
        <v>0.79285026041666662</v>
      </c>
      <c r="M49">
        <v>226.64099999999999</v>
      </c>
      <c r="N49">
        <f t="shared" si="4"/>
        <v>1.1133867164472391</v>
      </c>
    </row>
    <row r="50" spans="1:14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3"/>
        <v>195.28633333333332</v>
      </c>
      <c r="I50" s="15">
        <f t="shared" si="5"/>
        <v>1.1916277158768707</v>
      </c>
      <c r="J50" s="24">
        <f t="shared" si="7"/>
        <v>1.0278228070175437</v>
      </c>
      <c r="K50" s="27">
        <f>$H50/$H33</f>
        <v>1.4773564589380144</v>
      </c>
      <c r="L50" s="27">
        <f>$C50/$C33</f>
        <v>1.2101910828025477</v>
      </c>
    </row>
    <row r="51" spans="1:14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3"/>
        <v>199.39166666666665</v>
      </c>
      <c r="I51" s="15">
        <f t="shared" si="5"/>
        <v>1.2163220073608654</v>
      </c>
      <c r="J51" s="24">
        <f t="shared" si="7"/>
        <v>1.0494298245614033</v>
      </c>
      <c r="K51" s="27">
        <f t="shared" ref="K51:K66" si="8">$H51/$H34</f>
        <v>1.6305088534170697</v>
      </c>
      <c r="L51" s="27">
        <f t="shared" ref="L51:L66" si="9">$C51/$C34</f>
        <v>1.3475177304964538</v>
      </c>
    </row>
    <row r="52" spans="1:14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3"/>
        <v>180.9193333333333</v>
      </c>
      <c r="I52" s="15">
        <f t="shared" si="5"/>
        <v>1.3943471648478118</v>
      </c>
      <c r="J52" s="24">
        <f t="shared" si="7"/>
        <v>1.0338247619047618</v>
      </c>
      <c r="K52" s="15">
        <f>$H52/$H35</f>
        <v>1.8171920068166714</v>
      </c>
      <c r="L52" s="27">
        <f t="shared" si="9"/>
        <v>1.5765765765765767</v>
      </c>
    </row>
    <row r="53" spans="1:14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3"/>
        <v>135.66499999999999</v>
      </c>
      <c r="I53" s="15">
        <f t="shared" si="5"/>
        <v>1.2714024647392344</v>
      </c>
      <c r="J53" s="24">
        <f t="shared" si="7"/>
        <v>0.77522857142857138</v>
      </c>
      <c r="K53" s="15">
        <f t="shared" si="8"/>
        <v>1.5129683800593523</v>
      </c>
      <c r="L53" s="27">
        <f t="shared" si="9"/>
        <v>1.7676767676767677</v>
      </c>
    </row>
    <row r="54" spans="1:14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3"/>
        <v>108.074</v>
      </c>
      <c r="I54" s="15">
        <f t="shared" si="5"/>
        <v>1.4347198105342529</v>
      </c>
      <c r="J54" s="24">
        <f t="shared" si="7"/>
        <v>1.1620860215053763</v>
      </c>
      <c r="K54" s="15">
        <f t="shared" si="8"/>
        <v>1.6167576883030883</v>
      </c>
      <c r="L54" s="27">
        <f t="shared" si="9"/>
        <v>1.3478260869565217</v>
      </c>
    </row>
    <row r="55" spans="1:14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3"/>
        <v>86.069833333333335</v>
      </c>
      <c r="I55" s="15">
        <f t="shared" si="5"/>
        <v>1.4413653280101908</v>
      </c>
      <c r="J55" s="24">
        <f t="shared" si="7"/>
        <v>1.1790388127853881</v>
      </c>
      <c r="K55" s="15">
        <f t="shared" si="8"/>
        <v>1.4621952621406724</v>
      </c>
      <c r="L55" s="27">
        <f t="shared" si="9"/>
        <v>1.2166666666666666</v>
      </c>
    </row>
    <row r="56" spans="1:14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3"/>
        <v>80.540199999999999</v>
      </c>
      <c r="I56" s="15">
        <f t="shared" si="5"/>
        <v>1.8800057889282078</v>
      </c>
      <c r="J56" s="24">
        <f t="shared" si="7"/>
        <v>1.5792196078431373</v>
      </c>
      <c r="K56" s="15">
        <f t="shared" si="8"/>
        <v>1.5279088341139804</v>
      </c>
      <c r="L56" s="27">
        <f t="shared" si="9"/>
        <v>1.1086956521739131</v>
      </c>
    </row>
    <row r="57" spans="1:14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3"/>
        <v>86.34996666666666</v>
      </c>
      <c r="I57" s="15">
        <f t="shared" si="5"/>
        <v>2.163487203642644</v>
      </c>
      <c r="J57" s="24">
        <f t="shared" si="7"/>
        <v>1.6931366013071893</v>
      </c>
      <c r="K57" s="15">
        <f t="shared" si="8"/>
        <v>1.5475690223219218</v>
      </c>
      <c r="L57" s="27">
        <f t="shared" si="9"/>
        <v>1.1333333333333333</v>
      </c>
    </row>
    <row r="58" spans="1:14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3"/>
        <v>34.685566666666666</v>
      </c>
      <c r="I58" s="15">
        <f t="shared" si="5"/>
        <v>0.15912927254848885</v>
      </c>
      <c r="J58" s="24"/>
      <c r="K58" s="15"/>
      <c r="L58" s="27"/>
    </row>
    <row r="59" spans="1:14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3"/>
        <v>51.380766666666666</v>
      </c>
      <c r="I59" s="15">
        <f t="shared" si="5"/>
        <v>1.1101745758402708</v>
      </c>
      <c r="J59" s="24">
        <f t="shared" si="7"/>
        <v>1.0276153333333333</v>
      </c>
      <c r="K59" s="15">
        <f t="shared" si="8"/>
        <v>0.91308793153186663</v>
      </c>
      <c r="L59" s="27">
        <f t="shared" si="9"/>
        <v>0.92592592592592593</v>
      </c>
    </row>
    <row r="60" spans="1:14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3"/>
        <v>76.121200000000002</v>
      </c>
      <c r="I60" s="15">
        <f t="shared" si="5"/>
        <v>1.2882683455185486</v>
      </c>
      <c r="J60" s="24">
        <f t="shared" si="7"/>
        <v>1.0286648648648649</v>
      </c>
      <c r="K60" s="15">
        <f t="shared" si="8"/>
        <v>0.97215134262558467</v>
      </c>
      <c r="L60" s="27">
        <f t="shared" si="9"/>
        <v>0.96103896103896103</v>
      </c>
    </row>
    <row r="61" spans="1:14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3"/>
        <v>104.13466666666666</v>
      </c>
      <c r="I61" s="15">
        <f t="shared" si="5"/>
        <v>2.3835988524690226</v>
      </c>
      <c r="J61" s="24">
        <f t="shared" si="7"/>
        <v>1.0413466666666666</v>
      </c>
      <c r="K61" s="15">
        <f t="shared" si="8"/>
        <v>1.0136306265675545</v>
      </c>
      <c r="L61" s="27">
        <f t="shared" si="9"/>
        <v>1.0204081632653061</v>
      </c>
    </row>
    <row r="62" spans="1:14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3"/>
        <v>155.27166666666665</v>
      </c>
      <c r="I62" s="15">
        <f t="shared" si="5"/>
        <v>3.1370231565194842</v>
      </c>
      <c r="J62" s="24">
        <f t="shared" si="7"/>
        <v>0.98899150743099773</v>
      </c>
      <c r="K62" s="15">
        <f t="shared" si="8"/>
        <v>1.1528305062094431</v>
      </c>
      <c r="L62" s="27">
        <f t="shared" si="9"/>
        <v>1.1459854014598541</v>
      </c>
    </row>
    <row r="63" spans="1:14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3"/>
        <v>199.72400000000002</v>
      </c>
      <c r="I63" s="15">
        <f t="shared" si="5"/>
        <v>4.2959712632552538</v>
      </c>
      <c r="J63" s="24">
        <f t="shared" si="7"/>
        <v>0.97426341463414645</v>
      </c>
      <c r="K63" s="15">
        <f t="shared" si="8"/>
        <v>1.084317202938941</v>
      </c>
      <c r="L63" s="27">
        <f t="shared" si="9"/>
        <v>1.4137931034482758</v>
      </c>
    </row>
    <row r="64" spans="1:14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3"/>
        <v>291.69366666666673</v>
      </c>
      <c r="I64" s="15">
        <f t="shared" si="5"/>
        <v>5.3334466966774796</v>
      </c>
      <c r="J64" s="24">
        <f t="shared" si="7"/>
        <v>0.99895091324200935</v>
      </c>
      <c r="K64" s="15">
        <f t="shared" si="8"/>
        <v>1.3532215289214666</v>
      </c>
      <c r="L64" s="27">
        <f t="shared" si="9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3"/>
        <v>301.4976666666667</v>
      </c>
      <c r="I65" s="15">
        <f t="shared" si="5"/>
        <v>6.4401111310474857</v>
      </c>
      <c r="J65" s="24">
        <f t="shared" si="7"/>
        <v>0.75374416666666677</v>
      </c>
      <c r="K65" s="27">
        <f t="shared" si="8"/>
        <v>1.3018071439468739</v>
      </c>
      <c r="L65" s="27">
        <f t="shared" si="9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3"/>
        <v>260.30966666666671</v>
      </c>
      <c r="I66" s="15">
        <f t="shared" si="5"/>
        <v>5.2343541587071787</v>
      </c>
      <c r="J66" s="24">
        <f t="shared" si="7"/>
        <v>0.57846592592592605</v>
      </c>
      <c r="K66" s="27">
        <f t="shared" si="8"/>
        <v>1.282505267617986</v>
      </c>
      <c r="L66" s="27">
        <f t="shared" si="9"/>
        <v>1.7578125</v>
      </c>
    </row>
    <row r="68" spans="1:12" x14ac:dyDescent="0.25">
      <c r="A68" t="s">
        <v>0</v>
      </c>
      <c r="F68" s="28">
        <v>1614.74</v>
      </c>
    </row>
    <row r="69" spans="1:12" x14ac:dyDescent="0.25">
      <c r="A69" t="s">
        <v>1</v>
      </c>
      <c r="F69" s="18">
        <v>1876.6</v>
      </c>
    </row>
    <row r="70" spans="1:12" x14ac:dyDescent="0.25">
      <c r="A70" t="s">
        <v>2</v>
      </c>
      <c r="F70" s="18">
        <v>2328.5700000000002</v>
      </c>
    </row>
    <row r="71" spans="1:12" x14ac:dyDescent="0.25">
      <c r="A71" t="s">
        <v>3</v>
      </c>
      <c r="F71">
        <v>182.77600000000001</v>
      </c>
    </row>
    <row r="72" spans="1:12" x14ac:dyDescent="0.25">
      <c r="A72" t="s">
        <v>4</v>
      </c>
      <c r="F72" s="18">
        <v>1869.31</v>
      </c>
    </row>
    <row r="73" spans="1:12" x14ac:dyDescent="0.25">
      <c r="A73" t="s">
        <v>11</v>
      </c>
      <c r="F73" s="18">
        <v>975.83699999999999</v>
      </c>
    </row>
    <row r="74" spans="1:12" x14ac:dyDescent="0.25">
      <c r="A74" t="s">
        <v>5</v>
      </c>
      <c r="F74">
        <v>1571.86</v>
      </c>
    </row>
    <row r="75" spans="1:12" x14ac:dyDescent="0.25">
      <c r="A75" t="s">
        <v>6</v>
      </c>
      <c r="F75">
        <v>1563.07</v>
      </c>
    </row>
    <row r="76" spans="1:12" x14ac:dyDescent="0.25">
      <c r="A76" t="s">
        <v>13</v>
      </c>
      <c r="F76">
        <v>1851.71</v>
      </c>
    </row>
    <row r="77" spans="1:12" x14ac:dyDescent="0.25">
      <c r="A77" t="s">
        <v>7</v>
      </c>
      <c r="F77">
        <v>2359.25</v>
      </c>
    </row>
    <row r="78" spans="1:12" x14ac:dyDescent="0.25">
      <c r="A78" t="s">
        <v>8</v>
      </c>
      <c r="F78">
        <v>2266.9</v>
      </c>
    </row>
    <row r="79" spans="1:12" x14ac:dyDescent="0.25">
      <c r="A79" t="s">
        <v>9</v>
      </c>
      <c r="F79">
        <v>1174.17</v>
      </c>
    </row>
    <row r="80" spans="1:12" x14ac:dyDescent="0.25">
      <c r="A80" t="s">
        <v>10</v>
      </c>
      <c r="F80" s="18">
        <v>1570.43</v>
      </c>
    </row>
    <row r="81" spans="1:6" x14ac:dyDescent="0.25">
      <c r="A81" t="s">
        <v>12</v>
      </c>
      <c r="F81" s="18">
        <v>1908.83</v>
      </c>
    </row>
  </sheetData>
  <sortState ref="L68:M84">
    <sortCondition ref="L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7" workbookViewId="0">
      <selection activeCell="D77" sqref="D77:D84"/>
    </sheetView>
  </sheetViews>
  <sheetFormatPr defaultRowHeight="15" x14ac:dyDescent="0.25"/>
  <cols>
    <col min="1" max="1" width="34.85546875" customWidth="1"/>
    <col min="2" max="2" width="13.85546875" customWidth="1"/>
    <col min="3" max="4" width="12.5703125" customWidth="1"/>
    <col min="5" max="5" width="14.140625" customWidth="1"/>
    <col min="6" max="6" width="13.7109375" customWidth="1"/>
    <col min="7" max="7" width="14.28515625" customWidth="1"/>
    <col min="8" max="8" width="10.7109375" customWidth="1"/>
  </cols>
  <sheetData>
    <row r="1" spans="1:7" x14ac:dyDescent="0.25">
      <c r="B1" s="18" t="s">
        <v>138</v>
      </c>
      <c r="C1" s="18" t="s">
        <v>136</v>
      </c>
      <c r="D1" s="18" t="s">
        <v>140</v>
      </c>
      <c r="E1" s="18" t="s">
        <v>141</v>
      </c>
      <c r="F1" s="18" t="s">
        <v>137</v>
      </c>
      <c r="G1" s="18" t="s">
        <v>139</v>
      </c>
    </row>
    <row r="2" spans="1:7" x14ac:dyDescent="0.25">
      <c r="A2" s="18" t="s">
        <v>47</v>
      </c>
      <c r="B2">
        <v>130.785</v>
      </c>
      <c r="C2">
        <v>92.693399999999997</v>
      </c>
      <c r="D2">
        <v>127</v>
      </c>
      <c r="E2">
        <v>123</v>
      </c>
      <c r="F2">
        <v>126.254</v>
      </c>
      <c r="G2">
        <v>136.48500000000001</v>
      </c>
    </row>
    <row r="3" spans="1:7" x14ac:dyDescent="0.25">
      <c r="A3" s="18" t="s">
        <v>36</v>
      </c>
      <c r="B3">
        <v>119.5</v>
      </c>
      <c r="C3">
        <v>82.602599999999995</v>
      </c>
      <c r="D3">
        <v>111</v>
      </c>
      <c r="E3">
        <v>105</v>
      </c>
      <c r="F3">
        <v>114.246</v>
      </c>
      <c r="G3">
        <v>118.363</v>
      </c>
    </row>
    <row r="4" spans="1:7" x14ac:dyDescent="0.25">
      <c r="A4" s="18" t="s">
        <v>42</v>
      </c>
      <c r="B4">
        <v>99.204300000000003</v>
      </c>
      <c r="C4">
        <v>70.402500000000003</v>
      </c>
      <c r="D4">
        <v>92</v>
      </c>
      <c r="E4">
        <v>89</v>
      </c>
      <c r="F4">
        <v>79.364999999999995</v>
      </c>
      <c r="G4">
        <v>95.824799999999996</v>
      </c>
    </row>
    <row r="5" spans="1:7" x14ac:dyDescent="0.25">
      <c r="A5" s="18" t="s">
        <v>44</v>
      </c>
      <c r="B5">
        <v>84.192999999999998</v>
      </c>
      <c r="C5">
        <v>63.304099999999998</v>
      </c>
      <c r="D5">
        <v>80</v>
      </c>
      <c r="E5">
        <v>78</v>
      </c>
      <c r="F5">
        <v>82.345399999999998</v>
      </c>
      <c r="G5">
        <v>84.139700000000005</v>
      </c>
    </row>
    <row r="6" spans="1:7" x14ac:dyDescent="0.25">
      <c r="A6" s="18" t="s">
        <v>43</v>
      </c>
      <c r="B6">
        <v>67.674700000000001</v>
      </c>
      <c r="C6">
        <v>48.226300000000002</v>
      </c>
      <c r="D6">
        <v>62</v>
      </c>
      <c r="E6">
        <v>58</v>
      </c>
      <c r="F6">
        <v>61.790999999999997</v>
      </c>
      <c r="G6">
        <v>64.622500000000002</v>
      </c>
    </row>
    <row r="7" spans="1:7" x14ac:dyDescent="0.25">
      <c r="A7" s="18" t="s">
        <v>40</v>
      </c>
      <c r="B7">
        <v>53.211399999999998</v>
      </c>
      <c r="C7">
        <v>40.762700000000002</v>
      </c>
      <c r="D7">
        <v>50</v>
      </c>
      <c r="E7">
        <v>47</v>
      </c>
      <c r="F7">
        <v>48.375900000000001</v>
      </c>
      <c r="G7">
        <v>53.897199999999998</v>
      </c>
    </row>
    <row r="8" spans="1:7" x14ac:dyDescent="0.25">
      <c r="A8" s="18" t="s">
        <v>33</v>
      </c>
      <c r="B8">
        <v>50.630499999999998</v>
      </c>
      <c r="C8">
        <v>38.575299999999999</v>
      </c>
      <c r="D8">
        <v>47</v>
      </c>
      <c r="E8">
        <v>47</v>
      </c>
      <c r="F8">
        <v>48.1678</v>
      </c>
      <c r="G8">
        <v>50.582299999999996</v>
      </c>
    </row>
    <row r="9" spans="1:7" x14ac:dyDescent="0.25">
      <c r="A9" s="18" t="s">
        <v>37</v>
      </c>
      <c r="B9">
        <v>50.476500000000001</v>
      </c>
      <c r="C9">
        <v>40.002400000000002</v>
      </c>
      <c r="D9">
        <v>47</v>
      </c>
      <c r="E9">
        <v>48</v>
      </c>
      <c r="F9">
        <v>39.424100000000003</v>
      </c>
      <c r="G9">
        <v>51.6723</v>
      </c>
    </row>
    <row r="10" spans="1:7" x14ac:dyDescent="0.25">
      <c r="A10" s="18" t="s">
        <v>35</v>
      </c>
      <c r="B10">
        <v>234.142</v>
      </c>
      <c r="C10">
        <v>140.99799999999999</v>
      </c>
      <c r="D10">
        <v>196</v>
      </c>
      <c r="E10">
        <v>172</v>
      </c>
      <c r="F10">
        <v>202.429</v>
      </c>
      <c r="G10">
        <v>230.75</v>
      </c>
    </row>
    <row r="11" spans="1:7" x14ac:dyDescent="0.25">
      <c r="A11" s="18" t="s">
        <v>38</v>
      </c>
      <c r="B11">
        <v>60.640500000000003</v>
      </c>
      <c r="C11">
        <v>25.4939</v>
      </c>
      <c r="D11">
        <v>53</v>
      </c>
      <c r="E11">
        <v>45</v>
      </c>
      <c r="F11">
        <v>28.790400000000002</v>
      </c>
      <c r="G11">
        <v>41.415300000000002</v>
      </c>
    </row>
    <row r="12" spans="1:7" x14ac:dyDescent="0.25">
      <c r="A12" s="18" t="s">
        <v>45</v>
      </c>
      <c r="B12">
        <v>83.485799999999998</v>
      </c>
      <c r="C12">
        <v>31.994</v>
      </c>
      <c r="D12">
        <v>73</v>
      </c>
      <c r="E12">
        <v>73</v>
      </c>
      <c r="F12">
        <v>38.157499999999999</v>
      </c>
      <c r="G12">
        <v>48.465800000000002</v>
      </c>
    </row>
    <row r="13" spans="1:7" x14ac:dyDescent="0.25">
      <c r="A13" s="18" t="s">
        <v>39</v>
      </c>
      <c r="B13">
        <v>112.996</v>
      </c>
      <c r="C13">
        <v>68.573800000000006</v>
      </c>
      <c r="D13">
        <v>100</v>
      </c>
      <c r="E13">
        <v>101</v>
      </c>
      <c r="F13">
        <v>96.390699999999995</v>
      </c>
      <c r="G13">
        <v>100.99299999999999</v>
      </c>
    </row>
    <row r="14" spans="1:7" x14ac:dyDescent="0.25">
      <c r="A14" s="18" t="s">
        <v>31</v>
      </c>
      <c r="B14">
        <v>141.738</v>
      </c>
      <c r="C14">
        <v>63.415999999999997</v>
      </c>
      <c r="D14">
        <v>126</v>
      </c>
      <c r="E14">
        <v>127</v>
      </c>
      <c r="F14">
        <v>79.016199999999998</v>
      </c>
      <c r="G14">
        <v>91.993099999999998</v>
      </c>
    </row>
    <row r="15" spans="1:7" x14ac:dyDescent="0.25">
      <c r="A15" s="18" t="s">
        <v>41</v>
      </c>
      <c r="B15">
        <v>197.06899999999999</v>
      </c>
      <c r="C15">
        <v>92.458799999999997</v>
      </c>
      <c r="D15">
        <v>163</v>
      </c>
      <c r="E15">
        <v>166</v>
      </c>
      <c r="F15">
        <v>148.13300000000001</v>
      </c>
      <c r="G15">
        <v>154.893</v>
      </c>
    </row>
    <row r="16" spans="1:7" x14ac:dyDescent="0.25">
      <c r="A16" s="18" t="s">
        <v>46</v>
      </c>
      <c r="B16">
        <v>234.87899999999999</v>
      </c>
      <c r="C16">
        <v>72.156400000000005</v>
      </c>
      <c r="D16">
        <v>185</v>
      </c>
      <c r="E16">
        <v>176</v>
      </c>
      <c r="F16">
        <v>88.995800000000003</v>
      </c>
      <c r="G16">
        <v>117.873</v>
      </c>
    </row>
    <row r="17" spans="1:8" x14ac:dyDescent="0.25">
      <c r="A17" s="18" t="s">
        <v>32</v>
      </c>
      <c r="B17">
        <v>230.12200000000001</v>
      </c>
      <c r="C17">
        <v>111.008</v>
      </c>
      <c r="D17">
        <v>206</v>
      </c>
      <c r="E17">
        <v>204</v>
      </c>
      <c r="F17">
        <v>165.69800000000001</v>
      </c>
      <c r="G17">
        <v>183.40199999999999</v>
      </c>
    </row>
    <row r="18" spans="1:8" x14ac:dyDescent="0.25">
      <c r="A18" s="18" t="s">
        <v>34</v>
      </c>
      <c r="B18">
        <v>221.26400000000001</v>
      </c>
      <c r="C18">
        <v>79.056799999999996</v>
      </c>
      <c r="D18">
        <v>191</v>
      </c>
      <c r="E18">
        <v>185</v>
      </c>
      <c r="F18">
        <v>97.892099999999999</v>
      </c>
      <c r="G18">
        <v>117.271</v>
      </c>
    </row>
    <row r="27" spans="1:8" x14ac:dyDescent="0.25">
      <c r="B27" s="29" t="s">
        <v>142</v>
      </c>
      <c r="C27" s="29"/>
      <c r="D27" s="29"/>
      <c r="E27" s="29"/>
      <c r="F27" s="29"/>
      <c r="G27" s="18" t="s">
        <v>143</v>
      </c>
      <c r="H27" s="18" t="s">
        <v>144</v>
      </c>
    </row>
    <row r="28" spans="1:8" x14ac:dyDescent="0.25">
      <c r="A28" t="s">
        <v>47</v>
      </c>
      <c r="B28">
        <v>213.352</v>
      </c>
      <c r="C28">
        <v>220.76300000000001</v>
      </c>
      <c r="D28">
        <v>206.48699999999999</v>
      </c>
      <c r="E28">
        <v>213.36500000000001</v>
      </c>
      <c r="F28">
        <v>220.71799999999999</v>
      </c>
      <c r="G28">
        <f>AVERAGE(B28:F28)</f>
        <v>214.93699999999998</v>
      </c>
      <c r="H28">
        <f>$G28/$G46</f>
        <v>1.3567148031303218</v>
      </c>
    </row>
    <row r="29" spans="1:8" x14ac:dyDescent="0.25">
      <c r="A29" t="s">
        <v>36</v>
      </c>
      <c r="B29">
        <v>188.26</v>
      </c>
      <c r="C29">
        <v>182.893</v>
      </c>
      <c r="D29">
        <v>188.25700000000001</v>
      </c>
      <c r="E29">
        <v>177.80799999999999</v>
      </c>
      <c r="F29">
        <v>188.26900000000001</v>
      </c>
      <c r="G29">
        <f>AVERAGE(B29:F29)</f>
        <v>185.09740000000002</v>
      </c>
      <c r="H29">
        <f>$G29/$G47</f>
        <v>1.3440690938189381</v>
      </c>
    </row>
    <row r="30" spans="1:8" x14ac:dyDescent="0.25">
      <c r="A30" t="s">
        <v>42</v>
      </c>
      <c r="B30">
        <v>139.143</v>
      </c>
      <c r="C30">
        <v>145.465</v>
      </c>
      <c r="D30">
        <v>136.184</v>
      </c>
      <c r="E30">
        <v>142.24199999999999</v>
      </c>
      <c r="F30">
        <v>136.191</v>
      </c>
      <c r="G30">
        <f>AVERAGE(B30:F30)</f>
        <v>139.845</v>
      </c>
      <c r="H30">
        <f t="shared" ref="H29:H43" si="0">$G30/$G48</f>
        <v>1.2584748736980595</v>
      </c>
    </row>
    <row r="31" spans="1:8" x14ac:dyDescent="0.25">
      <c r="A31" t="s">
        <v>44</v>
      </c>
      <c r="B31">
        <v>120.76300000000001</v>
      </c>
      <c r="C31">
        <v>125.505</v>
      </c>
      <c r="D31">
        <v>123.09</v>
      </c>
      <c r="E31">
        <v>116.37</v>
      </c>
      <c r="F31">
        <v>120.762</v>
      </c>
      <c r="G31">
        <f t="shared" ref="G31:G43" si="1">AVERAGE(B31:F31)</f>
        <v>121.298</v>
      </c>
      <c r="H31">
        <f t="shared" si="0"/>
        <v>1.2282784537977418</v>
      </c>
    </row>
    <row r="32" spans="1:8" x14ac:dyDescent="0.25">
      <c r="A32" t="s">
        <v>43</v>
      </c>
      <c r="B32">
        <v>98.470200000000006</v>
      </c>
      <c r="C32">
        <v>98.468299999999999</v>
      </c>
      <c r="D32">
        <v>99.999200000000002</v>
      </c>
      <c r="E32">
        <v>100.005</v>
      </c>
      <c r="F32">
        <v>98.466499999999996</v>
      </c>
      <c r="G32">
        <f t="shared" si="1"/>
        <v>99.08184</v>
      </c>
      <c r="H32">
        <f t="shared" si="0"/>
        <v>1.3931042899447803</v>
      </c>
    </row>
    <row r="33" spans="1:8" x14ac:dyDescent="0.25">
      <c r="A33" t="s">
        <v>40</v>
      </c>
      <c r="B33">
        <v>79.811800000000005</v>
      </c>
      <c r="C33">
        <v>82.0578</v>
      </c>
      <c r="D33">
        <v>81.016199999999998</v>
      </c>
      <c r="E33">
        <v>82.055899999999994</v>
      </c>
      <c r="F33">
        <v>79.016900000000007</v>
      </c>
      <c r="G33">
        <f t="shared" si="1"/>
        <v>80.791719999999998</v>
      </c>
      <c r="H33">
        <f t="shared" si="0"/>
        <v>1.3531772776910553</v>
      </c>
    </row>
    <row r="34" spans="1:8" x14ac:dyDescent="0.25">
      <c r="A34" t="s">
        <v>33</v>
      </c>
      <c r="B34">
        <v>75.296899999999994</v>
      </c>
      <c r="C34">
        <v>76.194400000000002</v>
      </c>
      <c r="D34">
        <v>77.090199999999996</v>
      </c>
      <c r="E34">
        <v>76.197100000000006</v>
      </c>
      <c r="F34">
        <v>78.053299999999993</v>
      </c>
      <c r="G34">
        <f t="shared" si="1"/>
        <v>76.566379999999995</v>
      </c>
      <c r="H34">
        <f t="shared" si="0"/>
        <v>1.3821724004471108</v>
      </c>
    </row>
    <row r="35" spans="1:8" x14ac:dyDescent="0.25">
      <c r="A35" t="s">
        <v>37</v>
      </c>
      <c r="B35">
        <v>77.111900000000006</v>
      </c>
      <c r="C35">
        <v>80.683999999999997</v>
      </c>
      <c r="D35">
        <v>80.017700000000005</v>
      </c>
      <c r="E35">
        <v>82.054599999999994</v>
      </c>
      <c r="F35">
        <v>82.0565</v>
      </c>
      <c r="G35">
        <f t="shared" si="1"/>
        <v>80.38494</v>
      </c>
      <c r="H35">
        <f t="shared" si="0"/>
        <v>1.4155692482165594</v>
      </c>
    </row>
    <row r="36" spans="1:8" x14ac:dyDescent="0.25">
      <c r="A36" t="s">
        <v>38</v>
      </c>
      <c r="B36">
        <v>61.542700000000004</v>
      </c>
      <c r="C36">
        <v>59.261200000000002</v>
      </c>
      <c r="D36">
        <v>60.379899999999999</v>
      </c>
      <c r="E36">
        <v>61.539499999999997</v>
      </c>
      <c r="F36">
        <v>63.367400000000004</v>
      </c>
      <c r="G36">
        <f>AVERAGE(B36:F36)</f>
        <v>61.218139999999991</v>
      </c>
      <c r="H36">
        <f t="shared" si="0"/>
        <v>1.0406547654664831</v>
      </c>
    </row>
    <row r="37" spans="1:8" x14ac:dyDescent="0.25">
      <c r="A37" t="s">
        <v>45</v>
      </c>
      <c r="B37">
        <v>92.754800000000003</v>
      </c>
      <c r="C37">
        <v>98.465500000000006</v>
      </c>
      <c r="D37">
        <v>96.975300000000004</v>
      </c>
      <c r="E37">
        <v>98.466399999999993</v>
      </c>
      <c r="F37">
        <v>94.122500000000002</v>
      </c>
      <c r="G37">
        <f>AVERAGE(B37:F37)</f>
        <v>96.156900000000007</v>
      </c>
      <c r="H37">
        <f t="shared" si="0"/>
        <v>1.1506384597987516</v>
      </c>
    </row>
    <row r="38" spans="1:8" x14ac:dyDescent="0.25">
      <c r="A38" t="s">
        <v>39</v>
      </c>
      <c r="B38">
        <v>128.024</v>
      </c>
      <c r="C38">
        <v>133.34200000000001</v>
      </c>
      <c r="D38">
        <v>133.346</v>
      </c>
      <c r="E38">
        <v>133.36500000000001</v>
      </c>
      <c r="F38">
        <v>130.61000000000001</v>
      </c>
      <c r="G38">
        <f t="shared" si="1"/>
        <v>131.73740000000001</v>
      </c>
      <c r="H38">
        <f t="shared" si="0"/>
        <v>1.3115760469269548</v>
      </c>
    </row>
    <row r="39" spans="1:8" x14ac:dyDescent="0.25">
      <c r="A39" t="s">
        <v>31</v>
      </c>
      <c r="B39">
        <v>193.94800000000001</v>
      </c>
      <c r="C39">
        <v>200.01599999999999</v>
      </c>
      <c r="D39">
        <v>193.935</v>
      </c>
      <c r="E39">
        <v>206.47</v>
      </c>
      <c r="F39">
        <v>193.958</v>
      </c>
      <c r="G39">
        <f t="shared" si="1"/>
        <v>197.66540000000001</v>
      </c>
      <c r="H39">
        <f t="shared" si="0"/>
        <v>1.4664040475978517</v>
      </c>
    </row>
    <row r="40" spans="1:8" x14ac:dyDescent="0.25">
      <c r="A40" t="s">
        <v>41</v>
      </c>
      <c r="B40">
        <v>290.95600000000002</v>
      </c>
      <c r="C40">
        <v>290.94</v>
      </c>
      <c r="D40">
        <v>290.99299999999999</v>
      </c>
      <c r="E40">
        <v>266.69099999999997</v>
      </c>
      <c r="F40">
        <v>278.3</v>
      </c>
      <c r="G40">
        <f t="shared" si="1"/>
        <v>283.57599999999996</v>
      </c>
      <c r="H40">
        <f t="shared" si="0"/>
        <v>1.5977840983362706</v>
      </c>
    </row>
    <row r="41" spans="1:8" x14ac:dyDescent="0.25">
      <c r="A41" t="s">
        <v>46</v>
      </c>
      <c r="B41">
        <v>336.91399999999999</v>
      </c>
      <c r="C41">
        <v>304.83600000000001</v>
      </c>
      <c r="D41">
        <v>336.90699999999998</v>
      </c>
      <c r="E41">
        <v>320.04500000000002</v>
      </c>
      <c r="F41">
        <v>355.62</v>
      </c>
      <c r="G41">
        <f t="shared" si="1"/>
        <v>330.86440000000005</v>
      </c>
      <c r="H41">
        <f t="shared" si="0"/>
        <v>1.4236923770690728</v>
      </c>
    </row>
    <row r="42" spans="1:8" x14ac:dyDescent="0.25">
      <c r="A42" t="s">
        <v>32</v>
      </c>
      <c r="B42">
        <v>336.89699999999999</v>
      </c>
      <c r="C42">
        <v>376.53199999999998</v>
      </c>
      <c r="D42">
        <v>376.61799999999999</v>
      </c>
      <c r="E42">
        <v>400.09800000000001</v>
      </c>
      <c r="F42">
        <v>426.73899999999998</v>
      </c>
      <c r="G42">
        <f t="shared" si="1"/>
        <v>383.3768</v>
      </c>
      <c r="H42">
        <f t="shared" si="0"/>
        <v>1.8048446581556705</v>
      </c>
    </row>
    <row r="43" spans="1:8" x14ac:dyDescent="0.25">
      <c r="A43" t="s">
        <v>34</v>
      </c>
      <c r="B43">
        <v>355.74400000000003</v>
      </c>
      <c r="C43">
        <v>400.08800000000002</v>
      </c>
      <c r="D43">
        <v>336.90499999999997</v>
      </c>
      <c r="E43">
        <v>400.12299999999999</v>
      </c>
      <c r="F43">
        <v>336.90100000000001</v>
      </c>
      <c r="G43">
        <f t="shared" si="1"/>
        <v>365.95220000000006</v>
      </c>
      <c r="H43">
        <f t="shared" si="0"/>
        <v>1.6794733291417507</v>
      </c>
    </row>
    <row r="46" spans="1:8" x14ac:dyDescent="0.25">
      <c r="A46" t="s">
        <v>47</v>
      </c>
      <c r="B46">
        <v>156.13399999999999</v>
      </c>
      <c r="C46">
        <v>163.673</v>
      </c>
      <c r="D46">
        <v>156.11699999999999</v>
      </c>
      <c r="E46">
        <v>156.16499999999999</v>
      </c>
      <c r="F46">
        <v>160.03399999999999</v>
      </c>
      <c r="G46">
        <f>AVERAGE(B46:F46)</f>
        <v>158.4246</v>
      </c>
    </row>
    <row r="47" spans="1:8" x14ac:dyDescent="0.25">
      <c r="A47" t="s">
        <v>36</v>
      </c>
      <c r="B47">
        <v>139.14400000000001</v>
      </c>
      <c r="C47">
        <v>139.16399999999999</v>
      </c>
      <c r="D47">
        <v>140.739</v>
      </c>
      <c r="E47">
        <v>136.191</v>
      </c>
      <c r="F47">
        <v>133.333</v>
      </c>
      <c r="G47">
        <f>AVERAGE(B47:F47)</f>
        <v>137.71420000000001</v>
      </c>
    </row>
    <row r="48" spans="1:8" x14ac:dyDescent="0.25">
      <c r="A48" t="s">
        <v>42</v>
      </c>
      <c r="B48">
        <v>112.265</v>
      </c>
      <c r="C48">
        <v>110.349</v>
      </c>
      <c r="D48">
        <v>112.289</v>
      </c>
      <c r="E48">
        <v>110.358</v>
      </c>
      <c r="F48">
        <v>110.352</v>
      </c>
      <c r="G48">
        <f>AVERAGE(B48:F48)</f>
        <v>111.12260000000001</v>
      </c>
    </row>
    <row r="49" spans="1:7" x14ac:dyDescent="0.25">
      <c r="A49" t="s">
        <v>44</v>
      </c>
      <c r="B49">
        <v>96.973500000000001</v>
      </c>
      <c r="C49">
        <v>99.879599999999996</v>
      </c>
      <c r="D49">
        <v>99.982100000000003</v>
      </c>
      <c r="E49">
        <v>98.472200000000001</v>
      </c>
      <c r="F49">
        <v>98.465000000000003</v>
      </c>
      <c r="G49">
        <f t="shared" ref="G49:G61" si="2">AVERAGE(B49:F49)</f>
        <v>98.754479999999987</v>
      </c>
    </row>
    <row r="50" spans="1:7" x14ac:dyDescent="0.25">
      <c r="A50" t="s">
        <v>43</v>
      </c>
      <c r="B50">
        <v>71.903599999999997</v>
      </c>
      <c r="C50">
        <v>71.912400000000005</v>
      </c>
      <c r="D50">
        <v>71.113299999999995</v>
      </c>
      <c r="E50">
        <v>71.1126</v>
      </c>
      <c r="F50">
        <v>69.573400000000007</v>
      </c>
      <c r="G50">
        <f t="shared" si="2"/>
        <v>71.123059999999995</v>
      </c>
    </row>
    <row r="51" spans="1:7" x14ac:dyDescent="0.25">
      <c r="A51" t="s">
        <v>40</v>
      </c>
      <c r="B51">
        <v>59.816600000000001</v>
      </c>
      <c r="C51">
        <v>59.260800000000003</v>
      </c>
      <c r="D51">
        <v>59.814900000000002</v>
      </c>
      <c r="E51">
        <v>59.817300000000003</v>
      </c>
      <c r="F51">
        <v>59.816400000000002</v>
      </c>
      <c r="G51">
        <f t="shared" si="2"/>
        <v>59.705200000000005</v>
      </c>
    </row>
    <row r="52" spans="1:7" x14ac:dyDescent="0.25">
      <c r="A52" t="s">
        <v>33</v>
      </c>
      <c r="B52">
        <v>55.909199999999998</v>
      </c>
      <c r="C52">
        <v>55.175600000000003</v>
      </c>
      <c r="D52">
        <v>55.1753</v>
      </c>
      <c r="E52">
        <v>55.625799999999998</v>
      </c>
      <c r="F52">
        <v>55.092500000000001</v>
      </c>
      <c r="G52">
        <f t="shared" si="2"/>
        <v>55.395679999999992</v>
      </c>
    </row>
    <row r="53" spans="1:7" x14ac:dyDescent="0.25">
      <c r="A53" t="s">
        <v>37</v>
      </c>
      <c r="B53">
        <v>56.638500000000001</v>
      </c>
      <c r="C53">
        <v>55.653399999999998</v>
      </c>
      <c r="D53">
        <v>57.144300000000001</v>
      </c>
      <c r="E53">
        <v>57.349899999999998</v>
      </c>
      <c r="F53">
        <v>57.145400000000002</v>
      </c>
      <c r="G53">
        <f t="shared" si="2"/>
        <v>56.786299999999997</v>
      </c>
    </row>
    <row r="54" spans="1:7" x14ac:dyDescent="0.25">
      <c r="A54" t="s">
        <v>38</v>
      </c>
      <c r="B54">
        <v>58.716799999999999</v>
      </c>
      <c r="C54">
        <v>58.716999999999999</v>
      </c>
      <c r="D54">
        <v>59.2637</v>
      </c>
      <c r="E54">
        <v>58.718699999999998</v>
      </c>
      <c r="F54">
        <v>58.7166</v>
      </c>
      <c r="G54">
        <f>AVERAGE(B54:F54)</f>
        <v>58.826559999999994</v>
      </c>
    </row>
    <row r="55" spans="1:7" x14ac:dyDescent="0.25">
      <c r="A55" t="s">
        <v>45</v>
      </c>
      <c r="B55">
        <v>83.1434</v>
      </c>
      <c r="C55">
        <v>84.212199999999996</v>
      </c>
      <c r="D55">
        <v>84.221299999999999</v>
      </c>
      <c r="E55">
        <v>84.211699999999993</v>
      </c>
      <c r="F55">
        <v>82.052899999999994</v>
      </c>
      <c r="G55">
        <f>AVERAGE(B55:F55)</f>
        <v>83.568299999999994</v>
      </c>
    </row>
    <row r="56" spans="1:7" x14ac:dyDescent="0.25">
      <c r="A56" t="s">
        <v>39</v>
      </c>
      <c r="B56">
        <v>100.515</v>
      </c>
      <c r="C56">
        <v>101.59699999999999</v>
      </c>
      <c r="D56">
        <v>100.006</v>
      </c>
      <c r="E56">
        <v>101.589</v>
      </c>
      <c r="F56">
        <v>98.503299999999996</v>
      </c>
      <c r="G56">
        <f t="shared" si="2"/>
        <v>100.44206</v>
      </c>
    </row>
    <row r="57" spans="1:7" x14ac:dyDescent="0.25">
      <c r="A57" t="s">
        <v>31</v>
      </c>
      <c r="B57">
        <v>133.35900000000001</v>
      </c>
      <c r="C57">
        <v>136.18600000000001</v>
      </c>
      <c r="D57">
        <v>134.90600000000001</v>
      </c>
      <c r="E57">
        <v>136.17099999999999</v>
      </c>
      <c r="F57">
        <v>133.358</v>
      </c>
      <c r="G57">
        <f t="shared" si="2"/>
        <v>134.79599999999999</v>
      </c>
    </row>
    <row r="58" spans="1:7" x14ac:dyDescent="0.25">
      <c r="A58" t="s">
        <v>41</v>
      </c>
      <c r="B58">
        <v>181.01300000000001</v>
      </c>
      <c r="C58">
        <v>177.79</v>
      </c>
      <c r="D58">
        <v>177.78899999999999</v>
      </c>
      <c r="E58">
        <v>172.99700000000001</v>
      </c>
      <c r="F58">
        <v>177.815</v>
      </c>
      <c r="G58">
        <f t="shared" si="2"/>
        <v>177.48079999999999</v>
      </c>
    </row>
    <row r="59" spans="1:7" x14ac:dyDescent="0.25">
      <c r="A59" t="s">
        <v>46</v>
      </c>
      <c r="B59">
        <v>228.62700000000001</v>
      </c>
      <c r="C59">
        <v>237.26400000000001</v>
      </c>
      <c r="D59">
        <v>229.24299999999999</v>
      </c>
      <c r="E59">
        <v>246.13200000000001</v>
      </c>
      <c r="F59">
        <v>220.72800000000001</v>
      </c>
      <c r="G59">
        <f t="shared" si="2"/>
        <v>232.39880000000002</v>
      </c>
    </row>
    <row r="60" spans="1:7" x14ac:dyDescent="0.25">
      <c r="A60" t="s">
        <v>32</v>
      </c>
      <c r="B60">
        <v>213.38</v>
      </c>
      <c r="C60">
        <v>213.34700000000001</v>
      </c>
      <c r="D60">
        <v>213.386</v>
      </c>
      <c r="E60">
        <v>213.393</v>
      </c>
      <c r="F60">
        <v>208.571</v>
      </c>
      <c r="G60">
        <f t="shared" si="2"/>
        <v>212.41540000000001</v>
      </c>
    </row>
    <row r="61" spans="1:7" x14ac:dyDescent="0.25">
      <c r="A61" t="s">
        <v>34</v>
      </c>
      <c r="B61">
        <v>220.75800000000001</v>
      </c>
      <c r="C61">
        <v>220.77600000000001</v>
      </c>
      <c r="D61">
        <v>220.71799999999999</v>
      </c>
      <c r="E61">
        <v>220.71600000000001</v>
      </c>
      <c r="F61">
        <v>206.517</v>
      </c>
      <c r="G61">
        <f t="shared" si="2"/>
        <v>217.89699999999999</v>
      </c>
    </row>
    <row r="65" spans="1:8" x14ac:dyDescent="0.25">
      <c r="A65" s="18" t="s">
        <v>150</v>
      </c>
    </row>
    <row r="66" spans="1:8" x14ac:dyDescent="0.25">
      <c r="A66" t="s">
        <v>145</v>
      </c>
      <c r="B66" t="s">
        <v>146</v>
      </c>
      <c r="C66" t="s">
        <v>147</v>
      </c>
      <c r="D66" t="s">
        <v>148</v>
      </c>
    </row>
    <row r="67" spans="1:8" x14ac:dyDescent="0.25">
      <c r="A67">
        <v>6</v>
      </c>
      <c r="B67">
        <v>71.962000000000003</v>
      </c>
      <c r="D67">
        <v>120.77</v>
      </c>
      <c r="H67">
        <v>96.225999999999999</v>
      </c>
    </row>
    <row r="68" spans="1:8" x14ac:dyDescent="0.25">
      <c r="A68">
        <v>9</v>
      </c>
      <c r="B68">
        <v>65.054000000000002</v>
      </c>
      <c r="D68">
        <v>110.726</v>
      </c>
      <c r="H68">
        <v>90.411000000000001</v>
      </c>
    </row>
    <row r="69" spans="1:8" x14ac:dyDescent="0.25">
      <c r="A69">
        <v>12</v>
      </c>
      <c r="B69">
        <v>54.067</v>
      </c>
      <c r="D69">
        <v>89.581999999999994</v>
      </c>
      <c r="H69">
        <v>83.775999999999996</v>
      </c>
    </row>
    <row r="70" spans="1:8" x14ac:dyDescent="0.25">
      <c r="A70">
        <v>18</v>
      </c>
      <c r="B70">
        <v>48.688000000000002</v>
      </c>
      <c r="D70">
        <v>74.278000000000006</v>
      </c>
      <c r="H70">
        <v>73.936999999999998</v>
      </c>
    </row>
    <row r="71" spans="1:8" x14ac:dyDescent="0.25">
      <c r="A71">
        <v>24</v>
      </c>
      <c r="B71">
        <v>36.741</v>
      </c>
      <c r="D71">
        <v>63.968000000000004</v>
      </c>
      <c r="H71">
        <v>62.466999999999999</v>
      </c>
    </row>
    <row r="72" spans="1:8" x14ac:dyDescent="0.25">
      <c r="A72">
        <v>36</v>
      </c>
      <c r="B72">
        <v>31.670999999999999</v>
      </c>
      <c r="D72">
        <v>50.856999999999999</v>
      </c>
      <c r="H72">
        <v>50.816000000000003</v>
      </c>
    </row>
    <row r="73" spans="1:8" x14ac:dyDescent="0.25">
      <c r="A73">
        <v>48</v>
      </c>
      <c r="B73">
        <v>28.651</v>
      </c>
      <c r="D73">
        <v>46.414999999999999</v>
      </c>
      <c r="H73">
        <v>42.634999999999998</v>
      </c>
    </row>
    <row r="74" spans="1:8" x14ac:dyDescent="0.25">
      <c r="A74">
        <v>54</v>
      </c>
      <c r="B74">
        <v>25.201000000000001</v>
      </c>
      <c r="D74">
        <v>50.433</v>
      </c>
      <c r="H74">
        <v>38.588000000000001</v>
      </c>
    </row>
    <row r="76" spans="1:8" x14ac:dyDescent="0.25">
      <c r="A76" t="s">
        <v>149</v>
      </c>
      <c r="B76" t="s">
        <v>146</v>
      </c>
      <c r="C76" t="s">
        <v>147</v>
      </c>
      <c r="D76" t="s">
        <v>148</v>
      </c>
    </row>
    <row r="77" spans="1:8" x14ac:dyDescent="0.25">
      <c r="A77">
        <v>6</v>
      </c>
      <c r="B77">
        <v>29.245000000000001</v>
      </c>
      <c r="D77">
        <v>35.978999999999999</v>
      </c>
      <c r="H77">
        <v>32.814</v>
      </c>
    </row>
    <row r="78" spans="1:8" x14ac:dyDescent="0.25">
      <c r="A78">
        <v>9</v>
      </c>
      <c r="B78">
        <v>43.296999999999997</v>
      </c>
      <c r="D78">
        <v>56.683</v>
      </c>
      <c r="H78">
        <v>50.832000000000001</v>
      </c>
    </row>
    <row r="79" spans="1:8" x14ac:dyDescent="0.25">
      <c r="A79">
        <v>12</v>
      </c>
      <c r="B79">
        <v>51.829000000000001</v>
      </c>
      <c r="D79">
        <v>74.492999999999995</v>
      </c>
      <c r="H79">
        <v>60.854999999999997</v>
      </c>
    </row>
    <row r="80" spans="1:8" x14ac:dyDescent="0.25">
      <c r="A80">
        <v>18</v>
      </c>
      <c r="B80">
        <v>74.122</v>
      </c>
      <c r="D80">
        <v>110.402</v>
      </c>
      <c r="H80">
        <v>96.483000000000004</v>
      </c>
    </row>
    <row r="81" spans="1:8" x14ac:dyDescent="0.25">
      <c r="A81">
        <v>24</v>
      </c>
      <c r="B81">
        <v>94.540999999999997</v>
      </c>
      <c r="D81">
        <v>149.12799999999999</v>
      </c>
      <c r="H81">
        <v>125.709</v>
      </c>
    </row>
    <row r="82" spans="1:8" x14ac:dyDescent="0.25">
      <c r="A82">
        <v>36</v>
      </c>
      <c r="B82">
        <v>108.226</v>
      </c>
      <c r="D82">
        <v>197.30799999999999</v>
      </c>
      <c r="H82">
        <v>189.06700000000001</v>
      </c>
    </row>
    <row r="83" spans="1:8" x14ac:dyDescent="0.25">
      <c r="A83">
        <v>48</v>
      </c>
      <c r="B83">
        <v>109.64100000000001</v>
      </c>
      <c r="D83">
        <v>193.47200000000001</v>
      </c>
      <c r="H83">
        <v>191.03299999999999</v>
      </c>
    </row>
    <row r="84" spans="1:8" x14ac:dyDescent="0.25">
      <c r="A84">
        <v>54</v>
      </c>
      <c r="B84">
        <v>125.764</v>
      </c>
      <c r="D84">
        <v>205.67599999999999</v>
      </c>
      <c r="H84">
        <v>195.65299999999999</v>
      </c>
    </row>
  </sheetData>
  <sortState ref="A126:G144">
    <sortCondition ref="A126"/>
  </sortState>
  <mergeCells count="1">
    <mergeCell ref="B27:F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</vt:lpstr>
      <vt:lpstr>Atomix</vt:lpstr>
      <vt:lpstr>TX Optim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2015-11-20T19:01:44Z</dcterms:modified>
</cp:coreProperties>
</file>