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5440" windowHeight="15990" tabRatio="600" firstSheet="0" activeTab="0" autoFilterDateGrouping="1"/>
  </bookViews>
  <sheets>
    <sheet name="1 КУРС" sheetId="1" state="visible" r:id="rId1"/>
    <sheet name="2 КУРС " sheetId="2" state="visible" r:id="rId2"/>
    <sheet name="3 КУРС" sheetId="3" state="visible" r:id="rId3"/>
    <sheet name="4 КУРС" sheetId="4" state="visible" r:id="rId4"/>
    <sheet name="МАГ 1-2 КУРС" sheetId="5" state="visible" r:id="rId5"/>
    <sheet name="ИнОб " sheetId="6" state="hidden" r:id="rId6"/>
  </sheets>
  <definedNames>
    <definedName name="_xlnm.Print_Area" localSheetId="0">'1 КУРС'!$A$1:$I$37</definedName>
    <definedName name="_xlnm.Print_Area" localSheetId="1">'2 КУРС '!$A$1:$I$37</definedName>
    <definedName name="_xlnm.Print_Area" localSheetId="2">'3 КУРС'!$A$1:$I$37</definedName>
    <definedName name="_xlnm.Print_Area" localSheetId="3">'4 КУРС'!$A$1:$I$37</definedName>
    <definedName name="_xlnm.Print_Area" localSheetId="4">'МАГ 1-2 КУРС'!$A$1:$H$37</definedName>
    <definedName name="_xlnm.Print_Area" localSheetId="5">'ИнОб '!$A$1:$I$37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от &quot;d\ mmm\ yyyy"/>
    <numFmt numFmtId="165" formatCode="d\ mmmm\ yyyy"/>
    <numFmt numFmtId="166" formatCode="d\ mmm\ yy"/>
  </numFmts>
  <fonts count="29">
    <font>
      <name val="Arial Cyr"/>
      <charset val="204"/>
      <sz val="10"/>
    </font>
    <font>
      <name val="Arial Cyr"/>
      <charset val="204"/>
      <b val="1"/>
      <sz val="14"/>
    </font>
    <font>
      <name val="Arial Cyr"/>
      <charset val="204"/>
      <b val="1"/>
      <sz val="10"/>
    </font>
    <font>
      <name val="Arial Cyr"/>
      <charset val="204"/>
      <b val="1"/>
      <sz val="9"/>
    </font>
    <font>
      <name val="Arial Cyr"/>
      <charset val="204"/>
      <b val="1"/>
      <sz val="16"/>
    </font>
    <font>
      <name val="Arial Cyr"/>
      <charset val="204"/>
      <sz val="8"/>
    </font>
    <font>
      <name val="Times New Roman Cyr"/>
      <charset val="204"/>
      <b val="1"/>
      <sz val="16"/>
    </font>
    <font>
      <name val="Times New Roman Cyr"/>
      <charset val="204"/>
      <family val="1"/>
      <b val="1"/>
      <sz val="16"/>
    </font>
    <font>
      <name val="Arial Cyr"/>
      <charset val="204"/>
      <sz val="9"/>
    </font>
    <font>
      <name val="Arial Cyr"/>
      <charset val="204"/>
      <b val="1"/>
      <sz val="11"/>
    </font>
    <font>
      <name val="Arial Cyr"/>
      <charset val="204"/>
      <b val="1"/>
      <sz val="12"/>
    </font>
    <font>
      <name val="Times New Roman Cyr"/>
      <charset val="204"/>
      <b val="1"/>
      <sz val="20"/>
    </font>
    <font>
      <name val="Arial Cyr"/>
      <charset val="204"/>
      <b val="1"/>
      <sz val="18"/>
    </font>
    <font>
      <name val="Arial Cyr"/>
      <charset val="204"/>
      <b val="1"/>
      <sz val="20"/>
    </font>
    <font>
      <name val="Arial Cyr"/>
      <charset val="204"/>
      <sz val="11"/>
    </font>
    <font>
      <name val="Arial Cyr"/>
      <charset val="204"/>
      <family val="2"/>
      <b val="1"/>
      <sz val="11"/>
    </font>
    <font>
      <name val="Arial Cyr"/>
      <charset val="204"/>
      <family val="2"/>
      <sz val="11"/>
    </font>
    <font>
      <name val="Arial Cyr"/>
      <charset val="204"/>
      <family val="2"/>
      <b val="1"/>
      <sz val="10"/>
    </font>
    <font>
      <name val="Arial Cyr"/>
      <charset val="204"/>
      <b val="1"/>
      <color indexed="63"/>
      <sz val="28"/>
    </font>
    <font>
      <name val="Arial Cyr"/>
      <charset val="204"/>
      <b val="1"/>
      <sz val="22"/>
    </font>
    <font>
      <name val="Arial Cyr"/>
      <charset val="204"/>
      <b val="1"/>
      <color indexed="63"/>
      <sz val="18"/>
    </font>
    <font>
      <name val="Arial Cyr"/>
      <charset val="204"/>
      <b val="1"/>
      <sz val="11"/>
      <u val="single"/>
    </font>
    <font>
      <name val="Arial Cyr"/>
      <charset val="204"/>
      <family val="2"/>
      <b val="1"/>
      <sz val="12"/>
    </font>
    <font>
      <name val="Calibri"/>
      <charset val="204"/>
      <family val="2"/>
      <color rgb="FF9C6500"/>
      <sz val="11"/>
      <scheme val="minor"/>
    </font>
    <font>
      <name val="Arial Cyr"/>
      <charset val="204"/>
      <b val="1"/>
      <color theme="0"/>
      <sz val="14"/>
    </font>
    <font>
      <name val="Arial Cyr"/>
      <charset val="204"/>
      <b val="1"/>
      <color theme="0"/>
      <sz val="12"/>
    </font>
    <font>
      <name val="Arial Cyr"/>
      <charset val="204"/>
      <b val="1"/>
      <color theme="1" tint="0.3499862666707358"/>
      <sz val="28"/>
    </font>
    <font>
      <name val="Arial Cyr"/>
      <charset val="204"/>
      <b val="1"/>
      <color theme="1" tint="0.3499862666707358"/>
      <sz val="12"/>
    </font>
    <font>
      <name val="Arial Cyr"/>
      <charset val="204"/>
      <b val="1"/>
      <color theme="1" tint="0.3499862666707358"/>
      <sz val="24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ouble">
        <color indexed="64"/>
      </bottom>
      <diagonal/>
    </border>
    <border>
      <left style="mediumDashDot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medium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medium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mediumDashDot">
        <color indexed="64"/>
      </left>
      <right/>
      <top style="double">
        <color indexed="64"/>
      </top>
      <bottom style="dashed">
        <color indexed="64"/>
      </bottom>
      <diagonal/>
    </border>
    <border>
      <left style="mediumDashDot">
        <color indexed="64"/>
      </left>
      <right/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mediumDashDot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ashed">
        <color indexed="64"/>
      </right>
      <top style="double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0" fontId="23" fillId="3" borderId="0"/>
  </cellStyleXfs>
  <cellXfs count="21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165" fontId="2" fillId="2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2" fillId="2" borderId="7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8" applyAlignment="1" pivotButton="0" quotePrefix="0" xfId="0">
      <alignment vertical="center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165" fontId="2" fillId="2" borderId="13" applyAlignment="1" pivotButton="0" quotePrefix="0" xfId="0">
      <alignment horizontal="center" vertical="center" wrapText="1"/>
    </xf>
    <xf numFmtId="165" fontId="2" fillId="2" borderId="14" applyAlignment="1" pivotButton="0" quotePrefix="0" xfId="0">
      <alignment horizontal="center" vertical="center" wrapText="1"/>
    </xf>
    <xf numFmtId="165" fontId="2" fillId="2" borderId="15" applyAlignment="1" pivotButton="0" quotePrefix="0" xfId="0">
      <alignment horizontal="center" vertical="center" wrapText="1"/>
    </xf>
    <xf numFmtId="0" fontId="4" fillId="0" borderId="0" pivotButton="0" quotePrefix="0" xfId="0"/>
    <xf numFmtId="0" fontId="2" fillId="2" borderId="2" applyAlignment="1" pivotButton="0" quotePrefix="0" xfId="0">
      <alignment horizontal="left" vertical="center"/>
    </xf>
    <xf numFmtId="166" fontId="3" fillId="2" borderId="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2" borderId="1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14" applyAlignment="1" pivotButton="0" quotePrefix="0" xfId="0">
      <alignment horizontal="center" vertical="center" wrapText="1"/>
    </xf>
    <xf numFmtId="14" fontId="24" fillId="0" borderId="14" applyAlignment="1" pivotButton="0" quotePrefix="0" xfId="0">
      <alignment horizontal="center" vertical="center" wrapText="1"/>
    </xf>
    <xf numFmtId="165" fontId="1" fillId="4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8" fillId="0" borderId="16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/>
    </xf>
    <xf numFmtId="165" fontId="4" fillId="2" borderId="3" applyAlignment="1" pivotButton="0" quotePrefix="0" xfId="0">
      <alignment horizontal="center" vertical="center" wrapText="1"/>
    </xf>
    <xf numFmtId="165" fontId="4" fillId="2" borderId="14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4" fillId="0" borderId="16" pivotButton="0" quotePrefix="0" xfId="0"/>
    <xf numFmtId="0" fontId="15" fillId="0" borderId="1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9" fillId="0" borderId="12" applyAlignment="1" pivotButton="0" quotePrefix="0" xfId="0">
      <alignment vertical="center"/>
    </xf>
    <xf numFmtId="0" fontId="16" fillId="0" borderId="16" applyAlignment="1" pivotButton="0" quotePrefix="0" xfId="0">
      <alignment horizontal="center" vertical="center" wrapText="1"/>
    </xf>
    <xf numFmtId="0" fontId="15" fillId="0" borderId="16" applyAlignment="1" pivotButton="0" quotePrefix="0" xfId="0">
      <alignment vertical="center" wrapText="1"/>
    </xf>
    <xf numFmtId="0" fontId="15" fillId="0" borderId="12" applyAlignment="1" pivotButton="0" quotePrefix="0" xfId="0">
      <alignment vertical="center" wrapText="1"/>
    </xf>
    <xf numFmtId="0" fontId="15" fillId="0" borderId="6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17" fillId="0" borderId="16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 vertical="top" wrapText="1"/>
    </xf>
    <xf numFmtId="0" fontId="7" fillId="0" borderId="0" applyAlignment="1" pivotButton="0" quotePrefix="0" xfId="0">
      <alignment vertical="top" wrapText="1"/>
    </xf>
    <xf numFmtId="165" fontId="13" fillId="0" borderId="0" applyAlignment="1" pivotButton="0" quotePrefix="0" xfId="0">
      <alignment vertical="center"/>
    </xf>
    <xf numFmtId="165" fontId="1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 wrapText="1"/>
    </xf>
    <xf numFmtId="0" fontId="25" fillId="0" borderId="5" applyAlignment="1" pivotButton="0" quotePrefix="0" xfId="0">
      <alignment horizontal="center" vertical="center" wrapText="1"/>
    </xf>
    <xf numFmtId="0" fontId="25" fillId="0" borderId="18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16" applyAlignment="1" pivotButton="0" quotePrefix="0" xfId="0">
      <alignment vertical="center" wrapText="1"/>
    </xf>
    <xf numFmtId="0" fontId="10" fillId="0" borderId="20" applyAlignment="1" pivotButton="0" quotePrefix="0" xfId="0">
      <alignment horizontal="center" vertical="center" wrapText="1"/>
    </xf>
    <xf numFmtId="0" fontId="10" fillId="0" borderId="21" applyAlignment="1" pivotButton="0" quotePrefix="0" xfId="0">
      <alignment vertical="center" wrapText="1"/>
    </xf>
    <xf numFmtId="0" fontId="10" fillId="0" borderId="6" applyAlignment="1" pivotButton="0" quotePrefix="0" xfId="0">
      <alignment horizontal="center" vertical="center" wrapText="1"/>
    </xf>
    <xf numFmtId="0" fontId="10" fillId="0" borderId="6" applyAlignment="1" pivotButton="0" quotePrefix="0" xfId="0">
      <alignment vertical="center" wrapText="1"/>
    </xf>
    <xf numFmtId="0" fontId="10" fillId="0" borderId="22" applyAlignment="1" pivotButton="0" quotePrefix="0" xfId="0">
      <alignment horizontal="center" vertical="center" wrapText="1"/>
    </xf>
    <xf numFmtId="0" fontId="10" fillId="0" borderId="23" applyAlignment="1" pivotButton="0" quotePrefix="0" xfId="0">
      <alignment vertical="center" wrapText="1"/>
    </xf>
    <xf numFmtId="0" fontId="10" fillId="0" borderId="6" applyAlignment="1" pivotButton="0" quotePrefix="0" xfId="0">
      <alignment vertical="center"/>
    </xf>
    <xf numFmtId="0" fontId="10" fillId="0" borderId="23" applyAlignment="1" pivotButton="0" quotePrefix="0" xfId="0">
      <alignment vertical="center"/>
    </xf>
    <xf numFmtId="0" fontId="10" fillId="0" borderId="12" applyAlignment="1" pivotButton="0" quotePrefix="0" xfId="0">
      <alignment vertical="center" wrapText="1"/>
    </xf>
    <xf numFmtId="0" fontId="10" fillId="0" borderId="24" applyAlignment="1" pivotButton="0" quotePrefix="0" xfId="0">
      <alignment vertical="center" wrapText="1"/>
    </xf>
    <xf numFmtId="0" fontId="10" fillId="0" borderId="23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top" wrapText="1"/>
    </xf>
    <xf numFmtId="0" fontId="9" fillId="0" borderId="16" applyAlignment="1" pivotButton="0" quotePrefix="0" xfId="0">
      <alignment vertical="center" wrapText="1"/>
    </xf>
    <xf numFmtId="0" fontId="9" fillId="0" borderId="21" applyAlignment="1" pivotButton="0" quotePrefix="0" xfId="0">
      <alignment horizontal="center" vertical="center" wrapText="1"/>
    </xf>
    <xf numFmtId="0" fontId="2" fillId="0" borderId="22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9" fillId="0" borderId="23" applyAlignment="1" pivotButton="0" quotePrefix="0" xfId="0">
      <alignment horizontal="center" vertical="center" wrapText="1"/>
    </xf>
    <xf numFmtId="0" fontId="9" fillId="0" borderId="24" applyAlignment="1" pivotButton="0" quotePrefix="0" xfId="0">
      <alignment horizontal="center" vertical="center" wrapText="1"/>
    </xf>
    <xf numFmtId="0" fontId="25" fillId="0" borderId="25" applyAlignment="1" pivotButton="0" quotePrefix="0" xfId="0">
      <alignment horizontal="center" vertical="center" wrapText="1"/>
    </xf>
    <xf numFmtId="0" fontId="25" fillId="0" borderId="26" applyAlignment="1" pivotButton="0" quotePrefix="0" xfId="0">
      <alignment horizontal="center" vertical="center" wrapText="1"/>
    </xf>
    <xf numFmtId="0" fontId="25" fillId="0" borderId="27" applyAlignment="1" pivotButton="0" quotePrefix="0" xfId="0">
      <alignment horizontal="center" vertical="center" wrapText="1"/>
    </xf>
    <xf numFmtId="0" fontId="9" fillId="0" borderId="24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 wrapText="1"/>
    </xf>
    <xf numFmtId="0" fontId="15" fillId="0" borderId="23" applyAlignment="1" pivotButton="0" quotePrefix="0" xfId="0">
      <alignment horizontal="center" vertical="center" wrapText="1"/>
    </xf>
    <xf numFmtId="0" fontId="15" fillId="0" borderId="24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2" fillId="0" borderId="24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16" fillId="0" borderId="23" applyAlignment="1" pivotButton="0" quotePrefix="0" xfId="0">
      <alignment horizontal="center" vertical="center" wrapText="1"/>
    </xf>
    <xf numFmtId="165" fontId="4" fillId="2" borderId="7" applyAlignment="1" pivotButton="0" quotePrefix="0" xfId="0">
      <alignment horizontal="center" vertical="center" wrapText="1"/>
    </xf>
    <xf numFmtId="165" fontId="4" fillId="2" borderId="15" applyAlignment="1" pivotButton="0" quotePrefix="0" xfId="0">
      <alignment horizontal="center" vertical="center" wrapText="1"/>
    </xf>
    <xf numFmtId="0" fontId="14" fillId="0" borderId="10" pivotButton="0" quotePrefix="0" xfId="0"/>
    <xf numFmtId="0" fontId="10" fillId="0" borderId="28" applyAlignment="1" pivotButton="0" quotePrefix="0" xfId="0">
      <alignment horizontal="center" vertical="center" wrapText="1"/>
    </xf>
    <xf numFmtId="0" fontId="10" fillId="0" borderId="29" applyAlignment="1" pivotButton="0" quotePrefix="0" xfId="0">
      <alignment horizontal="center" vertical="center" wrapText="1"/>
    </xf>
    <xf numFmtId="0" fontId="10" fillId="0" borderId="30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 wrapText="1"/>
    </xf>
    <xf numFmtId="165" fontId="2" fillId="2" borderId="3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/>
    </xf>
    <xf numFmtId="165" fontId="1" fillId="0" borderId="3" applyAlignment="1" pivotButton="0" quotePrefix="0" xfId="0">
      <alignment horizontal="center" vertical="center" wrapText="1"/>
    </xf>
    <xf numFmtId="165" fontId="1" fillId="0" borderId="7" applyAlignment="1" pivotButton="0" quotePrefix="0" xfId="0">
      <alignment horizontal="center" vertical="center" wrapText="1"/>
    </xf>
    <xf numFmtId="165" fontId="1" fillId="0" borderId="14" applyAlignment="1" pivotButton="0" quotePrefix="0" xfId="0">
      <alignment horizontal="center" vertical="center" wrapText="1"/>
    </xf>
    <xf numFmtId="165" fontId="1" fillId="0" borderId="15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9" fillId="0" borderId="6" applyAlignment="1" pivotButton="0" quotePrefix="0" xfId="0">
      <alignment vertical="center" wrapText="1"/>
    </xf>
    <xf numFmtId="0" fontId="10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10" fillId="0" borderId="22" applyAlignment="1" pivotButton="0" quotePrefix="0" xfId="0">
      <alignment vertical="center" wrapText="1"/>
    </xf>
    <xf numFmtId="0" fontId="10" fillId="0" borderId="20" applyAlignment="1" pivotButton="0" quotePrefix="0" xfId="0">
      <alignment vertical="center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37" applyAlignment="1" pivotButton="0" quotePrefix="0" xfId="0">
      <alignment horizontal="center" vertical="center" wrapText="1"/>
    </xf>
    <xf numFmtId="0" fontId="10" fillId="0" borderId="38" applyAlignment="1" pivotButton="0" quotePrefix="0" xfId="0">
      <alignment horizontal="center" vertical="center" wrapText="1"/>
    </xf>
    <xf numFmtId="0" fontId="10" fillId="0" borderId="39" applyAlignment="1" pivotButton="0" quotePrefix="0" xfId="0">
      <alignment horizontal="center" vertical="center" wrapText="1"/>
    </xf>
    <xf numFmtId="0" fontId="10" fillId="0" borderId="22" applyAlignment="1" pivotButton="0" quotePrefix="0" xfId="0">
      <alignment vertical="center"/>
    </xf>
    <xf numFmtId="0" fontId="2" fillId="0" borderId="20" applyAlignment="1" pivotButton="0" quotePrefix="0" xfId="0">
      <alignment horizontal="center" vertical="center" wrapText="1"/>
    </xf>
    <xf numFmtId="0" fontId="10" fillId="0" borderId="19" applyAlignment="1" pivotButton="0" quotePrefix="0" xfId="0">
      <alignment vertical="center" wrapText="1"/>
    </xf>
    <xf numFmtId="0" fontId="26" fillId="0" borderId="6" applyAlignment="1" pivotButton="0" quotePrefix="0" xfId="0">
      <alignment vertical="center" wrapText="1"/>
    </xf>
    <xf numFmtId="0" fontId="10" fillId="0" borderId="12" applyAlignment="1" pivotButton="0" quotePrefix="0" xfId="0">
      <alignment vertical="center"/>
    </xf>
    <xf numFmtId="0" fontId="27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1" fillId="0" borderId="12" applyAlignment="1" pivotButton="0" quotePrefix="0" xfId="0">
      <alignment vertical="center" wrapText="1"/>
    </xf>
    <xf numFmtId="0" fontId="1" fillId="0" borderId="12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23" fillId="3" borderId="0" applyAlignment="1" pivotButton="0" quotePrefix="0" xfId="1">
      <alignment vertical="center"/>
    </xf>
    <xf numFmtId="165" fontId="1" fillId="4" borderId="0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1" fillId="0" borderId="16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/>
    </xf>
    <xf numFmtId="0" fontId="28" fillId="5" borderId="40" applyAlignment="1" pivotButton="0" quotePrefix="0" xfId="0">
      <alignment vertical="center" wrapText="1"/>
    </xf>
    <xf numFmtId="0" fontId="28" fillId="5" borderId="23" applyAlignment="1" pivotButton="0" quotePrefix="0" xfId="0">
      <alignment vertical="center" wrapText="1"/>
    </xf>
    <xf numFmtId="0" fontId="9" fillId="0" borderId="24" applyAlignment="1" pivotButton="0" quotePrefix="0" xfId="0">
      <alignment vertical="center" wrapText="1"/>
    </xf>
    <xf numFmtId="0" fontId="9" fillId="0" borderId="41" applyAlignment="1" pivotButton="0" quotePrefix="0" xfId="0">
      <alignment vertical="center" wrapText="1"/>
    </xf>
    <xf numFmtId="0" fontId="9" fillId="0" borderId="21" applyAlignment="1" pivotButton="0" quotePrefix="0" xfId="0">
      <alignment vertical="center" wrapText="1"/>
    </xf>
    <xf numFmtId="0" fontId="9" fillId="0" borderId="33" applyAlignment="1" pivotButton="0" quotePrefix="0" xfId="0">
      <alignment vertical="center" wrapText="1"/>
    </xf>
    <xf numFmtId="0" fontId="9" fillId="0" borderId="23" applyAlignment="1" pivotButton="0" quotePrefix="0" xfId="0">
      <alignment vertical="center" wrapText="1"/>
    </xf>
    <xf numFmtId="0" fontId="10" fillId="0" borderId="42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0" borderId="10" applyAlignment="1" pivotButton="0" quotePrefix="0" xfId="0">
      <alignment vertical="center" wrapText="1"/>
    </xf>
    <xf numFmtId="0" fontId="10" fillId="0" borderId="14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9" fillId="0" borderId="42" applyAlignment="1" pivotButton="0" quotePrefix="0" xfId="0">
      <alignment vertical="center" wrapText="1"/>
    </xf>
    <xf numFmtId="0" fontId="9" fillId="0" borderId="43" applyAlignment="1" pivotButton="0" quotePrefix="0" xfId="0">
      <alignment vertical="center" wrapText="1"/>
    </xf>
    <xf numFmtId="0" fontId="9" fillId="0" borderId="11" applyAlignment="1" pivotButton="0" quotePrefix="0" xfId="0">
      <alignment vertical="center" wrapText="1"/>
    </xf>
    <xf numFmtId="0" fontId="9" fillId="0" borderId="44" applyAlignment="1" pivotButton="0" quotePrefix="0" xfId="0">
      <alignment vertical="center" wrapText="1"/>
    </xf>
    <xf numFmtId="0" fontId="9" fillId="5" borderId="41" applyAlignment="1" pivotButton="0" quotePrefix="0" xfId="0">
      <alignment vertical="center" wrapText="1"/>
    </xf>
    <xf numFmtId="0" fontId="9" fillId="5" borderId="36" applyAlignment="1" pivotButton="0" quotePrefix="0" xfId="0">
      <alignment vertical="center" wrapText="1"/>
    </xf>
    <xf numFmtId="0" fontId="9" fillId="5" borderId="21" applyAlignment="1" pivotButton="0" quotePrefix="0" xfId="0">
      <alignment vertical="center" wrapText="1"/>
    </xf>
    <xf numFmtId="0" fontId="4" fillId="5" borderId="45" applyAlignment="1" pivotButton="0" quotePrefix="0" xfId="0">
      <alignment vertical="center" wrapText="1"/>
    </xf>
    <xf numFmtId="0" fontId="4" fillId="5" borderId="24" applyAlignment="1" pivotButton="0" quotePrefix="0" xfId="0">
      <alignment vertical="center" wrapText="1"/>
    </xf>
    <xf numFmtId="0" fontId="1" fillId="5" borderId="36" applyAlignment="1" pivotButton="0" quotePrefix="0" xfId="0">
      <alignment vertical="center" wrapText="1"/>
    </xf>
    <xf numFmtId="0" fontId="1" fillId="5" borderId="21" applyAlignment="1" pivotButton="0" quotePrefix="0" xfId="0">
      <alignment vertical="center" wrapText="1"/>
    </xf>
    <xf numFmtId="0" fontId="2" fillId="0" borderId="24" applyAlignment="1" pivotButton="0" quotePrefix="0" xfId="0">
      <alignment vertical="center"/>
    </xf>
    <xf numFmtId="0" fontId="4" fillId="5" borderId="12" applyAlignment="1" pivotButton="0" quotePrefix="0" xfId="0">
      <alignment vertical="center" wrapText="1"/>
    </xf>
    <xf numFmtId="0" fontId="10" fillId="0" borderId="46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9" fillId="0" borderId="47" applyAlignment="1" pivotButton="0" quotePrefix="0" xfId="0">
      <alignment horizontal="center" vertical="center" wrapText="1"/>
    </xf>
    <xf numFmtId="0" fontId="12" fillId="6" borderId="36" applyAlignment="1" pivotButton="0" quotePrefix="0" xfId="0">
      <alignment vertical="center" wrapText="1"/>
    </xf>
    <xf numFmtId="0" fontId="12" fillId="6" borderId="21" applyAlignment="1" pivotButton="0" quotePrefix="0" xfId="0">
      <alignment vertical="center" wrapText="1"/>
    </xf>
    <xf numFmtId="0" fontId="9" fillId="0" borderId="46" applyAlignment="1" pivotButton="0" quotePrefix="0" xfId="0">
      <alignment horizontal="center" vertical="center" wrapText="1"/>
    </xf>
    <xf numFmtId="0" fontId="9" fillId="0" borderId="31" applyAlignment="1" pivotButton="0" quotePrefix="0" xfId="0">
      <alignment horizontal="center" vertical="center" wrapText="1"/>
    </xf>
    <xf numFmtId="0" fontId="9" fillId="0" borderId="12" applyAlignment="1" pivotButton="0" quotePrefix="0" xfId="0">
      <alignment vertical="center" wrapText="1"/>
    </xf>
    <xf numFmtId="0" fontId="9" fillId="0" borderId="48" applyAlignment="1" pivotButton="0" quotePrefix="0" xfId="0">
      <alignment horizontal="center" vertical="center" wrapText="1"/>
    </xf>
    <xf numFmtId="0" fontId="10" fillId="0" borderId="48" applyAlignment="1" pivotButton="0" quotePrefix="0" xfId="0">
      <alignment horizontal="center" vertical="center" wrapText="1"/>
    </xf>
    <xf numFmtId="4" fontId="9" fillId="0" borderId="12" applyAlignment="1" pivotButton="0" quotePrefix="0" xfId="0">
      <alignment horizontal="center" vertical="center" wrapText="1"/>
    </xf>
    <xf numFmtId="0" fontId="9" fillId="0" borderId="3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26" fillId="5" borderId="6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4" fillId="5" borderId="12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5" borderId="6" applyAlignment="1" pivotButton="0" quotePrefix="0" xfId="0">
      <alignment horizontal="center" vertical="center" wrapText="1"/>
    </xf>
    <xf numFmtId="0" fontId="9" fillId="0" borderId="4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 wrapText="1"/>
    </xf>
    <xf numFmtId="165" fontId="1" fillId="4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top" wrapText="1"/>
    </xf>
    <xf numFmtId="0" fontId="9" fillId="0" borderId="16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26" fillId="5" borderId="16" applyAlignment="1" pivotButton="0" quotePrefix="0" xfId="0">
      <alignment horizontal="center" vertical="center" wrapText="1"/>
    </xf>
    <xf numFmtId="0" fontId="26" fillId="5" borderId="47" applyAlignment="1" pivotButton="0" quotePrefix="0" xfId="0">
      <alignment horizontal="center" vertical="center" wrapText="1"/>
    </xf>
    <xf numFmtId="0" fontId="26" fillId="5" borderId="12" applyAlignment="1" pivotButton="0" quotePrefix="0" xfId="0">
      <alignment horizontal="center" vertical="center" wrapText="1"/>
    </xf>
    <xf numFmtId="0" fontId="9" fillId="0" borderId="48" applyAlignment="1" pivotButton="0" quotePrefix="0" xfId="0">
      <alignment horizontal="center" vertical="center" wrapText="1"/>
    </xf>
    <xf numFmtId="0" fontId="9" fillId="0" borderId="49" applyAlignment="1" pivotButton="0" quotePrefix="0" xfId="0">
      <alignment horizontal="center" vertical="center" wrapText="1"/>
    </xf>
    <xf numFmtId="0" fontId="9" fillId="5" borderId="16" applyAlignment="1" pivotButton="0" quotePrefix="0" xfId="0">
      <alignment horizontal="center" vertical="center" wrapText="1"/>
    </xf>
    <xf numFmtId="0" fontId="9" fillId="0" borderId="4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26" fillId="5" borderId="48" applyAlignment="1" pivotButton="0" quotePrefix="0" xfId="0">
      <alignment horizontal="center" vertical="center" wrapText="1"/>
    </xf>
    <xf numFmtId="0" fontId="12" fillId="6" borderId="1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 vertical="top" wrapText="1"/>
    </xf>
    <xf numFmtId="0" fontId="11" fillId="0" borderId="0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center" vertical="top" wrapText="1"/>
    </xf>
    <xf numFmtId="165" fontId="13" fillId="0" borderId="0" applyAlignment="1" pivotButton="0" quotePrefix="0" xfId="0">
      <alignment horizontal="center" vertical="center"/>
    </xf>
  </cellXfs>
  <cellStyles count="2">
    <cellStyle name="Обычный" xfId="0" builtinId="0"/>
    <cellStyle name="Нейтральный" xfId="1" builtinId="2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Z39"/>
  <sheetViews>
    <sheetView showGridLines="0" tabSelected="1" view="pageBreakPreview" zoomScaleNormal="70" zoomScaleSheetLayoutView="100" workbookViewId="0">
      <selection activeCell="C6" sqref="C6"/>
    </sheetView>
  </sheetViews>
  <sheetFormatPr baseColWidth="8" defaultRowHeight="12.75"/>
  <cols>
    <col width="7.42578125" customWidth="1" style="18" min="1" max="1"/>
    <col width="43.28515625" customWidth="1" style="16" min="2" max="5"/>
    <col width="43.28515625" customWidth="1" style="19" min="6" max="6"/>
    <col hidden="1" width="26.42578125" customWidth="1" style="16" min="7" max="8"/>
    <col hidden="1" width="26.42578125" customWidth="1" style="19" min="9" max="9"/>
    <col width="9.140625" customWidth="1" style="15" min="10" max="16384"/>
  </cols>
  <sheetData>
    <row r="1" ht="124.5" customHeight="1">
      <c r="A1" s="12" t="n"/>
      <c r="B1" s="196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C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D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E1" s="194" t="inlineStr">
        <is>
          <t>УТВЕРЖДАЮ
Первый проректор
                          С.А. Марзан
"____" ____________ 2023 г.</t>
        </is>
      </c>
      <c r="F1" t="inlineStr">
        <is>
          <t>УТВЕРЖДАЮ
Первый проректор
                          С.А. Марзан
"____" ____________ 2023 г.</t>
        </is>
      </c>
      <c r="G1" s="88" t="n"/>
    </row>
    <row r="2" ht="18" customHeight="1">
      <c r="A2" s="195">
        <f>"РАСПИСАНИЕ  1  КУРСА  С  "&amp;TEXT(A4,"ДД. ММ. ГГГГ")&amp;" ПО  "&amp;TEXT(A4+5,"ДД. ММ. ГГГГ")</f>
        <v/>
      </c>
      <c r="B2">
        <f>"РАСПИСАНИЕ  1  КУРСА  С  "&amp;TEXT(A4,"ДД. ММ. ГГГГ")&amp;" ПО  "&amp;TEXT(A4+5,"ДД. ММ. ГГГГ")</f>
        <v/>
      </c>
      <c r="C2">
        <f>"РАСПИСАНИЕ  1  КУРСА  С  "&amp;TEXT(A4,"ДД. ММ. ГГГГ")&amp;" ПО  "&amp;TEXT(A4+5,"ДД. ММ. ГГГГ")</f>
        <v/>
      </c>
      <c r="D2">
        <f>"РАСПИСАНИЕ  1  КУРСА  С  "&amp;TEXT(A4,"ДД. ММ. ГГГГ")&amp;" ПО  "&amp;TEXT(A4+5,"ДД. ММ. ГГГГ")</f>
        <v/>
      </c>
      <c r="E2">
        <f>"РАСПИСАНИЕ  1  КУРСА  С  "&amp;TEXT(A4,"ДД. ММ. ГГГГ")&amp;" ПО  "&amp;TEXT(A4+5,"ДД. ММ. ГГГГ")</f>
        <v/>
      </c>
      <c r="F2">
        <f>"РАСПИСАНИЕ  1  КУРСА  С  "&amp;TEXT(A4,"ДД. ММ. ГГГГ")&amp;" ПО  "&amp;TEXT(A4+5,"ДД. ММ. ГГГГ")</f>
        <v/>
      </c>
      <c r="G2">
        <f>"РАСПИСАНИЕ  1  КУРСА  С  "&amp;TEXT(A4,"ДД. ММ. ГГГГ")&amp;" ПО  "&amp;TEXT(A4+5,"ДД. ММ. ГГГГ")</f>
        <v/>
      </c>
      <c r="H2">
        <f>"РАСПИСАНИЕ  1  КУРСА  С  "&amp;TEXT(A4,"ДД. ММ. ГГГГ")&amp;" ПО  "&amp;TEXT(A4+5,"ДД. ММ. ГГГГ")</f>
        <v/>
      </c>
      <c r="I2">
        <f>"РАСПИСАНИЕ  1  КУРСА  С  "&amp;TEXT(A4,"ДД. ММ. ГГГГ")&amp;" ПО  "&amp;TEXT(A4+5,"ДД. ММ. ГГГГ")</f>
        <v/>
      </c>
    </row>
    <row r="3" ht="13.5" customHeight="1" thickBot="1"/>
    <row r="4" ht="21" customHeight="1" thickBot="1">
      <c r="A4" s="28" t="n">
        <v>45229</v>
      </c>
      <c r="B4" s="32" t="inlineStr">
        <is>
          <t>МИ-11</t>
        </is>
      </c>
      <c r="C4" s="32" t="inlineStr">
        <is>
          <t>ФИ-11</t>
        </is>
      </c>
      <c r="D4" s="32" t="inlineStr">
        <is>
          <t>ЭК-11</t>
        </is>
      </c>
      <c r="E4" s="32" t="inlineStr">
        <is>
          <t>ПМ-11</t>
        </is>
      </c>
      <c r="F4" s="32" t="inlineStr">
        <is>
          <t>КФ-11</t>
        </is>
      </c>
      <c r="G4" s="32" t="inlineStr">
        <is>
          <t>ЭК-11</t>
        </is>
      </c>
      <c r="H4" s="32" t="inlineStr">
        <is>
          <t>ПМ-11</t>
        </is>
      </c>
      <c r="I4" s="32" t="inlineStr">
        <is>
          <t>КФ-11</t>
        </is>
      </c>
    </row>
    <row r="5" ht="12.75" customHeight="1" thickBot="1" thickTop="1">
      <c r="A5" s="143" t="inlineStr">
        <is>
          <t>ПОНЕД</t>
        </is>
      </c>
      <c r="B5" s="23">
        <f>$A$4</f>
        <v/>
      </c>
      <c r="C5" s="23">
        <f>$A$4</f>
        <v/>
      </c>
      <c r="D5" s="23">
        <f>$A$4</f>
        <v/>
      </c>
      <c r="E5" s="23">
        <f>$A$4</f>
        <v/>
      </c>
      <c r="F5" s="23">
        <f>$A$4</f>
        <v/>
      </c>
      <c r="G5" s="23">
        <f>$A$4</f>
        <v/>
      </c>
      <c r="H5" s="23">
        <f>$A$4</f>
        <v/>
      </c>
      <c r="I5" s="23">
        <f>$A$4</f>
        <v/>
      </c>
    </row>
    <row r="6" ht="60" customHeight="1" thickTop="1">
      <c r="A6" s="8" t="inlineStr">
        <is>
          <t>1 пара
8.30-9.50</t>
        </is>
      </c>
      <c r="B6" s="197" t="inlineStr">
        <is>
          <t>БЕЛОРУССКИЙ ЯЗЫК (ПРОФ. ЛЕКСИКА) (ПР)
КИСЕЛЬ Т.А.        601</t>
        </is>
      </c>
      <c r="C6" s="36" t="n"/>
      <c r="D6" s="197" t="inlineStr">
        <is>
          <t>ОСНОВЫ И МЕТОДОЛОГИИ ПРОГРАММИРОВАНИЯ
ст.пр. КАЧАЛОВСКАЯ Е.И.                                                          614</t>
        </is>
      </c>
      <c r="E6" t="inlineStr">
        <is>
          <t>ОСНОВЫ И МЕТОДОЛОГИИ ПРОГРАММИРОВАНИЯ
ст.пр. КАЧАЛОВСКАЯ Е.И.                                                          614</t>
        </is>
      </c>
      <c r="F6" s="197" t="inlineStr">
        <is>
          <t>БЕЛОРУССКИЙ ЯЗЫК (ПРОФ. ЛЕКСИКА) (ПР)
БУТ-ГУСАИМ С.Ф.       318 ст.к.</t>
        </is>
      </c>
      <c r="G6" s="36" t="n"/>
      <c r="H6" s="9" t="n"/>
      <c r="I6" s="9" t="n"/>
    </row>
    <row r="7" ht="60" customHeight="1">
      <c r="A7" s="8" t="inlineStr">
        <is>
          <t>2 пара
10.05-11.25</t>
        </is>
      </c>
      <c r="B7" s="187" t="inlineStr">
        <is>
          <t xml:space="preserve">Ф   И   З   И   Ч   Е   С   К   А   Я        К   У   Л   Ь   Т   У   Р   А         </t>
        </is>
      </c>
      <c r="C7" t="inlineStr">
        <is>
          <t xml:space="preserve">Ф   И   З   И   Ч   Е   С   К   А   Я        К   У   Л   Ь   Т   У   Р   А         </t>
        </is>
      </c>
      <c r="D7" t="inlineStr">
        <is>
          <t xml:space="preserve">Ф   И   З   И   Ч   Е   С   К   А   Я        К   У   Л   Ь   Т   У   Р   А         </t>
        </is>
      </c>
      <c r="E7" t="inlineStr">
        <is>
          <t xml:space="preserve">Ф   И   З   И   Ч   Е   С   К   А   Я        К   У   Л   Ь   Т   У   Р   А         </t>
        </is>
      </c>
      <c r="F7" t="inlineStr">
        <is>
          <t xml:space="preserve">Ф   И   З   И   Ч   Е   С   К   А   Я        К   У   Л   Ь   Т   У   Р   А         </t>
        </is>
      </c>
      <c r="G7" t="inlineStr">
        <is>
          <t xml:space="preserve">Ф   И   З   И   Ч   Е   С   К   А   Я        К   У   Л   Ь   Т   У   Р   А         </t>
        </is>
      </c>
      <c r="H7" s="9" t="n"/>
      <c r="I7" s="9" t="n"/>
    </row>
    <row r="8" ht="60" customHeight="1">
      <c r="A8" s="8" t="inlineStr">
        <is>
          <t>3 пара
11.55-13.15</t>
        </is>
      </c>
      <c r="B8" s="192" t="inlineStr">
        <is>
          <t>ИНОСТРАННЫЙ ЯЗЫК           
  МИЛАЧ С.В.  301    КАЛИЛЕЦ Л.М. 305     ТРОЦЮК Т.С. 404        КОВАЛЕНКО О.Н. 608    БАХУР И.Н.  601       ИВАНЮК Н.В. 505      ЛЕВОНЮК Л.Е. 709     СПЕСИВЦЕВА К.В.  501</t>
        </is>
      </c>
      <c r="C8" t="inlineStr">
        <is>
          <t>ИНОСТРАННЫЙ ЯЗЫК           
  МИЛАЧ С.В.  301    КАЛИЛЕЦ Л.М. 305     ТРОЦЮК Т.С. 404        КОВАЛЕНКО О.Н. 608    БАХУР И.Н.  601       ИВАНЮК Н.В. 505      ЛЕВОНЮК Л.Е. 709     СПЕСИВЦЕВА К.В.  501</t>
        </is>
      </c>
      <c r="D8" t="inlineStr">
        <is>
          <t>ИНОСТРАННЫЙ ЯЗЫК           
  МИЛАЧ С.В.  301    КАЛИЛЕЦ Л.М. 305     ТРОЦЮК Т.С. 404        КОВАЛЕНКО О.Н. 608    БАХУР И.Н.  601       ИВАНЮК Н.В. 505      ЛЕВОНЮК Л.Е. 709     СПЕСИВЦЕВА К.В.  501</t>
        </is>
      </c>
      <c r="E8" t="inlineStr">
        <is>
          <t>ИНОСТРАННЫЙ ЯЗЫК           
  МИЛАЧ С.В.  301    КАЛИЛЕЦ Л.М. 305     ТРОЦЮК Т.С. 404        КОВАЛЕНКО О.Н. 608    БАХУР И.Н.  601       ИВАНЮК Н.В. 505      ЛЕВОНЮК Л.Е. 709     СПЕСИВЦЕВА К.В.  501</t>
        </is>
      </c>
      <c r="F8" t="inlineStr">
        <is>
          <t>ИНОСТРАННЫЙ ЯЗЫК           
  МИЛАЧ С.В.  301    КАЛИЛЕЦ Л.М. 305     ТРОЦЮК Т.С. 404        КОВАЛЕНКО О.Н. 608    БАХУР И.Н.  601       ИВАНЮК Н.В. 505      ЛЕВОНЮК Л.Е. 709     СПЕСИВЦЕВА К.В.  501</t>
        </is>
      </c>
      <c r="G8" s="9" t="n"/>
      <c r="H8" s="9" t="n"/>
      <c r="I8" s="9" t="n"/>
    </row>
    <row r="9" ht="60" customHeight="1" thickBot="1">
      <c r="A9" s="7" t="inlineStr">
        <is>
          <t>4 пара
13.30-14.50</t>
        </is>
      </c>
      <c r="B9" s="198" t="inlineStr">
        <is>
          <t>(1) ПВС ТКАЧ С.Н.  616
(2) КГМ КОТ М.Г.    620</t>
        </is>
      </c>
      <c r="C9" s="198" t="inlineStr">
        <is>
          <t>БЕЛОРУССКИЙ ЯЗЫК (ПРОФ. ЛЕКСИКА) (ПР)
БУТ-ГУСАИМ С.Ф.       318 ст.к.</t>
        </is>
      </c>
      <c r="D9" s="21" t="n"/>
      <c r="E9" s="198" t="inlineStr">
        <is>
          <t>БЕЛОРУССКИЙ ЯЗЫК (ПРОФ. ЛЕКСИКА) (ПР)
КИСЕЛЬ Т.А.        601</t>
        </is>
      </c>
      <c r="F9" s="198" t="inlineStr">
        <is>
          <t>МАТЕМАТИЧЕСКИЙ АНАЛИЗ (ПР)
МЕЛЬНИКОВА И.Н.   602</t>
        </is>
      </c>
      <c r="G9" s="198" t="n"/>
      <c r="H9" s="198" t="n"/>
      <c r="I9" s="198" t="n"/>
    </row>
    <row r="10" ht="14.25" customHeight="1" thickBot="1" thickTop="1">
      <c r="A10" s="4" t="inlineStr">
        <is>
          <t>ВТОРНИК</t>
        </is>
      </c>
      <c r="B10" s="5">
        <f>$A$4+1</f>
        <v/>
      </c>
      <c r="C10" s="5">
        <f>$A$4+1</f>
        <v/>
      </c>
      <c r="D10" s="5">
        <f>$A$4+1</f>
        <v/>
      </c>
      <c r="E10" s="5">
        <f>$A$4+1</f>
        <v/>
      </c>
      <c r="F10" s="13">
        <f>$A$4+1</f>
        <v/>
      </c>
      <c r="G10" s="5">
        <f>$A$4+1</f>
        <v/>
      </c>
      <c r="H10" s="5">
        <f>$A$4+1</f>
        <v/>
      </c>
      <c r="I10" s="13">
        <f>$A$4+1</f>
        <v/>
      </c>
    </row>
    <row r="11" ht="60" customHeight="1" thickTop="1">
      <c r="A11" s="8" t="inlineStr">
        <is>
          <t>1 пара
8.30-9.50</t>
        </is>
      </c>
      <c r="B11" s="197" t="inlineStr">
        <is>
          <t>КОМПЬЮТЕРНАЯ ГРАФИКА И МУЛЬТИМЕДИА
доц. КОТ М.Г.                                                                                 614</t>
        </is>
      </c>
      <c r="C11" t="inlineStr">
        <is>
          <t>КОМПЬЮТЕРНАЯ ГРАФИКА И МУЛЬТИМЕДИА
доц. КОТ М.Г.                                                                                 614</t>
        </is>
      </c>
      <c r="D11" s="197" t="inlineStr">
        <is>
          <t>МАТЕМАТИЧЕСКИЙ АНАЛИЗ
доц. ПАНТЕЛЕЕВА Е.В.                                                            602</t>
        </is>
      </c>
      <c r="E11" t="inlineStr">
        <is>
          <t>МАТЕМАТИЧЕСКИЙ АНАЛИЗ
доц. ПАНТЕЛЕЕВА Е.В.                                                            602</t>
        </is>
      </c>
      <c r="F11" s="197" t="inlineStr">
        <is>
          <t xml:space="preserve">
(2) ФП: МЕХАНИКА КУЗЬМИЧ А.М.  409</t>
        </is>
      </c>
      <c r="G11" s="9" t="n"/>
      <c r="H11" s="9" t="n"/>
      <c r="I11" s="9" t="n"/>
    </row>
    <row r="12" ht="60" customHeight="1">
      <c r="A12" s="8" t="inlineStr">
        <is>
          <t>2 пара
10.05-11.25</t>
        </is>
      </c>
      <c r="B12" s="191" t="inlineStr">
        <is>
          <t xml:space="preserve"> ВЫСШАЯ АЛГЕБРА (ПР)
ТРОФИМУК А.А.            704</t>
        </is>
      </c>
      <c r="C12" s="191" t="inlineStr">
        <is>
          <t>ИСТОРИЯ БЕЛОРУССКОЙ                ГОСУДАРСТВЕННОСТИ (ПР)
САМОСЮК Н.В.         601</t>
        </is>
      </c>
      <c r="D12" s="191" t="inlineStr">
        <is>
          <t>МАТЕМАТИЧЕСКИЙ АНАЛИЗ (ПР)
ПАНТЕЛЕЕВА Е.В.       602</t>
        </is>
      </c>
      <c r="E12" s="191" t="inlineStr">
        <is>
          <t>АНАЛИТИЧЕСКАЯ ГЕОМЕТРИЯ (ПР)
 ЗУБЕЙ Е.В.                 606</t>
        </is>
      </c>
      <c r="F12" s="191" t="inlineStr">
        <is>
          <t>ВВЕДЕНИЕ В ПРОГРАММИРОВАНИЕ
ст.пр. БЕЛЕМУК О.В.     614</t>
        </is>
      </c>
      <c r="G12" s="9" t="n"/>
      <c r="H12" s="9" t="n"/>
      <c r="I12" s="9" t="n"/>
    </row>
    <row r="13" ht="60" customHeight="1">
      <c r="A13" s="8" t="inlineStr">
        <is>
          <t>3 пара
11.55-13.15</t>
        </is>
      </c>
      <c r="B13" s="191" t="inlineStr">
        <is>
          <t>АНАЛИТИЧЕСКАЯ ГЕОМЕТРИЯ
доц. ЗУБЕЙ Е.В.                                                                            502</t>
        </is>
      </c>
      <c r="C13" t="inlineStr">
        <is>
          <t>АНАЛИТИЧЕСКАЯ ГЕОМЕТРИЯ
доц. ЗУБЕЙ Е.В.                                                                            502</t>
        </is>
      </c>
      <c r="D13" s="191" t="inlineStr">
        <is>
          <t>(1) ОМП БЕЛЕМУК О.В.   620
(2) ОМП ОЛИХВЕР П.О.    712</t>
        </is>
      </c>
      <c r="E13" s="191" t="inlineStr">
        <is>
          <t>МАТЕМАТИЧЕСКИЙ АНАЛИЗ (ПР)
ПАНТЕЛЕЕВА Е.В.       602</t>
        </is>
      </c>
      <c r="F13" s="191" t="inlineStr">
        <is>
          <t>ИСТОРИЯ БЕЛОРУССКОЙ                ГОСУДАРСТВЕННОСТИ (ПР)
САМОСЮК Н.В.         601</t>
        </is>
      </c>
      <c r="G13" s="9" t="n"/>
      <c r="H13" s="9" t="n"/>
      <c r="I13" s="9" t="n"/>
    </row>
    <row r="14" ht="60" customFormat="1" customHeight="1" s="20" thickBot="1">
      <c r="A14" s="7" t="inlineStr">
        <is>
          <t>4 пара
13.30-14.50</t>
        </is>
      </c>
      <c r="B14" s="198" t="inlineStr">
        <is>
          <t>МАТЕМАТИЧЕСКИЙ АНАЛИЗ (ПР)
СЕНДЕР Н.Н.                   606</t>
        </is>
      </c>
      <c r="C14" s="198" t="inlineStr">
        <is>
          <t>АНАЛИТИЧЕСКАЯ ГЕОМЕТРИЯ (ПР)
 ЗУБЕЙ Е.В.                 514</t>
        </is>
      </c>
      <c r="D14" s="198" t="inlineStr">
        <is>
          <t>ИСТОРИЯ БЕЛОРУССКОЙ                ГОСУДАРСТВЕННОСТИ (ПР)
САМОСЮК Н.В.         601</t>
        </is>
      </c>
      <c r="E14" s="198" t="inlineStr">
        <is>
          <t xml:space="preserve">(1) ОМП ОЛИХВЕР П.О.    712
</t>
        </is>
      </c>
      <c r="F14" s="198" t="inlineStr">
        <is>
          <t>АНАЛИТИЧЕСКАЯ ГЕОМЕТРИЯ И ЛИНЕЙНАЯ АЛГЕБРА
проф. ТРОФИМУК А.А.                   614</t>
        </is>
      </c>
      <c r="G14" s="198" t="n"/>
      <c r="H14" s="198" t="n"/>
      <c r="I14" s="198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</row>
    <row r="15" ht="14.25" customHeight="1" thickBot="1" thickTop="1">
      <c r="A15" s="4" t="inlineStr">
        <is>
          <t>СРЕДА</t>
        </is>
      </c>
      <c r="B15" s="24">
        <f>$A$4+2</f>
        <v/>
      </c>
      <c r="C15" s="24">
        <f>$A$4+2</f>
        <v/>
      </c>
      <c r="D15" s="24">
        <f>$A$4+2</f>
        <v/>
      </c>
      <c r="E15" s="24">
        <f>$A$4+2</f>
        <v/>
      </c>
      <c r="F15" s="25">
        <f>$A$4+2</f>
        <v/>
      </c>
      <c r="G15" s="24">
        <f>$A$4+2</f>
        <v/>
      </c>
      <c r="H15" s="24">
        <f>$A$4+2</f>
        <v/>
      </c>
      <c r="I15" s="25">
        <f>$A$4+2</f>
        <v/>
      </c>
    </row>
    <row r="16" ht="60" customHeight="1" thickTop="1">
      <c r="A16" s="8" t="inlineStr">
        <is>
          <t>1 пара
8.30-9.50</t>
        </is>
      </c>
      <c r="B16" s="197" t="inlineStr">
        <is>
          <t>ПРАКТИКУМ ПО РЕШЕНИЮ ЗАДАЧ ПО АЛГЕБРЕ
доц. ГРИНЬКО Е.П.        603</t>
        </is>
      </c>
      <c r="C16" s="191" t="inlineStr">
        <is>
          <t>ПВС (ЛАБ)
ТКАЧ С.Н.                616</t>
        </is>
      </c>
      <c r="E16" s="197" t="inlineStr">
        <is>
          <t xml:space="preserve">(1) ОМП ОЛИХВЕР П.О.    712
</t>
        </is>
      </c>
      <c r="F16" s="197" t="inlineStr">
        <is>
          <t>АНАЛИТИЧЕСКАЯ ГЕОМЕТРИЯ И ЛИНЕЙНАЯ АЛГЕБРА (ПР)
 ТРОФИМУК А.А.                   614</t>
        </is>
      </c>
      <c r="G16" s="9" t="n"/>
      <c r="H16" s="9" t="n"/>
      <c r="I16" s="9" t="n"/>
    </row>
    <row r="17" ht="60" customHeight="1">
      <c r="A17" s="8" t="inlineStr">
        <is>
          <t>2 пара
10.05-11.25</t>
        </is>
      </c>
      <c r="B17" s="191" t="inlineStr">
        <is>
          <t>(1) СКТ ДЯДЮН Т.А.     310
(2) ПВС ТКАЧ С.Н.   616</t>
        </is>
      </c>
      <c r="C17" s="191" t="inlineStr">
        <is>
          <t>МАТЕМАТИЧЕСКИЙ АНАЛИЗ (ПР)
СЕНДЕР Н.Н.                   501</t>
        </is>
      </c>
      <c r="D17" s="191" t="inlineStr">
        <is>
          <t>МАТЕМАТИЧЕСКИЙ АНАЛИЗ
доц. ПАНТЕЛЕЕВА Е.В.                                                            602</t>
        </is>
      </c>
      <c r="E17" t="inlineStr">
        <is>
          <t>МАТЕМАТИЧЕСКИЙ АНАЛИЗ
доц. ПАНТЕЛЕЕВА Е.В.                                                            602</t>
        </is>
      </c>
      <c r="F17" s="191" t="inlineStr">
        <is>
          <t>МАТЕМАТИЧЕСКИЙ АНАЛИЗ
доц. МЕЛЬНИКОВА И.Н.   606</t>
        </is>
      </c>
      <c r="G17" s="9" t="n"/>
      <c r="H17" s="9" t="n"/>
      <c r="I17" s="9" t="n"/>
    </row>
    <row r="18" ht="60" customHeight="1">
      <c r="A18" s="8" t="inlineStr">
        <is>
          <t>3 пара
11.55-13.15</t>
        </is>
      </c>
      <c r="B18" s="192" t="inlineStr">
        <is>
          <t>ИНОСТРАННЫЙ ЯЗЫК           
  МИЛАЧ С.В.  301    КАЛИЛЕЦ Л.М. 305     ТРОЦЮК Т.С. 404        КОВАЛЕНКО О.Н. 608    БАХУР И.Н.  601       ИВАНЮК Н.В. 704      ЛЕВОНЮК Л.Е. 709     СПЕСИВЦЕВА К.В.  420</t>
        </is>
      </c>
      <c r="C18" t="inlineStr">
        <is>
          <t>ИНОСТРАННЫЙ ЯЗЫК           
  МИЛАЧ С.В.  301    КАЛИЛЕЦ Л.М. 305     ТРОЦЮК Т.С. 404        КОВАЛЕНКО О.Н. 608    БАХУР И.Н.  601       ИВАНЮК Н.В. 704      ЛЕВОНЮК Л.Е. 709     СПЕСИВЦЕВА К.В.  420</t>
        </is>
      </c>
      <c r="D18" t="inlineStr">
        <is>
          <t>ИНОСТРАННЫЙ ЯЗЫК           
  МИЛАЧ С.В.  301    КАЛИЛЕЦ Л.М. 305     ТРОЦЮК Т.С. 404        КОВАЛЕНКО О.Н. 608    БАХУР И.Н.  601       ИВАНЮК Н.В. 704      ЛЕВОНЮК Л.Е. 709     СПЕСИВЦЕВА К.В.  420</t>
        </is>
      </c>
      <c r="E18" t="inlineStr">
        <is>
          <t>ИНОСТРАННЫЙ ЯЗЫК           
  МИЛАЧ С.В.  301    КАЛИЛЕЦ Л.М. 305     ТРОЦЮК Т.С. 404        КОВАЛЕНКО О.Н. 608    БАХУР И.Н.  601       ИВАНЮК Н.В. 704      ЛЕВОНЮК Л.Е. 709     СПЕСИВЦЕВА К.В.  420</t>
        </is>
      </c>
      <c r="F18" t="inlineStr">
        <is>
          <t>ИНОСТРАННЫЙ ЯЗЫК           
  МИЛАЧ С.В.  301    КАЛИЛЕЦ Л.М. 305     ТРОЦЮК Т.С. 404        КОВАЛЕНКО О.Н. 608    БАХУР И.Н.  601       ИВАНЮК Н.В. 704      ЛЕВОНЮК Л.Е. 709     СПЕСИВЦЕВА К.В.  420</t>
        </is>
      </c>
      <c r="G18" s="9" t="n"/>
      <c r="H18" s="9" t="n"/>
      <c r="I18" s="9" t="n"/>
    </row>
    <row r="19" ht="60" customFormat="1" customHeight="1" s="20" thickBot="1">
      <c r="A19" s="7" t="inlineStr">
        <is>
          <t>4 пара
13.30-14.50</t>
        </is>
      </c>
      <c r="B19" s="188" t="inlineStr">
        <is>
          <t>ОСНОВЫ ПСИХОЛОГИИ И ПЕДАГОГИКИ
доц. СЕВЕРИН А.В.                                            617</t>
        </is>
      </c>
      <c r="C19" t="inlineStr">
        <is>
          <t>ОСНОВЫ ПСИХОЛОГИИ И ПЕДАГОГИКИ
доц. СЕВЕРИН А.В.                                            617</t>
        </is>
      </c>
      <c r="D19" s="198" t="inlineStr">
        <is>
          <t>БЕЛОРУССКИЙ ЯЗЫК (ПРОФ. ЛЕКСИКА) (ПР)
КИСЕЛЬ Т.А.        601</t>
        </is>
      </c>
      <c r="E19" s="198" t="inlineStr">
        <is>
          <t xml:space="preserve">
(2) ОМП КУЛЕШ А.Ю.    620</t>
        </is>
      </c>
      <c r="F19" s="198" t="inlineStr">
        <is>
          <t>МАТЕМАТИЧЕСКИЙ АНАЛИЗ (ПР)
МЕЛЬНИКОВА И.Н.   606</t>
        </is>
      </c>
      <c r="G19" s="198" t="n"/>
      <c r="H19" s="198" t="n"/>
      <c r="I19" s="198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</row>
    <row r="20" ht="14.25" customHeight="1" thickBot="1" thickTop="1">
      <c r="A20" s="4" t="inlineStr">
        <is>
          <t>ЧЕТВЕРГ</t>
        </is>
      </c>
      <c r="B20" s="24">
        <f>$A$4+3</f>
        <v/>
      </c>
      <c r="C20" s="24">
        <f>$A$4+3</f>
        <v/>
      </c>
      <c r="D20" s="24">
        <f>$A$4+3</f>
        <v/>
      </c>
      <c r="E20" s="24">
        <f>$A$4+3</f>
        <v/>
      </c>
      <c r="F20" s="25">
        <f>$A$4+3</f>
        <v/>
      </c>
      <c r="G20" s="24">
        <f>$A$4+3</f>
        <v/>
      </c>
      <c r="H20" s="24">
        <f>$A$4+3</f>
        <v/>
      </c>
      <c r="I20" s="25">
        <f>$A$4+3</f>
        <v/>
      </c>
    </row>
    <row r="21" ht="60" customHeight="1" thickTop="1">
      <c r="A21" s="8" t="inlineStr">
        <is>
          <t>1 пара
8.30-9.50</t>
        </is>
      </c>
      <c r="B21" s="197" t="inlineStr">
        <is>
          <t>ИСТОРИЯ БЕЛОРУССКОЙ                ГОСУДАРСТВЕННОСТИ (ПР)
САМОСЮК Н.В.         601</t>
        </is>
      </c>
      <c r="C21" s="76" t="n"/>
      <c r="D21" s="197" t="inlineStr">
        <is>
          <t>ОСНОВЫ ВЫСШЕЙ АЛГЕБРЫ
доц. МЕЛЬНИКОВА И.Н.                                                                         602</t>
        </is>
      </c>
      <c r="E21" t="inlineStr">
        <is>
          <t>ОСНОВЫ ВЫСШЕЙ АЛГЕБРЫ
доц. МЕЛЬНИКОВА И.Н.                                                                         602</t>
        </is>
      </c>
      <c r="F21" s="197" t="inlineStr">
        <is>
          <t>(1) ПР БЕЛЕМУК О.В.    616
(2) ФП: МЕХАНИКА КУЗЬМИЧ А.М.   409</t>
        </is>
      </c>
      <c r="G21" s="36" t="n"/>
      <c r="H21" s="9" t="n"/>
      <c r="I21" s="9" t="n"/>
    </row>
    <row r="22" ht="60" customHeight="1">
      <c r="A22" s="8" t="inlineStr">
        <is>
          <t>2 пара
10.05-11.25</t>
        </is>
      </c>
      <c r="B22" s="187" t="inlineStr">
        <is>
          <t xml:space="preserve">Ф   И   З   И   Ч   Е   С   К   А   Я        К   У   Л   Ь   Т   У   Р   А         </t>
        </is>
      </c>
      <c r="C22" t="inlineStr">
        <is>
          <t xml:space="preserve">Ф   И   З   И   Ч   Е   С   К   А   Я        К   У   Л   Ь   Т   У   Р   А         </t>
        </is>
      </c>
      <c r="D22" t="inlineStr">
        <is>
          <t xml:space="preserve">Ф   И   З   И   Ч   Е   С   К   А   Я        К   У   Л   Ь   Т   У   Р   А         </t>
        </is>
      </c>
      <c r="E22" t="inlineStr">
        <is>
          <t xml:space="preserve">Ф   И   З   И   Ч   Е   С   К   А   Я        К   У   Л   Ь   Т   У   Р   А         </t>
        </is>
      </c>
      <c r="F22" t="inlineStr">
        <is>
          <t xml:space="preserve">Ф   И   З   И   Ч   Е   С   К   А   Я        К   У   Л   Ь   Т   У   Р   А         </t>
        </is>
      </c>
      <c r="G22" t="inlineStr">
        <is>
          <t xml:space="preserve">Ф   И   З   И   Ч   Е   С   К   А   Я        К   У   Л   Ь   Т   У   Р   А         </t>
        </is>
      </c>
      <c r="H22" s="9" t="n"/>
      <c r="I22" s="9" t="n"/>
    </row>
    <row r="23" ht="60" customHeight="1">
      <c r="A23" s="8" t="inlineStr">
        <is>
          <t>3 пара
11.55-13.15</t>
        </is>
      </c>
      <c r="B23" s="191" t="inlineStr">
        <is>
          <t>АНАЛИТИЧЕСКАЯ ГЕОМЕТРИЯ (ПР)
СЕНДЕР Н.Н.            603</t>
        </is>
      </c>
      <c r="C23" s="191" t="inlineStr">
        <is>
          <t>МЕТОДЫ ОБРАБОТКИ РЕЗУЛЬТАТОВ ИЗМЕРЕНИЙ (ПР)
СЕМЕНЮК О.А.                      501</t>
        </is>
      </c>
      <c r="D23" s="191" t="inlineStr">
        <is>
          <t>АНАЛИТИЧЕСКАЯ ГЕОМЕТРИЯ
доц. ЗУБЕЙ Е.В.                                                                       602</t>
        </is>
      </c>
      <c r="E23" t="inlineStr">
        <is>
          <t>АНАЛИТИЧЕСКАЯ ГЕОМЕТРИЯ
доц. ЗУБЕЙ Е.В.                                                                       602</t>
        </is>
      </c>
      <c r="F23" s="191" t="inlineStr">
        <is>
          <t>МАТЕМАТИЧЕСКИЙ АНАЛИЗ
доц. МЕЛЬНИКОВА И.Н.   606</t>
        </is>
      </c>
      <c r="G23" s="9" t="n"/>
      <c r="H23" s="9" t="n"/>
      <c r="I23" s="9" t="n"/>
    </row>
    <row r="24" ht="60" customHeight="1" thickBot="1">
      <c r="A24" s="7" t="inlineStr">
        <is>
          <t>4 пара
13.30-14.50</t>
        </is>
      </c>
      <c r="B24" s="21" t="n"/>
      <c r="C24" s="198" t="inlineStr">
        <is>
          <t xml:space="preserve"> ВЫСШАЯ АЛГЕБРА (ПР)
СЕНДЕР Н.Н.           603</t>
        </is>
      </c>
      <c r="D24" s="198" t="inlineStr">
        <is>
          <t>АНАЛИТИЧЕСКАЯ ГЕОМЕТРИЯ (ПР)
 ЗУБЕЙ Е.В.                 514</t>
        </is>
      </c>
      <c r="E24" s="21" t="n"/>
      <c r="F24" s="181" t="inlineStr">
        <is>
          <t xml:space="preserve">(1) ФП: МЕХАНИКА КУЗЬМИЧ А.М. 409
</t>
        </is>
      </c>
      <c r="G24" s="198" t="n"/>
      <c r="H24" s="198" t="n"/>
      <c r="I24" s="198" t="n"/>
    </row>
    <row r="25" ht="14.25" customHeight="1" thickBot="1" thickTop="1">
      <c r="A25" s="4" t="inlineStr">
        <is>
          <t>ПЯТНИЦА</t>
        </is>
      </c>
      <c r="B25" s="24">
        <f>$A$4+4</f>
        <v/>
      </c>
      <c r="C25" s="24">
        <f>$A$4+4</f>
        <v/>
      </c>
      <c r="D25" s="24">
        <f>$A$4+4</f>
        <v/>
      </c>
      <c r="E25" s="24">
        <f>$A$4+4</f>
        <v/>
      </c>
      <c r="F25" s="25">
        <f>$A$4+4</f>
        <v/>
      </c>
      <c r="G25" s="24">
        <f>$A$4+4</f>
        <v/>
      </c>
      <c r="H25" s="24">
        <f>$A$4+4</f>
        <v/>
      </c>
      <c r="I25" s="25">
        <f>$A$4+4</f>
        <v/>
      </c>
    </row>
    <row r="26" ht="60" customHeight="1" thickTop="1">
      <c r="A26" s="8" t="inlineStr">
        <is>
          <t>1 пара
8.30-9.50</t>
        </is>
      </c>
      <c r="B26" s="36" t="n"/>
      <c r="C26" s="197" t="inlineStr">
        <is>
          <t>КГМ (ЛАБ)
КОТ М.Г.       620</t>
        </is>
      </c>
      <c r="D26" s="197" t="inlineStr">
        <is>
          <t>МАТЕМАТИЧЕСКИЙ АНАЛИЗ (ПР)
ПАНТЕЛЕЕВА Е.В.       602</t>
        </is>
      </c>
      <c r="E26" s="197" t="inlineStr">
        <is>
          <t>ИСТОРИЯ БЕЛОРУССКОЙ                ГОСУДАРСТВЕННОСТИ (ПР)
САМОСЮК Н.В.         601</t>
        </is>
      </c>
      <c r="F26" s="197" t="inlineStr">
        <is>
          <t>МЕХАНИКА (ПР)
 МАКОЕД И.И.        505</t>
        </is>
      </c>
      <c r="G26" s="9" t="n"/>
      <c r="H26" s="9" t="n"/>
      <c r="I26" s="9" t="n"/>
    </row>
    <row r="27" ht="60" customHeight="1">
      <c r="A27" s="8" t="inlineStr">
        <is>
          <t>2 пара
10.05-11.25</t>
        </is>
      </c>
      <c r="B27" s="191" t="inlineStr">
        <is>
          <t>ПРАКТИКУМ ПО РЕШЕНИЮ ЗАДАЧ ПО АЛГЕБРЕ (ПР)
ГРИНЬКО Е.П.        606</t>
        </is>
      </c>
      <c r="C27" s="191" t="inlineStr">
        <is>
          <t>ОСНОВЫ ПСИХОЛОГИИ И ПЕДАГОГИКИ (ПР)
ГЛИНКА В.С.       601</t>
        </is>
      </c>
      <c r="D27" s="191" t="inlineStr">
        <is>
          <t>МАТЕМАТИЧЕСКИЙ АНАЛИЗ
доц. ПАНТЕЛЕЕВА Е.В.                                                            602</t>
        </is>
      </c>
      <c r="E27" t="inlineStr">
        <is>
          <t>МАТЕМАТИЧЕСКИЙ АНАЛИЗ
доц. ПАНТЕЛЕЕВА Е.В.                                                            602</t>
        </is>
      </c>
      <c r="F27" s="191" t="inlineStr">
        <is>
          <t>МЕХАНИКА
доц. МАКОЕД И.И.        505</t>
        </is>
      </c>
      <c r="G27" s="9" t="n"/>
      <c r="H27" s="9" t="n"/>
      <c r="I27" s="9" t="n"/>
    </row>
    <row r="28" ht="60" customHeight="1">
      <c r="A28" s="8" t="inlineStr">
        <is>
          <t>3 пара
11.55-13.15</t>
        </is>
      </c>
      <c r="B28" s="191" t="inlineStr">
        <is>
          <t>ОСНОВЫ ПСИХОЛОГИИ И ПЕДАГОГИКИ (ПР)
ГЛИНКА В.С.       601</t>
        </is>
      </c>
      <c r="C28" s="202" t="inlineStr">
        <is>
          <t>МЕТОДЫ ОБРАБОТКИ РЕЗУЛЬТАТОВ ИЗМЕРЕНИЙ (ПР)
СЕМЕНЮК О.А.                      501</t>
        </is>
      </c>
      <c r="D28" s="191" t="inlineStr">
        <is>
          <t>(1) ОМП БЕЛЕМУК О.В.   616
(2) ОМП ОЛИХВЕР П.О.    712</t>
        </is>
      </c>
      <c r="E28" s="191" t="inlineStr">
        <is>
          <t>МАТЕМАТИЧЕСКИЙ АНАЛИЗ (ПР)
ПАНТЕЛЕЕВА Е.В.       602</t>
        </is>
      </c>
      <c r="F28" s="191" t="inlineStr">
        <is>
          <t>АНАЛИТИЧЕСКАЯ ГЕОМЕТРИЯ И ЛИНЕЙНАЯ АЛГЕБРА (ПР)
 ТРОФИМУК А.А.                   702</t>
        </is>
      </c>
      <c r="G28" s="9" t="n"/>
      <c r="H28" s="9" t="n"/>
      <c r="I28" s="9" t="n"/>
    </row>
    <row r="29" ht="60" customHeight="1" thickBot="1">
      <c r="A29" s="7" t="inlineStr">
        <is>
          <t>4 пара
13.30-14.50</t>
        </is>
      </c>
      <c r="B29" s="190" t="inlineStr">
        <is>
          <t>ИСТОРИЯ                  БЕЛОРУССКОЙ                ГОСУДАРСТВЕННОСТИ
доц. САМОСЮК Н.В.                                                                                                                                               629</t>
        </is>
      </c>
      <c r="C29" t="inlineStr">
        <is>
          <t>ИСТОРИЯ                  БЕЛОРУССКОЙ                ГОСУДАРСТВЕННОСТИ
доц. САМОСЮК Н.В.                                                                                                                                               629</t>
        </is>
      </c>
      <c r="D29" t="inlineStr">
        <is>
          <t>ИСТОРИЯ                  БЕЛОРУССКОЙ                ГОСУДАРСТВЕННОСТИ
доц. САМОСЮК Н.В.                                                                                                                                               629</t>
        </is>
      </c>
      <c r="E29" t="inlineStr">
        <is>
          <t>ИСТОРИЯ                  БЕЛОРУССКОЙ                ГОСУДАРСТВЕННОСТИ
доц. САМОСЮК Н.В.                                                                                                                                               629</t>
        </is>
      </c>
      <c r="F29" t="inlineStr">
        <is>
          <t>ИСТОРИЯ                  БЕЛОРУССКОЙ                ГОСУДАРСТВЕННОСТИ
доц. САМОСЮК Н.В.                                                                                                                                               629</t>
        </is>
      </c>
      <c r="G29" s="198" t="n"/>
      <c r="H29" s="198" t="n"/>
      <c r="I29" s="198" t="n"/>
    </row>
    <row r="30" ht="14.25" customHeight="1" thickBot="1" thickTop="1">
      <c r="A30" s="4" t="inlineStr">
        <is>
          <t>СУББОТА</t>
        </is>
      </c>
      <c r="B30" s="24">
        <f>$A$4+5</f>
        <v/>
      </c>
      <c r="C30" s="24">
        <f>$A$4+5</f>
        <v/>
      </c>
      <c r="D30" s="24">
        <f>$A$4+5</f>
        <v/>
      </c>
      <c r="E30" s="24">
        <f>$A$4+5</f>
        <v/>
      </c>
      <c r="F30" s="25">
        <f>$A$4+5</f>
        <v/>
      </c>
      <c r="G30" s="24">
        <f>$A$4+5</f>
        <v/>
      </c>
      <c r="H30" s="24">
        <f>$A$4+5</f>
        <v/>
      </c>
      <c r="I30" s="25">
        <f>$A$4+5</f>
        <v/>
      </c>
    </row>
    <row r="31" ht="60" customHeight="1" thickTop="1">
      <c r="A31" s="8" t="inlineStr">
        <is>
          <t>1 пара
8.30-9.50</t>
        </is>
      </c>
      <c r="B31" s="197" t="inlineStr">
        <is>
          <t>(1) КГМ КОТ М.Г.   620
(2) СКТ МИЩУК И.О.    310</t>
        </is>
      </c>
      <c r="C31" s="36" t="n"/>
      <c r="D31" s="197" t="inlineStr">
        <is>
          <t>ОСНОВЫ ВЫСШЕЙ АЛГЕБРЫ (ПР)
МЕЛЬНИКОВА И.Н.           608</t>
        </is>
      </c>
      <c r="E31" s="36" t="inlineStr">
        <is>
          <t xml:space="preserve">
(2) ОМП КУЛЕШ А.Ю.    618</t>
        </is>
      </c>
      <c r="F31" s="197" t="inlineStr">
        <is>
          <t>(1) ФП: МЕХАНИКА КУЗЬМИЧ А.М.  409
(2) ПР ОЛИХВЕР П.О.  712</t>
        </is>
      </c>
      <c r="G31" s="9" t="n"/>
      <c r="H31" s="9" t="n"/>
      <c r="I31" s="9" t="n"/>
    </row>
    <row r="32" ht="60" customHeight="1">
      <c r="A32" s="8" t="inlineStr">
        <is>
          <t>2 пара
10.05-11.25</t>
        </is>
      </c>
      <c r="B32" s="9" t="n"/>
      <c r="C32" s="191" t="inlineStr">
        <is>
          <t>СКТ (ЛАБ)
МИЩУК И.О.   310</t>
        </is>
      </c>
      <c r="D32" s="9" t="n"/>
      <c r="E32" s="191" t="inlineStr">
        <is>
          <t>ОСНОВЫ ВЫСШЕЙ АЛГЕБРЫ (ПР)
МЕЛЬНИКОВА И.Н.           608</t>
        </is>
      </c>
      <c r="F32" s="191" t="inlineStr">
        <is>
          <t>МЕХАНИКА
доц. МАКОЕД И.И.        501</t>
        </is>
      </c>
      <c r="G32" s="9" t="n"/>
      <c r="H32" s="9" t="n"/>
      <c r="I32" s="9" t="n"/>
    </row>
    <row r="33" ht="60" customHeight="1">
      <c r="A33" s="8" t="inlineStr">
        <is>
          <t>3 пара
11.55-13.15</t>
        </is>
      </c>
      <c r="B33" s="191" t="n"/>
      <c r="C33" s="191" t="n"/>
      <c r="D33" s="191" t="n"/>
      <c r="E33" s="191" t="n"/>
      <c r="F33" s="9" t="n"/>
      <c r="G33" s="9" t="n"/>
      <c r="H33" s="9" t="n"/>
      <c r="I33" s="9" t="n"/>
    </row>
    <row r="34" ht="60" customHeight="1" thickBot="1">
      <c r="A34" s="7" t="inlineStr">
        <is>
          <t>4 пара
13.30-14.50</t>
        </is>
      </c>
      <c r="B34" s="198" t="n"/>
      <c r="C34" s="198" t="n"/>
      <c r="D34" s="198" t="n"/>
      <c r="E34" s="198" t="n"/>
      <c r="F34" s="198" t="n"/>
      <c r="G34" s="198" t="n"/>
      <c r="H34" s="198" t="n"/>
      <c r="I34" s="198" t="n"/>
    </row>
    <row r="35" ht="14.25" customHeight="1" thickBot="1" thickTop="1">
      <c r="A35" s="4" t="n"/>
      <c r="B35" s="24" t="n"/>
      <c r="C35" s="24" t="n"/>
      <c r="D35" s="24" t="n"/>
      <c r="E35" s="24" t="n"/>
      <c r="F35" s="25" t="n"/>
      <c r="G35" s="24" t="n"/>
      <c r="H35" s="24" t="n"/>
      <c r="I35" s="25" t="n"/>
    </row>
    <row r="36" ht="13.5" customHeight="1" thickTop="1">
      <c r="A36" s="12" t="n"/>
      <c r="B36" s="16" t="n"/>
      <c r="C36" s="16" t="n"/>
      <c r="F36" s="16" t="n"/>
      <c r="I36" s="16" t="n"/>
    </row>
    <row r="37" ht="20.25" customHeight="1">
      <c r="A37" s="207" t="inlineStr">
        <is>
          <t>ЗАМЕСТИТЕЛЬ ДЕКАНА</t>
        </is>
      </c>
      <c r="B37" t="inlineStr">
        <is>
          <t>ЗАМЕСТИТЕЛЬ ДЕКАНА</t>
        </is>
      </c>
      <c r="C37" t="inlineStr">
        <is>
          <t>ЗАМЕСТИТЕЛЬ ДЕКАНА</t>
        </is>
      </c>
      <c r="F37" s="31" t="inlineStr">
        <is>
          <t>Е.В. ЗУБЕЙ</t>
        </is>
      </c>
      <c r="H37" s="30" t="n"/>
    </row>
    <row r="38">
      <c r="A38" s="12" t="n"/>
      <c r="B38" s="16" t="n"/>
      <c r="C38" s="16" t="n"/>
    </row>
    <row r="39">
      <c r="A39" s="12" t="n"/>
      <c r="B39" s="16" t="n"/>
      <c r="C39" s="16" t="n"/>
    </row>
  </sheetData>
  <pageMargins left="0.03937007874015748" right="0.03937007874015748" top="0.03937007874015748" bottom="0.03937007874015748" header="0" footer="0"/>
  <pageSetup orientation="portrait" paperSize="9" scale="45"/>
  <rowBreaks count="1" manualBreakCount="1">
    <brk id="5" min="0" max="8" man="1"/>
  </rowBreaks>
  <colBreaks count="1" manualBreakCount="1">
    <brk id="1" min="0" max="36" man="1"/>
  </colBreaks>
</worksheet>
</file>

<file path=xl/worksheets/sheet2.xml><?xml version="1.0" encoding="utf-8"?>
<worksheet xmlns="http://schemas.openxmlformats.org/spreadsheetml/2006/main">
  <sheetPr codeName="Лист7">
    <outlinePr summaryBelow="1" summaryRight="1"/>
    <pageSetUpPr fitToPage="1"/>
  </sheetPr>
  <dimension ref="A1:L39"/>
  <sheetViews>
    <sheetView view="pageBreakPreview" zoomScale="70" zoomScaleNormal="40" zoomScaleSheetLayoutView="70" workbookViewId="0">
      <selection activeCell="F4" sqref="F4"/>
    </sheetView>
  </sheetViews>
  <sheetFormatPr baseColWidth="8" defaultRowHeight="12.75"/>
  <cols>
    <col width="7.42578125" customWidth="1" style="12" min="1" max="1"/>
    <col width="39.7109375" customWidth="1" style="16" min="2" max="6"/>
    <col hidden="1" width="26" customWidth="1" style="16" min="7" max="8"/>
    <col hidden="1" width="17" customWidth="1" style="16" min="9" max="9"/>
    <col width="9.140625" customWidth="1" style="12" min="10" max="16384"/>
  </cols>
  <sheetData>
    <row r="1" ht="124.5" customHeight="1">
      <c r="A1" s="12" t="n"/>
      <c r="B1" s="196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C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D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E1" s="194" t="inlineStr">
        <is>
          <t>УТВЕРЖДАЮ
Первый проректор
                          С.А. Марзан
"____" ____________ 2023 г.</t>
        </is>
      </c>
      <c r="F1" t="inlineStr">
        <is>
          <t>УТВЕРЖДАЮ
Первый проректор
                          С.А. Марзан
"____" ____________ 2023 г.</t>
        </is>
      </c>
      <c r="G1" s="144" t="n"/>
      <c r="H1" s="12" t="n"/>
      <c r="I1" s="12" t="n"/>
      <c r="J1" s="145" t="n"/>
    </row>
    <row r="2" ht="18" customHeight="1">
      <c r="A2" s="195">
        <f>"РАСПИСАНИЕ  2  КУРСА  С  "&amp;TEXT(A4,"ДД. ММ. ГГГГ")&amp;" ПО  "&amp;TEXT(A4+5,"ДД. ММ. ГГГГ")</f>
        <v/>
      </c>
      <c r="B2">
        <f>"РАСПИСАНИЕ  2  КУРСА  С  "&amp;TEXT(A4,"ДД. ММ. ГГГГ")&amp;" ПО  "&amp;TEXT(A4+5,"ДД. ММ. ГГГГ")</f>
        <v/>
      </c>
      <c r="C2">
        <f>"РАСПИСАНИЕ  2  КУРСА  С  "&amp;TEXT(A4,"ДД. ММ. ГГГГ")&amp;" ПО  "&amp;TEXT(A4+5,"ДД. ММ. ГГГГ")</f>
        <v/>
      </c>
      <c r="D2">
        <f>"РАСПИСАНИЕ  2  КУРСА  С  "&amp;TEXT(A4,"ДД. ММ. ГГГГ")&amp;" ПО  "&amp;TEXT(A4+5,"ДД. ММ. ГГГГ")</f>
        <v/>
      </c>
      <c r="E2">
        <f>"РАСПИСАНИЕ  2  КУРСА  С  "&amp;TEXT(A4,"ДД. ММ. ГГГГ")&amp;" ПО  "&amp;TEXT(A4+5,"ДД. ММ. ГГГГ")</f>
        <v/>
      </c>
      <c r="F2">
        <f>"РАСПИСАНИЕ  2  КУРСА  С  "&amp;TEXT(A4,"ДД. ММ. ГГГГ")&amp;" ПО  "&amp;TEXT(A4+5,"ДД. ММ. ГГГГ")</f>
        <v/>
      </c>
      <c r="G2" s="195" t="n"/>
      <c r="H2" s="195" t="n"/>
      <c r="I2" s="195" t="n"/>
    </row>
    <row r="3" ht="13.5" customHeight="1" thickBot="1">
      <c r="J3" s="12" t="n"/>
      <c r="K3" s="12" t="n"/>
      <c r="L3" s="12" t="n"/>
    </row>
    <row r="4" ht="21" customHeight="1" thickBot="1">
      <c r="A4" s="3">
        <f>'1 КУРС'!A4</f>
        <v/>
      </c>
      <c r="B4" s="32" t="inlineStr">
        <is>
          <t>МИ-21</t>
        </is>
      </c>
      <c r="C4" s="32" t="inlineStr">
        <is>
          <t>ФИ-21</t>
        </is>
      </c>
      <c r="D4" s="32" t="inlineStr">
        <is>
          <t>ЭК-21</t>
        </is>
      </c>
      <c r="E4" s="32" t="inlineStr">
        <is>
          <t>ПМ-21</t>
        </is>
      </c>
      <c r="F4" s="32" t="inlineStr">
        <is>
          <t>КФ-21</t>
        </is>
      </c>
      <c r="G4" s="32" t="inlineStr">
        <is>
          <t>ЭК-21</t>
        </is>
      </c>
      <c r="H4" s="32" t="inlineStr">
        <is>
          <t>ПМ-21</t>
        </is>
      </c>
      <c r="I4" s="32" t="inlineStr">
        <is>
          <t>КФ-21</t>
        </is>
      </c>
      <c r="J4" s="12" t="n"/>
      <c r="K4" s="12" t="n"/>
      <c r="L4" s="12" t="n"/>
    </row>
    <row r="5" ht="15.75" customHeight="1" thickBot="1" thickTop="1">
      <c r="A5" s="4" t="inlineStr">
        <is>
          <t>ПОНЕДЕЛЬНИК</t>
        </is>
      </c>
      <c r="B5" s="5">
        <f>$A$4</f>
        <v/>
      </c>
      <c r="C5" s="5">
        <f>$A$4</f>
        <v/>
      </c>
      <c r="D5" s="5">
        <f>$A$4</f>
        <v/>
      </c>
      <c r="E5" s="5">
        <f>$A$4</f>
        <v/>
      </c>
      <c r="F5" s="5">
        <f>$A$4</f>
        <v/>
      </c>
      <c r="G5" s="5">
        <f>$A$4</f>
        <v/>
      </c>
      <c r="H5" s="5">
        <f>$A$4</f>
        <v/>
      </c>
      <c r="I5" s="5">
        <f>$A$4</f>
        <v/>
      </c>
      <c r="J5" s="12" t="n"/>
      <c r="K5" s="12" t="n"/>
      <c r="L5" s="12" t="n"/>
    </row>
    <row r="6" ht="56.1" customHeight="1" thickTop="1">
      <c r="A6" s="8" t="inlineStr">
        <is>
          <t>1 пара
8.30-9.50</t>
        </is>
      </c>
      <c r="B6" s="199" t="inlineStr">
        <is>
          <t xml:space="preserve">Ф   И   З   И   Ч   Е   С   К   А   Я        К   У   Л   Ь   Т   У   Р   А       </t>
        </is>
      </c>
      <c r="C6" t="inlineStr">
        <is>
          <t xml:space="preserve">Ф   И   З   И   Ч   Е   С   К   А   Я        К   У   Л   Ь   Т   У   Р   А       </t>
        </is>
      </c>
      <c r="D6" t="inlineStr">
        <is>
          <t xml:space="preserve">Ф   И   З   И   Ч   Е   С   К   А   Я        К   У   Л   Ь   Т   У   Р   А       </t>
        </is>
      </c>
      <c r="E6" t="inlineStr">
        <is>
          <t xml:space="preserve">Ф   И   З   И   Ч   Е   С   К   А   Я        К   У   Л   Ь   Т   У   Р   А       </t>
        </is>
      </c>
      <c r="F6" t="inlineStr">
        <is>
          <t xml:space="preserve">Ф   И   З   И   Ч   Е   С   К   А   Я        К   У   Л   Ь   Т   У   Р   А       </t>
        </is>
      </c>
      <c r="G6" t="inlineStr">
        <is>
          <t xml:space="preserve">Ф   И   З   И   Ч   Е   С   К   А   Я        К   У   Л   Ь   Т   У   Р   А       </t>
        </is>
      </c>
      <c r="H6" s="146" t="n"/>
      <c r="I6" s="146" t="n"/>
      <c r="J6" s="14" t="n"/>
      <c r="K6" s="12" t="n"/>
      <c r="L6" s="12" t="n"/>
    </row>
    <row r="7" ht="56.1" customHeight="1">
      <c r="A7" s="8" t="inlineStr">
        <is>
          <t>2 пара
10.05-11.25</t>
        </is>
      </c>
      <c r="B7" s="191" t="inlineStr">
        <is>
          <t>(1) КГМ КОТ М.Г.    620
(2) ТП ТКАЧ С.Н.   618</t>
        </is>
      </c>
      <c r="C7" s="191" t="inlineStr">
        <is>
          <t>ПЕДАГОГИКА (ПР)
ШИМАНЧИК М.С.    606</t>
        </is>
      </c>
      <c r="D7" s="191" t="inlineStr">
        <is>
          <t>ДИФФЕРЕНЦИАЛЬНЫЕ УРАВНЕНИЯ
доц. БАСИК А.И.                                              502</t>
        </is>
      </c>
      <c r="E7" t="inlineStr">
        <is>
          <t>ДИФФЕРЕНЦИАЛЬНЫЕ УРАВНЕНИЯ
доц. БАСИК А.И.                                              502</t>
        </is>
      </c>
      <c r="F7" s="191" t="inlineStr">
        <is>
          <t>ФИЛОСОФИЯ (ПР)
ТРОФИМОВА Т.В.     704</t>
        </is>
      </c>
      <c r="G7" s="191" t="n"/>
      <c r="H7" s="191" t="n"/>
      <c r="I7" s="9" t="n"/>
    </row>
    <row r="8" ht="56.1" customHeight="1">
      <c r="A8" s="8" t="inlineStr">
        <is>
          <t>3 пара
11.55-13.15</t>
        </is>
      </c>
      <c r="B8" s="191" t="inlineStr">
        <is>
          <t>ПЕДАГОГИКА (ПР)
ШИМАНЧИК М.С.    606</t>
        </is>
      </c>
      <c r="C8" s="191" t="inlineStr">
        <is>
          <t>(1) МТУФЭ КОТЛОВСКИЙ О.А.  518
(2) МФТ КУЗЬМИЧ А.М.   414</t>
        </is>
      </c>
      <c r="D8" s="191" t="inlineStr">
        <is>
          <t>РЯДЫ И ФУНКЦИИ КОМПЛЕКСНОГО АРГУМЕНТА
доц. ПАНТЕЛЕЕВА Е.В.   502</t>
        </is>
      </c>
      <c r="E8" s="191" t="inlineStr">
        <is>
          <t>(1) ПП КАЧАЛОВСКАЯ Е.И.   616
(2) ПП ОЛИХВЕР П.О.   712</t>
        </is>
      </c>
      <c r="F8" s="191" t="inlineStr">
        <is>
          <t>ЭЛЕКТРИЧЕСТВО И МАГНЕТИЗМ
доц. ДЕМИДЧИК А.В.                  508</t>
        </is>
      </c>
      <c r="G8" s="191" t="n"/>
      <c r="H8" s="191" t="n"/>
      <c r="I8" s="9" t="n"/>
    </row>
    <row r="9" ht="56.1" customHeight="1" thickBot="1">
      <c r="A9" s="7" t="inlineStr">
        <is>
          <t>4 пара
13.30-14.50</t>
        </is>
      </c>
      <c r="B9" s="198" t="inlineStr">
        <is>
          <t>ГЕОМЕТРИЧЕСКИЕ ПОСТРОЕНИЯ ФИГУР И ПРЕОБР. ПЛОСКОСТИ
доц. ЗУБЕЙ Е.В.                            514</t>
        </is>
      </c>
      <c r="C9" s="198" t="inlineStr">
        <is>
          <t>МЕТОДИКА ПРЕПОДАВАНИЯ ФИЗИКИ
доц. КОТЛОВСКИЙ О.А.   518</t>
        </is>
      </c>
      <c r="D9" s="198" t="inlineStr">
        <is>
          <t>АЛГОРИТМЫ И СТРУКТУРЫ ДАННЫХ
ст.пр. БЕЛЕМУК О.В.                          702</t>
        </is>
      </c>
      <c r="E9" t="inlineStr">
        <is>
          <t>АЛГОРИТМЫ И СТРУКТУРЫ ДАННЫХ
ст.пр. БЕЛЕМУК О.В.                          702</t>
        </is>
      </c>
      <c r="F9" s="198" t="inlineStr">
        <is>
          <t xml:space="preserve">(1) КТФЭ СЕМЕНЮК О.А.  512
</t>
        </is>
      </c>
      <c r="G9" s="198" t="n"/>
      <c r="H9" s="147" t="n"/>
      <c r="I9" s="198" t="n"/>
      <c r="L9" s="16" t="n"/>
    </row>
    <row r="10" ht="14.25" customHeight="1" thickBot="1" thickTop="1">
      <c r="A10" s="4" t="inlineStr">
        <is>
          <t>ВТОРНИК</t>
        </is>
      </c>
      <c r="B10" s="5">
        <f>$A$4+1</f>
        <v/>
      </c>
      <c r="C10" s="5">
        <f>$A$4+1</f>
        <v/>
      </c>
      <c r="D10" s="5">
        <f>$A$4+1</f>
        <v/>
      </c>
      <c r="E10" s="5">
        <f>$A$4+1</f>
        <v/>
      </c>
      <c r="F10" s="5">
        <f>$A$4+1</f>
        <v/>
      </c>
      <c r="G10" s="5">
        <f>$A$4+1</f>
        <v/>
      </c>
      <c r="H10" s="5">
        <f>$A$4+1</f>
        <v/>
      </c>
      <c r="I10" s="13">
        <f>$A$4+1</f>
        <v/>
      </c>
      <c r="J10" s="12" t="n"/>
      <c r="K10" s="12" t="n"/>
      <c r="L10" s="12" t="n"/>
    </row>
    <row r="11" ht="56.1" customHeight="1" thickTop="1">
      <c r="A11" s="8" t="inlineStr">
        <is>
          <t>1 пара
8.30-9.50</t>
        </is>
      </c>
      <c r="B11" s="205" t="inlineStr">
        <is>
          <t>БЕЗОПАСНОСТЬ ЖИЗНЕДЕЯТЕЛЬНОСТИ ЧЕЛОВЕКА
доц. ТОКАРЧУК О.В.               702</t>
        </is>
      </c>
      <c r="C11" t="inlineStr">
        <is>
          <t>БЕЗОПАСНОСТЬ ЖИЗНЕДЕЯТЕЛЬНОСТИ ЧЕЛОВЕКА
доц. ТОКАРЧУК О.В.               702</t>
        </is>
      </c>
      <c r="D11" s="9" t="inlineStr">
        <is>
          <t>ФУНКЦИОНАЛЬНЫЕ ПОСЛЕДОВАТЕЛЬНОСТИ И РЯДЫ, НЕСОБСТВЕННЫЙ ИНТЕГРАЛ
доц. БАСИК А.И.              501</t>
        </is>
      </c>
      <c r="E11" s="191" t="inlineStr">
        <is>
          <t>НЕСОБСТВЕННЫЕ ИНТЕГРАЛЫ (ПР)
МАРЗАН С.А.     606</t>
        </is>
      </c>
      <c r="F11" s="197" t="inlineStr">
        <is>
          <t xml:space="preserve">(1) ЭМ СЕМЕНЮК О.А.  416
</t>
        </is>
      </c>
      <c r="G11" s="197" t="n"/>
      <c r="H11" s="197" t="n"/>
      <c r="I11" s="36" t="n"/>
    </row>
    <row r="12" ht="56.1" customHeight="1">
      <c r="A12" s="8" t="inlineStr">
        <is>
          <t>2 пара
10.05-11.25</t>
        </is>
      </c>
      <c r="B12" s="191" t="inlineStr">
        <is>
          <t>(1) ОМОИ САВЧУК Л.Н.    616
(2) КГМ КОТ М.Г.      714а</t>
        </is>
      </c>
      <c r="C12" s="191" t="inlineStr">
        <is>
          <t>ДИФФЕРЕНЦИАЛЬНЫЕ УРАВНЕНИЯ И РЯДЫ (ПР)
СЕНДЕР Н.Н.     502</t>
        </is>
      </c>
      <c r="D12" s="193" t="inlineStr">
        <is>
          <t>ПП (ЛАБ)
ОЛИХВЕР П.О.   712</t>
        </is>
      </c>
      <c r="E12" s="193" t="inlineStr">
        <is>
          <t>ДИФФЕРЕНЦИАЛЬНЫЕ УРАВНЕНИЯ (ПР)
БАСИК А.И.                          501</t>
        </is>
      </c>
      <c r="F12" s="191" t="inlineStr">
        <is>
          <t>(1) ЭМ СЕМЕНЮК О.А.  416
(2) ПАИИС КУЛЕШ А.Ю.     714</t>
        </is>
      </c>
      <c r="G12" s="191" t="n"/>
      <c r="H12" s="191" t="n"/>
      <c r="I12" s="9" t="n"/>
    </row>
    <row r="13" ht="56.1" customHeight="1">
      <c r="A13" s="8" t="inlineStr">
        <is>
          <t>3 пара
11.55-13.15</t>
        </is>
      </c>
      <c r="B13" s="191" t="inlineStr">
        <is>
          <t>ПЕДАГОГИКА
проф. СЕНДЕР Ан.Н.                                        617</t>
        </is>
      </c>
      <c r="C13" t="inlineStr">
        <is>
          <t>ПЕДАГОГИКА
проф. СЕНДЕР Ан.Н.                                        617</t>
        </is>
      </c>
      <c r="D13" s="191" t="inlineStr">
        <is>
          <t>ПРОМЫШЛЕННОЕ ПРОГРАММИРОВАНИЕ
ст.пр. КАЧАЛОВСКАЯ Е.И.                               614</t>
        </is>
      </c>
      <c r="E13" t="inlineStr">
        <is>
          <t>ПРОМЫШЛЕННОЕ ПРОГРАММИРОВАНИЕ
ст.пр. КАЧАЛОВСКАЯ Е.И.                               614</t>
        </is>
      </c>
      <c r="F13" s="193" t="inlineStr">
        <is>
          <t>ЭЛЕКТРИЧЕСТВО И МАГНЕТИЗМ (ПР) ДЕМИДЧИК А.В.                  508</t>
        </is>
      </c>
      <c r="G13" s="191" t="n"/>
      <c r="H13" s="191" t="n"/>
      <c r="I13" s="9" t="n"/>
    </row>
    <row r="14" ht="56.1" customHeight="1" thickBot="1">
      <c r="A14" s="7" t="inlineStr">
        <is>
          <t>4 пара
13.30-14.50</t>
        </is>
      </c>
      <c r="B14" s="198" t="inlineStr">
        <is>
          <t>ФИЛОСОФИЯ (ПР)
КРУСЬ П.П.      602</t>
        </is>
      </c>
      <c r="C14" s="21" t="n"/>
      <c r="E14" s="198" t="inlineStr">
        <is>
          <t xml:space="preserve">(1) ПП КАЧАЛОВСКАЯ Е.И.   620
</t>
        </is>
      </c>
      <c r="F14" s="198" t="inlineStr">
        <is>
          <t xml:space="preserve">
(2) КТФЭ СЕМЕНЮК О.А.  512</t>
        </is>
      </c>
      <c r="G14" s="198" t="n"/>
      <c r="H14" s="198" t="n"/>
      <c r="I14" s="21" t="n"/>
    </row>
    <row r="15" ht="14.25" customHeight="1" thickBot="1" thickTop="1">
      <c r="A15" s="4" t="inlineStr">
        <is>
          <t>СРЕДА</t>
        </is>
      </c>
      <c r="B15" s="5">
        <f>$A$4+2</f>
        <v/>
      </c>
      <c r="C15" s="5">
        <f>$A$4+2</f>
        <v/>
      </c>
      <c r="D15" s="5">
        <f>$A$4+2</f>
        <v/>
      </c>
      <c r="E15" s="5">
        <f>$A$4+2</f>
        <v/>
      </c>
      <c r="F15" s="5">
        <f>$A$4+2</f>
        <v/>
      </c>
      <c r="G15" s="5">
        <f>$A$4+2</f>
        <v/>
      </c>
      <c r="H15" s="5">
        <f>$A$4+2</f>
        <v/>
      </c>
      <c r="I15" s="13">
        <f>$A$4+2</f>
        <v/>
      </c>
      <c r="J15" s="12" t="n"/>
      <c r="K15" s="12" t="n"/>
      <c r="L15" s="12" t="n"/>
    </row>
    <row r="16" ht="62.25" customHeight="1" thickTop="1">
      <c r="A16" s="8" t="inlineStr">
        <is>
          <t>1 пара
8.30-9.50</t>
        </is>
      </c>
      <c r="B16" s="197" t="inlineStr">
        <is>
          <t>ИНТЕГРАЛЬНОЕ ИСЧИСЛЕНИЕ И РЯДЫ (ПР)
ПАНТЕЛЕЕВА Е.В.       502</t>
        </is>
      </c>
      <c r="C16" s="191" t="inlineStr">
        <is>
          <t>(1) МФТ КУЗЬМИЧ А.М.  414
15.00 (2) МФТ КУЗЬМИЧ А.М.   414</t>
        </is>
      </c>
      <c r="D16" s="197" t="inlineStr">
        <is>
          <t>МАШИННО-ОРИЕНТИРОВАННОЕ ПРОГРАММИРОВАНИЕ
ст.пр. КОНДРАТЮК А.П.                              602</t>
        </is>
      </c>
      <c r="E16" t="inlineStr">
        <is>
          <t>МАШИННО-ОРИЕНТИРОВАННОЕ ПРОГРАММИРОВАНИЕ
ст.пр. КОНДРАТЮК А.П.                              602</t>
        </is>
      </c>
      <c r="F16" s="197" t="inlineStr">
        <is>
          <t xml:space="preserve">
(2) ЭМ СЕМЕНЮК О.А.    416</t>
        </is>
      </c>
      <c r="G16" s="165" t="n"/>
      <c r="H16" s="166" t="n"/>
      <c r="I16" s="167" t="n"/>
    </row>
    <row r="17" ht="62.25" customHeight="1">
      <c r="A17" s="8" t="inlineStr">
        <is>
          <t>2 пара
10.05-11.25</t>
        </is>
      </c>
      <c r="B17" s="191" t="inlineStr">
        <is>
          <t>ОСНОВЫ МЕТОДИКИ ОБУЧЕНИЯ МАТЕМАТИКЕ
доц. ГРИНЬКО Е.П.        603</t>
        </is>
      </c>
      <c r="C17" s="191" t="inlineStr">
        <is>
          <t>ФИЛОСОФИЯ (ПР)
ТРОФИМОВА Т.В.     608</t>
        </is>
      </c>
      <c r="D17" s="191" t="inlineStr">
        <is>
          <t>ПРОМЫШЛЕННОЕ ПРОГРАММИРОВАНИЕ
ст.пр. КАЧАЛОВСКАЯ Е.И.                               502</t>
        </is>
      </c>
      <c r="E17" t="inlineStr">
        <is>
          <t>ПРОМЫШЛЕННОЕ ПРОГРАММИРОВАНИЕ
ст.пр. КАЧАЛОВСКАЯ Е.И.                               502</t>
        </is>
      </c>
      <c r="F17" s="191" t="inlineStr">
        <is>
          <t>(1) ПАИИС ОЛИХВЕР П.О.  712
(2) ЭМ СЕМЕНЮК О.А.    416</t>
        </is>
      </c>
      <c r="G17" s="153" t="n"/>
      <c r="H17" s="154" t="n"/>
      <c r="I17" s="9" t="n"/>
    </row>
    <row r="18" ht="62.25" customHeight="1">
      <c r="A18" s="8" t="inlineStr">
        <is>
          <t>3 пара
11.55-13.15</t>
        </is>
      </c>
      <c r="B18" s="202" t="inlineStr">
        <is>
          <t>БЕЗОПАСНОСТЬ ЖИЗНЕДЕЯТЕЛЬНОСТИ ЧЕЛОВЕКА
проф. ПАНЬКО С.В.                                702</t>
        </is>
      </c>
      <c r="C18" t="inlineStr">
        <is>
          <t>БЕЗОПАСНОСТЬ ЖИЗНЕДЕЯТЕЛЬНОСТИ ЧЕЛОВЕКА
проф. ПАНЬКО С.В.                                702</t>
        </is>
      </c>
      <c r="D18" s="191" t="inlineStr">
        <is>
          <t>ПП (ЛАБ)
ОЛИХВЕР П.О.   712</t>
        </is>
      </c>
      <c r="E18" s="193" t="inlineStr">
        <is>
          <t>ЧИСЛОВЫЕ И ФУНКЦИОНАЛЬНЫЕ РЯДЫ
доц. МАРЗАН С.А.     614</t>
        </is>
      </c>
      <c r="F18" s="191" t="inlineStr">
        <is>
          <t>ТЕОРИЯ ВЕРОЯТНОСТЕЙ И МАТЕМ. СТАТИСТИКА (ПР)
МЕЛЬНИКОВА И.Н.    501</t>
        </is>
      </c>
      <c r="G18" s="153" t="n"/>
      <c r="H18" s="154" t="n"/>
      <c r="I18" s="191" t="n"/>
    </row>
    <row r="19" ht="62.25" customHeight="1" thickBot="1">
      <c r="A19" s="7" t="inlineStr">
        <is>
          <t>4 пара
13.30-14.50</t>
        </is>
      </c>
      <c r="B19" s="198" t="inlineStr">
        <is>
          <t>БЕЗОПАСНОСТЬ ЖИЗНЕДЕЯТЕЛЬНОСТИ ЧЕЛОВЕКА (ПР)
 ПАНЬКО С.В.                 702</t>
        </is>
      </c>
      <c r="C19" s="185" t="inlineStr">
        <is>
          <t>ДИФФЕРЕНЦИАЛЬНЫЕ УРАВНЕНИЯ И РЯДЫ (ПР)
СЕНДЕР Н.Н.     501</t>
        </is>
      </c>
      <c r="D19" s="198" t="inlineStr">
        <is>
          <t>РЯДЫ И ФУНКЦИИ КОМПЛЕКСНОГО АРГУМЕНТА (ПР)
ПАНТЕЛЕЕВА Е.В.   603</t>
        </is>
      </c>
      <c r="E19" s="198" t="n"/>
      <c r="F19" s="198" t="inlineStr">
        <is>
          <t xml:space="preserve">(1) КТФЭ СЕМЕНЮК О.А.  503
</t>
        </is>
      </c>
      <c r="G19" s="168" t="n"/>
      <c r="H19" s="168" t="n"/>
      <c r="I19" s="169" t="n"/>
    </row>
    <row r="20" ht="14.25" customHeight="1" thickBot="1" thickTop="1">
      <c r="A20" s="4" t="inlineStr">
        <is>
          <t>ЧЕТВЕРГ</t>
        </is>
      </c>
      <c r="B20" s="5">
        <f>$A$4+3</f>
        <v/>
      </c>
      <c r="C20" s="5">
        <f>$A$4+3</f>
        <v/>
      </c>
      <c r="D20" s="5">
        <f>$A$4+3</f>
        <v/>
      </c>
      <c r="E20" s="5">
        <f>$A$4+3</f>
        <v/>
      </c>
      <c r="F20" s="5">
        <f>$A$4+3</f>
        <v/>
      </c>
      <c r="G20" s="5">
        <f>$A$4+3</f>
        <v/>
      </c>
      <c r="H20" s="5">
        <f>$A$4+3</f>
        <v/>
      </c>
      <c r="I20" s="13">
        <f>$A$4+3</f>
        <v/>
      </c>
    </row>
    <row r="21" ht="54.95" customHeight="1" thickTop="1">
      <c r="A21" s="8" t="inlineStr">
        <is>
          <t>1 пара
8.30-9.50</t>
        </is>
      </c>
      <c r="B21" s="199" t="inlineStr">
        <is>
          <t xml:space="preserve">Ф   И   З   И   Ч   Е   С   К   А   Я        К   У   Л   Ь   Т   У   Р   А       </t>
        </is>
      </c>
      <c r="C21" t="inlineStr">
        <is>
          <t xml:space="preserve">Ф   И   З   И   Ч   Е   С   К   А   Я        К   У   Л   Ь   Т   У   Р   А       </t>
        </is>
      </c>
      <c r="D21" t="inlineStr">
        <is>
          <t xml:space="preserve">Ф   И   З   И   Ч   Е   С   К   А   Я        К   У   Л   Ь   Т   У   Р   А       </t>
        </is>
      </c>
      <c r="E21" t="inlineStr">
        <is>
          <t xml:space="preserve">Ф   И   З   И   Ч   Е   С   К   А   Я        К   У   Л   Ь   Т   У   Р   А       </t>
        </is>
      </c>
      <c r="F21" t="inlineStr">
        <is>
          <t xml:space="preserve">Ф   И   З   И   Ч   Е   С   К   А   Я        К   У   Л   Ь   Т   У   Р   А       </t>
        </is>
      </c>
      <c r="G21" t="inlineStr">
        <is>
          <t xml:space="preserve">Ф   И   З   И   Ч   Е   С   К   А   Я        К   У   Л   Ь   Т   У   Р   А       </t>
        </is>
      </c>
      <c r="H21" s="170" t="n"/>
      <c r="I21" s="171" t="n"/>
      <c r="J21" s="14" t="n"/>
    </row>
    <row r="22" ht="54.95" customHeight="1">
      <c r="A22" s="8" t="inlineStr">
        <is>
          <t>2 пара
10.05-11.25</t>
        </is>
      </c>
      <c r="B22" s="191" t="inlineStr">
        <is>
          <t>ТЕХНОЛОГИИ ПРОГРАММИРОВАНИЯ
ст.пр. ТКАЧ С.Н.       608</t>
        </is>
      </c>
      <c r="C22" s="191" t="inlineStr">
        <is>
          <t>МОЛЕКУЛЯРНАЯ ФИЗИКА И ТЕРМОДИНАМИКА (ПР)
КУЗЬМИЧ А.М.    601</t>
        </is>
      </c>
      <c r="D22" s="9" t="inlineStr">
        <is>
          <t>ФУНКЦИОНАЛЬНЫЕ ПОСЛЕДОВАТЕЛЬНОСТИ И РЯДЫ, НЕСОБСТВЕННЫЙ ИНТЕГРАЛ (ПР)
 БАСИК А.И.                  501</t>
        </is>
      </c>
      <c r="E22" s="191" t="inlineStr">
        <is>
          <t>ФИЛОСОФИЯ (ПР)
ТРОФИМОВА Т.В.     420</t>
        </is>
      </c>
      <c r="F22" s="191" t="inlineStr">
        <is>
          <t>ДИФФЕРЕНЦИАЛЬНЫЕ УРАВНЕНИЯ
доц. МЕЛЬНИКОВА И.Н.   606</t>
        </is>
      </c>
      <c r="G22" s="121" t="n"/>
      <c r="H22" s="154" t="n"/>
      <c r="I22" s="9" t="n"/>
    </row>
    <row r="23" ht="54.95" customHeight="1">
      <c r="A23" s="8" t="inlineStr">
        <is>
          <t>3 пара
11.55-13.15</t>
        </is>
      </c>
      <c r="B23" s="191" t="inlineStr">
        <is>
          <t>ИНТЕГРАЛЬНОЕ ИСЧИСЛЕНИЕ И РЯДЫ
доц. ПАНТЕЛЕЕВА Е.В.       502</t>
        </is>
      </c>
      <c r="C23" s="191" t="inlineStr">
        <is>
          <t>БЕЗОПАСНОСТЬ ЖИЗНЕДЕЯТЕЛЬНОСТИ ЧЕЛОВЕКА (ПР)
 ПАНЬКО С.В.                 702</t>
        </is>
      </c>
      <c r="D23" s="191" t="inlineStr">
        <is>
          <t>ФИЛОСОФИЯ (ПР)
ТРОФИМОВА Т.В.     420</t>
        </is>
      </c>
      <c r="E23" s="191" t="inlineStr">
        <is>
          <t>(1) АСД БЕЛЕМУК О.В.  616
(2) АСД ОЛИХВЕР П.О.   712</t>
        </is>
      </c>
      <c r="F23" s="191" t="inlineStr">
        <is>
          <t>КОМПЬЮТЕРНЫЕ ТЕХНОЛОГИИ В ФИЗИЧЕСКОМ ЭКСПЕРЕМЕНТЕ
доц. ДЕМИДЧИК А.В.   508</t>
        </is>
      </c>
      <c r="G23" s="121" t="n"/>
      <c r="H23" s="154" t="n"/>
      <c r="I23" s="9" t="n"/>
    </row>
    <row r="24" ht="54.95" customHeight="1" thickBot="1">
      <c r="A24" s="7" t="inlineStr">
        <is>
          <t>4 пара
13.30-14.50</t>
        </is>
      </c>
      <c r="B24" s="201" t="inlineStr">
        <is>
          <t>Ф    И    Л    О    С    О    Ф    И    Я
доц. КРУСЬ П.П.                                                                                                                                   617</t>
        </is>
      </c>
      <c r="C24" t="inlineStr">
        <is>
          <t>Ф    И    Л    О    С    О    Ф    И    Я
доц. КРУСЬ П.П.                                                                                                                                   617</t>
        </is>
      </c>
      <c r="D24" t="inlineStr">
        <is>
          <t>Ф    И    Л    О    С    О    Ф    И    Я
доц. КРУСЬ П.П.                                                                                                                                   617</t>
        </is>
      </c>
      <c r="E24" t="inlineStr">
        <is>
          <t>Ф    И    Л    О    С    О    Ф    И    Я
доц. КРУСЬ П.П.                                                                                                                                   617</t>
        </is>
      </c>
      <c r="F24" t="inlineStr">
        <is>
          <t>Ф    И    Л    О    С    О    Ф    И    Я
доц. КРУСЬ П.П.                                                                                                                                   617</t>
        </is>
      </c>
      <c r="G24" s="173" t="n"/>
      <c r="H24" s="168" t="n"/>
      <c r="I24" s="169" t="n"/>
    </row>
    <row r="25" ht="14.25" customHeight="1" thickBot="1" thickTop="1">
      <c r="A25" s="4" t="inlineStr">
        <is>
          <t>ПЯТНИЦА</t>
        </is>
      </c>
      <c r="B25" s="24">
        <f>$A$4+4</f>
        <v/>
      </c>
      <c r="C25" s="24">
        <f>$A$4+4</f>
        <v/>
      </c>
      <c r="D25" s="24">
        <f>$A$4+4</f>
        <v/>
      </c>
      <c r="E25" s="24">
        <f>$A$4+4</f>
        <v/>
      </c>
      <c r="F25" s="24">
        <f>$A$4+4</f>
        <v/>
      </c>
      <c r="G25" s="24">
        <f>$A$4+4</f>
        <v/>
      </c>
      <c r="H25" s="5">
        <f>$A$4+4</f>
        <v/>
      </c>
      <c r="I25" s="13">
        <f>$A$4+4</f>
        <v/>
      </c>
    </row>
    <row r="26" ht="54.95" customHeight="1" thickTop="1">
      <c r="A26" s="119" t="inlineStr">
        <is>
          <t>1 пара
8.30-9.50</t>
        </is>
      </c>
      <c r="B26" s="36" t="inlineStr">
        <is>
          <t xml:space="preserve">(1) ТП ТКАЧ С.Н.      618
</t>
        </is>
      </c>
      <c r="C26" s="36" t="n"/>
      <c r="D26" s="197" t="inlineStr">
        <is>
          <t>МОП (ЛАБ)
МИЩУК И.О.       714а</t>
        </is>
      </c>
      <c r="E26" s="197" t="inlineStr">
        <is>
          <t xml:space="preserve">
(2) ПП ОЛИХВЕР П.О.   712</t>
        </is>
      </c>
      <c r="F26" s="197" t="inlineStr">
        <is>
          <t>ДИФФЕРЕНЦИАЛЬНЫЕ УРАВНЕНИЯ (ПР)
МЕЛЬНИКОВА И.Н.   606</t>
        </is>
      </c>
      <c r="G26" s="204" t="n"/>
    </row>
    <row r="27" ht="54.95" customHeight="1">
      <c r="A27" s="119" t="inlineStr">
        <is>
          <t>2 пара
10.05-11.25</t>
        </is>
      </c>
      <c r="B27" s="191" t="inlineStr">
        <is>
          <t>ГЕОМЕТРИЧЕСКИЕ ПОСТРОЕНИЯ ФИГУР И ПРЕОБР. ПЛОСКОСТИ (ПР)
ЗУБЕЙ Е.В.                            514</t>
        </is>
      </c>
      <c r="C27" s="191" t="inlineStr">
        <is>
          <t>(1) СТП ТКАЧ С.Н.    618
(2) МТУФЭ КОТЛОВСКИЙ О.А.  518</t>
        </is>
      </c>
      <c r="D27" s="192" t="inlineStr">
        <is>
          <t>ИНОСТРАННЫЙ ЯЗЫК
  КОВАЛЕНКО О.Н. 301  КАЛИЛЕЦ Л.М. 305   БАХУР И.Н.  412   СПЕСИВЦЕВА К.С.  311 БЕРНАДСКИЙ С.В.   420</t>
        </is>
      </c>
      <c r="E27" t="inlineStr">
        <is>
          <t>ИНОСТРАННЫЙ ЯЗЫК
  КОВАЛЕНКО О.Н. 301  КАЛИЛЕЦ Л.М. 305   БАХУР И.Н.  412   СПЕСИВЦЕВА К.С.  311 БЕРНАДСКИЙ С.В.   420</t>
        </is>
      </c>
      <c r="F27" t="inlineStr">
        <is>
          <t>ИНОСТРАННЫЙ ЯЗЫК
  КОВАЛЕНКО О.Н. 301  КАЛИЛЕЦ Л.М. 305   БАХУР И.Н.  412   СПЕСИВЦЕВА К.С.  311 БЕРНАДСКИЙ С.В.   420</t>
        </is>
      </c>
      <c r="G27" s="191" t="n"/>
      <c r="I27" s="9" t="n"/>
    </row>
    <row r="28" ht="54.95" customHeight="1">
      <c r="A28" s="119" t="inlineStr">
        <is>
          <t>3 пара
11.55-13.15</t>
        </is>
      </c>
      <c r="B28" s="191" t="inlineStr">
        <is>
          <t>ОСНОВЫ МЕТОДИКИ ОБУЧЕНИЯ МАТЕМАТИКЕ (ПР)
 ГРИНЬКО Е.П.        608</t>
        </is>
      </c>
      <c r="C28" s="191" t="inlineStr">
        <is>
          <t>(1) КГМ КОТ М.Г.   714а
(2) СТП ТКАЧ С.Н.   618</t>
        </is>
      </c>
      <c r="D28" s="191" t="inlineStr">
        <is>
          <t>АСД (ЛАБ)
КУЛЕШ А.Ю.   310</t>
        </is>
      </c>
      <c r="E28" s="191" t="inlineStr">
        <is>
          <t>ЧИСЛОВЫЕ И ФУНКЦИОНАЛЬНЫЕ РЯДЫ (ПР)
 МАРЗАН С.А.     704</t>
        </is>
      </c>
      <c r="F28" s="191" t="inlineStr">
        <is>
          <t>ЭЛЕКТРИЧЕСТВО И МАГНЕТИЗМ (ПР) ДЕМИДЧИК А.В.                  508</t>
        </is>
      </c>
      <c r="G28" s="193" t="n"/>
      <c r="I28" s="191" t="n"/>
    </row>
    <row r="29" ht="54.95" customHeight="1" thickBot="1">
      <c r="A29" s="120" t="inlineStr">
        <is>
          <t>4 пара
13.30-14.50</t>
        </is>
      </c>
      <c r="B29" s="198" t="inlineStr">
        <is>
          <t>ПЕДАГОГИКА
проф. СЕНДЕР Ан.Н.                                        617</t>
        </is>
      </c>
      <c r="C29" t="inlineStr">
        <is>
          <t>ПЕДАГОГИКА
проф. СЕНДЕР Ан.Н.                                        617</t>
        </is>
      </c>
      <c r="D29" s="198" t="inlineStr">
        <is>
          <t>ДИФФЕРЕНЦИАЛЬНЫЕ УРАВНЕНИЯ (ПР)
БАСИК А.И.                          502</t>
        </is>
      </c>
      <c r="E29" s="198" t="inlineStr">
        <is>
          <t>НЕСОБСТВЕННЫЕ ИНТЕГРАЛЫ
доц. МАРЗАН С.А.     704</t>
        </is>
      </c>
      <c r="F29" s="198" t="inlineStr">
        <is>
          <t xml:space="preserve">
(2) КТФЭ СЕМЕНЮК О.А.  503</t>
        </is>
      </c>
      <c r="G29" s="198" t="n"/>
      <c r="I29" s="198" t="n"/>
    </row>
    <row r="30" ht="14.25" customHeight="1" thickBot="1" thickTop="1">
      <c r="A30" s="4" t="inlineStr">
        <is>
          <t>СУББОТА</t>
        </is>
      </c>
      <c r="B30" s="113">
        <f>$A$4+5</f>
        <v/>
      </c>
      <c r="C30" s="113">
        <f>$A$4+5</f>
        <v/>
      </c>
      <c r="D30" s="113">
        <f>$A$4+5</f>
        <v/>
      </c>
      <c r="E30" s="113">
        <f>$A$4+5</f>
        <v/>
      </c>
      <c r="F30" s="113">
        <f>$A$4+5</f>
        <v/>
      </c>
      <c r="G30" s="113">
        <f>$A$4+5</f>
        <v/>
      </c>
      <c r="H30" s="113">
        <f>$A$4+5</f>
        <v/>
      </c>
      <c r="I30" s="113">
        <f>$A$4+5</f>
        <v/>
      </c>
    </row>
    <row r="31" ht="54.95" customHeight="1" thickTop="1">
      <c r="A31" s="8" t="inlineStr">
        <is>
          <t>1 пара
8.30-9.50</t>
        </is>
      </c>
      <c r="B31" s="191" t="inlineStr">
        <is>
          <t>ЭЛЕМЕНТАРНАЯ МАТЕМАТИКА: ТРИГОНОМЕТРИЯ (ПР)
КАЛЛАУР Н.А.    603</t>
        </is>
      </c>
      <c r="C31" s="197" t="inlineStr">
        <is>
          <t>МОЛЕКУЛЯРНАЯ ФИЗИКА И ТЕРМОДИНАМИКА
доц. МАКОЕД И.И.    501</t>
        </is>
      </c>
      <c r="D31" s="36" t="n"/>
      <c r="E31" s="36" t="n"/>
      <c r="F31" s="36" t="n"/>
      <c r="G31" s="197" t="n"/>
      <c r="I31" s="36" t="n"/>
    </row>
    <row r="32" ht="54.95" customHeight="1">
      <c r="A32" s="8" t="inlineStr">
        <is>
          <t>2 пара
10.05-11.25</t>
        </is>
      </c>
      <c r="B32" s="191" t="inlineStr">
        <is>
          <t xml:space="preserve">
(2) ОМОИ САВЧУК Л.Н.   616</t>
        </is>
      </c>
      <c r="C32" s="191" t="inlineStr">
        <is>
          <t>(1) МФТ КУЗЬМИЧ А.М.   414
(2) КГМ КОТ М.Г.   620</t>
        </is>
      </c>
      <c r="D32" s="9" t="n"/>
      <c r="E32" s="191" t="inlineStr">
        <is>
          <t>(1) МОП ОЛИХВЕР П.О.   712
(2) МОП КУЛЕШ А.Ю.   618</t>
        </is>
      </c>
      <c r="F32" s="9" t="n"/>
      <c r="G32" s="193" t="n"/>
      <c r="I32" s="9" t="n"/>
    </row>
    <row r="33" ht="54.95" customHeight="1">
      <c r="A33" s="8" t="inlineStr">
        <is>
          <t>3 пара
11.55-13.15</t>
        </is>
      </c>
      <c r="C33" s="193" t="inlineStr">
        <is>
          <t>КОМЬЮТЕРНАЯ ГРАФИКА И МУЛЬТИМЕДИА
доц. КОТ М.Г.      608</t>
        </is>
      </c>
      <c r="E33" s="191" t="n"/>
      <c r="F33" s="191" t="n"/>
      <c r="G33" s="9" t="n"/>
      <c r="H33" s="9" t="n"/>
      <c r="I33" s="191" t="n"/>
    </row>
    <row r="34" ht="54.95" customHeight="1" thickBot="1">
      <c r="A34" s="7" t="inlineStr">
        <is>
          <t>4 пара
13.30-14.50</t>
        </is>
      </c>
      <c r="B34" s="198" t="n"/>
      <c r="C34" s="198" t="n"/>
      <c r="D34" s="198" t="n"/>
      <c r="E34" s="198" t="n"/>
      <c r="F34" s="21" t="n"/>
      <c r="G34" s="21" t="n"/>
      <c r="H34" s="29" t="n"/>
      <c r="I34" s="29" t="n"/>
    </row>
    <row r="35" ht="14.25" customHeight="1" thickBot="1" thickTop="1">
      <c r="A35" s="4" t="n"/>
      <c r="B35" s="24" t="n"/>
      <c r="C35" s="24" t="n"/>
      <c r="D35" s="24" t="n"/>
      <c r="E35" s="24" t="n"/>
      <c r="F35" s="24" t="n"/>
      <c r="G35" s="24" t="n"/>
      <c r="H35" s="24" t="n"/>
      <c r="I35" s="25" t="n"/>
    </row>
    <row r="36" ht="13.5" customHeight="1" thickTop="1">
      <c r="J36" s="16" t="n"/>
    </row>
    <row r="37" ht="20.25" customHeight="1">
      <c r="A37" s="207">
        <f>'1 КУРС'!A37:C37</f>
        <v/>
      </c>
      <c r="B37">
        <f>'1 КУРС'!A37:C37</f>
        <v/>
      </c>
      <c r="C37">
        <f>'1 КУРС'!A37:C37</f>
        <v/>
      </c>
      <c r="E37" s="206" t="n"/>
      <c r="F37" s="206">
        <f>'1 КУРС'!F37</f>
        <v/>
      </c>
      <c r="G37">
        <f>'1 КУРС'!F37</f>
        <v/>
      </c>
      <c r="H37">
        <f>'1 КУРС'!F37</f>
        <v/>
      </c>
      <c r="I37" s="206">
        <f>'1 КУРС'!F37</f>
        <v/>
      </c>
      <c r="J37" s="206" t="n"/>
      <c r="K37" s="206" t="n"/>
    </row>
    <row r="38">
      <c r="J38" s="16" t="n"/>
    </row>
    <row r="39">
      <c r="J39" s="16" t="n"/>
    </row>
  </sheetData>
  <pageMargins left="0.03937007874015748" right="0.03937007874015748" top="0.03937007874015748" bottom="0.03937007874015748" header="0" footer="0"/>
  <pageSetup orientation="portrait" paperSize="9" scale="49" fitToHeight="0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37"/>
  <sheetViews>
    <sheetView view="pageBreakPreview" zoomScaleNormal="40" zoomScaleSheetLayoutView="100" workbookViewId="0">
      <selection activeCell="D4" sqref="D4"/>
    </sheetView>
  </sheetViews>
  <sheetFormatPr baseColWidth="8" defaultRowHeight="12.75"/>
  <cols>
    <col width="7.42578125" customWidth="1" style="12" min="1" max="1"/>
    <col width="45.5703125" customWidth="1" style="16" min="2" max="6"/>
    <col hidden="1" width="31.28515625" customWidth="1" style="16" min="7" max="9"/>
    <col width="9.140625" customWidth="1" style="15" min="10" max="16384"/>
  </cols>
  <sheetData>
    <row r="1" ht="124.5" customHeight="1">
      <c r="A1" s="12" t="n"/>
      <c r="B1" s="196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C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D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E1" s="194" t="inlineStr">
        <is>
          <t>УТВЕРЖДАЮ
Первый проректор
                       С.А. Марзан
"____" ____________ 2023 г.</t>
        </is>
      </c>
      <c r="F1" t="inlineStr">
        <is>
          <t>УТВЕРЖДАЮ
Первый проректор
                       С.А. Марзан
"____" ____________ 2023 г.</t>
        </is>
      </c>
      <c r="G1" s="88" t="n"/>
      <c r="J1" s="26" t="n"/>
    </row>
    <row r="2" ht="23.25" customHeight="1">
      <c r="A2" s="195">
        <f>"РАСПИСАНИЕ  3  КУРСА  С  "&amp;TEXT(A4,"ДД. ММ. ГГГГ")&amp;" ПО  "&amp;TEXT(A4+5,"ДД. ММ. ГГГГ")</f>
        <v/>
      </c>
      <c r="B2">
        <f>"РАСПИСАНИЕ  3  КУРСА  С  "&amp;TEXT(A4,"ДД. ММ. ГГГГ")&amp;" ПО  "&amp;TEXT(A4+5,"ДД. ММ. ГГГГ")</f>
        <v/>
      </c>
      <c r="C2">
        <f>"РАСПИСАНИЕ  3  КУРСА  С  "&amp;TEXT(A4,"ДД. ММ. ГГГГ")&amp;" ПО  "&amp;TEXT(A4+5,"ДД. ММ. ГГГГ")</f>
        <v/>
      </c>
      <c r="D2">
        <f>"РАСПИСАНИЕ  3  КУРСА  С  "&amp;TEXT(A4,"ДД. ММ. ГГГГ")&amp;" ПО  "&amp;TEXT(A4+5,"ДД. ММ. ГГГГ")</f>
        <v/>
      </c>
      <c r="E2">
        <f>"РАСПИСАНИЕ  3  КУРСА  С  "&amp;TEXT(A4,"ДД. ММ. ГГГГ")&amp;" ПО  "&amp;TEXT(A4+5,"ДД. ММ. ГГГГ")</f>
        <v/>
      </c>
      <c r="F2">
        <f>"РАСПИСАНИЕ  3  КУРСА  С  "&amp;TEXT(A4,"ДД. ММ. ГГГГ")&amp;" ПО  "&amp;TEXT(A4+5,"ДД. ММ. ГГГГ")</f>
        <v/>
      </c>
      <c r="G2" s="45" t="n"/>
      <c r="H2" s="45" t="n"/>
      <c r="I2" s="45" t="n"/>
    </row>
    <row r="3" ht="13.5" customHeight="1" thickBot="1"/>
    <row r="4" ht="21" customHeight="1" thickBot="1">
      <c r="A4" s="3">
        <f>'1 КУРС'!A4</f>
        <v/>
      </c>
      <c r="B4" s="32" t="inlineStr">
        <is>
          <t>МИ-31</t>
        </is>
      </c>
      <c r="C4" s="32" t="inlineStr">
        <is>
          <t>ФИ-31</t>
        </is>
      </c>
      <c r="D4" s="32" t="inlineStr">
        <is>
          <t>ЭК-31</t>
        </is>
      </c>
      <c r="E4" s="32" t="inlineStr">
        <is>
          <t>ПМ-31</t>
        </is>
      </c>
      <c r="F4" s="32" t="inlineStr">
        <is>
          <t>КФ-31</t>
        </is>
      </c>
      <c r="G4" s="32" t="inlineStr">
        <is>
          <t>ЭК-31</t>
        </is>
      </c>
      <c r="H4" s="32" t="inlineStr">
        <is>
          <t>ПМ-31</t>
        </is>
      </c>
      <c r="I4" s="32" t="inlineStr">
        <is>
          <t>КФ-31</t>
        </is>
      </c>
    </row>
    <row r="5" ht="14.25" customFormat="1" customHeight="1" s="12" thickBot="1" thickTop="1">
      <c r="A5" s="27" t="inlineStr">
        <is>
          <t>ПОНЕДЕЛЬНИК</t>
        </is>
      </c>
      <c r="B5" s="5">
        <f>$A$4</f>
        <v/>
      </c>
      <c r="C5" s="5">
        <f>$A$4</f>
        <v/>
      </c>
      <c r="D5" s="5">
        <f>$A$4</f>
        <v/>
      </c>
      <c r="E5" s="5">
        <f>$A$4</f>
        <v/>
      </c>
      <c r="F5" s="5">
        <f>$A$4</f>
        <v/>
      </c>
      <c r="G5" s="5">
        <f>$A$4</f>
        <v/>
      </c>
      <c r="H5" s="5">
        <f>$A$4</f>
        <v/>
      </c>
      <c r="I5" s="5">
        <f>$A$4</f>
        <v/>
      </c>
    </row>
    <row r="6" ht="56.1" customHeight="1" thickTop="1">
      <c r="A6" s="8" t="inlineStr">
        <is>
          <t>1 пара
8.30-9.50</t>
        </is>
      </c>
      <c r="B6" s="205" t="inlineStr">
        <is>
          <t>ТРАДИЦИОННЫЕ И ИННОВАЦИОННЫЕ МЕТОДИКИ ОБУЧЕНИЯ ИНФОРМАТИКЕ
ст.пр. САВЧУК Л.Н.                508</t>
        </is>
      </c>
      <c r="D6" s="197" t="inlineStr">
        <is>
          <t>МЕТОДЫ ОПТИМИЗАЦИИ
доц. ПАНТЕЛЕЕВА Е.В.                                                    502</t>
        </is>
      </c>
      <c r="E6" t="inlineStr">
        <is>
          <t>МЕТОДЫ ОПТИМИЗАЦИИ
доц. ПАНТЕЛЕЕВА Е.В.                                                    502</t>
        </is>
      </c>
      <c r="F6" s="191" t="inlineStr">
        <is>
          <t>ЭЛЕКТРОДИНАМИКА
проф. ПЛЕТЮХОВ В.А.        505</t>
        </is>
      </c>
      <c r="G6" s="197" t="n"/>
      <c r="H6" s="36" t="n"/>
      <c r="I6" s="36" t="n"/>
    </row>
    <row r="7" ht="56.1" customHeight="1">
      <c r="A7" s="8" t="inlineStr">
        <is>
          <t>2 пара
10.05-11.25</t>
        </is>
      </c>
      <c r="B7" s="191" t="inlineStr">
        <is>
          <t>(1) ТИМОИ САВЧУК Л.Н.   616
(2) ИСС МИЩУК И.О.  714</t>
        </is>
      </c>
      <c r="C7" s="191" t="inlineStr">
        <is>
          <t>ГЕОМЕТРИЧЕСКАЯ, ВОЛНОВАЯ И МАТЕМАТИЧЕСКАЯ ФИЗИКА (ПР)
КУЗЬМИЧ А.М.   501</t>
        </is>
      </c>
      <c r="D7" s="191" t="inlineStr">
        <is>
          <t>МО (ЛАБ)
ПАНТЕЛЕЕВА Е.В.    503</t>
        </is>
      </c>
      <c r="E7" s="191" t="inlineStr">
        <is>
          <t>МЕТОДЫ РЕШЕНИЯ НЕКОРРЕКТНЫХ ЗАДАЧ 
доц. МАТЫСИК О.В.           702</t>
        </is>
      </c>
      <c r="F7" s="191" t="inlineStr">
        <is>
          <t>ЭЛЕКТРОДИНАМИКА (ПР)
ПЛЕТЮХОВ В.А.        505</t>
        </is>
      </c>
      <c r="G7" s="191" t="n"/>
      <c r="H7" s="9" t="n"/>
      <c r="I7" s="9" t="n"/>
    </row>
    <row r="8" ht="56.1" customFormat="1" customHeight="1" s="17">
      <c r="A8" s="8" t="inlineStr">
        <is>
          <t>3 пара
11.55-13.15</t>
        </is>
      </c>
      <c r="B8" s="187" t="inlineStr">
        <is>
          <t xml:space="preserve">Ф   И   З   И   Ч   Е   С   К   А   Я        К   У   Л   Ь   Т   У   Р   А        </t>
        </is>
      </c>
      <c r="C8" t="inlineStr">
        <is>
          <t xml:space="preserve">Ф   И   З   И   Ч   Е   С   К   А   Я        К   У   Л   Ь   Т   У   Р   А        </t>
        </is>
      </c>
      <c r="D8" t="inlineStr">
        <is>
          <t xml:space="preserve">Ф   И   З   И   Ч   Е   С   К   А   Я        К   У   Л   Ь   Т   У   Р   А        </t>
        </is>
      </c>
      <c r="E8" t="inlineStr">
        <is>
          <t xml:space="preserve">Ф   И   З   И   Ч   Е   С   К   А   Я        К   У   Л   Ь   Т   У   Р   А        </t>
        </is>
      </c>
      <c r="F8" t="inlineStr">
        <is>
          <t xml:space="preserve">Ф   И   З   И   Ч   Е   С   К   А   Я        К   У   Л   Ь   Т   У   Р   А        </t>
        </is>
      </c>
      <c r="G8" t="inlineStr">
        <is>
          <t xml:space="preserve">Ф   И   З   И   Ч   Е   С   К   А   Я        К   У   Л   Ь   Т   У   Р   А        </t>
        </is>
      </c>
      <c r="H8" s="134" t="n"/>
      <c r="I8" s="134" t="n"/>
    </row>
    <row r="9" ht="56.1" customFormat="1" customHeight="1" s="15" thickBot="1">
      <c r="A9" s="7" t="inlineStr">
        <is>
          <t>4 пара
13.30-14.50</t>
        </is>
      </c>
      <c r="B9" s="198" t="inlineStr">
        <is>
          <t>ИННОВАЦИОННЫЕ ПРАКТИКИ В ОБРАЗОВАНИИ
доц. СИВАШИНСКАЯ Е.Ф.                                  502</t>
        </is>
      </c>
      <c r="C9" t="inlineStr">
        <is>
          <t>ИННОВАЦИОННЫЕ ПРАКТИКИ В ОБРАЗОВАНИИ
доц. СИВАШИНСКАЯ Е.Ф.                                  502</t>
        </is>
      </c>
      <c r="D9" s="21" t="inlineStr">
        <is>
          <t>ИНФОРМАЦИОННЫЕ ТЕХНОЛОГИИ В ЛОГИСТИКЕ
доц. СЕНДЕР А.Н.       606</t>
        </is>
      </c>
      <c r="E9" s="191" t="inlineStr">
        <is>
          <t>МЕТОДЫ РЕШЕНИЯ НЕКОРРЕКТНЫХ ЗАДАЧ (ПР)
МАТЫСИК О.В.           608</t>
        </is>
      </c>
      <c r="G9" s="198" t="n"/>
      <c r="H9" s="62" t="n"/>
      <c r="I9" s="62" t="n"/>
    </row>
    <row r="10" ht="14.25" customFormat="1" customHeight="1" s="12" thickBot="1" thickTop="1">
      <c r="A10" s="27" t="inlineStr">
        <is>
          <t>ВТОРНИК</t>
        </is>
      </c>
      <c r="B10" s="5">
        <f>$A$4+1</f>
        <v/>
      </c>
      <c r="C10" s="5">
        <f>$A$4+1</f>
        <v/>
      </c>
      <c r="D10" s="5">
        <f>$A$4+1</f>
        <v/>
      </c>
      <c r="E10" s="5">
        <f>$A$4+1</f>
        <v/>
      </c>
      <c r="F10" s="5">
        <f>$A$4+1</f>
        <v/>
      </c>
      <c r="G10" s="13">
        <f>$A$4+1</f>
        <v/>
      </c>
      <c r="H10" s="5">
        <f>$A$4+1</f>
        <v/>
      </c>
      <c r="I10" s="5">
        <f>$A$4+1</f>
        <v/>
      </c>
    </row>
    <row r="11" ht="60" customHeight="1" thickTop="1">
      <c r="A11" s="119" t="inlineStr">
        <is>
          <t>1 пара
8.30-9.50</t>
        </is>
      </c>
      <c r="B11" s="197" t="inlineStr">
        <is>
          <t>ЭЛЕМЕНТАРНАЯ МАТЕМАТИКА: СТЕРЕОМЕТРИЯ (ПР)
КАЛЛАУР Н.А.          603</t>
        </is>
      </c>
      <c r="C11" s="191" t="inlineStr">
        <is>
          <t>ВРИ (ЛАБ)
САВЧУК Л.Н.      616</t>
        </is>
      </c>
      <c r="D11" s="36" t="n"/>
      <c r="E11" s="36" t="inlineStr">
        <is>
          <t>
</t>
        </is>
      </c>
      <c r="F11" s="197" t="inlineStr">
        <is>
          <t>ФИЗИКА АТОМА И АТОМНЫХ ЯВЛЕНИЙ
доц. СЕРЫЙ А.И.            412</t>
        </is>
      </c>
      <c r="G11" s="36" t="n"/>
      <c r="H11" s="36" t="n"/>
      <c r="I11" s="36" t="n"/>
    </row>
    <row r="12" ht="60" customHeight="1">
      <c r="A12" s="119" t="inlineStr">
        <is>
          <t>2 пара
10.05-11.25</t>
        </is>
      </c>
      <c r="B12" s="191" t="inlineStr">
        <is>
          <t>МЕТОДИКА ОБУЧЕНИЯ ТРИГОНОМЕТРИИ (ПР)
 КАЛЛАУР Н.А.        603</t>
        </is>
      </c>
      <c r="C12" s="191" t="inlineStr">
        <is>
          <t>ГВМФ (ЛАБ)
КУЗЬМИЧ А.М.                 403</t>
        </is>
      </c>
      <c r="D12" s="191" t="inlineStr">
        <is>
          <t>КОМПЬЮТЕРНЫЕ МЕТОДЫ АНАЛИЗА ЦЕНЫХ БУМАГ
доц. СЕНДЕР А.Н.             702</t>
        </is>
      </c>
      <c r="E12" s="191" t="inlineStr">
        <is>
          <t>МЕТОДЫ РЕШЕНИЯ НЕКОРРЕКТНЫХ ЗАДАЧ 
доц. МАТЫСИК О.В.           608</t>
        </is>
      </c>
      <c r="F12" s="191" t="inlineStr">
        <is>
          <t>ФИЗИКА АТОМА И АТОМНЫХ ЯВЛЕНИЙ (ПР)
СЕРЫЙ А.И.            412</t>
        </is>
      </c>
      <c r="G12" s="191" t="n"/>
      <c r="H12" s="9" t="n"/>
      <c r="I12" s="9" t="n"/>
    </row>
    <row r="13" ht="60" customHeight="1">
      <c r="A13" s="119" t="inlineStr">
        <is>
          <t>3 пара
11.55-13.15</t>
        </is>
      </c>
      <c r="B13" s="191" t="inlineStr">
        <is>
          <t>АЛГЕБРАИЧЕСКИЕ МЕТОДЫ В ЗАЩИТЕ ИНФОРМАЦИИ (ПР)
ТРОФИМУК А.А.        608</t>
        </is>
      </c>
      <c r="C13" s="191" t="inlineStr">
        <is>
          <t>МЕТОДИКА ПРЕПОДАВАНИЯ ИНФОРМАТИКИ (ПР)
САВЧУК Л.Н.           606</t>
        </is>
      </c>
      <c r="D13" s="191" t="inlineStr">
        <is>
          <t>КОМПЬЮТЕРНЫЕ МЕТОДЫ АНАЛИЗА ЦЕНЫХ БУМАГ (ПР)
СЕНДЕР А.Н.             702</t>
        </is>
      </c>
      <c r="E13" s="191" t="inlineStr">
        <is>
          <t>(1) ВМА МАТЫСИК О.В.   616
(2) УМФ БАСИК А.И.     501</t>
        </is>
      </c>
      <c r="F13" s="191" t="inlineStr">
        <is>
          <t xml:space="preserve"> СИСТЕМЫ КОМПЬЮТЕРНОГО 3D-МОДЕЛИРОВАНИЯ
доц. СЕРЫЙ А.И.           412</t>
        </is>
      </c>
      <c r="G13" s="191" t="n"/>
      <c r="H13" s="9" t="n"/>
      <c r="I13" s="9" t="n"/>
    </row>
    <row r="14" ht="60" customHeight="1" thickBot="1">
      <c r="A14" s="120" t="inlineStr">
        <is>
          <t>4 пара
13.30-14.50</t>
        </is>
      </c>
      <c r="B14" s="21" t="inlineStr">
        <is>
          <t>(1) ИСС БЕЛЕМУК О.В.    714
(2) ТИМОИ САВЧУК Л.Н.   616</t>
        </is>
      </c>
      <c r="C14" s="180" t="inlineStr">
        <is>
          <t>ГЕОМЕТРИЧЕСКАЯ, ВОЛНОВАЯ И МАТЕМАТИЧЕСКАЯ ФИЗИКА (ПР)
КУЗЬМИЧ А.М.   505</t>
        </is>
      </c>
      <c r="D14" s="198" t="inlineStr">
        <is>
          <t>К1С (ЛАБ)
КОТ М.Г.   503</t>
        </is>
      </c>
      <c r="E14" s="198" t="n"/>
      <c r="F14" s="198" t="n"/>
      <c r="G14" s="135" t="n"/>
      <c r="H14" s="21" t="n"/>
      <c r="I14" s="21" t="n"/>
    </row>
    <row r="15" ht="14.25" customFormat="1" customHeight="1" s="12" thickBot="1" thickTop="1">
      <c r="A15" s="27" t="inlineStr">
        <is>
          <t>СРЕДА</t>
        </is>
      </c>
      <c r="B15" s="113">
        <f>$A$4+2</f>
        <v/>
      </c>
      <c r="C15" s="113">
        <f>$A$4+2</f>
        <v/>
      </c>
      <c r="D15" s="113">
        <f>$A$4+2</f>
        <v/>
      </c>
      <c r="E15" s="113">
        <f>$A$4+2</f>
        <v/>
      </c>
      <c r="F15" s="113">
        <f>$A$4+2</f>
        <v/>
      </c>
      <c r="G15" s="113">
        <f>$A$4+2</f>
        <v/>
      </c>
      <c r="H15" s="5">
        <f>$A$4+2</f>
        <v/>
      </c>
      <c r="I15" s="5">
        <f>$A$4+2</f>
        <v/>
      </c>
    </row>
    <row r="16" ht="60" customHeight="1" thickTop="1">
      <c r="A16" s="8" t="inlineStr">
        <is>
          <t>1 пара
8.30-9.50</t>
        </is>
      </c>
      <c r="B16" s="197" t="inlineStr">
        <is>
          <t xml:space="preserve">
(2) ТИМОИ САВЧУК Л.Н.   618</t>
        </is>
      </c>
      <c r="D16" s="197" t="inlineStr">
        <is>
          <t>ИТЛ (ЛАБ)
СЕНДЕР А.Н.     714</t>
        </is>
      </c>
      <c r="E16" s="36" t="inlineStr">
        <is>
          <t xml:space="preserve">
 (2) К1С КОТ М.Г.   310</t>
        </is>
      </c>
      <c r="F16" s="36" t="n"/>
      <c r="G16" s="155" t="n"/>
      <c r="H16" s="155" t="n"/>
      <c r="I16" s="156" t="n"/>
    </row>
    <row r="17" ht="60" customHeight="1">
      <c r="A17" s="8" t="inlineStr">
        <is>
          <t>2 пара
10.05-11.25</t>
        </is>
      </c>
      <c r="B17" s="191" t="inlineStr">
        <is>
          <t>(1) ВРИ САВЧУК Л.Н.  618
(2) ИСС МИЩУК И.О.   503</t>
        </is>
      </c>
      <c r="C17" s="191" t="inlineStr">
        <is>
          <t>КСВК (ЛАБ)
БЕЛЕМУК О.В.     714а</t>
        </is>
      </c>
      <c r="D17" s="191" t="inlineStr">
        <is>
          <t>ОСНОВЫ ЛОГИСТИКИ
доц. СЕНДЕР А.Н.             704</t>
        </is>
      </c>
      <c r="E17" s="191" t="inlineStr">
        <is>
          <t>ВЫЧИСЛИТЕЛЬНЫЕ МЕТОДЫ АЛГЕБРЫ
доц. МАТЫСИК О.В.         614</t>
        </is>
      </c>
      <c r="F17" s="191" t="inlineStr">
        <is>
          <t>ПОЛИТОЛОГИЯ
ст.пр. СОКОЛОВСКАЯ М.Г.    420</t>
        </is>
      </c>
      <c r="G17" s="157" t="n"/>
      <c r="H17" s="157" t="n"/>
      <c r="I17" s="158" t="n"/>
    </row>
    <row r="18" ht="60" customHeight="1">
      <c r="A18" s="8" t="inlineStr">
        <is>
          <t>3 пара
11.55-13.15</t>
        </is>
      </c>
      <c r="B18" s="191" t="inlineStr">
        <is>
          <t>(1) ИСС БЕЛЕМУК О.В.    714
(2) ВРИ САВЧУК Л.Н.  616</t>
        </is>
      </c>
      <c r="C18" s="193" t="inlineStr">
        <is>
          <t>ГЕОМЕТРИЧЕСКАЯ, ВОЛНОВАЯ И МАТЕМАТИЧЕСКАЯ ФИЗИКА
доц. ДЕМИДЧИК А.В.         508</t>
        </is>
      </c>
      <c r="D18" s="191" t="inlineStr">
        <is>
          <t>СММОД (ЛАБ)
КОТ М.Г.      714а</t>
        </is>
      </c>
      <c r="E18" s="191" t="inlineStr">
        <is>
          <t>(1) МО ПАНТЕЛЕЕВА Е.В.  503
(2) ВМА МАТЫСИК О.В.   618</t>
        </is>
      </c>
      <c r="F18" s="191" t="inlineStr">
        <is>
          <t>ЭЛЕКТРОДИНАМИКА
проф. ПЛЕТЮХОВ В.А.        505</t>
        </is>
      </c>
      <c r="G18" s="157" t="n"/>
      <c r="H18" s="157" t="n"/>
      <c r="I18" s="158" t="n"/>
    </row>
    <row r="19" ht="60" customHeight="1" thickBot="1">
      <c r="A19" s="7" t="inlineStr">
        <is>
          <t>4 пара
13.30-14.50</t>
        </is>
      </c>
      <c r="B19" s="21" t="inlineStr">
        <is>
          <t xml:space="preserve">(1) ТИМОИ САВЧУК Л.Н.    616
</t>
        </is>
      </c>
      <c r="C19" s="198" t="inlineStr">
        <is>
          <t>ЦИФРОВАЯ ЭЛЕКТРОНИКА (ЛАБ)
ДЕМИДЧИК А.В.        508</t>
        </is>
      </c>
      <c r="D19" s="198" t="inlineStr">
        <is>
          <t>ПРАВА ПОТРЕБИТЕЛЯ В СОВРЕМЕННОЙ БЕЛАРУСИ (ПР)
ЛАГУНОВСКАЯ Е.А.                    502</t>
        </is>
      </c>
      <c r="E19" t="inlineStr">
        <is>
          <t>ПРАВА ПОТРЕБИТЕЛЯ В СОВРЕМЕННОЙ БЕЛАРУСИ (ПР)
ЛАГУНОВСКАЯ Е.А.                    502</t>
        </is>
      </c>
      <c r="F19" s="198" t="inlineStr">
        <is>
          <t>ЭЛЕКТРОДИНАМИКА (ПР)
ПЛЕТЮХОВ В.А.        505</t>
        </is>
      </c>
      <c r="G19" s="159" t="n"/>
      <c r="H19" s="159" t="n"/>
      <c r="I19" s="160" t="n"/>
    </row>
    <row r="20" ht="14.25" customFormat="1" customHeight="1" s="12" thickBot="1" thickTop="1">
      <c r="A20" s="27" t="inlineStr">
        <is>
          <t>ЧЕТВЕРГ</t>
        </is>
      </c>
      <c r="B20" s="24">
        <f>$A$4+3</f>
        <v/>
      </c>
      <c r="C20" s="24">
        <f>$A$4+3</f>
        <v/>
      </c>
      <c r="D20" s="24">
        <f>$A$4+3</f>
        <v/>
      </c>
      <c r="E20" s="24">
        <f>$A$4+3</f>
        <v/>
      </c>
      <c r="F20" s="24">
        <f>$A$4+3</f>
        <v/>
      </c>
      <c r="G20" s="25">
        <f>$A$4+3</f>
        <v/>
      </c>
      <c r="H20" s="24">
        <f>$A$4+3</f>
        <v/>
      </c>
      <c r="I20" s="24">
        <f>$A$4+3</f>
        <v/>
      </c>
    </row>
    <row r="21" ht="60" customHeight="1" thickTop="1">
      <c r="A21" s="8" t="inlineStr">
        <is>
          <t>1 пара
8.30-9.50</t>
        </is>
      </c>
      <c r="B21" s="197" t="inlineStr">
        <is>
          <t>КОРПОРАТИВНАЯ ЭТИКА
доц. ФИНСЛЕР О.В.                                                                                             617</t>
        </is>
      </c>
      <c r="C21" t="inlineStr">
        <is>
          <t>КОРПОРАТИВНАЯ ЭТИКА
доц. ФИНСЛЕР О.В.                                                                                             617</t>
        </is>
      </c>
      <c r="D21" s="197" t="inlineStr">
        <is>
          <t>КМАЦБ Г (ЛАБ)
СЕНДЕР А.Н.             714</t>
        </is>
      </c>
      <c r="E21" s="197" t="inlineStr">
        <is>
          <t>(1) К1С КОТ М.Г.  310
(2) МО ПАНТЕЛЕЕВА Е.В.  503</t>
        </is>
      </c>
      <c r="F21" s="197" t="inlineStr">
        <is>
          <t>ОСНОВЫ КВАНТОВОЙ МЕХАНИКИ (ПР)
ПЛЕТЮХОВ В.А.      505</t>
        </is>
      </c>
      <c r="G21" s="197" t="n"/>
      <c r="H21" s="161" t="n"/>
      <c r="I21" s="162" t="n"/>
    </row>
    <row r="22" ht="60" customHeight="1">
      <c r="A22" s="8" t="inlineStr">
        <is>
          <t>2 пара
10.05-11.25</t>
        </is>
      </c>
      <c r="B22" s="191" t="inlineStr">
        <is>
          <t>ИННОВАЦИОННЫЕ ПРАКТИКИ В ОБРАЗОВАНИИ
доц. СИВАШИНСКАЯ Е.Ф.                                  502</t>
        </is>
      </c>
      <c r="C22" t="inlineStr">
        <is>
          <t>ИННОВАЦИОННЫЕ ПРАКТИКИ В ОБРАЗОВАНИИ
доц. СИВАШИНСКАЯ Е.Ф.                                  502</t>
        </is>
      </c>
      <c r="D22" s="191" t="inlineStr">
        <is>
          <t>МЕТОДЫ ОПТИМИЗАЦИИ
доц. ПАНТЕЛЕЕВА Е.В.                                                    602</t>
        </is>
      </c>
      <c r="E22" t="inlineStr">
        <is>
          <t>МЕТОДЫ ОПТИМИЗАЦИИ
доц. ПАНТЕЛЕЕВА Е.В.                                                    602</t>
        </is>
      </c>
      <c r="F22" s="191" t="inlineStr">
        <is>
          <t>ОСНОВЫ КВАНТОВОЙ МЕХАНИКИ
проф. ПЛЕТЮХОВ В.А.      505</t>
        </is>
      </c>
      <c r="G22" s="191" t="n"/>
      <c r="H22" s="163" t="n"/>
      <c r="I22" s="164" t="n"/>
    </row>
    <row r="23" ht="60" customHeight="1">
      <c r="A23" s="8" t="inlineStr">
        <is>
          <t>3 пара
11.55-13.15</t>
        </is>
      </c>
      <c r="B23" s="208" t="inlineStr">
        <is>
          <t xml:space="preserve">Ф   И   З   И   Ч   Е   С   К   А   Я        К   У   Л   Ь   Т   У   Р   А        </t>
        </is>
      </c>
      <c r="C23" t="inlineStr">
        <is>
          <t xml:space="preserve">Ф   И   З   И   Ч   Е   С   К   А   Я        К   У   Л   Ь   Т   У   Р   А        </t>
        </is>
      </c>
      <c r="D23" t="inlineStr">
        <is>
          <t xml:space="preserve">Ф   И   З   И   Ч   Е   С   К   А   Я        К   У   Л   Ь   Т   У   Р   А        </t>
        </is>
      </c>
      <c r="E23" t="inlineStr">
        <is>
          <t xml:space="preserve">Ф   И   З   И   Ч   Е   С   К   А   Я        К   У   Л   Ь   Т   У   Р   А        </t>
        </is>
      </c>
      <c r="F23" t="inlineStr">
        <is>
          <t xml:space="preserve">Ф   И   З   И   Ч   Е   С   К   А   Я        К   У   Л   Ь   Т   У   Р   А        </t>
        </is>
      </c>
      <c r="G23" t="inlineStr">
        <is>
          <t xml:space="preserve">Ф   И   З   И   Ч   Е   С   К   А   Я        К   У   Л   Ь   Т   У   Р   А        </t>
        </is>
      </c>
      <c r="H23" s="148" t="n"/>
      <c r="I23" s="149" t="n"/>
    </row>
    <row r="24" ht="60" customHeight="1" thickBot="1">
      <c r="A24" s="7" t="inlineStr">
        <is>
          <t>4 пара
13.30-14.50</t>
        </is>
      </c>
      <c r="B24" s="198" t="inlineStr">
        <is>
          <t>ИННОВАЦИОННЫЕ ПРАКТИКИ В ОБРАЗОВАНИИ (ПР)
ВИШНЯКОВ Р.В.        601</t>
        </is>
      </c>
      <c r="C24" s="21" t="n"/>
      <c r="D24" s="21" t="n"/>
      <c r="E24" s="198" t="inlineStr">
        <is>
          <t>(1) МРНЗ МАТЫСИК О.В.   310
(2) ТВМС СЕНДЕР А.Н.   714</t>
        </is>
      </c>
      <c r="F24" s="21" t="n"/>
      <c r="G24" s="198" t="n"/>
      <c r="H24" s="150" t="n"/>
      <c r="I24" s="198" t="n"/>
    </row>
    <row r="25" ht="14.25" customFormat="1" customHeight="1" s="12" thickBot="1" thickTop="1">
      <c r="A25" s="27" t="inlineStr">
        <is>
          <t>ПЯТНИЦА</t>
        </is>
      </c>
      <c r="B25" s="24">
        <f>$A$4+4</f>
        <v/>
      </c>
      <c r="C25" s="24">
        <f>$A$4+4</f>
        <v/>
      </c>
      <c r="D25" s="24">
        <f>$A$4+4</f>
        <v/>
      </c>
      <c r="E25" s="24">
        <f>$A$4+4</f>
        <v/>
      </c>
      <c r="F25" s="24">
        <f>$A$4+4</f>
        <v/>
      </c>
      <c r="G25" s="25">
        <f>$A$4+4</f>
        <v/>
      </c>
      <c r="H25" s="24">
        <f>$A$4+4</f>
        <v/>
      </c>
      <c r="I25" s="24">
        <f>$A$4+4</f>
        <v/>
      </c>
    </row>
    <row r="26" ht="60" customHeight="1" thickTop="1">
      <c r="A26" s="8" t="inlineStr">
        <is>
          <t>1 пара
8.30-9.50</t>
        </is>
      </c>
      <c r="B26" s="197" t="inlineStr">
        <is>
          <t>ВНЕКЛАССНАЯ РАБОТА ПО МАТЕМАТИКЕ (ПР)
КАЛЛАУР Н.А.         603</t>
        </is>
      </c>
      <c r="C26" s="197" t="inlineStr">
        <is>
          <t>ОСНОВЫ ПЕДАГОГИЧЕСКОГО ВЗАИМОДЕЙСТВИЯ ШКОЛЫ И СЕМЬИ (ПР)
ГЛИНКА В.С.                   608</t>
        </is>
      </c>
      <c r="D26" s="197" t="inlineStr">
        <is>
          <t>ТВМС (ЛАБ)
СЕНДЕР А.Н.    714</t>
        </is>
      </c>
      <c r="E26" s="36" t="inlineStr">
        <is>
          <t xml:space="preserve">(1) УМФ БАСИК А.И.   501
</t>
        </is>
      </c>
      <c r="F26" s="197" t="inlineStr">
        <is>
          <t>СИСТЕМЫ КОМПЬЮТЕРНОГО 3D-МОДЕЛИРОВАНИЯ (ЛАБ)
СЕРЫЙ А.И.           512</t>
        </is>
      </c>
      <c r="G26" s="197" t="n"/>
      <c r="H26" s="197" t="n"/>
      <c r="I26" s="197" t="n"/>
    </row>
    <row r="27" ht="60" customHeight="1">
      <c r="A27" s="8" t="inlineStr">
        <is>
          <t>2 пара
10.05-11.25</t>
        </is>
      </c>
      <c r="B27" s="202" t="inlineStr">
        <is>
          <t>ЭЛЕМЕНТАРНАЯ МАТЕМАТИКА: СТЕРЕОМЕТРИЯ (ПР)
КАЛЛАУР Н.А.          603</t>
        </is>
      </c>
      <c r="C27" s="191" t="inlineStr">
        <is>
          <t>КОМПЬЮТЕРНЫЕ СЕТИ И ВЕБ-КОНСТРУИРОВАНИЕ
ст.пр. БЕЛЕМУК О.В.          608</t>
        </is>
      </c>
      <c r="D27" s="193" t="inlineStr">
        <is>
          <t>ФУНКЦИОНАЛЬНЫЙ АНАЛИЗ И ИНТЕГРАЛЬНЫЕ УРАВНЕНИЯ (ПР)
 БАСИК А.И.                               502</t>
        </is>
      </c>
      <c r="E27" s="193" t="inlineStr">
        <is>
          <t>КОМПЬЮТЕРНАЯ МАТЕМАТИКА
проф. ТРОФИМУК А.А.            702</t>
        </is>
      </c>
      <c r="F27" s="191" t="inlineStr">
        <is>
          <t>ФИЗИКА АТОМА И АТОМНЫХ ЯВЛЕНИЙ (ПР)
СЕРЫЙ А.И.            501</t>
        </is>
      </c>
      <c r="G27" s="191" t="n"/>
      <c r="H27" s="191" t="n"/>
      <c r="I27" s="191" t="n"/>
    </row>
    <row r="28" ht="60" customHeight="1">
      <c r="A28" s="8" t="inlineStr">
        <is>
          <t>3 пара
11.55-13.15</t>
        </is>
      </c>
      <c r="B28" s="191" t="inlineStr">
        <is>
          <t>МЕТОДИКА ОБУЧЕНИЯ ТРИГОНОМЕТРИИ (ПР)
 КАЛЛАУР Н.А.        603</t>
        </is>
      </c>
      <c r="C28" s="191" t="inlineStr">
        <is>
          <t>МЕТОДИКА ОБУЧЕНИЯ РЕШЕНИЮ ФИЗИЧЕСКИХ ЗАДАЧ (ПР)
 КОТЛОВСКИЙ О.А.     518</t>
        </is>
      </c>
      <c r="D28" s="191" t="inlineStr">
        <is>
          <t>ФУНКЦИОНАЛЬНЫЙ АНАЛИЗ И ИНТЕГРАЛЬНЫЕ УРАВНЕНИЯ
доц. БАСИК А.И.                               502</t>
        </is>
      </c>
      <c r="E28" t="inlineStr">
        <is>
          <t>ФУНКЦИОНАЛЬНЫЙ АНАЛИЗ И ИНТЕГРАЛЬНЫЕ УРАВНЕНИЯ
доц. БАСИК А.И.                               502</t>
        </is>
      </c>
      <c r="F28" s="191" t="inlineStr">
        <is>
          <t>ПРОГРАММИРОВАНИЕ НА ПЛАТФОРМЕ MICROSOFT.NET
ст. пр. КОНДРАТЮК А.П.         606</t>
        </is>
      </c>
      <c r="G28" s="191" t="n"/>
      <c r="H28" s="191" t="n"/>
      <c r="I28" s="191" t="n"/>
    </row>
    <row r="29" ht="60" customHeight="1" thickBot="1">
      <c r="A29" s="7" t="inlineStr">
        <is>
          <t>4 пара
13.30-14.50</t>
        </is>
      </c>
      <c r="B29" s="198" t="inlineStr">
        <is>
          <t>ОСНОВЫ ПЕДАГОГИЧЕСКОГО ВЗАИМОДЕЙСТВИЯ ШКОЛЫ И СЕМЬИ (ПР)
ГЛИНКА В.С.                   608</t>
        </is>
      </c>
      <c r="C29" s="198" t="inlineStr">
        <is>
          <t>РАДИОЭЛЕКТРОНИКА (ЛАБ)
ДЕМИДЧИК А.В.       508</t>
        </is>
      </c>
      <c r="D29" s="198" t="inlineStr">
        <is>
          <t>СММОД (ЛАБ)
КОТ М.Г.      714а</t>
        </is>
      </c>
      <c r="E29" s="198" t="inlineStr">
        <is>
          <t>(1) ТВМС СЕНДЕР А.Н.  714
(2) МРНЗ МАТЫСИК О.В.    616</t>
        </is>
      </c>
      <c r="F29" s="198" t="inlineStr">
        <is>
          <t>ПРОГРАММИРОВАНИЕ НА ПЛАТФОРМЕ MICROSOFT.NET (ЛАБ)
ОЛИХВЕР П.О.   712</t>
        </is>
      </c>
      <c r="G29" s="198" t="n"/>
      <c r="H29" s="198" t="n"/>
      <c r="I29" s="198" t="n"/>
    </row>
    <row r="30" ht="14.25" customFormat="1" customHeight="1" s="12" thickBot="1" thickTop="1">
      <c r="A30" s="27" t="inlineStr">
        <is>
          <t>СУББОТА</t>
        </is>
      </c>
      <c r="B30" s="24">
        <f>$A$4+5</f>
        <v/>
      </c>
      <c r="C30" s="24">
        <f>$A$4+5</f>
        <v/>
      </c>
      <c r="D30" s="24">
        <f>$A$4+5</f>
        <v/>
      </c>
      <c r="E30" s="24">
        <f>$A$4+5</f>
        <v/>
      </c>
      <c r="F30" s="24">
        <f>$A$4+5</f>
        <v/>
      </c>
      <c r="G30" s="25">
        <f>$A$4+5</f>
        <v/>
      </c>
      <c r="H30" s="24">
        <f>$A$4+5</f>
        <v/>
      </c>
      <c r="I30" s="24">
        <f>$A$4+5</f>
        <v/>
      </c>
    </row>
    <row r="31" ht="60" customHeight="1" thickTop="1">
      <c r="A31" s="8" t="inlineStr">
        <is>
          <t>1 пара
8.30-9.50</t>
        </is>
      </c>
      <c r="B31" s="197" t="inlineStr">
        <is>
          <t>ТРАДИЦИОННЫЕ И ИННОВАЦИОННЫЕ МЕТОДИКИ ОБУЧЕНИЯ ИНФОРМАТИКЕ
ст.пр. САВЧУК Л.Н.                614</t>
        </is>
      </c>
      <c r="C31" s="36" t="n"/>
      <c r="D31" s="191" t="inlineStr">
        <is>
          <t>ФУНКЦИОНАЛЬНЫЙ АНАЛИЗ И ИНТЕГРАЛЬНЫЕ УРАВНЕНИЯ
доц. БАСИК А.И.                               502</t>
        </is>
      </c>
      <c r="E31" t="inlineStr">
        <is>
          <t>ФУНКЦИОНАЛЬНЫЙ АНАЛИЗ И ИНТЕГРАЛЬНЫЕ УРАВНЕНИЯ
доц. БАСИК А.И.                               502</t>
        </is>
      </c>
      <c r="F31" s="197" t="inlineStr">
        <is>
          <t>ТЕХНОЛОГИЯ OPENGL ДЛЯ ВИЗУАЛИЗАЦИИ ФИЗ. ПРОЦЕССОВ (ЛАБ)
СЕРЫЙ А.И.       512</t>
        </is>
      </c>
      <c r="G31" s="151" t="n"/>
      <c r="H31" s="152" t="n"/>
      <c r="I31" s="197" t="n"/>
    </row>
    <row r="32" ht="60" customHeight="1">
      <c r="A32" s="8" t="inlineStr">
        <is>
          <t>2 пара
10.05-11.25</t>
        </is>
      </c>
      <c r="B32" s="191" t="inlineStr">
        <is>
          <t>МЕТОДИКА ОБУЧЕНИЯ ТРИГОНОМЕТРИИ
доц. КАЛЛАУР Н.А.        603</t>
        </is>
      </c>
      <c r="C32" s="191" t="inlineStr">
        <is>
          <t>ИННОВАЦИОННЫЕ ПРАКТИКИ В ОБРАЗОВАНИИ (ПР)
ВИШНЯКОВ Р.В.        601</t>
        </is>
      </c>
      <c r="D32" s="191" t="n"/>
      <c r="E32" s="191" t="inlineStr">
        <is>
          <t>ФУНКЦИОНАЛЬНЫЙ АНАЛИЗ И ИНТЕГРАЛЬНЫЕ УРАВНЕНИЯ (ПР)
 БАСИК А.И.                               502</t>
        </is>
      </c>
      <c r="F32" s="191" t="inlineStr">
        <is>
          <t>ФИЗИКА АТОМА И АТОМНЫХ ЯВЛЕНИЙ (ЛАБ)
СЕРЫЙ А.И.            406</t>
        </is>
      </c>
      <c r="G32" s="153" t="n"/>
      <c r="H32" s="154" t="n"/>
      <c r="I32" s="191" t="n"/>
    </row>
    <row r="33" ht="60" customHeight="1">
      <c r="A33" s="8" t="inlineStr">
        <is>
          <t>3 пара
11.55-13.15</t>
        </is>
      </c>
      <c r="B33" s="191" t="inlineStr">
        <is>
          <t>ИННОВАЦИОННЫЕ ПРАКТИКИ В ОБРАЗОВАНИИ (ПР)
ВИШНЯКОВ Р.В.        601</t>
        </is>
      </c>
      <c r="C33" s="191" t="n"/>
      <c r="D33" s="191" t="n"/>
      <c r="E33" s="191" t="n"/>
      <c r="F33" s="191" t="n"/>
      <c r="G33" s="191" t="n"/>
      <c r="H33" s="9" t="n"/>
      <c r="I33" s="191" t="n"/>
    </row>
    <row r="34" ht="60" customHeight="1" thickBot="1">
      <c r="A34" s="7" t="inlineStr">
        <is>
          <t>4 пара
13.30-14.50</t>
        </is>
      </c>
      <c r="B34" s="198" t="n"/>
      <c r="C34" s="198" t="n"/>
      <c r="D34" s="198" t="n"/>
      <c r="E34" s="198" t="n"/>
      <c r="F34" s="198" t="n"/>
      <c r="G34" s="198" t="n"/>
      <c r="H34" s="21" t="n"/>
      <c r="I34" s="21" t="n"/>
    </row>
    <row r="35" ht="14.25" customFormat="1" customHeight="1" s="12" thickBot="1" thickTop="1">
      <c r="A35" s="4" t="n"/>
      <c r="B35" s="24" t="n"/>
      <c r="C35" s="24" t="n"/>
      <c r="D35" s="24" t="n"/>
      <c r="E35" s="24" t="n"/>
      <c r="F35" s="24" t="n"/>
      <c r="G35" s="24" t="n"/>
      <c r="H35" s="24" t="n"/>
      <c r="I35" s="24" t="n"/>
    </row>
    <row r="36" ht="13.5" customHeight="1" thickTop="1"/>
    <row r="37" ht="20.25" customHeight="1">
      <c r="A37" s="207">
        <f>'1 КУРС'!A37:C37</f>
        <v/>
      </c>
      <c r="B37">
        <f>'1 КУРС'!A37:C37</f>
        <v/>
      </c>
      <c r="C37">
        <f>'1 КУРС'!A37:C37</f>
        <v/>
      </c>
      <c r="D37" s="206" t="n"/>
      <c r="F37" s="31">
        <f>'1 КУРС'!F37</f>
        <v/>
      </c>
      <c r="K37" s="16" t="n"/>
    </row>
  </sheetData>
  <pageMargins left="0.03937007874015748" right="0.03937007874015748" top="0.03937007874015748" bottom="0.03937007874015748" header="0" footer="0"/>
  <pageSetup orientation="portrait" paperSize="9" scale="43" fitToHeight="0"/>
</worksheet>
</file>

<file path=xl/worksheets/sheet4.xml><?xml version="1.0" encoding="utf-8"?>
<worksheet xmlns="http://schemas.openxmlformats.org/spreadsheetml/2006/main">
  <sheetPr codeName="Лист5">
    <outlinePr summaryBelow="1" summaryRight="1"/>
    <pageSetUpPr fitToPage="1"/>
  </sheetPr>
  <dimension ref="A1:S37"/>
  <sheetViews>
    <sheetView view="pageBreakPreview" zoomScale="115" zoomScaleNormal="40" zoomScaleSheetLayoutView="115" workbookViewId="0">
      <selection activeCell="F19" sqref="F19"/>
    </sheetView>
  </sheetViews>
  <sheetFormatPr baseColWidth="8" defaultRowHeight="12.75"/>
  <cols>
    <col width="7.42578125" customWidth="1" style="12" min="1" max="1"/>
    <col width="36.7109375" customWidth="1" style="16" min="2" max="6"/>
    <col hidden="1" width="36.7109375" customWidth="1" style="16" min="7" max="9"/>
    <col width="6.7109375" customWidth="1" style="12" min="10" max="10"/>
    <col width="9.140625" customWidth="1" style="12" min="11" max="16384"/>
  </cols>
  <sheetData>
    <row r="1" ht="121.5" customFormat="1" customHeight="1" s="15">
      <c r="A1" s="12" t="n"/>
      <c r="B1" s="196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C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D1" t="inlineStr">
        <is>
          <t>Учреждение образования 
"Брестский государственный университет имени А.С. Пушкина"
Физико-математический факультет</t>
        </is>
      </c>
      <c r="E1" s="210" t="inlineStr">
        <is>
          <t>УТВЕРЖДАЮ
Первый проректор
                          С.А. Марзан
"____" ____________ 2023 г.</t>
        </is>
      </c>
      <c r="F1" t="inlineStr">
        <is>
          <t>УТВЕРЖДАЮ
Первый проректор
                          С.А. Марзан
"____" ____________ 2023 г.</t>
        </is>
      </c>
      <c r="G1" s="66" t="n"/>
    </row>
    <row r="2" ht="18" customHeight="1">
      <c r="A2" s="195">
        <f>"РАСПИСАНИЕ  4  КУРСА  С  "&amp;TEXT(A4,"ДД. ММ. ГГГГ")&amp;" ПО  "&amp;TEXT(A4+5,"ДД. ММ. ГГГГ")</f>
        <v/>
      </c>
      <c r="B2">
        <f>"РАСПИСАНИЕ  4  КУРСА  С  "&amp;TEXT(A4,"ДД. ММ. ГГГГ")&amp;" ПО  "&amp;TEXT(A4+5,"ДД. ММ. ГГГГ")</f>
        <v/>
      </c>
      <c r="C2">
        <f>"РАСПИСАНИЕ  4  КУРСА  С  "&amp;TEXT(A4,"ДД. ММ. ГГГГ")&amp;" ПО  "&amp;TEXT(A4+5,"ДД. ММ. ГГГГ")</f>
        <v/>
      </c>
      <c r="D2">
        <f>"РАСПИСАНИЕ  4  КУРСА  С  "&amp;TEXT(A4,"ДД. ММ. ГГГГ")&amp;" ПО  "&amp;TEXT(A4+5,"ДД. ММ. ГГГГ")</f>
        <v/>
      </c>
      <c r="E2">
        <f>"РАСПИСАНИЕ  4  КУРСА  С  "&amp;TEXT(A4,"ДД. ММ. ГГГГ")&amp;" ПО  "&amp;TEXT(A4+5,"ДД. ММ. ГГГГ")</f>
        <v/>
      </c>
      <c r="F2">
        <f>"РАСПИСАНИЕ  4  КУРСА  С  "&amp;TEXT(A4,"ДД. ММ. ГГГГ")&amp;" ПО  "&amp;TEXT(A4+5,"ДД. ММ. ГГГГ")</f>
        <v/>
      </c>
      <c r="G2" s="45" t="n"/>
      <c r="H2" s="45" t="n"/>
      <c r="I2" s="45" t="n"/>
    </row>
    <row r="3" ht="13.5" customHeight="1" thickBot="1"/>
    <row r="4" ht="21" customHeight="1" thickBot="1">
      <c r="A4" s="3">
        <f>'1 КУРС'!A4</f>
        <v/>
      </c>
      <c r="B4" s="32" t="inlineStr">
        <is>
          <t>МИ-41</t>
        </is>
      </c>
      <c r="C4" s="32" t="inlineStr">
        <is>
          <t>ФИ-41</t>
        </is>
      </c>
      <c r="D4" s="32" t="inlineStr">
        <is>
          <t>ЭК-41</t>
        </is>
      </c>
      <c r="E4" s="32" t="inlineStr">
        <is>
          <t>ПМ-41</t>
        </is>
      </c>
      <c r="F4" s="32" t="inlineStr">
        <is>
          <t>КФ-41</t>
        </is>
      </c>
      <c r="G4" s="32" t="inlineStr">
        <is>
          <t>ЭК-41</t>
        </is>
      </c>
      <c r="H4" s="32" t="inlineStr">
        <is>
          <t>ПМ-41</t>
        </is>
      </c>
      <c r="I4" s="32" t="inlineStr">
        <is>
          <t>КФ-41</t>
        </is>
      </c>
    </row>
    <row r="5" ht="14.25" customHeight="1" thickBot="1" thickTop="1">
      <c r="A5" s="27" t="inlineStr">
        <is>
          <t>ПОНЕДЕЛЬНИК</t>
        </is>
      </c>
      <c r="B5" s="5">
        <f>$A$4</f>
        <v/>
      </c>
      <c r="C5" s="5">
        <f>$A$4</f>
        <v/>
      </c>
      <c r="D5" s="5">
        <f>$A$4</f>
        <v/>
      </c>
      <c r="E5" s="5">
        <f>$A$4</f>
        <v/>
      </c>
      <c r="F5" s="5">
        <f>$A$4</f>
        <v/>
      </c>
      <c r="G5" s="5">
        <f>$A$4</f>
        <v/>
      </c>
      <c r="H5" s="5">
        <f>$A$4</f>
        <v/>
      </c>
      <c r="I5" s="5">
        <f>$A$4</f>
        <v/>
      </c>
    </row>
    <row r="6" ht="54" customFormat="1" customHeight="1" s="15" thickTop="1">
      <c r="A6" s="8" t="inlineStr">
        <is>
          <t>1 пара
8.30-9.50</t>
        </is>
      </c>
      <c r="B6" s="197" t="inlineStr">
        <is>
          <t>ТЕОРИЯ ЧИСЕЛ
проф. ТРОФИМУК А.А.          608</t>
        </is>
      </c>
      <c r="C6" s="197" t="inlineStr">
        <is>
          <t>КОРПОРАТИВНАЯ ЭТИКА (ПР)
ТРОФИМОВА Т.В.     606</t>
        </is>
      </c>
      <c r="D6" s="36" t="inlineStr">
        <is>
          <t>(1) ОФ КОТ М.Г.  620
(2) ТЛ (ЛАБ) доц. СЕНДЕР А.Н.      616</t>
        </is>
      </c>
      <c r="E6" s="197" t="inlineStr">
        <is>
          <t>(1) МДСУБД КУЛЕШ А.Ю.   714
(2) МДСУБД МИЩУК И.О.   714а</t>
        </is>
      </c>
      <c r="F6" s="197" t="inlineStr">
        <is>
          <t>(1) МПП ОЛИХВЕР П.О.  712
(2)  МФП КУЗЬМИЧ А.М.   512</t>
        </is>
      </c>
      <c r="G6" s="36" t="n"/>
      <c r="H6" s="47" t="n"/>
      <c r="I6" s="47" t="n"/>
    </row>
    <row r="7" ht="54" customFormat="1" customHeight="1" s="15">
      <c r="A7" s="8" t="inlineStr">
        <is>
          <t>2 пара
10.05-11.25</t>
        </is>
      </c>
      <c r="B7" s="191" t="inlineStr">
        <is>
          <t>ТЕОРИЯ ЧИСЕЛ (ПР)
ТРОФИМУК А.А.          608</t>
        </is>
      </c>
      <c r="C7" s="191" t="inlineStr">
        <is>
          <t>(1) МОЗИ ЗУБЕЙ Е.В.  514
(2) МТУФЭ КОТЛОВСКИЙ О.А.  518</t>
        </is>
      </c>
      <c r="D7" s="9" t="inlineStr">
        <is>
          <t>(1) ИНФОРМ. ТЕХ. В РЕКЛ. И МАРКТ. ДЕЯТ. (ЛК)  ст.пр. ПИЛИПЧУК И.В.   603
(2) ЗАКУПОЧН., ПРОИЗВОД. И СЕРВИС. ЛОГИСТИКА (ЛК) СЕНДЕР А.Н.      602</t>
        </is>
      </c>
      <c r="E7" s="191" t="inlineStr">
        <is>
          <t>МОДЕЛИ ДАННЫХ И СИСТЕМЫ УПРАВЛЕНИЯ БАЗАМИ ДАННЫХ
ст. пр. КОНДРАТЮК А.П.       601</t>
        </is>
      </c>
      <c r="F7" s="191" t="inlineStr">
        <is>
          <t>(1) ТСМЗИ СЕРЫЙ А.И.  512
(2) ПСК ОЛИХВЕР П.О.   712</t>
        </is>
      </c>
      <c r="G7" s="191" t="n"/>
      <c r="H7" s="46" t="n"/>
      <c r="I7" s="46" t="n"/>
    </row>
    <row r="8" ht="54" customFormat="1" customHeight="1" s="15">
      <c r="A8" s="8" t="inlineStr">
        <is>
          <t>3 пара
11.55-13.15</t>
        </is>
      </c>
      <c r="B8" s="191" t="inlineStr">
        <is>
          <t>ФИЗИКА
доц. ГОЛУБЕВ Ю.П.            614</t>
        </is>
      </c>
      <c r="C8" s="191" t="inlineStr">
        <is>
          <t>(1) ИСС ТКАЧ С.Н.   618
(2) МОЗИ ЗУБЕЙ Е.В.  514</t>
        </is>
      </c>
      <c r="D8" s="9" t="inlineStr">
        <is>
          <t>(1) ОСНОВЫ ПРЕДПР. И БИЗНЕС ПЛАН. (ЛК) ст.пр. ПИЛИПЧУК И.В.   603
(2) ЛЗС (ЛАБ) СЕНДЕР А.Н.      503</t>
        </is>
      </c>
      <c r="E8" s="191" t="inlineStr">
        <is>
          <t>(1) ТИ ГРИЦУК Д.В.   620
(2) ИСМ КОТ М.Г.   714а</t>
        </is>
      </c>
      <c r="F8" s="191" t="inlineStr">
        <is>
          <t>(1) ПСК КУЛЕШ А.Ю.    714
(2)  ТСМЗИ СЕРЫЙ А.И.  512</t>
        </is>
      </c>
      <c r="G8" s="191" t="n"/>
      <c r="H8" s="10" t="n"/>
      <c r="I8" s="10" t="n"/>
      <c r="S8" s="141" t="n"/>
    </row>
    <row r="9" ht="54" customHeight="1" thickBot="1">
      <c r="A9" s="7" t="inlineStr">
        <is>
          <t>4 пара
13.30-14.50</t>
        </is>
      </c>
      <c r="B9" s="191" t="inlineStr">
        <is>
          <t>ФИЗИКА
доц. ГОЛУБЕВ Ю.П.            614</t>
        </is>
      </c>
      <c r="D9" s="21" t="inlineStr">
        <is>
          <t>ОСНОВЫ ЭКОНОМИЧЕСКОГО АНАЛИЗА И БУХГАЛТЕРСКОГО УЧЕТА
ст.пр. ПИЛИПЧУК И.В.     603</t>
        </is>
      </c>
      <c r="E9" s="198" t="inlineStr">
        <is>
          <t xml:space="preserve">
(2) МПП ОЛИХВЕР П.О.   712</t>
        </is>
      </c>
      <c r="F9" s="198" t="inlineStr">
        <is>
          <t>ВВЕДЕНИЕ В ТВЕРДОТЕЛЬНУЮ ЭЛЕКТРОНИКУ 
доц. ДЕМИДЧИК А.В.    508</t>
        </is>
      </c>
      <c r="G9" s="21" t="n"/>
      <c r="H9" s="22" t="n"/>
      <c r="I9" s="21" t="n"/>
    </row>
    <row r="10" ht="14.25" customHeight="1" thickBot="1" thickTop="1">
      <c r="A10" s="27" t="inlineStr">
        <is>
          <t>ВТОРНИК</t>
        </is>
      </c>
      <c r="B10" s="5">
        <f>$A$4+1</f>
        <v/>
      </c>
      <c r="C10" s="5">
        <f>$A$4+1</f>
        <v/>
      </c>
      <c r="D10" s="5">
        <f>$A$4+1</f>
        <v/>
      </c>
      <c r="E10" s="5">
        <f>$A$4+1</f>
        <v/>
      </c>
      <c r="F10" s="5">
        <f>$A$4+1</f>
        <v/>
      </c>
      <c r="G10" s="5">
        <f>$A$4+1</f>
        <v/>
      </c>
      <c r="H10" s="5">
        <f>$A$4+1</f>
        <v/>
      </c>
      <c r="I10" s="5">
        <f>$A$4+1</f>
        <v/>
      </c>
    </row>
    <row r="11" ht="60.75" customHeight="1" thickTop="1">
      <c r="A11" s="8" t="inlineStr">
        <is>
          <t>1 пара
8.30-9.50</t>
        </is>
      </c>
      <c r="B11" s="205" t="n"/>
      <c r="C11" s="205" t="inlineStr">
        <is>
          <t>(1) ИСС ТКАЧ С.Н.   618
(2) ИСС КУЛЕШ А.Ю.   714</t>
        </is>
      </c>
      <c r="D11" s="197" t="inlineStr">
        <is>
          <t>15.00 (1) ИСМ КОТ М.Г.      714
(2) ЗПСЛ (ЛАБ) СЕНДЕР А.Н.      620</t>
        </is>
      </c>
      <c r="F11" s="197" t="inlineStr">
        <is>
          <t>15.00  (1) ФК КУЗЬМИЧ А.М.  512
(2) ПСК ОЛИХВЕР П.О.  712</t>
        </is>
      </c>
      <c r="G11" s="177" t="n"/>
      <c r="H11" s="177" t="n"/>
      <c r="I11" s="178" t="n"/>
    </row>
    <row r="12" ht="60.75" customHeight="1">
      <c r="A12" s="8" t="inlineStr">
        <is>
          <t>2 пара
10.05-11.25</t>
        </is>
      </c>
      <c r="B12" s="191" t="inlineStr">
        <is>
          <t>(1) ИСС ТКАЧ С.Н.     618
(2) АПОВС ДЯДЮН Т.А.   312</t>
        </is>
      </c>
      <c r="C12" s="191" t="inlineStr">
        <is>
          <t>ТЕОРЕТИЧЕСКАЯ ФИЗИКА (ПР)
 ПЛЕТЮХОВ В.А.             505</t>
        </is>
      </c>
      <c r="D12" s="9" t="inlineStr">
        <is>
          <t>ОСНОВЫ ЭКОНОМИЧЕСКОГО АНАЛИЗА И БУХГАЛТЕРСКОГО УЧЕТА
ст.пр. ПИЛИПЧУК И.В.     402</t>
        </is>
      </c>
      <c r="E12" s="191" t="inlineStr">
        <is>
          <t>(1) МПП КАЧАЛОВСКАЯ Е.И.  620
(2) МДСУБД МИЩУК И.О.   310</t>
        </is>
      </c>
      <c r="F12" s="202" t="inlineStr">
        <is>
          <t>ОСНОВЫ УПРАВЛЕНИЯ ИНТЕЛЛЕКТУАЛЬНОЙ СОБСТВЕННОСТЬЮ  (ПР)
РОМАНОВИЧ С.П.            420</t>
        </is>
      </c>
      <c r="G12" s="9" t="n"/>
      <c r="H12" s="46" t="n"/>
      <c r="I12" s="46" t="n"/>
    </row>
    <row r="13" ht="60.75" customHeight="1">
      <c r="A13" s="8" t="inlineStr">
        <is>
          <t>3 пара
11.55-13.15</t>
        </is>
      </c>
      <c r="B13" s="191" t="inlineStr">
        <is>
          <t>МЕТОДИКА ПРЕПОДАВАНИЯ МАТЕМАТИКИ
доц. КАЛЛАУР Н.А.   603</t>
        </is>
      </c>
      <c r="C13" s="191" t="inlineStr">
        <is>
          <t>ТЕОРЕТИЧЕСКАЯ ФИЗИКА
проф. ПЛЕТЮХОВ В.А.             505</t>
        </is>
      </c>
      <c r="D13" s="9" t="inlineStr">
        <is>
          <t>(1) ОПБП ПИЛИПЧУК И.В.   618
(2) МДСУБД МИЩУК И.О.    714</t>
        </is>
      </c>
      <c r="E13" s="191" t="inlineStr">
        <is>
          <t>МАТЕМАТИЧЕСКОЕ МОДЕЛИРОВАНИЕ
доц. КОТ М.Г.           402</t>
        </is>
      </c>
      <c r="F13" s="191" t="inlineStr">
        <is>
          <t>(1) ВТЭ КУЗЬМИЧ А.М.   512
(2) СУБД КУЛЕШ А.Ю.    310</t>
        </is>
      </c>
      <c r="G13" s="191" t="n"/>
      <c r="H13" s="10" t="n"/>
      <c r="I13" s="10" t="n"/>
    </row>
    <row r="14" ht="60.75" customHeight="1" thickBot="1">
      <c r="A14" s="7" t="inlineStr">
        <is>
          <t>4 пара
13.30-14.50</t>
        </is>
      </c>
      <c r="B14" s="186" t="inlineStr">
        <is>
          <t>(1) ФИЗИКА ДЕМИДЧИК А.В.   409
(2) ИСС МИЩУК И.О.     714а</t>
        </is>
      </c>
      <c r="C14" s="180" t="inlineStr">
        <is>
          <t xml:space="preserve">(1) АПОВС ДЯДЮН Т.А.   310
</t>
        </is>
      </c>
      <c r="D14" s="198" t="inlineStr">
        <is>
          <t>(1) ИТРМД ПИЛИПЧУК И.В.   618
(2) ЛОГИСТИКА ЗАПАСОВ И СКЛАДИРОВАНИЯ (ЛК) доц.  СЕНДЕР А.Н.  702</t>
        </is>
      </c>
      <c r="E14" s="198" t="inlineStr">
        <is>
          <t>ОСНОВЫ УПРАВЛЕНИЯ ИНТЕЛЛЕКТУАЛЬНОЙ СОБСТВЕННОСТЬЮ  (ПР)
РОМАНОВИЧ С.П.            420</t>
        </is>
      </c>
      <c r="G14" s="21" t="n"/>
      <c r="H14" s="22" t="n"/>
      <c r="I14" s="21" t="n"/>
    </row>
    <row r="15" ht="14.25" customHeight="1" thickBot="1" thickTop="1">
      <c r="A15" s="27" t="inlineStr">
        <is>
          <t>СРЕДА</t>
        </is>
      </c>
      <c r="B15" s="5">
        <f>$A$4+2</f>
        <v/>
      </c>
      <c r="C15" s="5">
        <f>$A$4+2</f>
        <v/>
      </c>
      <c r="D15" s="5">
        <f>$A$4+2</f>
        <v/>
      </c>
      <c r="E15" s="5">
        <f>$A$4+2</f>
        <v/>
      </c>
      <c r="F15" s="5">
        <f>$A$4+2</f>
        <v/>
      </c>
      <c r="G15" s="5">
        <f>$A$4+2</f>
        <v/>
      </c>
      <c r="H15" s="5">
        <f>$A$4+2</f>
        <v/>
      </c>
      <c r="I15" s="5">
        <f>$A$4+2</f>
        <v/>
      </c>
    </row>
    <row r="16" ht="53.25" customHeight="1" thickTop="1">
      <c r="A16" s="8" t="inlineStr">
        <is>
          <t>1 пара
8.30-9.50</t>
        </is>
      </c>
      <c r="B16" s="36" t="n"/>
      <c r="C16" s="36" t="n"/>
      <c r="D16" s="197" t="inlineStr">
        <is>
          <t xml:space="preserve">
15.00 (2) ИСМ КОТ М.Г.    620</t>
        </is>
      </c>
      <c r="E16" s="197" t="inlineStr">
        <is>
          <t xml:space="preserve">
(2) ТИ ГРИЦУК Д.В.   620</t>
        </is>
      </c>
      <c r="F16" s="191" t="inlineStr">
        <is>
          <t xml:space="preserve">(1) ПСК КУЛЕШ А.Ю.   714а
</t>
        </is>
      </c>
      <c r="G16" s="197" t="n"/>
      <c r="H16" s="36" t="n"/>
      <c r="I16" s="47" t="n"/>
    </row>
    <row r="17" ht="53.25" customHeight="1">
      <c r="A17" s="8" t="inlineStr">
        <is>
          <t>2 пара
10.05-11.25</t>
        </is>
      </c>
      <c r="B17" s="191" t="inlineStr">
        <is>
          <t>(1) ВМКМ ГРИЦУК Д.В.   714
(2) КА ТРОФИМУК А.А.  714</t>
        </is>
      </c>
      <c r="C17" s="191" t="inlineStr">
        <is>
          <t>МЕТОДИКА ПРЕПОДАВАНИЯ ФИЗИКИ
доц. КОТЛОВСКИЙ О.А.            518</t>
        </is>
      </c>
      <c r="D17" s="191" t="inlineStr">
        <is>
          <t>МОДЕЛИ ДАННЫХ И СИСТЕМЫ УПРАВЛЕНИЯ БАЗАМИ ДАННЫХ
ст. пр. КОНДРАТЮК А.П.       702</t>
        </is>
      </c>
      <c r="E17" s="191" t="inlineStr">
        <is>
          <t>(1) МДСУБД КУЛЕШ А.Ю.   512
(2) ИСМ КОТ М.Г.  620</t>
        </is>
      </c>
      <c r="F17" s="191" t="inlineStr">
        <is>
          <t>ФИЗИКА КОМПЬЮТЕРОВ 
доц. ДЕМИДЧИК А.В.       508</t>
        </is>
      </c>
      <c r="G17" s="191" t="n"/>
      <c r="H17" s="191" t="n"/>
      <c r="I17" s="46" t="n"/>
    </row>
    <row r="18" ht="53.25" customHeight="1">
      <c r="A18" s="8" t="inlineStr">
        <is>
          <t>3 пара
11.55-13.15</t>
        </is>
      </c>
      <c r="B18" s="191" t="inlineStr">
        <is>
          <t>ЭЛЕМЕНТАРНАЯ МАТЕМАТИКА И ПРЗ (ПР)
ГРИНЬКО Е.П.                  606</t>
        </is>
      </c>
      <c r="C18" s="191" t="inlineStr">
        <is>
          <t>(1) АСТРОНОМИЯ СЕРЫЙ А.И.  710
(2) МТУФЭ КОТЛОВСКИЙ О.А.  518</t>
        </is>
      </c>
      <c r="D18" s="191" t="inlineStr">
        <is>
          <t>МЕТОДЫ ФИНАНСОВО-ЭКОНОМИЧЕСКОГО УПРАВЛЕНИЯ
доц. СЕНДЕР А.Н.           603</t>
        </is>
      </c>
      <c r="E18" s="191" t="inlineStr">
        <is>
          <t>ТЕОРИЯ ИНФОРМАЦИИ
доц. ГРИЦУК Д.В.                  620</t>
        </is>
      </c>
      <c r="F18" s="193" t="inlineStr">
        <is>
          <t>(1) СУБД КОНДРАТЮК А.П.   310
(2) МФП КУЗЬМИЧ А.М.   512</t>
        </is>
      </c>
      <c r="G18" s="191" t="n"/>
      <c r="H18" s="9" t="n"/>
      <c r="I18" s="10" t="n"/>
    </row>
    <row r="19" ht="53.25" customHeight="1" thickBot="1">
      <c r="A19" s="7" t="inlineStr">
        <is>
          <t>4 пара
13.30-14.50</t>
        </is>
      </c>
      <c r="B19" s="198" t="n"/>
      <c r="C19" s="198" t="inlineStr">
        <is>
          <t>(1) МТУФЭ КОТЛОВСКИЙ О.А.  518
(2) АСТРОНОМИЯ СЕРЫЙ А.И.  710</t>
        </is>
      </c>
      <c r="D19" s="198" t="inlineStr">
        <is>
          <t>ОСНОВЫ МАТРИЧНОГО АНАЛИЗА (ПР)
МАТЫСИК О.В.                     614</t>
        </is>
      </c>
      <c r="E19" s="198" t="inlineStr">
        <is>
          <t xml:space="preserve">(1) ИСМ КОТ М.Г.    714а
</t>
        </is>
      </c>
      <c r="F19" s="198" t="inlineStr">
        <is>
          <t>(1) МФП КУЗЬМИЧ А.М.  512
(2) ПСК ОЛИХВЕР П.О.  712</t>
        </is>
      </c>
      <c r="G19" s="198" t="n"/>
      <c r="H19" s="198" t="n"/>
      <c r="I19" s="21" t="n"/>
    </row>
    <row r="20" ht="14.25" customHeight="1" thickBot="1" thickTop="1">
      <c r="A20" s="27" t="inlineStr">
        <is>
          <t>ЧЕТВЕРГ</t>
        </is>
      </c>
      <c r="B20" s="5">
        <f>$A$4+3</f>
        <v/>
      </c>
      <c r="C20" s="5">
        <f>$A$4+3</f>
        <v/>
      </c>
      <c r="D20" s="5">
        <f>$A$4+3</f>
        <v/>
      </c>
      <c r="E20" s="5">
        <f>$A$4+3</f>
        <v/>
      </c>
      <c r="F20" s="5">
        <f>$A$4+3</f>
        <v/>
      </c>
      <c r="G20" s="5">
        <f>$A$4+3</f>
        <v/>
      </c>
      <c r="H20" s="5">
        <f>$A$4+3</f>
        <v/>
      </c>
      <c r="I20" s="5">
        <f>$A$4+3</f>
        <v/>
      </c>
    </row>
    <row r="21" ht="53.25" customHeight="1" thickTop="1">
      <c r="A21" s="8" t="inlineStr">
        <is>
          <t>1 пара
8.30-9.50</t>
        </is>
      </c>
      <c r="B21" s="209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C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D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E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F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G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H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  <c r="I21" t="inlineStr">
        <is>
          <t>К    О    Р    П    О    Р    А    Т    И    В    Н    А    Я        Э    Т    И    К    А
доц. ФИНСЛЕР О.В.                                                                                                                                         617</t>
        </is>
      </c>
    </row>
    <row r="22" ht="53.25" customHeight="1">
      <c r="A22" s="8" t="inlineStr">
        <is>
          <t>2 пара
10.05-11.25</t>
        </is>
      </c>
      <c r="B22" s="191" t="inlineStr">
        <is>
          <t>АРХИТЕКТУРА И ПРОГРАММНОЕ ОБЕСПЕЧЕНИЕ ВЫЧИСЛИТЕЛЬНЫХ СИСТЕМ
ст.пр. ДЯДЮН Т.А.                                   702</t>
        </is>
      </c>
      <c r="C22" t="inlineStr">
        <is>
          <t>АРХИТЕКТУРА И ПРОГРАММНОЕ ОБЕСПЕЧЕНИЕ ВЫЧИСЛИТЕЛЬНЫХ СИСТЕМ
ст.пр. ДЯДЮН Т.А.                                   702</t>
        </is>
      </c>
      <c r="D22" s="191" t="inlineStr">
        <is>
          <t>ИМИТАЦИОННОЕ И СТАТИСТИЧЕСКОЕ МОДЕЛИРОВАНИЕ
доц. КОТ М.Г.                         614</t>
        </is>
      </c>
      <c r="E22" t="inlineStr">
        <is>
          <t>ИМИТАЦИОННОЕ И СТАТИСТИЧЕСКОЕ МОДЕЛИРОВАНИЕ
доц. КОТ М.Г.                         614</t>
        </is>
      </c>
      <c r="F22" s="191" t="inlineStr">
        <is>
          <t>ПРОГРАММИРОВАНИЕ НА СУПЕРКОМПЬЮТЕРАХ
ст.пр. КОНДРАТЮК А.П.        603</t>
        </is>
      </c>
      <c r="G22" s="191" t="n"/>
      <c r="H22" s="191" t="n"/>
      <c r="I22" s="191" t="n"/>
    </row>
    <row r="23" ht="53.25" customHeight="1">
      <c r="A23" s="8" t="inlineStr">
        <is>
          <t>3 пара
11.55-13.15</t>
        </is>
      </c>
      <c r="B23" s="191" t="inlineStr">
        <is>
          <t>АКТУАЛЬНЫЕ ПРОБЛЕМЫ АЛГЕБРЫ (ПР)
ТРОФИМУК А.А.          608</t>
        </is>
      </c>
      <c r="C23" s="191" t="inlineStr">
        <is>
          <t>(1) МТУФЭ КОТЛОВСКИЙ О.А.  518
(2) АПОВС МИЩУК И.О.   714</t>
        </is>
      </c>
      <c r="D23" s="191" t="inlineStr">
        <is>
          <t>(1) ИСМ КОТ М.Г.     310
(2) МФЭУ СЕНДЕР А.Н.  714а</t>
        </is>
      </c>
      <c r="E23" s="191" t="inlineStr">
        <is>
          <t>ОСНОВЫ МАТРИЧНОГО АНАЛИЗА (ПР)
МАТЫСИК О.В.                   614</t>
        </is>
      </c>
      <c r="F23" s="191" t="inlineStr">
        <is>
          <t>(1) МФП КУЗЬМИЧ А.М.   512
(2) МПП КАЧАЛОВСКАЯ Е.И.   620</t>
        </is>
      </c>
      <c r="G23" s="191" t="n"/>
      <c r="H23" s="191" t="n"/>
      <c r="I23" s="191" t="n"/>
    </row>
    <row r="24" ht="53.25" customHeight="1" thickBot="1">
      <c r="A24" s="7" t="inlineStr">
        <is>
          <t>4 пара
13.30-14.50</t>
        </is>
      </c>
      <c r="B24" s="198" t="inlineStr">
        <is>
          <t>(1) КА ТРОФИМУК А.А.  616
(2) ФИЗИКА ДЕМИДЧИК А.В.  409</t>
        </is>
      </c>
      <c r="C24" s="198" t="inlineStr">
        <is>
          <t>(1) ИСС ТКАЧ С.Н.   618
(2) ИСС КУЛЕШ А.Ю.   503</t>
        </is>
      </c>
      <c r="D24" s="198" t="inlineStr">
        <is>
          <t>МАТЕМАТИЧЕСКАЯ ТЕОРИЯ ФИНАНСОВЫХ РИСКОВ
доц. КОТ М.Г.         608</t>
        </is>
      </c>
      <c r="E24" s="198" t="inlineStr">
        <is>
          <t>(1) НТОД ГРИЦУК Д.В.   620
(2) НТОД ОЛИХВЕР П.О.   712</t>
        </is>
      </c>
      <c r="F24" s="198" t="inlineStr">
        <is>
          <t>МЕТОДЫ ПРОМЫШЛЕННОГО ПРОГРАММИРОВАНИЯ
ст.пр. КАЧАЛОВСКАЯ Е.И.     614</t>
        </is>
      </c>
      <c r="G24" s="198" t="n"/>
      <c r="H24" s="198" t="n"/>
      <c r="I24" s="198" t="n"/>
    </row>
    <row r="25" ht="14.25" customHeight="1" thickBot="1" thickTop="1">
      <c r="A25" s="27" t="inlineStr">
        <is>
          <t>ПЯТНИЦА</t>
        </is>
      </c>
      <c r="B25" s="24">
        <f>$A$4+4</f>
        <v/>
      </c>
      <c r="C25" s="24">
        <f>$A$4+4</f>
        <v/>
      </c>
      <c r="D25" s="24">
        <f>$A$4+4</f>
        <v/>
      </c>
      <c r="E25" s="24">
        <f>$A$4+4</f>
        <v/>
      </c>
      <c r="F25" s="24">
        <f>$A$4+4</f>
        <v/>
      </c>
      <c r="G25" s="24">
        <f>$A$4+4</f>
        <v/>
      </c>
      <c r="H25" s="24">
        <f>$A$4+4</f>
        <v/>
      </c>
      <c r="I25" s="24">
        <f>$A$4+4</f>
        <v/>
      </c>
    </row>
    <row r="26" ht="61.5" customHeight="1" thickTop="1">
      <c r="A26" s="8" t="inlineStr">
        <is>
          <t>1 пара
8.30-9.50</t>
        </is>
      </c>
      <c r="B26" s="36" t="n"/>
      <c r="C26" s="36" t="n"/>
      <c r="D26" s="197" t="inlineStr">
        <is>
          <t>ОСНОВЫ УПРАВЛЕНИЯ ИНТЕЛЛЕКТУАЛЬНОЙ СОБСТВЕННОСТЬЮ  (ПР)
РОМАНОВИЧ С.П.            617</t>
        </is>
      </c>
      <c r="E26" s="36" t="inlineStr">
        <is>
          <t xml:space="preserve">15.00 (1) ИСМ КОТ М.Г.   616
</t>
        </is>
      </c>
      <c r="F26" s="197" t="inlineStr">
        <is>
          <t>(1) МФП КУЗЬМИЧ А.М.   503
15.00 (2) МФП КУЗЬМИЧ А.М.  512</t>
        </is>
      </c>
      <c r="G26" s="197" t="n"/>
      <c r="H26" s="197" t="n"/>
      <c r="I26" s="197" t="n"/>
    </row>
    <row r="27" ht="61.5" customHeight="1">
      <c r="A27" s="8" t="inlineStr">
        <is>
          <t>2 пара
10.05-11.25</t>
        </is>
      </c>
      <c r="B27" s="191" t="inlineStr">
        <is>
          <t xml:space="preserve">
(2) ИСС МИЩУК И.О.    712</t>
        </is>
      </c>
      <c r="C27" s="191" t="inlineStr">
        <is>
          <t>ПРАКТИКУМ ПО РЕШЕНИЮ ФИЗИЧЕСКИХ ЗАДАЧ
СЕМЕНЮК О.А.            508</t>
        </is>
      </c>
      <c r="D27" s="191" t="inlineStr">
        <is>
          <t>(1) МФЭУ СЕНДЕР А.Н.   714а
(2) ИСМ КОТ М.Г.    310</t>
        </is>
      </c>
      <c r="E27" s="191" t="inlineStr">
        <is>
          <t>WEB-ПРОГРАММИРОВАНИЕ
ст.пр. КАЧАЛОВСКАЯ Е.И.       614</t>
        </is>
      </c>
      <c r="F27" s="191" t="inlineStr">
        <is>
          <t>(1) ПСК КУЛЕШ А.Ю.    714
(2) ВТЭ КУЗЬМИЧ А.М.   512</t>
        </is>
      </c>
      <c r="G27" s="153" t="n"/>
      <c r="H27" s="154" t="n"/>
      <c r="I27" s="191" t="n"/>
    </row>
    <row r="28" ht="61.5" customHeight="1">
      <c r="A28" s="8" t="inlineStr">
        <is>
          <t>3 пара
11.55-13.15</t>
        </is>
      </c>
      <c r="B28" s="191" t="inlineStr">
        <is>
          <t>(1) АПОВС МИЩУК И.О.   714
(2) ВМКМ ГРИЦУК Д.В.   620</t>
        </is>
      </c>
      <c r="C28" s="191" t="inlineStr">
        <is>
          <t>МЕТОДЫ МАТЕМАТИЧЕСКОЙ ФИЗИКИ (ПР)
 СЕНДЕР Н.Н.         505</t>
        </is>
      </c>
      <c r="D28" s="191" t="inlineStr">
        <is>
          <t>ОСНОВЫ МАТРИЧНОГО АНАЛИЗА
доц. МАТЫСИК О.В.                               614</t>
        </is>
      </c>
      <c r="E28" t="inlineStr">
        <is>
          <t>ОСНОВЫ МАТРИЧНОГО АНАЛИЗА
доц. МАТЫСИК О.В.                               614</t>
        </is>
      </c>
      <c r="F28" s="191" t="inlineStr">
        <is>
          <t>МОДЕЛИРОВАНИЕ ФИЗИЧЕСКИХ ПРОЦЕССОВ
доц. МАКОЕД И.И.       420</t>
        </is>
      </c>
      <c r="G28" s="191" t="n"/>
      <c r="H28" s="191" t="n"/>
      <c r="I28" s="191" t="n"/>
    </row>
    <row r="29" ht="61.5" customHeight="1" thickBot="1">
      <c r="A29" s="7" t="inlineStr">
        <is>
          <t>4 пара
13.30-14.50</t>
        </is>
      </c>
      <c r="B29" s="198" t="inlineStr">
        <is>
          <t xml:space="preserve">(1) ИСС ТКАЧ С.Н.  618
</t>
        </is>
      </c>
      <c r="C29" s="184" t="inlineStr">
        <is>
          <t>МЕТОДИКА ПРЕПОДАВАНИЯ ФИЗИКИ (ПР)
КОТЛОВСКИЙ О.А.            518</t>
        </is>
      </c>
      <c r="D29" s="198" t="inlineStr">
        <is>
          <t xml:space="preserve">(1) МДСУБД КУЛЕШ А.Ю.     310
</t>
        </is>
      </c>
      <c r="E29" s="198" t="inlineStr">
        <is>
          <t>НЕЙРОСЕТЕВЫЕ ТЕХНОЛОГИИ ОБРАБОТКИ ДАННЫХ
доц. ГРИЦУК Д.В.              620</t>
        </is>
      </c>
      <c r="F29" s="198" t="inlineStr">
        <is>
          <t xml:space="preserve">
(2) ФК КУЗЬМИЧ А.М.  512</t>
        </is>
      </c>
      <c r="G29" s="198" t="n"/>
      <c r="H29" s="21" t="n"/>
      <c r="I29" s="198" t="n"/>
    </row>
    <row r="30" ht="14.25" customHeight="1" thickBot="1" thickTop="1">
      <c r="A30" s="27" t="inlineStr">
        <is>
          <t>СУББОТА</t>
        </is>
      </c>
      <c r="B30" s="24">
        <f>$A$4+5</f>
        <v/>
      </c>
      <c r="C30" s="24">
        <f>$A$4+5</f>
        <v/>
      </c>
      <c r="D30" s="24">
        <f>$A$4+5</f>
        <v/>
      </c>
      <c r="E30" s="24">
        <f>$A$4+5</f>
        <v/>
      </c>
      <c r="F30" s="24">
        <f>$A$4+5</f>
        <v/>
      </c>
      <c r="G30" s="24">
        <f>$A$4+5</f>
        <v/>
      </c>
      <c r="H30" s="24">
        <f>$A$4+5</f>
        <v/>
      </c>
      <c r="I30" s="24">
        <f>$A$4+5</f>
        <v/>
      </c>
    </row>
    <row r="31" ht="36" customHeight="1" thickTop="1">
      <c r="A31" s="8" t="inlineStr">
        <is>
          <t>1 пара
8.30-9.50</t>
        </is>
      </c>
      <c r="B31" s="36" t="n"/>
      <c r="C31" s="36" t="n"/>
      <c r="D31" s="36" t="n"/>
      <c r="E31" s="36" t="n"/>
      <c r="G31" s="197" t="n"/>
      <c r="H31" s="47" t="n"/>
      <c r="I31" s="47" t="n"/>
    </row>
    <row r="32" ht="36" customHeight="1">
      <c r="A32" s="8" t="inlineStr">
        <is>
          <t>2 пара
10.05-11.25</t>
        </is>
      </c>
      <c r="B32" s="9" t="n"/>
      <c r="C32" s="191" t="n"/>
      <c r="D32" s="191" t="n"/>
      <c r="E32" s="191" t="n"/>
      <c r="F32" s="136" t="n"/>
      <c r="G32" s="191" t="n"/>
      <c r="H32" s="46" t="n"/>
      <c r="I32" s="46" t="n"/>
    </row>
    <row r="33" ht="36" customHeight="1">
      <c r="A33" s="8" t="inlineStr">
        <is>
          <t>3 пара
11.55-13.15</t>
        </is>
      </c>
      <c r="B33" s="191" t="n"/>
      <c r="C33" s="191" t="n"/>
      <c r="D33" s="9" t="n"/>
      <c r="E33" s="9" t="n"/>
      <c r="F33" s="9" t="n"/>
      <c r="G33" s="191" t="n"/>
      <c r="H33" s="10" t="n"/>
      <c r="I33" s="10" t="n"/>
    </row>
    <row r="34" ht="36" customHeight="1" thickBot="1">
      <c r="A34" s="7" t="inlineStr">
        <is>
          <t>4 пара
13.30-14.50</t>
        </is>
      </c>
      <c r="B34" s="198" t="n"/>
      <c r="C34" s="198" t="n"/>
      <c r="D34" s="21" t="n"/>
      <c r="E34" s="21" t="n"/>
      <c r="F34" s="21" t="n"/>
      <c r="G34" s="198" t="n"/>
      <c r="H34" s="22" t="n"/>
      <c r="I34" s="21" t="n"/>
    </row>
    <row r="35" ht="14.25" customHeight="1" thickBot="1" thickTop="1">
      <c r="A35" s="4" t="n"/>
      <c r="B35" s="24" t="n"/>
      <c r="C35" s="24" t="n"/>
      <c r="D35" s="24" t="n"/>
      <c r="E35" s="24" t="n"/>
      <c r="F35" s="24" t="n"/>
      <c r="G35" s="24" t="n"/>
      <c r="H35" s="24" t="n"/>
      <c r="I35" s="24" t="n"/>
    </row>
    <row r="36" ht="13.5" customHeight="1" thickTop="1"/>
    <row r="37" ht="20.25" customFormat="1" customHeight="1" s="15">
      <c r="A37" s="207">
        <f>'1 КУРС'!A37:C37</f>
        <v/>
      </c>
      <c r="B37">
        <f>'1 КУРС'!A37:C37</f>
        <v/>
      </c>
      <c r="C37">
        <f>'1 КУРС'!A37:C37</f>
        <v/>
      </c>
      <c r="D37">
        <f>'1 КУРС'!A37:C37</f>
        <v/>
      </c>
      <c r="E37" s="16" t="n"/>
      <c r="F37" s="31">
        <f>'1 КУРС'!F37</f>
        <v/>
      </c>
      <c r="J37" s="206" t="n"/>
    </row>
  </sheetData>
  <pageMargins left="0.03937007874015748" right="0.03937007874015748" top="0.03937007874015748" bottom="0.03937007874015748" header="0" footer="0"/>
  <pageSetup orientation="portrait" paperSize="9" scale="53" fitToHeight="0"/>
</worksheet>
</file>

<file path=xl/worksheets/sheet5.xml><?xml version="1.0" encoding="utf-8"?>
<worksheet xmlns="http://schemas.openxmlformats.org/spreadsheetml/2006/main">
  <sheetPr codeName="Лист4">
    <outlinePr summaryBelow="1" summaryRight="1"/>
    <pageSetUpPr fitToPage="1"/>
  </sheetPr>
  <dimension ref="A1:O37"/>
  <sheetViews>
    <sheetView view="pageBreakPreview" zoomScale="85" zoomScaleNormal="40" zoomScaleSheetLayoutView="85" workbookViewId="0">
      <selection activeCell="B4" sqref="B4"/>
    </sheetView>
  </sheetViews>
  <sheetFormatPr baseColWidth="8" defaultRowHeight="15.75"/>
  <cols>
    <col width="17.5703125" customWidth="1" style="37" min="1" max="1"/>
    <col width="206.5703125" customWidth="1" style="16" min="2" max="2"/>
    <col hidden="1" width="87.28515625" customWidth="1" style="16" min="3" max="3"/>
    <col hidden="1" width="63.140625" customWidth="1" style="16" min="4" max="4"/>
    <col hidden="1" width="52.5703125" customWidth="1" style="16" min="5" max="5"/>
    <col hidden="1" width="33.42578125" customWidth="1" style="16" min="6" max="6"/>
    <col hidden="1" width="34.42578125" customWidth="1" style="16" min="7" max="8"/>
    <col width="9.140625" customWidth="1" style="15" min="9" max="16384"/>
  </cols>
  <sheetData>
    <row r="1" ht="147" customHeight="1">
      <c r="A1" s="211" t="inlineStr">
        <is>
          <t>Учреждение образования                                                                                                                            УТВЕРЖДАЮ
"Брестский государственный университет имени А.С. Пушкина"                                                     Первый проректор
Физико-математический факультет                                                                                                                           С.А. Марзан
II ступень высшего образования (магистратура)                                                                                     "___"___________2023 г.</t>
        </is>
      </c>
      <c r="B1" t="inlineStr">
        <is>
          <t>Учреждение образования                                                                                                                            УТВЕРЖДАЮ
"Брестский государственный университет имени А.С. Пушкина"                                                     Первый проректор
Физико-математический факультет                                                                                                                           С.А. Марзан
II ступень высшего образования (магистратура)                                                                                     "___"___________2023 г.</t>
        </is>
      </c>
      <c r="D1" s="210" t="inlineStr">
        <is>
          <t>УТВЕРЖДАЮ
Первый проректор
                          С.А. Марзан
"____" ____________ 2023 г.</t>
        </is>
      </c>
      <c r="H1" s="66" t="n"/>
      <c r="I1" s="26" t="n"/>
    </row>
    <row r="2" ht="26.25" customFormat="1" customHeight="1" s="30">
      <c r="B2" s="67">
        <f>"РАСПИСАНИЕ 2 КУРСА   С  "&amp;TEXT(A4,"ДД. ММ. ГГГГ")&amp;" ПО  "&amp;TEXT(A4+5,"ДД. ММ. ГГГГ")</f>
        <v/>
      </c>
      <c r="C2" s="67" t="n"/>
      <c r="D2" s="68" t="n"/>
      <c r="F2" s="67" t="n"/>
      <c r="G2" s="67" t="n"/>
    </row>
    <row r="4" ht="28.5" customFormat="1" customHeight="1" s="42" thickBot="1">
      <c r="A4" s="44">
        <f>'1 КУРС'!A4</f>
        <v/>
      </c>
      <c r="B4" s="43" t="inlineStr">
        <is>
          <t>МиКН (маг) - 22</t>
        </is>
      </c>
      <c r="C4" s="43" t="inlineStr">
        <is>
          <t>Ф (маг) - 1</t>
        </is>
      </c>
      <c r="D4" s="43" t="inlineStr">
        <is>
          <t>МиКН (маг) - 22</t>
        </is>
      </c>
      <c r="E4" s="43" t="inlineStr">
        <is>
          <t>Веб (маг) - 22</t>
        </is>
      </c>
      <c r="F4" s="43" t="inlineStr">
        <is>
          <t>М (маг) - 22</t>
        </is>
      </c>
      <c r="G4" s="43" t="inlineStr">
        <is>
          <t>Ф (маг) - 22</t>
        </is>
      </c>
      <c r="H4" s="43" t="inlineStr">
        <is>
          <t>Веб (маг) - 22</t>
        </is>
      </c>
    </row>
    <row r="5" ht="21.75" customFormat="1" customHeight="1" s="206" thickBot="1" thickTop="1">
      <c r="A5" s="48" t="inlineStr">
        <is>
          <t>ПОНЕДЕЛЬНИК</t>
        </is>
      </c>
      <c r="B5" s="49">
        <f>$A$4</f>
        <v/>
      </c>
      <c r="C5" s="49">
        <f>$A$4</f>
        <v/>
      </c>
      <c r="D5" s="49">
        <f>$A$4</f>
        <v/>
      </c>
      <c r="E5" s="49">
        <f>$A$4</f>
        <v/>
      </c>
      <c r="F5" s="49">
        <f>$A$4</f>
        <v/>
      </c>
      <c r="G5" s="49">
        <f>$A$4</f>
        <v/>
      </c>
      <c r="H5" s="49">
        <f>$A$4</f>
        <v/>
      </c>
    </row>
    <row r="6" ht="60" customHeight="1" thickTop="1">
      <c r="A6" s="38" t="inlineStr">
        <is>
          <t>4 пара
13.30-14.50</t>
        </is>
      </c>
      <c r="B6" s="175" t="inlineStr">
        <is>
          <t>КРИПТОТЕХНОЛОГИИ (ЛАБ)
доц. ГРИЦУК Д.В.        618</t>
        </is>
      </c>
      <c r="C6" s="76" t="n"/>
      <c r="D6" s="197" t="n"/>
      <c r="E6" s="54" t="n"/>
      <c r="F6" s="90" t="n"/>
      <c r="G6" s="197" t="n"/>
      <c r="H6" s="197" t="n"/>
    </row>
    <row r="7" ht="60" customHeight="1">
      <c r="A7" s="39" t="inlineStr">
        <is>
          <t>5 пара
15.00-16.20</t>
        </is>
      </c>
      <c r="B7" s="175" t="inlineStr">
        <is>
          <t>КРИПТОТЕХНОЛОГИИ (ЛАБ)
доц. ГРИЦУК Д.В.        618</t>
        </is>
      </c>
      <c r="C7" s="80" t="n"/>
      <c r="D7" s="191" t="n"/>
      <c r="E7" s="55" t="n"/>
      <c r="F7" s="93" t="n"/>
      <c r="G7" s="191" t="n"/>
      <c r="H7" s="52" t="n"/>
    </row>
    <row r="8" ht="60" customFormat="1" customHeight="1" s="17">
      <c r="A8" s="39" t="inlineStr">
        <is>
          <t>6 пара
16.30-17.50</t>
        </is>
      </c>
      <c r="B8" s="174" t="inlineStr">
        <is>
          <t>11.55 ЯЗЫК PHYTON В ПРОМЫШЛЕННОМ ОКРУЖЕНИИ
ст.пр. КОНДРАТЮК А.П.      618</t>
        </is>
      </c>
      <c r="C8" s="137" t="n"/>
      <c r="D8" s="46" t="n"/>
      <c r="E8" s="52" t="n"/>
      <c r="F8" s="93" t="n"/>
      <c r="G8" s="191" t="n"/>
      <c r="H8" s="52" t="n"/>
    </row>
    <row r="9" ht="60" customFormat="1" customHeight="1" s="15" thickBot="1">
      <c r="A9" s="40" t="inlineStr">
        <is>
          <t>7 пара
18.10-19.20</t>
        </is>
      </c>
      <c r="B9" s="138" t="n"/>
      <c r="C9" s="139" t="n"/>
      <c r="D9" s="62" t="n"/>
      <c r="E9" s="62" t="n"/>
      <c r="F9" s="98" t="n"/>
      <c r="G9" s="57" t="n"/>
      <c r="H9" s="57" t="n"/>
    </row>
    <row r="10" ht="21.75" customFormat="1" customHeight="1" s="206" thickBot="1" thickTop="1">
      <c r="A10" s="48" t="inlineStr">
        <is>
          <t>ВТОРНИК</t>
        </is>
      </c>
      <c r="B10" s="49">
        <f>$A$4+1</f>
        <v/>
      </c>
      <c r="C10" s="49">
        <f>$A$4+1</f>
        <v/>
      </c>
      <c r="D10" s="49">
        <f>$A$4+1</f>
        <v/>
      </c>
      <c r="E10" s="106">
        <f>$A$4+1</f>
        <v/>
      </c>
      <c r="F10" s="49">
        <f>$A$4+1</f>
        <v/>
      </c>
      <c r="G10" s="49">
        <f>$A$4+1</f>
        <v/>
      </c>
      <c r="H10" s="49">
        <f>$A$4+1</f>
        <v/>
      </c>
    </row>
    <row r="11" ht="60" customHeight="1" thickTop="1">
      <c r="A11" s="38" t="inlineStr">
        <is>
          <t>4 пара
13.30-14.50</t>
        </is>
      </c>
      <c r="B11" s="36" t="n"/>
      <c r="C11" s="140" t="n"/>
      <c r="D11" s="54" t="n"/>
      <c r="E11" s="36" t="n"/>
      <c r="F11" s="99" t="n"/>
      <c r="G11" s="63" t="n"/>
      <c r="H11" s="59" t="n"/>
    </row>
    <row r="12" ht="60" customHeight="1">
      <c r="A12" s="39" t="inlineStr">
        <is>
          <t>5 пара
15.00-16.20</t>
        </is>
      </c>
      <c r="B12" s="183" t="inlineStr">
        <is>
          <t>ПРИЛОЖЕНИЯ КОМПЬЮТЕРНОГО МОДЕЛИРОВАНИЯ
доц. СЕНДЕР А.Н.                           616</t>
        </is>
      </c>
      <c r="C12" s="137" t="n"/>
      <c r="D12" s="153" t="n"/>
      <c r="E12" s="154" t="n"/>
      <c r="F12" s="100" t="n"/>
      <c r="G12" s="64" t="n"/>
      <c r="H12" s="55" t="n"/>
    </row>
    <row r="13" ht="60" customHeight="1">
      <c r="A13" s="39" t="inlineStr">
        <is>
          <t>6 пара
16.30-17.50</t>
        </is>
      </c>
      <c r="B13" s="79" t="inlineStr">
        <is>
          <t>ОПТИМИЗАЦИЯ И SEO
доц. СЕНДЕР А.Н.           616</t>
        </is>
      </c>
      <c r="C13" s="79" t="n"/>
      <c r="D13" s="9" t="n"/>
      <c r="E13" s="55" t="n"/>
      <c r="F13" s="100" t="n"/>
      <c r="G13" s="9" t="n"/>
      <c r="H13" s="55" t="n"/>
    </row>
    <row r="14" ht="60" customHeight="1" thickBot="1">
      <c r="A14" s="40" t="inlineStr">
        <is>
          <t>7 пара
18.10-19.20</t>
        </is>
      </c>
      <c r="C14" s="21" t="n"/>
      <c r="D14" s="21" t="n"/>
      <c r="E14" s="21" t="n"/>
      <c r="F14" s="101" t="n"/>
      <c r="G14" s="56" t="n"/>
      <c r="H14" s="60" t="n"/>
    </row>
    <row r="15" ht="21.75" customFormat="1" customHeight="1" s="206" thickBot="1" thickTop="1">
      <c r="A15" s="48" t="inlineStr">
        <is>
          <t>СРЕДА</t>
        </is>
      </c>
      <c r="B15" s="49">
        <f>$A$4+2</f>
        <v/>
      </c>
      <c r="C15" s="49">
        <f>$A$4+2</f>
        <v/>
      </c>
      <c r="D15" s="49">
        <f>$A$4+2</f>
        <v/>
      </c>
      <c r="E15" s="106">
        <f>$A$4+2</f>
        <v/>
      </c>
      <c r="F15" s="49">
        <f>$A$4+2</f>
        <v/>
      </c>
      <c r="G15" s="49">
        <f>$A$4+2</f>
        <v/>
      </c>
      <c r="H15" s="49">
        <f>$A$4+2</f>
        <v/>
      </c>
    </row>
    <row r="16" ht="60" customHeight="1" thickTop="1">
      <c r="A16" s="38" t="inlineStr">
        <is>
          <t>4 пара
13.30-14.50</t>
        </is>
      </c>
      <c r="B16" s="79" t="inlineStr">
        <is>
          <t xml:space="preserve"> МАТЕМАТИЧЕСКИЕ МОДЕЛИ В ИНФОРМАЦИОННЫХ ТЕХНОЛОГИЯХ
доц. СЕНДЕР А.Н.                           618</t>
        </is>
      </c>
      <c r="C16" s="76" t="n"/>
      <c r="D16" s="89" t="n"/>
      <c r="E16" s="152" t="n"/>
      <c r="F16" s="102" t="n"/>
      <c r="G16" s="63" t="n"/>
      <c r="H16" s="36" t="n"/>
    </row>
    <row r="17" ht="60" customHeight="1">
      <c r="A17" s="39" t="inlineStr">
        <is>
          <t>5 пара
15.00-16.20</t>
        </is>
      </c>
      <c r="B17" s="174" t="inlineStr">
        <is>
          <t>ЯЗЫК PHYTON В ПРОМЫШЛЕННОМ ОКРУЖЕНИИ
ст.пр. КОНДРАТЮК А.П.      618</t>
        </is>
      </c>
      <c r="C17" s="79" t="n"/>
      <c r="D17" s="80" t="n"/>
      <c r="E17" s="104" t="n"/>
      <c r="F17" s="100" t="n"/>
      <c r="G17" s="55" t="n"/>
      <c r="H17" s="55" t="n"/>
    </row>
    <row r="18" ht="60" customHeight="1">
      <c r="A18" s="39" t="inlineStr">
        <is>
          <t>6 пара
16.30-17.50</t>
        </is>
      </c>
      <c r="B18" s="79" t="inlineStr">
        <is>
          <t>АДМИНИСТРИРОВАНИЕ СЕРВЕРОВ MICROSOFT IIS, APACHE, NGINX, LIGHTTPD
ст.пр.  КОНДРАТЮК А.П.                           618</t>
        </is>
      </c>
      <c r="C18" s="80" t="n"/>
      <c r="D18" s="80" t="n"/>
      <c r="E18" s="100" t="n"/>
      <c r="F18" s="100" t="n"/>
      <c r="G18" s="55" t="n"/>
      <c r="H18" s="55" t="n"/>
    </row>
    <row r="19" ht="60" customHeight="1" thickBot="1">
      <c r="A19" s="40" t="inlineStr">
        <is>
          <t>7 пара
18.10-19.20</t>
        </is>
      </c>
      <c r="B19" s="198" t="n"/>
      <c r="C19" s="188" t="n"/>
      <c r="D19" s="21" t="n"/>
      <c r="E19" s="172" t="n"/>
      <c r="F19" s="103" t="n"/>
      <c r="G19" s="60" t="n"/>
      <c r="H19" s="56" t="n"/>
    </row>
    <row r="20" ht="21.75" customFormat="1" customHeight="1" s="206" thickBot="1" thickTop="1">
      <c r="A20" s="48" t="inlineStr">
        <is>
          <t>ЧЕТВЕРГ</t>
        </is>
      </c>
      <c r="B20" s="49">
        <f>$A$4+3</f>
        <v/>
      </c>
      <c r="C20" s="49">
        <f>$A$4+3</f>
        <v/>
      </c>
      <c r="D20" s="49">
        <f>$A$4+3</f>
        <v/>
      </c>
      <c r="E20" s="106">
        <f>$A$4+3</f>
        <v/>
      </c>
      <c r="F20" s="49">
        <f>$A$4+3</f>
        <v/>
      </c>
      <c r="G20" s="49">
        <f>$A$4+3</f>
        <v/>
      </c>
      <c r="H20" s="49">
        <f>$A$4+3</f>
        <v/>
      </c>
      <c r="O20" s="15" t="n"/>
    </row>
    <row r="21" ht="60" customHeight="1" thickTop="1">
      <c r="A21" s="38" t="inlineStr">
        <is>
          <t>4 пара
13.30-14.50</t>
        </is>
      </c>
      <c r="B21" s="75" t="inlineStr">
        <is>
          <t>АДМИНИСТРИРОВАНИЕ СЕРВЕРОВ MICROSOFT IIS, APACHE, NGINX, LIGHTTPD
ст.пр.  КОНДРАТЮК А.П.                           714а</t>
        </is>
      </c>
      <c r="C21" s="197" t="n"/>
      <c r="D21" s="36" t="n"/>
      <c r="E21" s="53" t="n"/>
      <c r="F21" s="99" t="n"/>
      <c r="G21" s="54" t="n"/>
      <c r="H21" s="59" t="n"/>
    </row>
    <row r="22" ht="60" customHeight="1">
      <c r="A22" s="39" t="inlineStr">
        <is>
          <t>5 пара
15.00-16.20</t>
        </is>
      </c>
      <c r="B22" s="175" t="inlineStr">
        <is>
          <t>КРИПТОТЕХНОЛОГИИ (ЛАБ)
доц. ГРИЦУК Д.В.        620</t>
        </is>
      </c>
      <c r="D22" s="191" t="n"/>
      <c r="F22" s="100" t="n"/>
      <c r="G22" s="55" t="n"/>
      <c r="H22" s="55" t="n"/>
    </row>
    <row r="23" ht="60" customHeight="1">
      <c r="A23" s="39" t="inlineStr">
        <is>
          <t>6 пара
16.30-17.50</t>
        </is>
      </c>
      <c r="B23" s="9" t="n"/>
      <c r="D23" s="191" t="n"/>
      <c r="E23" s="9" t="n"/>
      <c r="F23" s="100" t="n"/>
      <c r="G23" s="9" t="n"/>
      <c r="H23" s="55" t="n"/>
    </row>
    <row r="24" ht="60" customHeight="1" thickBot="1">
      <c r="A24" s="40" t="inlineStr">
        <is>
          <t>7 пара
18.10-19.20</t>
        </is>
      </c>
      <c r="B24" s="21" t="n"/>
      <c r="C24" s="87" t="n"/>
      <c r="D24" s="198" t="n"/>
      <c r="E24" s="56" t="n"/>
      <c r="F24" s="101" t="n"/>
      <c r="G24" s="60" t="n"/>
      <c r="H24" s="60" t="n"/>
    </row>
    <row r="25" ht="21.75" customFormat="1" customHeight="1" s="206" thickBot="1" thickTop="1">
      <c r="A25" s="48" t="inlineStr">
        <is>
          <t>ПЯТНИЦА</t>
        </is>
      </c>
      <c r="B25" s="49">
        <f>$A$4+4</f>
        <v/>
      </c>
      <c r="C25" s="49">
        <f>$A$4+4</f>
        <v/>
      </c>
      <c r="D25" s="49">
        <f>$A$4+4</f>
        <v/>
      </c>
      <c r="E25" s="106">
        <f>$A$4+4</f>
        <v/>
      </c>
      <c r="F25" s="49">
        <f>$A$4+4</f>
        <v/>
      </c>
      <c r="G25" s="49">
        <f>$A$4+4</f>
        <v/>
      </c>
      <c r="H25" s="49">
        <f>$A$4+4</f>
        <v/>
      </c>
      <c r="L25" s="15" t="n"/>
      <c r="O25" s="15" t="n"/>
    </row>
    <row r="26" ht="60" customHeight="1" thickTop="1">
      <c r="A26" s="38" t="inlineStr">
        <is>
          <t>4 пара
13.30-14.50</t>
        </is>
      </c>
      <c r="B26" s="75" t="inlineStr">
        <is>
          <t>СОВРЕМЕННЫЕ ОБЛАЧНЫЕ ТЕХНОЛОГИИ И СИСТЕМЫ ВИРТУАЛИЗАЦИИ
ст.пр. КОНДРАТЮК А.П.    614</t>
        </is>
      </c>
      <c r="C26" s="89" t="n"/>
      <c r="D26" s="197" t="n"/>
      <c r="E26" s="36" t="n"/>
      <c r="F26" s="99" t="n"/>
      <c r="G26" s="58" t="n"/>
      <c r="H26" s="36" t="n"/>
    </row>
    <row r="27" ht="60" customHeight="1">
      <c r="A27" s="39" t="inlineStr">
        <is>
          <t>5 пара
15.00-16.20</t>
        </is>
      </c>
      <c r="B27" s="79" t="inlineStr">
        <is>
          <t>ПАРАЛЛЕЛЬНОЕ ПРОГРАММИРОВАНИЕ МУЛЬТИКОМПЬЮТЕРОВ
доц. ГРИЦУК Д.В.   620</t>
        </is>
      </c>
      <c r="C27" s="191" t="n"/>
      <c r="D27" s="191" t="n"/>
      <c r="E27" s="154" t="n"/>
      <c r="F27" s="104" t="n"/>
      <c r="G27" s="55" t="n"/>
      <c r="H27" s="55" t="n"/>
    </row>
    <row r="28" ht="60" customHeight="1">
      <c r="A28" s="39" t="inlineStr">
        <is>
          <t>6 пара
16.30-17.50</t>
        </is>
      </c>
      <c r="B28" s="79" t="inlineStr">
        <is>
          <t>ПАРАЛЛЕЛЬНОЕ ПРОГРАММИРОВАНИЕ МУЛЬТИКОМПЬЮТЕРОВ
доц. ГРИЦУК Д.В.   620</t>
        </is>
      </c>
      <c r="C28" s="191" t="n"/>
      <c r="D28" s="191" t="n"/>
      <c r="E28" s="154" t="n"/>
      <c r="F28" s="105" t="n"/>
      <c r="G28" s="61" t="n"/>
      <c r="H28" s="55" t="n"/>
    </row>
    <row r="29" ht="60" customHeight="1" thickBot="1">
      <c r="A29" s="40" t="inlineStr">
        <is>
          <t>7 пара
18.10-19.20</t>
        </is>
      </c>
      <c r="B29" s="21" t="n"/>
      <c r="C29" s="198" t="n"/>
      <c r="D29" s="198" t="n"/>
      <c r="E29" s="21" t="n"/>
      <c r="F29" s="101" t="n"/>
      <c r="G29" s="60" t="n"/>
      <c r="H29" s="56" t="n"/>
    </row>
    <row r="30" ht="21.75" customFormat="1" customHeight="1" s="206" thickBot="1" thickTop="1">
      <c r="A30" s="48" t="inlineStr">
        <is>
          <t>СУББОТА</t>
        </is>
      </c>
      <c r="B30" s="50">
        <f>$A$4+5</f>
        <v/>
      </c>
      <c r="C30" s="50">
        <f>$A$4+5</f>
        <v/>
      </c>
      <c r="D30" s="50">
        <f>$A$4+5</f>
        <v/>
      </c>
      <c r="E30" s="107">
        <f>$A$4+5</f>
        <v/>
      </c>
      <c r="F30" s="50">
        <f>$A$4+5</f>
        <v/>
      </c>
      <c r="G30" s="50">
        <f>$A$4+5</f>
        <v/>
      </c>
      <c r="H30" s="50">
        <f>$A$4+5</f>
        <v/>
      </c>
    </row>
    <row r="31" ht="60" customHeight="1" thickTop="1">
      <c r="A31" s="109" t="inlineStr">
        <is>
          <t>4 пара
13.30-14.50</t>
        </is>
      </c>
      <c r="B31" s="197" t="n"/>
      <c r="C31" s="197" t="n"/>
      <c r="D31" s="197" t="n"/>
      <c r="E31" s="108" t="n"/>
      <c r="F31" s="90" t="n"/>
      <c r="G31" s="197" t="n"/>
      <c r="H31" s="51" t="n"/>
    </row>
    <row r="32" ht="60" customHeight="1">
      <c r="A32" s="110" t="inlineStr">
        <is>
          <t>5 пара
15.00-16.20</t>
        </is>
      </c>
      <c r="B32" s="191" t="n"/>
      <c r="C32" s="191" t="n"/>
      <c r="D32" s="191" t="n"/>
      <c r="E32" s="93" t="n"/>
      <c r="F32" s="93" t="n"/>
      <c r="G32" s="191" t="n"/>
      <c r="H32" s="52" t="n"/>
    </row>
    <row r="33" ht="60" customHeight="1">
      <c r="A33" s="110" t="inlineStr">
        <is>
          <t>6 пара
16.30-17.50</t>
        </is>
      </c>
      <c r="B33" s="52" t="n"/>
      <c r="C33" s="52" t="n"/>
      <c r="D33" s="191" t="n"/>
      <c r="E33" s="112" t="n"/>
      <c r="F33" s="93" t="n"/>
      <c r="G33" s="191" t="n"/>
      <c r="H33" s="52" t="n"/>
    </row>
    <row r="34" ht="60" customHeight="1" thickBot="1">
      <c r="A34" s="111" t="inlineStr">
        <is>
          <t>7 пара
18.10-19.20</t>
        </is>
      </c>
      <c r="B34" s="198" t="n"/>
      <c r="C34" s="198" t="n"/>
      <c r="D34" s="198" t="n"/>
      <c r="E34" s="94" t="n"/>
      <c r="F34" s="94" t="n"/>
      <c r="G34" s="198" t="n"/>
      <c r="H34" s="198" t="n"/>
    </row>
    <row r="35" ht="17.25" customFormat="1" customHeight="1" s="12" thickBot="1" thickTop="1">
      <c r="A35" s="41" t="n"/>
      <c r="B35" s="113" t="n"/>
      <c r="C35" s="113" t="n"/>
      <c r="D35" s="113" t="n"/>
      <c r="E35" s="24" t="n"/>
      <c r="F35" s="24" t="n"/>
      <c r="G35" s="24" t="n"/>
      <c r="H35" s="24" t="n"/>
    </row>
    <row r="36" ht="16.5" customHeight="1" thickTop="1"/>
    <row r="37" ht="20.25" customHeight="1">
      <c r="A37" s="30">
        <f>'1 КУРС'!A37:C37</f>
        <v/>
      </c>
      <c r="B37" s="31">
        <f>'1 КУРС'!F37</f>
        <v/>
      </c>
      <c r="C37" s="31" t="n"/>
      <c r="J37" s="16" t="n"/>
    </row>
  </sheetData>
  <printOptions horizontalCentered="1" verticalCentered="1"/>
  <pageMargins left="0.03937007874015748" right="0.03937007874015748" top="0.03937007874015748" bottom="0.03937007874015748" header="0" footer="0"/>
  <pageSetup orientation="portrait" paperSize="9" scale="45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K37"/>
  <sheetViews>
    <sheetView view="pageBreakPreview" zoomScale="55" zoomScaleNormal="40" zoomScaleSheetLayoutView="55" workbookViewId="0">
      <selection activeCell="Q19" sqref="Q19"/>
    </sheetView>
  </sheetViews>
  <sheetFormatPr baseColWidth="8" defaultRowHeight="15.75"/>
  <cols>
    <col width="17.5703125" customWidth="1" style="37" min="1" max="1"/>
    <col width="28.85546875" customWidth="1" style="16" min="2" max="8"/>
    <col hidden="1" width="30.42578125" customWidth="1" style="16" min="9" max="9"/>
    <col width="9.140625" customWidth="1" style="15" min="10" max="16384"/>
  </cols>
  <sheetData>
    <row r="1" ht="158.25" customHeight="1">
      <c r="A1" s="212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B1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C1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D1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E1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F1" t="inlineStr">
        <is>
          <t>Учреждение образования 
"Брестский государственный университет имени А.С. Пушкина"
Физико-математический факультет
Расписание дополнительных занятий для иностранных обучающихся</t>
        </is>
      </c>
      <c r="G1" s="210" t="inlineStr">
        <is>
          <t>УТВЕРЖДАЮ
Первый проректор
                          С.Н. Северин
"____" ____________ 2021 г.</t>
        </is>
      </c>
      <c r="H1" t="inlineStr">
        <is>
          <t>УТВЕРЖДАЮ
Первый проректор
                          С.Н. Северин
"____" ____________ 2021 г.</t>
        </is>
      </c>
      <c r="I1" s="66" t="n"/>
      <c r="J1" s="26" t="n"/>
    </row>
    <row r="2" ht="26.25" customFormat="1" customHeight="1" s="30">
      <c r="A2" s="213">
        <f>"с  "&amp;TEXT(A4,"ДД. ММ. ГГГГ")&amp;" по  "&amp;TEXT(A4+5,"ДД. ММ. ГГГГ")</f>
        <v/>
      </c>
      <c r="B2">
        <f>"с  "&amp;TEXT(A4,"ДД. ММ. ГГГГ")&amp;" по  "&amp;TEXT(A4+5,"ДД. ММ. ГГГГ")</f>
        <v/>
      </c>
      <c r="C2">
        <f>"с  "&amp;TEXT(A4,"ДД. ММ. ГГГГ")&amp;" по  "&amp;TEXT(A4+5,"ДД. ММ. ГГГГ")</f>
        <v/>
      </c>
      <c r="D2">
        <f>"с  "&amp;TEXT(A4,"ДД. ММ. ГГГГ")&amp;" по  "&amp;TEXT(A4+5,"ДД. ММ. ГГГГ")</f>
        <v/>
      </c>
      <c r="E2">
        <f>"с  "&amp;TEXT(A4,"ДД. ММ. ГГГГ")&amp;" по  "&amp;TEXT(A4+5,"ДД. ММ. ГГГГ")</f>
        <v/>
      </c>
      <c r="F2">
        <f>"с  "&amp;TEXT(A4,"ДД. ММ. ГГГГ")&amp;" по  "&amp;TEXT(A4+5,"ДД. ММ. ГГГГ")</f>
        <v/>
      </c>
      <c r="G2">
        <f>"с  "&amp;TEXT(A4,"ДД. ММ. ГГГГ")&amp;" по  "&amp;TEXT(A4+5,"ДД. ММ. ГГГГ")</f>
        <v/>
      </c>
      <c r="H2">
        <f>"с  "&amp;TEXT(A4,"ДД. ММ. ГГГГ")&amp;" по  "&amp;TEXT(A4+5,"ДД. ММ. ГГГГ")</f>
        <v/>
      </c>
      <c r="I2">
        <f>"с  "&amp;TEXT(A4,"ДД. ММ. ГГГГ")&amp;" по  "&amp;TEXT(A4+5,"ДД. ММ. ГГГГ")</f>
        <v/>
      </c>
    </row>
    <row r="4" ht="28.5" customFormat="1" customHeight="1" s="42" thickBot="1">
      <c r="A4" s="44">
        <f>'1 КУРС'!A4</f>
        <v/>
      </c>
      <c r="B4" s="43" t="inlineStr">
        <is>
          <t>МИ-32 (1)</t>
        </is>
      </c>
      <c r="C4" s="43" t="inlineStr">
        <is>
          <t>МИ-32 (2)</t>
        </is>
      </c>
      <c r="D4" s="43" t="inlineStr">
        <is>
          <t>МИ-33 (1)</t>
        </is>
      </c>
      <c r="E4" s="43" t="inlineStr">
        <is>
          <t>МИ-33 (2)</t>
        </is>
      </c>
      <c r="F4" s="43" t="inlineStr">
        <is>
          <t>ФИ-32 (1)</t>
        </is>
      </c>
      <c r="G4" s="43" t="inlineStr">
        <is>
          <t>ФИ-32 (2)</t>
        </is>
      </c>
      <c r="H4" s="43" t="inlineStr">
        <is>
          <t>ПМ-31</t>
        </is>
      </c>
      <c r="I4" s="43" t="inlineStr">
        <is>
          <t xml:space="preserve">3 КУРС </t>
        </is>
      </c>
    </row>
    <row r="5" ht="21.75" customFormat="1" customHeight="1" s="69" thickBot="1" thickTop="1">
      <c r="A5" s="114" t="inlineStr">
        <is>
          <t>ПОНЕДЕЛЬНИК</t>
        </is>
      </c>
      <c r="B5" s="115">
        <f>$A$4</f>
        <v/>
      </c>
      <c r="C5" s="115">
        <f>$A$4</f>
        <v/>
      </c>
      <c r="D5" s="115">
        <f>$A$4</f>
        <v/>
      </c>
      <c r="E5" s="115">
        <f>$A$4</f>
        <v/>
      </c>
      <c r="F5" s="115">
        <f>$A$4</f>
        <v/>
      </c>
      <c r="G5" s="115">
        <f>$A$4</f>
        <v/>
      </c>
      <c r="H5" s="115">
        <f>$A$4</f>
        <v/>
      </c>
      <c r="I5" s="115">
        <f>$A$4</f>
        <v/>
      </c>
    </row>
    <row r="6" ht="63.75" customHeight="1" thickTop="1">
      <c r="A6" s="70" t="inlineStr">
        <is>
          <t>4 пара
13.30-14.50</t>
        </is>
      </c>
      <c r="B6" s="75" t="n"/>
      <c r="C6" s="36" t="n"/>
      <c r="D6" s="76" t="n"/>
      <c r="E6" s="75" t="n"/>
      <c r="F6" s="75" t="n"/>
      <c r="G6" s="75" t="n"/>
      <c r="H6" s="77" t="n"/>
      <c r="I6" s="78" t="n"/>
    </row>
    <row r="7" ht="63.75" customHeight="1">
      <c r="A7" s="71" t="inlineStr">
        <is>
          <t>5 пара
15.00-16.20</t>
        </is>
      </c>
      <c r="B7" s="79" t="n"/>
      <c r="C7" s="79" t="n"/>
      <c r="D7" s="80" t="n"/>
      <c r="E7" s="79" t="n"/>
      <c r="F7" s="79" t="n"/>
      <c r="G7" s="79" t="n"/>
      <c r="H7" s="125" t="n"/>
      <c r="I7" s="82" t="n"/>
    </row>
    <row r="8" ht="63.75" customFormat="1" customHeight="1" s="17">
      <c r="A8" s="71" t="inlineStr">
        <is>
          <t>6 пара
16.30-17.50</t>
        </is>
      </c>
      <c r="B8" s="79" t="n"/>
      <c r="C8" s="79" t="n"/>
      <c r="D8" s="83" t="n"/>
      <c r="E8" s="79" t="n"/>
      <c r="F8" s="79" t="n"/>
      <c r="G8" s="79" t="n"/>
      <c r="H8" s="131" t="n"/>
      <c r="I8" s="87" t="n"/>
    </row>
    <row r="9" ht="63.75" customFormat="1" customHeight="1" s="15" thickBot="1">
      <c r="A9" s="72" t="inlineStr">
        <is>
          <t>7 пара
18.00-19.20</t>
        </is>
      </c>
      <c r="B9" s="188" t="n"/>
      <c r="C9" s="188" t="n"/>
      <c r="D9" s="79" t="n"/>
      <c r="E9" s="188" t="n"/>
      <c r="F9" s="188" t="n"/>
      <c r="G9" s="188" t="n"/>
      <c r="H9" s="133" t="n"/>
      <c r="I9" s="87" t="n"/>
    </row>
    <row r="10" ht="21.75" customFormat="1" customHeight="1" s="69" thickBot="1" thickTop="1">
      <c r="A10" s="114" t="inlineStr">
        <is>
          <t>ВТОРНИК</t>
        </is>
      </c>
      <c r="B10" s="115">
        <f>$A$4+1</f>
        <v/>
      </c>
      <c r="C10" s="115">
        <f>$A$4+1</f>
        <v/>
      </c>
      <c r="D10" s="115">
        <f>$A$4+1</f>
        <v/>
      </c>
      <c r="E10" s="115">
        <f>$A$4+1</f>
        <v/>
      </c>
      <c r="F10" s="115">
        <f>$A$4+1</f>
        <v/>
      </c>
      <c r="G10" s="115">
        <f>$A$4+1</f>
        <v/>
      </c>
      <c r="H10" s="116">
        <f>$A$4+1</f>
        <v/>
      </c>
      <c r="I10" s="115">
        <f>$A$4+1</f>
        <v/>
      </c>
    </row>
    <row r="11" ht="63.75" customHeight="1" thickTop="1">
      <c r="A11" s="70" t="inlineStr">
        <is>
          <t>4 пара
13.30-14.50</t>
        </is>
      </c>
      <c r="B11" s="36" t="n"/>
      <c r="C11" s="36" t="n"/>
      <c r="D11" s="36" t="n"/>
      <c r="E11" s="75" t="n"/>
      <c r="F11" s="36" t="n"/>
      <c r="G11" s="75" t="n"/>
      <c r="H11" s="132" t="n"/>
      <c r="I11" s="78" t="n"/>
    </row>
    <row r="12" ht="63.75" customHeight="1">
      <c r="A12" s="71" t="inlineStr">
        <is>
          <t>5 пара
15.00-16.20</t>
        </is>
      </c>
      <c r="B12" s="9" t="n"/>
      <c r="C12" s="9" t="n"/>
      <c r="D12" s="9" t="n"/>
      <c r="E12" s="9" t="n"/>
      <c r="F12" s="9" t="n"/>
      <c r="G12" s="9" t="n"/>
      <c r="H12" s="125" t="n"/>
      <c r="I12" s="82" t="n"/>
    </row>
    <row r="13" ht="63.75" customHeight="1">
      <c r="A13" s="71" t="inlineStr">
        <is>
          <t>6 пара
16.30-17.50</t>
        </is>
      </c>
      <c r="B13" s="79" t="n"/>
      <c r="C13" s="79" t="n"/>
      <c r="D13" s="79" t="n"/>
      <c r="E13" s="79" t="n"/>
      <c r="F13" s="9" t="n"/>
      <c r="G13" s="9" t="n"/>
      <c r="H13" s="131" t="n"/>
      <c r="I13" s="84" t="n"/>
    </row>
    <row r="14" ht="63.75" customHeight="1" thickBot="1">
      <c r="A14" s="72" t="inlineStr">
        <is>
          <t>7 пара
18.00-19.20</t>
        </is>
      </c>
      <c r="B14" s="188" t="n"/>
      <c r="C14" s="188" t="n"/>
      <c r="D14" s="21" t="n"/>
      <c r="E14" s="21" t="n"/>
      <c r="F14" s="188" t="n"/>
      <c r="G14" s="21" t="n"/>
      <c r="H14" s="74" t="n"/>
      <c r="I14" s="130" t="n"/>
    </row>
    <row r="15" ht="21.75" customFormat="1" customHeight="1" s="69" thickBot="1" thickTop="1">
      <c r="A15" s="114" t="inlineStr">
        <is>
          <t>СРЕДА</t>
        </is>
      </c>
      <c r="B15" s="115">
        <f>$A$4+2</f>
        <v/>
      </c>
      <c r="C15" s="115">
        <f>$A$4+2</f>
        <v/>
      </c>
      <c r="D15" s="115">
        <f>$A$4+2</f>
        <v/>
      </c>
      <c r="E15" s="115">
        <f>$A$4+2</f>
        <v/>
      </c>
      <c r="F15" s="115">
        <f>$A$4+2</f>
        <v/>
      </c>
      <c r="G15" s="115">
        <f>$A$4+2</f>
        <v/>
      </c>
      <c r="H15" s="116">
        <f>$A$4+2</f>
        <v/>
      </c>
      <c r="I15" s="115">
        <f>$A$4+2</f>
        <v/>
      </c>
    </row>
    <row r="16" ht="63.75" customHeight="1" thickTop="1">
      <c r="A16" s="70" t="inlineStr">
        <is>
          <t>4 пара
13.30-14.50</t>
        </is>
      </c>
      <c r="B16" s="75" t="n"/>
      <c r="C16" s="36" t="n"/>
      <c r="D16" s="76" t="n"/>
      <c r="E16" s="75" t="n"/>
      <c r="F16" s="36" t="n"/>
      <c r="G16" s="36" t="n"/>
      <c r="H16" s="126" t="n"/>
      <c r="I16" s="78" t="n"/>
    </row>
    <row r="17" ht="63.75" customHeight="1">
      <c r="A17" s="71" t="inlineStr">
        <is>
          <t>5 пара
15.00-16.20</t>
        </is>
      </c>
      <c r="B17" s="9" t="n"/>
      <c r="C17" s="9" t="n"/>
      <c r="D17" s="15" t="n"/>
      <c r="E17" s="79" t="n"/>
      <c r="F17" s="9" t="n"/>
      <c r="G17" s="9" t="n"/>
      <c r="H17" s="125" t="n"/>
      <c r="I17" s="82" t="n"/>
    </row>
    <row r="18" ht="63.75" customHeight="1">
      <c r="A18" s="71" t="inlineStr">
        <is>
          <t>6 пара
16.30-17.50</t>
        </is>
      </c>
      <c r="B18" s="9" t="n"/>
      <c r="C18" s="9" t="n"/>
      <c r="D18" s="9" t="n"/>
      <c r="E18" s="9" t="n"/>
      <c r="F18" s="79" t="n"/>
      <c r="G18" s="9" t="n"/>
      <c r="H18" s="91" t="n"/>
      <c r="I18" s="84" t="n"/>
    </row>
    <row r="19" ht="63.75" customHeight="1" thickBot="1">
      <c r="A19" s="72" t="inlineStr">
        <is>
          <t>7 пара
18.00-19.20</t>
        </is>
      </c>
      <c r="B19" s="21" t="n"/>
      <c r="C19" s="188" t="n"/>
      <c r="D19" s="21" t="n"/>
      <c r="E19" s="188" t="n"/>
      <c r="F19" s="188" t="n"/>
      <c r="G19" s="188" t="n"/>
      <c r="H19" s="74" t="n"/>
      <c r="I19" s="129" t="n"/>
    </row>
    <row r="20" ht="21.75" customFormat="1" customHeight="1" s="69" thickBot="1" thickTop="1">
      <c r="A20" s="114" t="inlineStr">
        <is>
          <t>ЧЕТВЕРГ</t>
        </is>
      </c>
      <c r="B20" s="115">
        <f>$A$4+3</f>
        <v/>
      </c>
      <c r="C20" s="115">
        <f>$A$4+3</f>
        <v/>
      </c>
      <c r="D20" s="115">
        <f>$A$4+3</f>
        <v/>
      </c>
      <c r="E20" s="115">
        <f>$A$4+3</f>
        <v/>
      </c>
      <c r="F20" s="115">
        <f>$A$4+3</f>
        <v/>
      </c>
      <c r="G20" s="115">
        <f>$A$4+3</f>
        <v/>
      </c>
      <c r="H20" s="116">
        <f>$A$4+3</f>
        <v/>
      </c>
      <c r="I20" s="115">
        <f>$A$4+3</f>
        <v/>
      </c>
    </row>
    <row r="21" ht="63.75" customHeight="1" thickTop="1">
      <c r="A21" s="95" t="inlineStr">
        <is>
          <t>4 пара
13.30-14.50</t>
        </is>
      </c>
      <c r="B21" s="36" t="n"/>
      <c r="C21" s="75" t="n"/>
      <c r="D21" s="36" t="n"/>
      <c r="E21" s="36" t="n"/>
      <c r="F21" s="75" t="n"/>
      <c r="G21" s="36" t="n"/>
      <c r="H21" s="77" t="n"/>
      <c r="I21" s="78" t="n"/>
    </row>
    <row r="22" ht="63.75" customHeight="1">
      <c r="A22" s="96" t="inlineStr">
        <is>
          <t>5 пара
15.00-16.20</t>
        </is>
      </c>
      <c r="B22" s="9" t="n"/>
      <c r="C22" s="9" t="n"/>
      <c r="D22" s="9" t="n"/>
      <c r="E22" s="9" t="n"/>
      <c r="F22" s="9" t="n"/>
      <c r="G22" s="9" t="n"/>
      <c r="H22" s="125" t="n"/>
      <c r="I22" s="82" t="n"/>
    </row>
    <row r="23" ht="63.75" customHeight="1">
      <c r="A23" s="96" t="inlineStr">
        <is>
          <t>6 пара
16.30-17.50</t>
        </is>
      </c>
      <c r="B23" s="79" t="n"/>
      <c r="C23" s="9" t="n"/>
      <c r="D23" s="83" t="n"/>
      <c r="E23" s="83" t="n"/>
      <c r="F23" s="9" t="n"/>
      <c r="G23" s="9" t="n"/>
      <c r="H23" s="91" t="n"/>
      <c r="I23" s="87" t="n"/>
    </row>
    <row r="24" ht="63.75" customHeight="1" thickBot="1">
      <c r="A24" s="97" t="inlineStr">
        <is>
          <t>7 пара
18.00-19.20</t>
        </is>
      </c>
      <c r="B24" s="188" t="n"/>
      <c r="C24" s="21" t="n"/>
      <c r="D24" s="188" t="n"/>
      <c r="E24" s="188" t="n"/>
      <c r="F24" s="21" t="n"/>
      <c r="G24" s="188" t="n"/>
      <c r="H24" s="92" t="n"/>
      <c r="I24" s="87" t="n"/>
    </row>
    <row r="25" ht="21.75" customFormat="1" customHeight="1" s="69" thickBot="1" thickTop="1">
      <c r="A25" s="114" t="inlineStr">
        <is>
          <t>ПЯТНИЦА</t>
        </is>
      </c>
      <c r="B25" s="115">
        <f>$A$4+4</f>
        <v/>
      </c>
      <c r="C25" s="115">
        <f>$A$4+4</f>
        <v/>
      </c>
      <c r="D25" s="115">
        <f>$A$4+4</f>
        <v/>
      </c>
      <c r="E25" s="115">
        <f>$A$4+4</f>
        <v/>
      </c>
      <c r="F25" s="115">
        <f>$A$4+4</f>
        <v/>
      </c>
      <c r="G25" s="115">
        <f>$A$4+4</f>
        <v/>
      </c>
      <c r="H25" s="116">
        <f>$A$4+4</f>
        <v/>
      </c>
      <c r="I25" s="115">
        <f>$A$4+4</f>
        <v/>
      </c>
    </row>
    <row r="26" ht="63.75" customHeight="1" thickTop="1">
      <c r="A26" s="70" t="inlineStr">
        <is>
          <t>4 пара
13.30-14.50</t>
        </is>
      </c>
      <c r="B26" s="36" t="n"/>
      <c r="C26" s="75" t="n"/>
      <c r="D26" s="36" t="n"/>
      <c r="E26" s="75" t="n"/>
      <c r="F26" s="75" t="n"/>
      <c r="G26" s="75" t="n"/>
      <c r="H26" s="126" t="n"/>
      <c r="I26" s="78" t="n"/>
    </row>
    <row r="27" ht="63.75" customHeight="1">
      <c r="A27" s="71" t="inlineStr">
        <is>
          <t>5 пара
15.00-16.20</t>
        </is>
      </c>
      <c r="B27" s="79" t="n"/>
      <c r="C27" s="79" t="n"/>
      <c r="D27" s="79" t="n"/>
      <c r="E27" s="79" t="n"/>
      <c r="F27" s="9" t="n"/>
      <c r="G27" s="79" t="n"/>
      <c r="H27" s="125" t="n"/>
      <c r="I27" s="82" t="n"/>
    </row>
    <row r="28" ht="63.75" customHeight="1">
      <c r="A28" s="71" t="inlineStr">
        <is>
          <t>6 пара
16.30-17.50</t>
        </is>
      </c>
      <c r="B28" s="79" t="n"/>
      <c r="C28" s="79" t="n"/>
      <c r="D28" s="79" t="n"/>
      <c r="E28" s="9" t="n"/>
      <c r="F28" s="79" t="n"/>
      <c r="G28" s="79" t="n"/>
      <c r="H28" s="81" t="n"/>
      <c r="I28" s="84" t="n"/>
    </row>
    <row r="29" ht="63.75" customHeight="1" thickBot="1">
      <c r="A29" s="72" t="inlineStr">
        <is>
          <t>7 пара
18.00-19.20</t>
        </is>
      </c>
      <c r="B29" s="21" t="n"/>
      <c r="C29" s="188" t="n"/>
      <c r="D29" s="85" t="n"/>
      <c r="E29" s="188" t="n"/>
      <c r="F29" s="21" t="n"/>
      <c r="G29" s="188" t="n"/>
      <c r="H29" s="74" t="n"/>
      <c r="I29" s="128" t="n"/>
    </row>
    <row r="30" ht="21.75" customFormat="1" customHeight="1" s="69" thickBot="1" thickTop="1">
      <c r="A30" s="114" t="inlineStr">
        <is>
          <t>СУББОТА</t>
        </is>
      </c>
      <c r="B30" s="117">
        <f>$A$4+5</f>
        <v/>
      </c>
      <c r="C30" s="117">
        <f>$A$4+5</f>
        <v/>
      </c>
      <c r="D30" s="117">
        <f>$A$4+5</f>
        <v/>
      </c>
      <c r="E30" s="117">
        <f>$A$4+5</f>
        <v/>
      </c>
      <c r="F30" s="117">
        <f>$A$4+5</f>
        <v/>
      </c>
      <c r="G30" s="117">
        <f>$A$4+5</f>
        <v/>
      </c>
      <c r="H30" s="118">
        <f>$A$4+5</f>
        <v/>
      </c>
      <c r="I30" s="117">
        <f>$A$4+5</f>
        <v/>
      </c>
    </row>
    <row r="31" ht="63.75" customHeight="1" thickTop="1">
      <c r="A31" s="70" t="inlineStr">
        <is>
          <t>4 пара
13.30-14.50</t>
        </is>
      </c>
      <c r="B31" s="75" t="n"/>
      <c r="C31" s="75" t="n"/>
      <c r="D31" s="76" t="n"/>
      <c r="E31" s="75" t="n"/>
      <c r="F31" s="75" t="n"/>
      <c r="G31" s="127" t="n"/>
      <c r="H31" s="126" t="n"/>
      <c r="I31" s="78" t="n"/>
    </row>
    <row r="32" ht="63.75" customHeight="1">
      <c r="A32" s="71" t="inlineStr">
        <is>
          <t>5 пара
15.00-16.20</t>
        </is>
      </c>
      <c r="B32" s="79" t="n"/>
      <c r="C32" s="79" t="n"/>
      <c r="D32" s="80" t="n"/>
      <c r="E32" s="79" t="n"/>
      <c r="F32" s="79" t="n"/>
      <c r="G32" s="122" t="n"/>
      <c r="H32" s="125" t="n"/>
      <c r="I32" s="82" t="n"/>
    </row>
    <row r="33" ht="63.75" customHeight="1">
      <c r="A33" s="71" t="inlineStr">
        <is>
          <t>6 пара
16.30-17.50</t>
        </is>
      </c>
      <c r="B33" s="79" t="n"/>
      <c r="C33" s="79" t="n"/>
      <c r="D33" s="83" t="n"/>
      <c r="E33" s="79" t="n"/>
      <c r="F33" s="79" t="n"/>
      <c r="G33" s="122" t="n"/>
      <c r="H33" s="125" t="n"/>
      <c r="I33" s="84" t="n"/>
    </row>
    <row r="34" ht="63.75" customHeight="1" thickBot="1">
      <c r="A34" s="72" t="inlineStr">
        <is>
          <t>7 пара
18.00-19.20</t>
        </is>
      </c>
      <c r="B34" s="188" t="n"/>
      <c r="C34" s="188" t="n"/>
      <c r="D34" s="85" t="n"/>
      <c r="E34" s="188" t="n"/>
      <c r="F34" s="188" t="n"/>
      <c r="G34" s="124" t="n"/>
      <c r="H34" s="123" t="n"/>
      <c r="I34" s="86" t="n"/>
    </row>
    <row r="35" ht="17.25" customFormat="1" customHeight="1" s="12" thickBot="1" thickTop="1">
      <c r="A35" s="41" t="n"/>
      <c r="B35" s="24" t="n"/>
      <c r="C35" s="24" t="n"/>
      <c r="D35" s="24" t="n"/>
      <c r="E35" s="24" t="n"/>
      <c r="F35" s="24" t="n"/>
      <c r="G35" s="24" t="n"/>
      <c r="H35" s="24" t="n"/>
      <c r="I35" s="24" t="n"/>
    </row>
    <row r="36" ht="16.5" customHeight="1" thickTop="1"/>
    <row r="37" ht="20.25" customHeight="1">
      <c r="A37" s="207">
        <f>'1 КУРС'!A37:C37</f>
        <v/>
      </c>
      <c r="B37">
        <f>'1 КУРС'!A37:C37</f>
        <v/>
      </c>
      <c r="C37">
        <f>'1 КУРС'!A37:C37</f>
        <v/>
      </c>
      <c r="H37" s="31">
        <f>'1 КУРС'!F37</f>
        <v/>
      </c>
      <c r="K37" s="16" t="n"/>
    </row>
  </sheetData>
  <printOptions horizontalCentered="1" verticalCentered="1"/>
  <pageMargins left="0.03937007874015748" right="0.03937007874015748" top="0.03937007874015748" bottom="0.03937007874015748" header="0" footer="0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</dc:creator>
  <dcterms:created xsi:type="dcterms:W3CDTF">2002-09-14T02:38:58Z</dcterms:created>
  <dcterms:modified xsi:type="dcterms:W3CDTF">2023-11-07T13:12:17Z</dcterms:modified>
  <cp:lastModifiedBy>smart</cp:lastModifiedBy>
  <cp:lastPrinted>2023-10-26T08:04:36Z</cp:lastPrinted>
</cp:coreProperties>
</file>